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6815" windowHeight="8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<sst xmlns="http://schemas.openxmlformats.org/spreadsheetml/2006/main" count="1154" uniqueCount="560">
  <si>
    <t>組合等が起こした地方債の元利償還金に対する負担金等</t>
  </si>
  <si>
    <t>一時借入金の利子</t>
    <rPh sb="0" eb="2">
      <t>イチジ</t>
    </rPh>
    <rPh sb="2" eb="5">
      <t>カリイレキン</t>
    </rPh>
    <rPh sb="6" eb="8">
      <t>リシ</t>
    </rPh>
    <phoneticPr fontId="34"/>
  </si>
  <si>
    <t>標準財政規模比（％）</t>
  </si>
  <si>
    <t>茨城県市町村総合事務組合(県民交通災害共済事業特別会計)</t>
  </si>
  <si>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</si>
  <si>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</si>
  <si>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</si>
  <si>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</si>
  <si>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</si>
  <si>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</si>
  <si>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</si>
  <si>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</si>
  <si>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</si>
  <si>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</si>
  <si>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</si>
  <si>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</si>
  <si>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</si>
  <si>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</si>
  <si>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</si>
  <si>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</si>
  <si>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</si>
  <si>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</si>
  <si>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</si>
  <si>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</si>
  <si>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</si>
  <si>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</si>
  <si>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</si>
  <si>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</si>
  <si>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</si>
  <si>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</si>
  <si>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</si>
  <si>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</si>
  <si>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</si>
  <si>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</si>
  <si>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</si>
  <si>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</si>
  <si>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</si>
  <si>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</si>
  <si>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</si>
  <si>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</si>
  <si>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</si>
  <si>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</si>
  <si>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</si>
  <si>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</si>
  <si>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</si>
  <si>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</si>
  <si>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</si>
  <si>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</si>
  <si>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</si>
  <si>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</si>
  <si>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</si>
  <si>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</si>
  <si>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</si>
  <si>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</si>
  <si>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</si>
  <si>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</si>
  <si>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</si>
  <si>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</si>
  <si>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</si>
  <si>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</si>
  <si>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</si>
  <si>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</si>
  <si>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</si>
  <si>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</si>
  <si>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</si>
  <si>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</si>
  <si>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family val="3"/>
        <charset val="128"/>
      </rPr>
      <t>（注）</t>
    </r>
    <rPh sb="4" eb="6">
      <t>ザンダカ</t>
    </rPh>
    <rPh sb="7" eb="8">
      <t>チュウ</t>
    </rPh>
    <phoneticPr fontId="35"/>
  </si>
  <si>
    <t>物産センター山桜</t>
  </si>
  <si>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</si>
  <si>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</si>
  <si>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</si>
  <si>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</si>
  <si>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</si>
  <si>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</si>
  <si>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</si>
  <si>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</si>
  <si>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</si>
  <si>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</si>
  <si>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</si>
  <si>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</si>
  <si>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</si>
  <si>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</si>
  <si>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</si>
  <si>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</si>
  <si>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</si>
  <si>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</si>
  <si>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</si>
  <si>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</si>
  <si>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</si>
  <si>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</si>
  <si>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</si>
  <si>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</si>
  <si>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</si>
  <si>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</si>
  <si>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</si>
  <si>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</si>
  <si>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</si>
  <si>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</si>
  <si>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</si>
  <si>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</si>
  <si>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</si>
  <si>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</si>
  <si>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</si>
  <si>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</si>
  <si>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</si>
  <si>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</si>
  <si>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</si>
  <si>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</si>
  <si>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</si>
  <si>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</si>
  <si>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</si>
  <si>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</si>
  <si>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</si>
  <si>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</si>
  <si>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</si>
  <si>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</si>
  <si>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</si>
  <si>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</si>
  <si>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</si>
  <si>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</si>
  <si>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</si>
  <si>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</si>
  <si>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</si>
  <si>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</si>
  <si>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</si>
  <si>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</si>
  <si>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</si>
  <si>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</si>
  <si>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</si>
  <si>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</si>
  <si>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</si>
  <si>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</si>
  <si>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</si>
  <si>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</si>
  <si>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</si>
  <si>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</si>
  <si>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</si>
  <si>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茨城県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</si>
  <si>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</si>
  <si>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</si>
  <si>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Ⅳ－１</t>
  </si>
  <si>
    <t>特別職等</t>
    <rPh sb="0" eb="2">
      <t>トクベツ</t>
    </rPh>
    <rPh sb="2" eb="3">
      <t>ショク</t>
    </rPh>
    <rPh sb="3" eb="4">
      <t>トウ</t>
    </rPh>
    <phoneticPr fontId="6"/>
  </si>
  <si>
    <t>当該団体からの債務保証に係る債務残高</t>
    <rPh sb="9" eb="11">
      <t>ホショウ</t>
    </rPh>
    <phoneticPr fontId="6"/>
  </si>
  <si>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</si>
  <si>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</si>
  <si>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</si>
  <si>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</si>
  <si>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</si>
  <si>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</si>
  <si>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</si>
  <si>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</si>
  <si>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</si>
  <si>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</si>
  <si>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</si>
  <si>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</si>
  <si>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</si>
  <si>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</si>
  <si>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</si>
  <si>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</si>
  <si>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</si>
  <si>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</si>
  <si>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</si>
  <si>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</si>
  <si>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</si>
  <si>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一般会計等（純計）</t>
    <rPh sb="0" eb="2">
      <t>イッパン</t>
    </rPh>
    <rPh sb="2" eb="4">
      <t>カイケイ</t>
    </rPh>
    <rPh sb="4" eb="5">
      <t>トウ</t>
    </rPh>
    <rPh sb="6" eb="8">
      <t>ジュンケイ</t>
    </rPh>
    <phoneticPr fontId="6"/>
  </si>
  <si>
    <t>城里町</t>
  </si>
  <si>
    <t>(1) 普通会計の状況（市町村）</t>
    <rPh sb="4" eb="6">
      <t>フツウ</t>
    </rPh>
    <rPh sb="6" eb="8">
      <t>カイケイ</t>
    </rPh>
    <rPh sb="9" eb="11">
      <t>ジョウキョウ</t>
    </rPh>
    <rPh sb="12" eb="15">
      <t>シチョウソン</t>
    </rPh>
    <phoneticPr fontId="6"/>
  </si>
  <si>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</si>
  <si>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</si>
  <si>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</si>
  <si>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</si>
  <si>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</si>
  <si>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</si>
  <si>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</si>
  <si>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</si>
  <si>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</si>
  <si>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</si>
  <si>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</si>
  <si>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</si>
  <si>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</si>
  <si>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</si>
  <si>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</si>
  <si>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</si>
  <si>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</si>
  <si>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</si>
  <si>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</si>
  <si>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</si>
  <si>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</si>
  <si>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</si>
  <si>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</si>
  <si>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</si>
  <si>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</si>
  <si>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</si>
  <si>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</si>
  <si>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</si>
  <si>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</si>
  <si>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</si>
  <si>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</si>
  <si>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</si>
  <si>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</si>
  <si>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-8.6</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</si>
  <si>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</si>
  <si>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</si>
  <si>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</si>
  <si>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</si>
  <si>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</si>
  <si>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</si>
  <si>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</si>
  <si>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</si>
  <si>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</si>
  <si>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</si>
  <si>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</si>
  <si>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</si>
  <si>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</si>
  <si>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</si>
  <si>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</si>
  <si>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</si>
  <si>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</si>
  <si>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</si>
  <si>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</si>
  <si>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</si>
  <si>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城里町開発公社</t>
  </si>
  <si>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</si>
  <si>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</si>
  <si>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</si>
  <si>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</si>
  <si>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</si>
  <si>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茨城県城里町</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</si>
  <si>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</si>
  <si>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</si>
  <si>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</si>
  <si>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</si>
  <si>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</si>
  <si>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</si>
  <si>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</si>
  <si>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-2.0</t>
  </si>
  <si>
    <t>資金不足
比率</t>
    <rPh sb="0" eb="2">
      <t>シキン</t>
    </rPh>
    <rPh sb="2" eb="4">
      <t>フソク</t>
    </rPh>
    <rPh sb="5" eb="7">
      <t>ヒリツ</t>
    </rPh>
    <phoneticPr fontId="6"/>
  </si>
  <si>
    <t>標準税収入額等</t>
  </si>
  <si>
    <t>上水道事業会計</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</si>
  <si>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</si>
  <si>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</si>
  <si>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</si>
  <si>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令和2年度</t>
    <rPh sb="0" eb="2">
      <t>レイワ</t>
    </rPh>
    <rPh sb="3" eb="5">
      <t>ネンド</t>
    </rPh>
    <phoneticPr fontId="37"/>
  </si>
  <si>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</si>
  <si>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</si>
  <si>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</si>
  <si>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</si>
  <si>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</si>
  <si>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</si>
  <si>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</si>
  <si>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</si>
  <si>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</si>
  <si>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</si>
  <si>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</si>
  <si>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</si>
  <si>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</si>
  <si>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</si>
  <si>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</si>
  <si>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</si>
  <si>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</si>
  <si>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</si>
  <si>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</si>
  <si>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</si>
  <si>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</si>
  <si>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</si>
  <si>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</si>
  <si>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</si>
  <si>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</si>
  <si>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</si>
  <si>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</si>
  <si>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</si>
  <si>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</si>
  <si>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</si>
  <si>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</si>
  <si>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</si>
  <si>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</si>
  <si>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</si>
  <si>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</si>
  <si>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</si>
  <si>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</si>
  <si>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</si>
  <si>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桂ふるさと振興センター</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</si>
  <si>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</si>
  <si>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</si>
  <si>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</si>
  <si>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</si>
  <si>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</si>
  <si>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</si>
  <si>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</si>
  <si>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</si>
  <si>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</si>
  <si>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</si>
  <si>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</si>
  <si>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</si>
  <si>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</si>
  <si>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</si>
  <si>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</si>
  <si>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</si>
  <si>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</si>
  <si>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</si>
  <si>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</si>
  <si>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</si>
  <si>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</si>
  <si>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</si>
  <si>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</si>
  <si>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</si>
  <si>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</si>
  <si>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</si>
  <si>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</si>
  <si>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</si>
  <si>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</si>
  <si>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</si>
  <si>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</si>
  <si>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</si>
  <si>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</si>
  <si>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</si>
  <si>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</si>
  <si>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</si>
  <si>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</si>
  <si>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</si>
  <si>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</si>
  <si>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</si>
  <si>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</si>
  <si>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</si>
  <si>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</si>
  <si>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</si>
  <si>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</si>
  <si>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</si>
  <si>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</si>
  <si>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</si>
  <si>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</si>
  <si>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</si>
  <si>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</si>
  <si>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</si>
  <si>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</si>
  <si>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2.84</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</si>
  <si>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</si>
  <si>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</si>
  <si>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</si>
  <si>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</si>
  <si>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</si>
  <si>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</si>
  <si>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</si>
  <si>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</si>
  <si>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</si>
  <si>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</si>
  <si>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</si>
  <si>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</si>
  <si>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</si>
  <si>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</si>
  <si>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</si>
  <si>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</si>
  <si>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</si>
  <si>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</si>
  <si>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</si>
  <si>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</si>
  <si>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</si>
  <si>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</si>
  <si>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</si>
  <si>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</si>
  <si>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</si>
  <si>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</si>
  <si>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ふるさと応援基金</t>
  </si>
  <si>
    <t>諸支出金</t>
    <rPh sb="3" eb="4">
      <t>キン</t>
    </rPh>
    <phoneticPr fontId="38"/>
  </si>
  <si>
    <t>　個人住民税減収補塡特例交付金</t>
  </si>
  <si>
    <t>目的税</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</si>
  <si>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</si>
  <si>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</si>
  <si>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</si>
  <si>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</si>
  <si>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</si>
  <si>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</si>
  <si>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</si>
  <si>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</si>
  <si>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</si>
  <si>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</si>
  <si>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</si>
  <si>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</si>
  <si>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</si>
  <si>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</si>
  <si>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</si>
  <si>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</si>
  <si>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</si>
  <si>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</si>
  <si>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</si>
  <si>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</si>
  <si>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</si>
  <si>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水戸地方農業共済事務組合(農業共済事業会計)</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</si>
  <si>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</si>
  <si>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</si>
  <si>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</si>
  <si>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</si>
  <si>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</si>
  <si>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</si>
  <si>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</si>
  <si>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</si>
  <si>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公共施設整備基金</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</si>
  <si>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</si>
  <si>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</si>
  <si>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</si>
  <si>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</si>
  <si>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</si>
  <si>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</si>
  <si>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</si>
  <si>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</si>
  <si>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</si>
  <si>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</si>
  <si>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</si>
  <si>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</si>
  <si>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</si>
  <si>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</si>
  <si>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</si>
  <si>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</si>
  <si>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</si>
  <si>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</si>
  <si>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</si>
  <si>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</si>
  <si>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</si>
  <si>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</si>
  <si>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</si>
  <si>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</si>
  <si>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</si>
  <si>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</si>
  <si>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</si>
  <si>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交通</t>
  </si>
  <si>
    <t>対比（％）</t>
    <rPh sb="0" eb="2">
      <t>タイヒ</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</si>
  <si>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</si>
  <si>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</si>
  <si>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</si>
  <si>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</si>
  <si>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</si>
  <si>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</si>
  <si>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</si>
  <si>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</si>
  <si>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</si>
  <si>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</si>
  <si>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</si>
  <si>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</si>
  <si>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</si>
  <si>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</si>
  <si>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</si>
  <si>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</si>
  <si>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</si>
  <si>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</si>
  <si>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</si>
  <si>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</si>
  <si>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</si>
  <si>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</si>
  <si>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</si>
  <si>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</si>
  <si>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</si>
  <si>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</si>
  <si>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</si>
  <si>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</si>
  <si>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</si>
  <si>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</si>
  <si>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</si>
  <si>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</si>
  <si>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</si>
  <si>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</si>
  <si>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</si>
  <si>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国民健康保険特別会計（事業勘定）</t>
  </si>
  <si>
    <t>国民健康保険特別会計（施設勘定）</t>
  </si>
  <si>
    <t>(Ｆ)</t>
  </si>
  <si>
    <t xml:space="preserve">組合等負担等見込額 </t>
    <rPh sb="0" eb="2">
      <t>クミアイ</t>
    </rPh>
    <rPh sb="2" eb="3">
      <t>トウ</t>
    </rPh>
    <rPh sb="3" eb="5">
      <t>フタン</t>
    </rPh>
    <rPh sb="5" eb="6">
      <t>トウ</t>
    </rPh>
    <rPh sb="6" eb="9">
      <t>ミコミガク</t>
    </rPh>
    <phoneticPr fontId="34"/>
  </si>
  <si>
    <t>介護保険特別会計（保険事業勘定）</t>
  </si>
  <si>
    <t>介護保険特別会計（介護サービス事業勘定）</t>
  </si>
  <si>
    <t>法適用企業</t>
  </si>
  <si>
    <t>公共下水道事業特別会計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</si>
  <si>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</si>
  <si>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</si>
  <si>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</si>
  <si>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</si>
  <si>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</si>
  <si>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</si>
  <si>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</si>
  <si>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</si>
  <si>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</si>
  <si>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</si>
  <si>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</si>
  <si>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</si>
  <si>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</si>
  <si>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</si>
  <si>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</si>
  <si>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</si>
  <si>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</si>
  <si>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</si>
  <si>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</si>
  <si>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</si>
  <si>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</si>
  <si>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</si>
  <si>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</si>
  <si>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</si>
  <si>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</si>
  <si>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</si>
  <si>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</si>
  <si>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</si>
  <si>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</si>
  <si>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</si>
  <si>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</si>
  <si>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</si>
  <si>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</si>
  <si>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</si>
  <si>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</si>
  <si>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</si>
  <si>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</si>
  <si>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</si>
  <si>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</si>
  <si>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</si>
  <si>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</si>
  <si>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</si>
  <si>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</si>
  <si>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</si>
  <si>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</si>
  <si>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</si>
  <si>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</si>
  <si>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</si>
  <si>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</si>
  <si>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</si>
  <si>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</si>
  <si>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</si>
  <si>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</si>
  <si>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</si>
  <si>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</si>
  <si>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</si>
  <si>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</si>
  <si>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</si>
  <si>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</si>
  <si>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</si>
  <si>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</si>
  <si>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</si>
  <si>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</si>
  <si>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</si>
  <si>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</si>
  <si>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</si>
  <si>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</si>
  <si>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9.72</t>
  </si>
  <si>
    <t>▲ 5.48</t>
  </si>
  <si>
    <t>▲ 3.13</t>
  </si>
  <si>
    <t>その他会計（赤字）</t>
  </si>
  <si>
    <t>（百万円）</t>
  </si>
  <si>
    <t>H27末</t>
  </si>
  <si>
    <t>H28末</t>
  </si>
  <si>
    <t>H29末</t>
  </si>
  <si>
    <t>H30末</t>
  </si>
  <si>
    <t>R01末</t>
  </si>
  <si>
    <t>茨城県市町村総合事務組合(一般会計)</t>
  </si>
  <si>
    <t>茨城租税債権管理機構(一般会計)</t>
  </si>
  <si>
    <t>茨城県後期高齢者医療広域連合(一般会計)</t>
  </si>
  <si>
    <t>茨城県後期高齢者医療広域連合(後期高齢医療特別会計)</t>
  </si>
  <si>
    <t>笠間地方広域事務組合(一般会計)</t>
  </si>
  <si>
    <t>公共施設等総合管理基金</t>
  </si>
  <si>
    <t>地域福祉振興基金</t>
  </si>
  <si>
    <t>生活環境整備基金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</si>
  <si>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</si>
  <si>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</si>
  <si>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</si>
  <si>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</si>
  <si>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　将来負担比率は前年度と比較して0.1ポイント減少した。小幅ではあるが、平成28年度から比較すると減少傾向にある。しかし、令和２年度において、類似団体平均が大きく減少しており、類似団体内平均値と比較すると高い傾向にある。一方、有形固定資産減価償却率については類似団体平均より低い水準となっており、ほぼ横ばいの状況である。
　将来負担比率が大きく増加せず、有形固定資産減価償却率も横ばいで推移していることから、令和２年度までの公共施設の更新については、一定程度、平準化が図れている。今後は、施設の集約化・複合化を進めており、引き続き既存施設の有効活用や機能の再配置に取り組んでいく。また、町債残高については、町村合併以降、減少傾向にあるが、今後、老朽化した施設の更新等により、町債発行額が増加し、残高の増加が見込まれる。　今後も、公共施設等総合管理計画に基づき計画的な施設の更新・維持管理に努め、係る費用の平準化を図る。</t>
    <rPh sb="23" eb="25">
      <t>ゲンショウ</t>
    </rPh>
    <rPh sb="28" eb="30">
      <t>コハバ</t>
    </rPh>
    <rPh sb="36" eb="38">
      <t>ヘイセイ</t>
    </rPh>
    <rPh sb="40" eb="42">
      <t>ネンド</t>
    </rPh>
    <rPh sb="44" eb="46">
      <t>ヒカク</t>
    </rPh>
    <rPh sb="49" eb="51">
      <t>ゲンショウ</t>
    </rPh>
    <rPh sb="51" eb="53">
      <t>ケイコウ</t>
    </rPh>
    <rPh sb="61" eb="63">
      <t>レイワ</t>
    </rPh>
    <rPh sb="64" eb="66">
      <t>ネンド</t>
    </rPh>
    <rPh sb="78" eb="79">
      <t>オオ</t>
    </rPh>
    <rPh sb="81" eb="83">
      <t>ゲンショウ</t>
    </rPh>
    <rPh sb="88" eb="90">
      <t>ルイジ</t>
    </rPh>
    <rPh sb="90" eb="92">
      <t>ダンタイ</t>
    </rPh>
    <rPh sb="92" eb="93">
      <t>ナイ</t>
    </rPh>
    <rPh sb="93" eb="96">
      <t>ヘイキンチ</t>
    </rPh>
    <rPh sb="97" eb="99">
      <t>ヒカク</t>
    </rPh>
    <rPh sb="102" eb="103">
      <t>タカ</t>
    </rPh>
    <rPh sb="104" eb="106">
      <t>ケイコウ</t>
    </rPh>
    <rPh sb="150" eb="151">
      <t>ヨコ</t>
    </rPh>
    <rPh sb="154" eb="156">
      <t>ジョウキョウ</t>
    </rPh>
    <rPh sb="162" eb="164">
      <t>ショウライ</t>
    </rPh>
    <rPh sb="164" eb="166">
      <t>フタン</t>
    </rPh>
    <rPh sb="166" eb="168">
      <t>ヒリツ</t>
    </rPh>
    <rPh sb="169" eb="170">
      <t>オオ</t>
    </rPh>
    <rPh sb="172" eb="174">
      <t>ゾウカ</t>
    </rPh>
    <rPh sb="177" eb="179">
      <t>ユウケイ</t>
    </rPh>
    <rPh sb="179" eb="183">
      <t>コテイシサン</t>
    </rPh>
    <rPh sb="183" eb="185">
      <t>ゲンカ</t>
    </rPh>
    <rPh sb="185" eb="188">
      <t>ショウキャクリツ</t>
    </rPh>
    <rPh sb="189" eb="190">
      <t>ヨコ</t>
    </rPh>
    <rPh sb="193" eb="195">
      <t>スイイ</t>
    </rPh>
    <rPh sb="204" eb="206">
      <t>レイワ</t>
    </rPh>
    <rPh sb="207" eb="209">
      <t>ネンド</t>
    </rPh>
    <rPh sb="217" eb="219">
      <t>コウシン</t>
    </rPh>
    <rPh sb="225" eb="227">
      <t>イッテイ</t>
    </rPh>
    <rPh sb="227" eb="229">
      <t>テイド</t>
    </rPh>
    <rPh sb="230" eb="233">
      <t>ヘイジュンカ</t>
    </rPh>
    <rPh sb="234" eb="235">
      <t>ハカ</t>
    </rPh>
    <rPh sb="240" eb="242">
      <t>コンゴ</t>
    </rPh>
    <rPh sb="261" eb="262">
      <t>ヒ</t>
    </rPh>
    <rPh sb="263" eb="264">
      <t>ツヅ</t>
    </rPh>
    <rPh sb="310" eb="312">
      <t>ゲンショウ</t>
    </rPh>
    <rPh sb="319" eb="321">
      <t>コンゴ</t>
    </rPh>
    <rPh sb="322" eb="325">
      <t>ロウキュウカ</t>
    </rPh>
    <rPh sb="327" eb="329">
      <t>シセツ</t>
    </rPh>
    <rPh sb="330" eb="332">
      <t>コウシン</t>
    </rPh>
    <rPh sb="332" eb="333">
      <t>トウ</t>
    </rPh>
    <rPh sb="386" eb="388">
      <t>コウシン</t>
    </rPh>
    <rPh sb="389" eb="391">
      <t>イジ</t>
    </rPh>
    <rPh sb="397" eb="398">
      <t>カカ</t>
    </rPh>
    <rPh sb="399" eb="401">
      <t>ヒヨウ</t>
    </rPh>
    <rPh sb="402" eb="405">
      <t>ヘイジュンカ</t>
    </rPh>
    <rPh sb="406" eb="407">
      <t>ハカ</t>
    </rPh>
    <phoneticPr fontId="6"/>
  </si>
  <si>
    <t>　将来負担比率及び実質公債費比率ともに類似団体平均と比較すると上回っているが、令和元年度の将来負担比率は前年度比5.8ポイント減少、実質公債費比率については、前年度比0.6ポイント減少しており、いずれも減少傾向にある。これは、町村合併以前に発行した地方債が年々償還を終え、町村合併以降は町債の新規発行を抑制してきたことが大きな要因と考えられる。
　町債残高については、町村合併以降、減少傾向にあるが、今後は、東日本大震災からの復興に資する大型事業の影響により、町債残高の増加及び償還金の増額が見込まれる。
　今後も、公共施設等総合管理計画に基づき計画的な施設管理に努めながら、町債の借入にあっては、交付税措置のある有利な町債を活用し、将来負担の軽減に努める。</t>
    <rPh sb="63" eb="65">
      <t>ゲンショウ</t>
    </rPh>
    <rPh sb="90" eb="92">
      <t>ゲンショウ</t>
    </rPh>
    <rPh sb="101" eb="103">
      <t>ゲンショウ</t>
    </rPh>
    <rPh sb="124" eb="127">
      <t>チホウサイ</t>
    </rPh>
    <rPh sb="191" eb="193">
      <t>ゲンショウ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</si>
</sst>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3"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0" fontId="3" fillId="0" borderId="0" xfId="20" applyNumberFormat="1" applyFont="1">
      <alignment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6"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0" fontId="2" fillId="0" borderId="31"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65"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84"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184"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84"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7" fontId="3" fillId="3" borderId="74" xfId="19" applyNumberFormat="1" applyFont="1" applyFill="1" applyBorder="1" applyAlignment="1">
      <alignment horizontal="center" vertical="center" wrapText="1"/>
    </xf>
    <xf numFmtId="178" fontId="1" fillId="0" borderId="0" xfId="20" applyNumberFormat="1" applyAlignment="1">
      <alignment horizontal="center" vertical="center"/>
    </xf>
    <xf numFmtId="184"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87"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8DC2-49C2-80DD-D45D5D0FC3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76969</c:v>
                </c:pt>
                <c:pt idx="1">
                  <c:v>89035</c:v>
                </c:pt>
                <c:pt idx="2">
                  <c:v>56318</c:v>
                </c:pt>
                <c:pt idx="3">
                  <c:v>68881</c:v>
                </c:pt>
                <c:pt idx="4">
                  <c:v>231925</c:v>
                </c:pt>
              </c:numCache>
            </c:numRef>
          </c:val>
          <c:smooth val="0"/>
          <c:extLst>
            <c:ext xmlns:c16="http://schemas.microsoft.com/office/drawing/2014/chart" uri="{C3380CC4-5D6E-409C-BE32-E72D297353CC}">
              <c16:uniqueId val="{00000001-8DC2-49C2-80DD-D45D5D0FC3C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6.28</c:v>
                </c:pt>
                <c:pt idx="1">
                  <c:v>4.5999999999999996</c:v>
                </c:pt>
                <c:pt idx="2">
                  <c:v>5.29</c:v>
                </c:pt>
                <c:pt idx="3">
                  <c:v>6.61</c:v>
                </c:pt>
                <c:pt idx="4">
                  <c:v>7.25</c:v>
                </c:pt>
              </c:numCache>
            </c:numRef>
          </c:val>
          <c:extLst>
            <c:ext xmlns:c16="http://schemas.microsoft.com/office/drawing/2014/chart" uri="{C3380CC4-5D6E-409C-BE32-E72D297353CC}">
              <c16:uniqueId val="{00000000-7896-4E73-A7BF-A9D5A9756B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54.29</c:v>
                </c:pt>
                <c:pt idx="1">
                  <c:v>48.52</c:v>
                </c:pt>
                <c:pt idx="2">
                  <c:v>42.95</c:v>
                </c:pt>
                <c:pt idx="3">
                  <c:v>39.380000000000003</c:v>
                </c:pt>
                <c:pt idx="4">
                  <c:v>34.35</c:v>
                </c:pt>
              </c:numCache>
            </c:numRef>
          </c:val>
          <c:extLst>
            <c:ext xmlns:c16="http://schemas.microsoft.com/office/drawing/2014/chart" uri="{C3380CC4-5D6E-409C-BE32-E72D297353CC}">
              <c16:uniqueId val="{00000001-7896-4E73-A7BF-A9D5A9756BD9}"/>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3.64</c:v>
                </c:pt>
                <c:pt idx="1">
                  <c:v>-9.7200000000000006</c:v>
                </c:pt>
                <c:pt idx="2">
                  <c:v>-5.48</c:v>
                </c:pt>
                <c:pt idx="3">
                  <c:v>-3.13</c:v>
                </c:pt>
                <c:pt idx="4">
                  <c:v>-2.84</c:v>
                </c:pt>
              </c:numCache>
            </c:numRef>
          </c:val>
          <c:smooth val="0"/>
          <c:extLst>
            <c:ext xmlns:c16="http://schemas.microsoft.com/office/drawing/2014/chart" uri="{C3380CC4-5D6E-409C-BE32-E72D297353CC}">
              <c16:uniqueId val="{00000002-7896-4E73-A7BF-A9D5A9756BD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7.0000000000000007E-2</c:v>
                </c:pt>
                <c:pt idx="6">
                  <c:v>#N/A</c:v>
                </c:pt>
                <c:pt idx="7">
                  <c:v>0</c:v>
                </c:pt>
                <c:pt idx="8">
                  <c:v>#N/A</c:v>
                </c:pt>
                <c:pt idx="9">
                  <c:v>0</c:v>
                </c:pt>
              </c:numCache>
            </c:numRef>
          </c:val>
          <c:extLst>
            <c:ext xmlns:c16="http://schemas.microsoft.com/office/drawing/2014/chart" uri="{C3380CC4-5D6E-409C-BE32-E72D297353CC}">
              <c16:uniqueId val="{00000000-C7A2-43FB-96EA-2987D15957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A2-43FB-96EA-2987D15957F2}"/>
            </c:ext>
          </c:extLst>
        </c:ser>
        <c:ser>
          <c:idx val="2"/>
          <c:order val="2"/>
          <c:tx>
            <c:strRef>
              <c:f>データシート!$A$29</c:f>
              <c:strCache>
                <c:ptCount val="1"/>
                <c:pt idx="0">
                  <c:v>国民健康保険特別会計（施設勘定）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C7A2-43FB-96EA-2987D15957F2}"/>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C7A2-43FB-96EA-2987D15957F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0.15</c:v>
                </c:pt>
                <c:pt idx="4">
                  <c:v>#N/A</c:v>
                </c:pt>
                <c:pt idx="5">
                  <c:v>0.14000000000000001</c:v>
                </c:pt>
                <c:pt idx="6">
                  <c:v>#N/A</c:v>
                </c:pt>
                <c:pt idx="7">
                  <c:v>0.25</c:v>
                </c:pt>
                <c:pt idx="8">
                  <c:v>#N/A</c:v>
                </c:pt>
                <c:pt idx="9">
                  <c:v>7.0000000000000007E-2</c:v>
                </c:pt>
              </c:numCache>
            </c:numRef>
          </c:val>
          <c:extLst>
            <c:ext xmlns:c16="http://schemas.microsoft.com/office/drawing/2014/chart" uri="{C3380CC4-5D6E-409C-BE32-E72D297353CC}">
              <c16:uniqueId val="{00000004-C7A2-43FB-96EA-2987D15957F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0.91</c:v>
                </c:pt>
                <c:pt idx="2">
                  <c:v>#N/A</c:v>
                </c:pt>
                <c:pt idx="3">
                  <c:v>0.18</c:v>
                </c:pt>
                <c:pt idx="4">
                  <c:v>#N/A</c:v>
                </c:pt>
                <c:pt idx="5">
                  <c:v>0.27</c:v>
                </c:pt>
                <c:pt idx="6">
                  <c:v>#N/A</c:v>
                </c:pt>
                <c:pt idx="7">
                  <c:v>0.4</c:v>
                </c:pt>
                <c:pt idx="8">
                  <c:v>#N/A</c:v>
                </c:pt>
                <c:pt idx="9">
                  <c:v>0.73</c:v>
                </c:pt>
              </c:numCache>
            </c:numRef>
          </c:val>
          <c:extLst>
            <c:ext xmlns:c16="http://schemas.microsoft.com/office/drawing/2014/chart" uri="{C3380CC4-5D6E-409C-BE32-E72D297353CC}">
              <c16:uniqueId val="{00000005-C7A2-43FB-96EA-2987D15957F2}"/>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0.76</c:v>
                </c:pt>
                <c:pt idx="2">
                  <c:v>#N/A</c:v>
                </c:pt>
                <c:pt idx="3">
                  <c:v>1.01</c:v>
                </c:pt>
                <c:pt idx="4">
                  <c:v>#N/A</c:v>
                </c:pt>
                <c:pt idx="5">
                  <c:v>1.0900000000000001</c:v>
                </c:pt>
                <c:pt idx="6">
                  <c:v>#N/A</c:v>
                </c:pt>
                <c:pt idx="7">
                  <c:v>2.13</c:v>
                </c:pt>
                <c:pt idx="8">
                  <c:v>#N/A</c:v>
                </c:pt>
                <c:pt idx="9">
                  <c:v>0.91</c:v>
                </c:pt>
              </c:numCache>
            </c:numRef>
          </c:val>
          <c:extLst>
            <c:ext xmlns:c16="http://schemas.microsoft.com/office/drawing/2014/chart" uri="{C3380CC4-5D6E-409C-BE32-E72D297353CC}">
              <c16:uniqueId val="{00000006-C7A2-43FB-96EA-2987D15957F2}"/>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0.59</c:v>
                </c:pt>
                <c:pt idx="2">
                  <c:v>#N/A</c:v>
                </c:pt>
                <c:pt idx="3">
                  <c:v>0.46</c:v>
                </c:pt>
                <c:pt idx="4">
                  <c:v>#N/A</c:v>
                </c:pt>
                <c:pt idx="5">
                  <c:v>0.1</c:v>
                </c:pt>
                <c:pt idx="6">
                  <c:v>#N/A</c:v>
                </c:pt>
                <c:pt idx="7">
                  <c:v>0.02</c:v>
                </c:pt>
                <c:pt idx="8">
                  <c:v>#N/A</c:v>
                </c:pt>
                <c:pt idx="9">
                  <c:v>1.01</c:v>
                </c:pt>
              </c:numCache>
            </c:numRef>
          </c:val>
          <c:extLst>
            <c:ext xmlns:c16="http://schemas.microsoft.com/office/drawing/2014/chart" uri="{C3380CC4-5D6E-409C-BE32-E72D297353CC}">
              <c16:uniqueId val="{00000007-C7A2-43FB-96EA-2987D15957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6.28</c:v>
                </c:pt>
                <c:pt idx="2">
                  <c:v>#N/A</c:v>
                </c:pt>
                <c:pt idx="3">
                  <c:v>4.59</c:v>
                </c:pt>
                <c:pt idx="4">
                  <c:v>#N/A</c:v>
                </c:pt>
                <c:pt idx="5">
                  <c:v>5.28</c:v>
                </c:pt>
                <c:pt idx="6">
                  <c:v>#N/A</c:v>
                </c:pt>
                <c:pt idx="7">
                  <c:v>6.61</c:v>
                </c:pt>
                <c:pt idx="8">
                  <c:v>#N/A</c:v>
                </c:pt>
                <c:pt idx="9">
                  <c:v>7.25</c:v>
                </c:pt>
              </c:numCache>
            </c:numRef>
          </c:val>
          <c:extLst>
            <c:ext xmlns:c16="http://schemas.microsoft.com/office/drawing/2014/chart" uri="{C3380CC4-5D6E-409C-BE32-E72D297353CC}">
              <c16:uniqueId val="{00000008-C7A2-43FB-96EA-2987D15957F2}"/>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20.04</c:v>
                </c:pt>
                <c:pt idx="2">
                  <c:v>#N/A</c:v>
                </c:pt>
                <c:pt idx="3">
                  <c:v>17.850000000000001</c:v>
                </c:pt>
                <c:pt idx="4">
                  <c:v>#N/A</c:v>
                </c:pt>
                <c:pt idx="5">
                  <c:v>14.02</c:v>
                </c:pt>
                <c:pt idx="6">
                  <c:v>#N/A</c:v>
                </c:pt>
                <c:pt idx="7">
                  <c:v>13.63</c:v>
                </c:pt>
                <c:pt idx="8">
                  <c:v>#N/A</c:v>
                </c:pt>
                <c:pt idx="9">
                  <c:v>13.47</c:v>
                </c:pt>
              </c:numCache>
            </c:numRef>
          </c:val>
          <c:extLst>
            <c:ext xmlns:c16="http://schemas.microsoft.com/office/drawing/2014/chart" uri="{C3380CC4-5D6E-409C-BE32-E72D297353CC}">
              <c16:uniqueId val="{00000009-C7A2-43FB-96EA-2987D15957F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1196</c:v>
                </c:pt>
                <c:pt idx="5">
                  <c:v>1133</c:v>
                </c:pt>
                <c:pt idx="8">
                  <c:v>1137</c:v>
                </c:pt>
                <c:pt idx="11">
                  <c:v>1087</c:v>
                </c:pt>
                <c:pt idx="14">
                  <c:v>1083</c:v>
                </c:pt>
              </c:numCache>
            </c:numRef>
          </c:val>
          <c:extLst>
            <c:ext xmlns:c16="http://schemas.microsoft.com/office/drawing/2014/chart" uri="{C3380CC4-5D6E-409C-BE32-E72D297353CC}">
              <c16:uniqueId val="{00000000-F4E1-47A9-851D-0E33E02FAE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E1-47A9-851D-0E33E02FAE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4E1-47A9-851D-0E33E02FAE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2</c:v>
                </c:pt>
                <c:pt idx="6">
                  <c:v>2</c:v>
                </c:pt>
                <c:pt idx="9">
                  <c:v>2</c:v>
                </c:pt>
                <c:pt idx="12">
                  <c:v>2</c:v>
                </c:pt>
              </c:numCache>
            </c:numRef>
          </c:val>
          <c:extLst>
            <c:ext xmlns:c16="http://schemas.microsoft.com/office/drawing/2014/chart" uri="{C3380CC4-5D6E-409C-BE32-E72D297353CC}">
              <c16:uniqueId val="{00000003-F4E1-47A9-851D-0E33E02FAE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654</c:v>
                </c:pt>
                <c:pt idx="3">
                  <c:v>686</c:v>
                </c:pt>
                <c:pt idx="6">
                  <c:v>704</c:v>
                </c:pt>
                <c:pt idx="9">
                  <c:v>723</c:v>
                </c:pt>
                <c:pt idx="12">
                  <c:v>679</c:v>
                </c:pt>
              </c:numCache>
            </c:numRef>
          </c:val>
          <c:extLst>
            <c:ext xmlns:c16="http://schemas.microsoft.com/office/drawing/2014/chart" uri="{C3380CC4-5D6E-409C-BE32-E72D297353CC}">
              <c16:uniqueId val="{00000004-F4E1-47A9-851D-0E33E02FAE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E1-47A9-851D-0E33E02FAE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E1-47A9-851D-0E33E02FAE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1174</c:v>
                </c:pt>
                <c:pt idx="3">
                  <c:v>1060</c:v>
                </c:pt>
                <c:pt idx="6">
                  <c:v>948</c:v>
                </c:pt>
                <c:pt idx="9">
                  <c:v>863</c:v>
                </c:pt>
                <c:pt idx="12">
                  <c:v>897</c:v>
                </c:pt>
              </c:numCache>
            </c:numRef>
          </c:val>
          <c:extLst>
            <c:ext xmlns:c16="http://schemas.microsoft.com/office/drawing/2014/chart" uri="{C3380CC4-5D6E-409C-BE32-E72D297353CC}">
              <c16:uniqueId val="{00000007-F4E1-47A9-851D-0E33E02FAE6F}"/>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637</c:v>
                </c:pt>
                <c:pt idx="2">
                  <c:v>#N/A</c:v>
                </c:pt>
                <c:pt idx="3">
                  <c:v>#N/A</c:v>
                </c:pt>
                <c:pt idx="4">
                  <c:v>615</c:v>
                </c:pt>
                <c:pt idx="5">
                  <c:v>#N/A</c:v>
                </c:pt>
                <c:pt idx="6">
                  <c:v>#N/A</c:v>
                </c:pt>
                <c:pt idx="7">
                  <c:v>517</c:v>
                </c:pt>
                <c:pt idx="8">
                  <c:v>#N/A</c:v>
                </c:pt>
                <c:pt idx="9">
                  <c:v>#N/A</c:v>
                </c:pt>
                <c:pt idx="10">
                  <c:v>501</c:v>
                </c:pt>
                <c:pt idx="11">
                  <c:v>#N/A</c:v>
                </c:pt>
                <c:pt idx="12">
                  <c:v>#N/A</c:v>
                </c:pt>
                <c:pt idx="13">
                  <c:v>495</c:v>
                </c:pt>
                <c:pt idx="14">
                  <c:v>#N/A</c:v>
                </c:pt>
              </c:numCache>
            </c:numRef>
          </c:val>
          <c:smooth val="0"/>
          <c:extLst>
            <c:ext xmlns:c16="http://schemas.microsoft.com/office/drawing/2014/chart" uri="{C3380CC4-5D6E-409C-BE32-E72D297353CC}">
              <c16:uniqueId val="{00000008-F4E1-47A9-851D-0E33E02FAE6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12439</c:v>
                </c:pt>
                <c:pt idx="5">
                  <c:v>12531</c:v>
                </c:pt>
                <c:pt idx="8">
                  <c:v>12363</c:v>
                </c:pt>
                <c:pt idx="11">
                  <c:v>12349</c:v>
                </c:pt>
                <c:pt idx="14">
                  <c:v>12600</c:v>
                </c:pt>
              </c:numCache>
            </c:numRef>
          </c:val>
          <c:extLst>
            <c:ext xmlns:c16="http://schemas.microsoft.com/office/drawing/2014/chart" uri="{C3380CC4-5D6E-409C-BE32-E72D297353CC}">
              <c16:uniqueId val="{00000000-11D6-4B3D-A317-439D6F1C91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400</c:v>
                </c:pt>
                <c:pt idx="5">
                  <c:v>341</c:v>
                </c:pt>
                <c:pt idx="8">
                  <c:v>318</c:v>
                </c:pt>
                <c:pt idx="11">
                  <c:v>270</c:v>
                </c:pt>
                <c:pt idx="14">
                  <c:v>220</c:v>
                </c:pt>
              </c:numCache>
            </c:numRef>
          </c:val>
          <c:extLst>
            <c:ext xmlns:c16="http://schemas.microsoft.com/office/drawing/2014/chart" uri="{C3380CC4-5D6E-409C-BE32-E72D297353CC}">
              <c16:uniqueId val="{00000001-11D6-4B3D-A317-439D6F1C91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5173</c:v>
                </c:pt>
                <c:pt idx="5">
                  <c:v>5466</c:v>
                </c:pt>
                <c:pt idx="8">
                  <c:v>5072</c:v>
                </c:pt>
                <c:pt idx="11">
                  <c:v>5301</c:v>
                </c:pt>
                <c:pt idx="14">
                  <c:v>5204</c:v>
                </c:pt>
              </c:numCache>
            </c:numRef>
          </c:val>
          <c:extLst>
            <c:ext xmlns:c16="http://schemas.microsoft.com/office/drawing/2014/chart" uri="{C3380CC4-5D6E-409C-BE32-E72D297353CC}">
              <c16:uniqueId val="{00000002-11D6-4B3D-A317-439D6F1C91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D6-4B3D-A317-439D6F1C91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D6-4B3D-A317-439D6F1C91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11D6-4B3D-A317-439D6F1C91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1831</c:v>
                </c:pt>
                <c:pt idx="3">
                  <c:v>1838</c:v>
                </c:pt>
                <c:pt idx="6">
                  <c:v>1791</c:v>
                </c:pt>
                <c:pt idx="9">
                  <c:v>1737</c:v>
                </c:pt>
                <c:pt idx="12">
                  <c:v>1723</c:v>
                </c:pt>
              </c:numCache>
            </c:numRef>
          </c:val>
          <c:extLst>
            <c:ext xmlns:c16="http://schemas.microsoft.com/office/drawing/2014/chart" uri="{C3380CC4-5D6E-409C-BE32-E72D297353CC}">
              <c16:uniqueId val="{00000006-11D6-4B3D-A317-439D6F1C91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c:v>
                </c:pt>
                <c:pt idx="3">
                  <c:v>8</c:v>
                </c:pt>
                <c:pt idx="6">
                  <c:v>6</c:v>
                </c:pt>
                <c:pt idx="9">
                  <c:v>4</c:v>
                </c:pt>
                <c:pt idx="12">
                  <c:v>3</c:v>
                </c:pt>
              </c:numCache>
            </c:numRef>
          </c:val>
          <c:extLst>
            <c:ext xmlns:c16="http://schemas.microsoft.com/office/drawing/2014/chart" uri="{C3380CC4-5D6E-409C-BE32-E72D297353CC}">
              <c16:uniqueId val="{00000007-11D6-4B3D-A317-439D6F1C91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9569</c:v>
                </c:pt>
                <c:pt idx="3">
                  <c:v>9403</c:v>
                </c:pt>
                <c:pt idx="6">
                  <c:v>8935</c:v>
                </c:pt>
                <c:pt idx="9">
                  <c:v>8663</c:v>
                </c:pt>
                <c:pt idx="12">
                  <c:v>8348</c:v>
                </c:pt>
              </c:numCache>
            </c:numRef>
          </c:val>
          <c:extLst>
            <c:ext xmlns:c16="http://schemas.microsoft.com/office/drawing/2014/chart" uri="{C3380CC4-5D6E-409C-BE32-E72D297353CC}">
              <c16:uniqueId val="{00000008-11D6-4B3D-A317-439D6F1C91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75</c:v>
                </c:pt>
                <c:pt idx="3">
                  <c:v>65</c:v>
                </c:pt>
                <c:pt idx="6">
                  <c:v>53</c:v>
                </c:pt>
                <c:pt idx="9">
                  <c:v>32</c:v>
                </c:pt>
                <c:pt idx="12">
                  <c:v>22</c:v>
                </c:pt>
              </c:numCache>
            </c:numRef>
          </c:val>
          <c:extLst>
            <c:ext xmlns:c16="http://schemas.microsoft.com/office/drawing/2014/chart" uri="{C3380CC4-5D6E-409C-BE32-E72D297353CC}">
              <c16:uniqueId val="{00000009-11D6-4B3D-A317-439D6F1C91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10402</c:v>
                </c:pt>
                <c:pt idx="3">
                  <c:v>10408</c:v>
                </c:pt>
                <c:pt idx="6">
                  <c:v>10402</c:v>
                </c:pt>
                <c:pt idx="9">
                  <c:v>10571</c:v>
                </c:pt>
                <c:pt idx="12">
                  <c:v>11140</c:v>
                </c:pt>
              </c:numCache>
            </c:numRef>
          </c:val>
          <c:extLst>
            <c:ext xmlns:c16="http://schemas.microsoft.com/office/drawing/2014/chart" uri="{C3380CC4-5D6E-409C-BE32-E72D297353CC}">
              <c16:uniqueId val="{0000000A-11D6-4B3D-A317-439D6F1C91A1}"/>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3876</c:v>
                </c:pt>
                <c:pt idx="2">
                  <c:v>#N/A</c:v>
                </c:pt>
                <c:pt idx="3">
                  <c:v>#N/A</c:v>
                </c:pt>
                <c:pt idx="4">
                  <c:v>3383</c:v>
                </c:pt>
                <c:pt idx="5">
                  <c:v>#N/A</c:v>
                </c:pt>
                <c:pt idx="6">
                  <c:v>#N/A</c:v>
                </c:pt>
                <c:pt idx="7">
                  <c:v>3434</c:v>
                </c:pt>
                <c:pt idx="8">
                  <c:v>#N/A</c:v>
                </c:pt>
                <c:pt idx="9">
                  <c:v>#N/A</c:v>
                </c:pt>
                <c:pt idx="10">
                  <c:v>3088</c:v>
                </c:pt>
                <c:pt idx="11">
                  <c:v>#N/A</c:v>
                </c:pt>
                <c:pt idx="12">
                  <c:v>#N/A</c:v>
                </c:pt>
                <c:pt idx="13">
                  <c:v>3210</c:v>
                </c:pt>
                <c:pt idx="14">
                  <c:v>#N/A</c:v>
                </c:pt>
              </c:numCache>
            </c:numRef>
          </c:val>
          <c:smooth val="0"/>
          <c:extLst>
            <c:ext xmlns:c16="http://schemas.microsoft.com/office/drawing/2014/chart" uri="{C3380CC4-5D6E-409C-BE32-E72D297353CC}">
              <c16:uniqueId val="{0000000B-11D6-4B3D-A317-439D6F1C91A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2718</c:v>
                </c:pt>
                <c:pt idx="1">
                  <c:v>2447</c:v>
                </c:pt>
                <c:pt idx="2">
                  <c:v>2209</c:v>
                </c:pt>
              </c:numCache>
            </c:numRef>
          </c:val>
          <c:extLst>
            <c:ext xmlns:c16="http://schemas.microsoft.com/office/drawing/2014/chart" uri="{C3380CC4-5D6E-409C-BE32-E72D297353CC}">
              <c16:uniqueId val="{00000000-8DE2-4BCB-B2D5-8E7AD15561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106</c:v>
                </c:pt>
                <c:pt idx="1">
                  <c:v>105</c:v>
                </c:pt>
                <c:pt idx="2">
                  <c:v>102</c:v>
                </c:pt>
              </c:numCache>
            </c:numRef>
          </c:val>
          <c:extLst>
            <c:ext xmlns:c16="http://schemas.microsoft.com/office/drawing/2014/chart" uri="{C3380CC4-5D6E-409C-BE32-E72D297353CC}">
              <c16:uniqueId val="{00000001-8DE2-4BCB-B2D5-8E7AD15561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2248</c:v>
                </c:pt>
                <c:pt idx="1">
                  <c:v>2214</c:v>
                </c:pt>
                <c:pt idx="2">
                  <c:v>2127</c:v>
                </c:pt>
              </c:numCache>
            </c:numRef>
          </c:val>
          <c:extLst>
            <c:ext xmlns:c16="http://schemas.microsoft.com/office/drawing/2014/chart" uri="{C3380CC4-5D6E-409C-BE32-E72D297353CC}">
              <c16:uniqueId val="{00000002-8DE2-4BCB-B2D5-8E7AD15561A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E30-4C56-900F-DD7C9910CD54}"/>
              </c:ext>
            </c:extLst>
          </c:dPt>
          <c:dPt>
            <c:idx val="1"/>
            <c:bubble3D val="0"/>
            <c:extLst>
              <c:ext xmlns:c16="http://schemas.microsoft.com/office/drawing/2014/chart" uri="{C3380CC4-5D6E-409C-BE32-E72D297353CC}">
                <c16:uniqueId val="{00000001-0E30-4C56-900F-DD7C9910CD54}"/>
              </c:ext>
            </c:extLst>
          </c:dPt>
          <c:dPt>
            <c:idx val="2"/>
            <c:bubble3D val="0"/>
            <c:extLst>
              <c:ext xmlns:c16="http://schemas.microsoft.com/office/drawing/2014/chart" uri="{C3380CC4-5D6E-409C-BE32-E72D297353CC}">
                <c16:uniqueId val="{00000002-0E30-4C56-900F-DD7C9910CD54}"/>
              </c:ext>
            </c:extLst>
          </c:dPt>
          <c:dPt>
            <c:idx val="3"/>
            <c:bubble3D val="0"/>
            <c:extLst>
              <c:ext xmlns:c16="http://schemas.microsoft.com/office/drawing/2014/chart" uri="{C3380CC4-5D6E-409C-BE32-E72D297353CC}">
                <c16:uniqueId val="{00000003-0E30-4C56-900F-DD7C9910CD54}"/>
              </c:ext>
            </c:extLst>
          </c:dPt>
          <c:dPt>
            <c:idx val="4"/>
            <c:bubble3D val="0"/>
            <c:extLst>
              <c:ext xmlns:c16="http://schemas.microsoft.com/office/drawing/2014/chart" uri="{C3380CC4-5D6E-409C-BE32-E72D297353CC}">
                <c16:uniqueId val="{00000004-0E30-4C56-900F-DD7C9910CD54}"/>
              </c:ext>
            </c:extLst>
          </c:dPt>
          <c:dPt>
            <c:idx val="8"/>
            <c:bubble3D val="0"/>
            <c:extLst>
              <c:ext xmlns:c16="http://schemas.microsoft.com/office/drawing/2014/chart" uri="{C3380CC4-5D6E-409C-BE32-E72D297353CC}">
                <c16:uniqueId val="{00000005-0E30-4C56-900F-DD7C9910CD54}"/>
              </c:ext>
            </c:extLst>
          </c:dPt>
          <c:dPt>
            <c:idx val="16"/>
            <c:bubble3D val="0"/>
            <c:extLst>
              <c:ext xmlns:c16="http://schemas.microsoft.com/office/drawing/2014/chart" uri="{C3380CC4-5D6E-409C-BE32-E72D297353CC}">
                <c16:uniqueId val="{00000006-0E30-4C56-900F-DD7C9910CD54}"/>
              </c:ext>
            </c:extLst>
          </c:dPt>
          <c:dPt>
            <c:idx val="24"/>
            <c:bubble3D val="0"/>
            <c:extLst>
              <c:ext xmlns:c16="http://schemas.microsoft.com/office/drawing/2014/chart" uri="{C3380CC4-5D6E-409C-BE32-E72D297353CC}">
                <c16:uniqueId val="{00000007-0E30-4C56-900F-DD7C9910CD54}"/>
              </c:ext>
            </c:extLst>
          </c:dPt>
          <c:dPt>
            <c:idx val="32"/>
            <c:bubble3D val="0"/>
            <c:extLst>
              <c:ext xmlns:c16="http://schemas.microsoft.com/office/drawing/2014/chart" uri="{C3380CC4-5D6E-409C-BE32-E72D297353CC}">
                <c16:uniqueId val="{00000008-0E30-4C56-900F-DD7C9910CD54}"/>
              </c:ext>
            </c:extLst>
          </c:dPt>
          <c:dLbls>
            <c:dLbl>
              <c:idx val="0"/>
              <c:tx>
                <c:rich>
                  <a:bodyPr horzOverflow="overflow"/>
                  <a:lstStyle/>
                  <a:p>
                    <a:pPr>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30-4C56-900F-DD7C9910CD54}"/>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0E30-4C56-900F-DD7C9910CD54}"/>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E30-4C56-900F-DD7C9910CD54}"/>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E30-4C56-900F-DD7C9910CD54}"/>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E30-4C56-900F-DD7C9910CD54}"/>
                </c:ext>
              </c:extLst>
            </c:dLbl>
            <c:dLbl>
              <c:idx val="8"/>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30-4C56-900F-DD7C9910CD54}"/>
                </c:ext>
              </c:extLst>
            </c:dLbl>
            <c:dLbl>
              <c:idx val="16"/>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30-4C56-900F-DD7C9910CD54}"/>
                </c:ext>
              </c:extLst>
            </c:dLbl>
            <c:dLbl>
              <c:idx val="24"/>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30-4C56-900F-DD7C9910CD54}"/>
                </c:ext>
              </c:extLst>
            </c:dLbl>
            <c:dLbl>
              <c:idx val="32"/>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30-4C56-900F-DD7C9910CD54}"/>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54.1</c:v>
                </c:pt>
                <c:pt idx="8">
                  <c:v>54.7</c:v>
                </c:pt>
                <c:pt idx="16">
                  <c:v>56.2</c:v>
                </c:pt>
                <c:pt idx="24">
                  <c:v>57.1</c:v>
                </c:pt>
                <c:pt idx="32">
                  <c:v>56.1</c:v>
                </c:pt>
              </c:numCache>
            </c:numRef>
          </c:xVal>
          <c:yVal>
            <c:numRef>
              <c:f>公会計指標分析・財政指標組合せ分析表!$BP$51:$DC$51</c:f>
              <c:numCache>
                <c:formatCode>#,##0.0;"▲ "#,##0.0</c:formatCode>
                <c:ptCount val="40"/>
                <c:pt idx="0">
                  <c:v>70.400000000000006</c:v>
                </c:pt>
                <c:pt idx="8">
                  <c:v>63.4</c:v>
                </c:pt>
                <c:pt idx="16">
                  <c:v>65.400000000000006</c:v>
                </c:pt>
                <c:pt idx="24">
                  <c:v>59.6</c:v>
                </c:pt>
                <c:pt idx="32">
                  <c:v>59.5</c:v>
                </c:pt>
              </c:numCache>
            </c:numRef>
          </c:yVal>
          <c:smooth val="0"/>
          <c:extLst>
            <c:ext xmlns:c16="http://schemas.microsoft.com/office/drawing/2014/chart" uri="{C3380CC4-5D6E-409C-BE32-E72D297353CC}">
              <c16:uniqueId val="{00000009-0E30-4C56-900F-DD7C9910CD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0E30-4C56-900F-DD7C9910CD54}"/>
              </c:ext>
            </c:extLst>
          </c:dPt>
          <c:dPt>
            <c:idx val="1"/>
            <c:bubble3D val="0"/>
            <c:extLst>
              <c:ext xmlns:c16="http://schemas.microsoft.com/office/drawing/2014/chart" uri="{C3380CC4-5D6E-409C-BE32-E72D297353CC}">
                <c16:uniqueId val="{0000000B-0E30-4C56-900F-DD7C9910CD54}"/>
              </c:ext>
            </c:extLst>
          </c:dPt>
          <c:dPt>
            <c:idx val="2"/>
            <c:bubble3D val="0"/>
            <c:extLst>
              <c:ext xmlns:c16="http://schemas.microsoft.com/office/drawing/2014/chart" uri="{C3380CC4-5D6E-409C-BE32-E72D297353CC}">
                <c16:uniqueId val="{0000000C-0E30-4C56-900F-DD7C9910CD54}"/>
              </c:ext>
            </c:extLst>
          </c:dPt>
          <c:dPt>
            <c:idx val="3"/>
            <c:bubble3D val="0"/>
            <c:extLst>
              <c:ext xmlns:c16="http://schemas.microsoft.com/office/drawing/2014/chart" uri="{C3380CC4-5D6E-409C-BE32-E72D297353CC}">
                <c16:uniqueId val="{0000000D-0E30-4C56-900F-DD7C9910CD54}"/>
              </c:ext>
            </c:extLst>
          </c:dPt>
          <c:dPt>
            <c:idx val="4"/>
            <c:bubble3D val="0"/>
            <c:extLst>
              <c:ext xmlns:c16="http://schemas.microsoft.com/office/drawing/2014/chart" uri="{C3380CC4-5D6E-409C-BE32-E72D297353CC}">
                <c16:uniqueId val="{0000000E-0E30-4C56-900F-DD7C9910CD54}"/>
              </c:ext>
            </c:extLst>
          </c:dPt>
          <c:dPt>
            <c:idx val="8"/>
            <c:bubble3D val="0"/>
            <c:extLst>
              <c:ext xmlns:c16="http://schemas.microsoft.com/office/drawing/2014/chart" uri="{C3380CC4-5D6E-409C-BE32-E72D297353CC}">
                <c16:uniqueId val="{0000000F-0E30-4C56-900F-DD7C9910CD54}"/>
              </c:ext>
            </c:extLst>
          </c:dPt>
          <c:dPt>
            <c:idx val="16"/>
            <c:bubble3D val="0"/>
            <c:extLst>
              <c:ext xmlns:c16="http://schemas.microsoft.com/office/drawing/2014/chart" uri="{C3380CC4-5D6E-409C-BE32-E72D297353CC}">
                <c16:uniqueId val="{00000010-0E30-4C56-900F-DD7C9910CD54}"/>
              </c:ext>
            </c:extLst>
          </c:dPt>
          <c:dPt>
            <c:idx val="24"/>
            <c:bubble3D val="0"/>
            <c:extLst>
              <c:ext xmlns:c16="http://schemas.microsoft.com/office/drawing/2014/chart" uri="{C3380CC4-5D6E-409C-BE32-E72D297353CC}">
                <c16:uniqueId val="{00000011-0E30-4C56-900F-DD7C9910CD54}"/>
              </c:ext>
            </c:extLst>
          </c:dPt>
          <c:dPt>
            <c:idx val="32"/>
            <c:bubble3D val="0"/>
            <c:extLst>
              <c:ext xmlns:c16="http://schemas.microsoft.com/office/drawing/2014/chart" uri="{C3380CC4-5D6E-409C-BE32-E72D297353CC}">
                <c16:uniqueId val="{00000012-0E30-4C56-900F-DD7C9910CD54}"/>
              </c:ext>
            </c:extLst>
          </c:dPt>
          <c:dLbls>
            <c:dLbl>
              <c:idx val="0"/>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E30-4C56-900F-DD7C9910CD54}"/>
                </c:ext>
              </c:extLst>
            </c:dLbl>
            <c:dLbl>
              <c:idx val="1"/>
              <c:delete val="1"/>
              <c:extLst>
                <c:ext xmlns:c15="http://schemas.microsoft.com/office/drawing/2012/chart" uri="{CE6537A1-D6FC-4f65-9D91-7224C49458BB}"/>
                <c:ext xmlns:c16="http://schemas.microsoft.com/office/drawing/2014/chart" uri="{C3380CC4-5D6E-409C-BE32-E72D297353CC}">
                  <c16:uniqueId val="{0000000B-0E30-4C56-900F-DD7C9910CD54}"/>
                </c:ext>
              </c:extLst>
            </c:dLbl>
            <c:dLbl>
              <c:idx val="2"/>
              <c:delete val="1"/>
              <c:extLst>
                <c:ext xmlns:c15="http://schemas.microsoft.com/office/drawing/2012/chart" uri="{CE6537A1-D6FC-4f65-9D91-7224C49458BB}"/>
                <c:ext xmlns:c16="http://schemas.microsoft.com/office/drawing/2014/chart" uri="{C3380CC4-5D6E-409C-BE32-E72D297353CC}">
                  <c16:uniqueId val="{0000000C-0E30-4C56-900F-DD7C9910CD54}"/>
                </c:ext>
              </c:extLst>
            </c:dLbl>
            <c:dLbl>
              <c:idx val="3"/>
              <c:delete val="1"/>
              <c:extLst>
                <c:ext xmlns:c15="http://schemas.microsoft.com/office/drawing/2012/chart" uri="{CE6537A1-D6FC-4f65-9D91-7224C49458BB}"/>
                <c:ext xmlns:c16="http://schemas.microsoft.com/office/drawing/2014/chart" uri="{C3380CC4-5D6E-409C-BE32-E72D297353CC}">
                  <c16:uniqueId val="{0000000D-0E30-4C56-900F-DD7C9910CD54}"/>
                </c:ext>
              </c:extLst>
            </c:dLbl>
            <c:dLbl>
              <c:idx val="4"/>
              <c:delete val="1"/>
              <c:extLst>
                <c:ext xmlns:c15="http://schemas.microsoft.com/office/drawing/2012/chart" uri="{CE6537A1-D6FC-4f65-9D91-7224C49458BB}"/>
                <c:ext xmlns:c16="http://schemas.microsoft.com/office/drawing/2014/chart" uri="{C3380CC4-5D6E-409C-BE32-E72D297353CC}">
                  <c16:uniqueId val="{0000000E-0E30-4C56-900F-DD7C9910CD54}"/>
                </c:ext>
              </c:extLst>
            </c:dLbl>
            <c:dLbl>
              <c:idx val="8"/>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30-4C56-900F-DD7C9910CD54}"/>
                </c:ext>
              </c:extLst>
            </c:dLbl>
            <c:dLbl>
              <c:idx val="16"/>
              <c:layout>
                <c:manualLayout>
                  <c:x val="0"/>
                  <c:y val="5.007688971255077E-3"/>
                </c:manualLayout>
              </c:layout>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E30-4C56-900F-DD7C9910CD54}"/>
                </c:ext>
              </c:extLst>
            </c:dLbl>
            <c:dLbl>
              <c:idx val="24"/>
              <c:layout>
                <c:manualLayout>
                  <c:x val="0"/>
                  <c:y val="-5.0076889712550353E-3"/>
                </c:manualLayout>
              </c:layout>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30-4C56-900F-DD7C9910CD54}"/>
                </c:ext>
              </c:extLst>
            </c:dLbl>
            <c:dLbl>
              <c:idx val="32"/>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30-4C56-900F-DD7C9910CD54}"/>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0E30-4C56-900F-DD7C9910CD54}"/>
            </c:ext>
          </c:extLst>
        </c:ser>
        <c:dLbls>
          <c:showLegendKey val="0"/>
          <c:showVal val="1"/>
          <c:showCatName val="0"/>
          <c:showSerName val="0"/>
          <c:showPercent val="0"/>
          <c:showBubbleSize val="0"/>
        </c:dLbls>
        <c:axId val="3"/>
        <c:axId val="2"/>
      </c:scatterChart>
      <c:valAx>
        <c:axId val="3"/>
        <c:scaling>
          <c:orientation val="maxMin"/>
          <c:max val="7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8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2"/>
              <c:y val="0.25088035870516184"/>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E184-4017-9D70-E74BCF592DA0}"/>
              </c:ext>
            </c:extLst>
          </c:dPt>
          <c:dPt>
            <c:idx val="1"/>
            <c:bubble3D val="0"/>
            <c:extLst>
              <c:ext xmlns:c16="http://schemas.microsoft.com/office/drawing/2014/chart" uri="{C3380CC4-5D6E-409C-BE32-E72D297353CC}">
                <c16:uniqueId val="{00000001-E184-4017-9D70-E74BCF592DA0}"/>
              </c:ext>
            </c:extLst>
          </c:dPt>
          <c:dPt>
            <c:idx val="2"/>
            <c:bubble3D val="0"/>
            <c:extLst>
              <c:ext xmlns:c16="http://schemas.microsoft.com/office/drawing/2014/chart" uri="{C3380CC4-5D6E-409C-BE32-E72D297353CC}">
                <c16:uniqueId val="{00000002-E184-4017-9D70-E74BCF592DA0}"/>
              </c:ext>
            </c:extLst>
          </c:dPt>
          <c:dPt>
            <c:idx val="3"/>
            <c:bubble3D val="0"/>
            <c:extLst>
              <c:ext xmlns:c16="http://schemas.microsoft.com/office/drawing/2014/chart" uri="{C3380CC4-5D6E-409C-BE32-E72D297353CC}">
                <c16:uniqueId val="{00000003-E184-4017-9D70-E74BCF592DA0}"/>
              </c:ext>
            </c:extLst>
          </c:dPt>
          <c:dPt>
            <c:idx val="4"/>
            <c:bubble3D val="0"/>
            <c:extLst>
              <c:ext xmlns:c16="http://schemas.microsoft.com/office/drawing/2014/chart" uri="{C3380CC4-5D6E-409C-BE32-E72D297353CC}">
                <c16:uniqueId val="{00000004-E184-4017-9D70-E74BCF592DA0}"/>
              </c:ext>
            </c:extLst>
          </c:dPt>
          <c:dPt>
            <c:idx val="8"/>
            <c:bubble3D val="0"/>
            <c:extLst>
              <c:ext xmlns:c16="http://schemas.microsoft.com/office/drawing/2014/chart" uri="{C3380CC4-5D6E-409C-BE32-E72D297353CC}">
                <c16:uniqueId val="{00000005-E184-4017-9D70-E74BCF592DA0}"/>
              </c:ext>
            </c:extLst>
          </c:dPt>
          <c:dPt>
            <c:idx val="16"/>
            <c:bubble3D val="0"/>
            <c:extLst>
              <c:ext xmlns:c16="http://schemas.microsoft.com/office/drawing/2014/chart" uri="{C3380CC4-5D6E-409C-BE32-E72D297353CC}">
                <c16:uniqueId val="{00000006-E184-4017-9D70-E74BCF592DA0}"/>
              </c:ext>
            </c:extLst>
          </c:dPt>
          <c:dPt>
            <c:idx val="24"/>
            <c:bubble3D val="0"/>
            <c:extLst>
              <c:ext xmlns:c16="http://schemas.microsoft.com/office/drawing/2014/chart" uri="{C3380CC4-5D6E-409C-BE32-E72D297353CC}">
                <c16:uniqueId val="{00000007-E184-4017-9D70-E74BCF592DA0}"/>
              </c:ext>
            </c:extLst>
          </c:dPt>
          <c:dPt>
            <c:idx val="32"/>
            <c:bubble3D val="0"/>
            <c:extLst>
              <c:ext xmlns:c16="http://schemas.microsoft.com/office/drawing/2014/chart" uri="{C3380CC4-5D6E-409C-BE32-E72D297353CC}">
                <c16:uniqueId val="{00000008-E184-4017-9D70-E74BCF592DA0}"/>
              </c:ext>
            </c:extLst>
          </c:dPt>
          <c:dLbls>
            <c:dLbl>
              <c:idx val="0"/>
              <c:tx>
                <c:rich>
                  <a:bodyPr horzOverflow="overflow"/>
                  <a:lstStyle/>
                  <a:p>
                    <a:pPr>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84-4017-9D70-E74BCF592DA0}"/>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84-4017-9D70-E74BCF592DA0}"/>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84-4017-9D70-E74BCF592DA0}"/>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84-4017-9D70-E74BCF592DA0}"/>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84-4017-9D70-E74BCF592DA0}"/>
                </c:ext>
              </c:extLst>
            </c:dLbl>
            <c:dLbl>
              <c:idx val="8"/>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84-4017-9D70-E74BCF592DA0}"/>
                </c:ext>
              </c:extLst>
            </c:dLbl>
            <c:dLbl>
              <c:idx val="16"/>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84-4017-9D70-E74BCF592DA0}"/>
                </c:ext>
              </c:extLst>
            </c:dLbl>
            <c:dLbl>
              <c:idx val="24"/>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84-4017-9D70-E74BCF592DA0}"/>
                </c:ext>
              </c:extLst>
            </c:dLbl>
            <c:dLbl>
              <c:idx val="32"/>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84-4017-9D70-E74BCF592DA0}"/>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11.8</c:v>
                </c:pt>
                <c:pt idx="16">
                  <c:v>10.9</c:v>
                </c:pt>
                <c:pt idx="24">
                  <c:v>10.3</c:v>
                </c:pt>
                <c:pt idx="32">
                  <c:v>9.5</c:v>
                </c:pt>
              </c:numCache>
            </c:numRef>
          </c:xVal>
          <c:yVal>
            <c:numRef>
              <c:f>公会計指標分析・財政指標組合せ分析表!$BP$73:$DC$73</c:f>
              <c:numCache>
                <c:formatCode>#,##0.0;"▲ "#,##0.0</c:formatCode>
                <c:ptCount val="40"/>
                <c:pt idx="0">
                  <c:v>70.400000000000006</c:v>
                </c:pt>
                <c:pt idx="8">
                  <c:v>63.4</c:v>
                </c:pt>
                <c:pt idx="16">
                  <c:v>65.400000000000006</c:v>
                </c:pt>
                <c:pt idx="24">
                  <c:v>59.6</c:v>
                </c:pt>
                <c:pt idx="32">
                  <c:v>59.5</c:v>
                </c:pt>
              </c:numCache>
            </c:numRef>
          </c:yVal>
          <c:smooth val="0"/>
          <c:extLst>
            <c:ext xmlns:c16="http://schemas.microsoft.com/office/drawing/2014/chart" uri="{C3380CC4-5D6E-409C-BE32-E72D297353CC}">
              <c16:uniqueId val="{00000009-E184-4017-9D70-E74BCF592D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E184-4017-9D70-E74BCF592DA0}"/>
              </c:ext>
            </c:extLst>
          </c:dPt>
          <c:dPt>
            <c:idx val="1"/>
            <c:bubble3D val="0"/>
            <c:extLst>
              <c:ext xmlns:c16="http://schemas.microsoft.com/office/drawing/2014/chart" uri="{C3380CC4-5D6E-409C-BE32-E72D297353CC}">
                <c16:uniqueId val="{0000000B-E184-4017-9D70-E74BCF592DA0}"/>
              </c:ext>
            </c:extLst>
          </c:dPt>
          <c:dPt>
            <c:idx val="2"/>
            <c:bubble3D val="0"/>
            <c:extLst>
              <c:ext xmlns:c16="http://schemas.microsoft.com/office/drawing/2014/chart" uri="{C3380CC4-5D6E-409C-BE32-E72D297353CC}">
                <c16:uniqueId val="{0000000C-E184-4017-9D70-E74BCF592DA0}"/>
              </c:ext>
            </c:extLst>
          </c:dPt>
          <c:dPt>
            <c:idx val="3"/>
            <c:bubble3D val="0"/>
            <c:extLst>
              <c:ext xmlns:c16="http://schemas.microsoft.com/office/drawing/2014/chart" uri="{C3380CC4-5D6E-409C-BE32-E72D297353CC}">
                <c16:uniqueId val="{0000000D-E184-4017-9D70-E74BCF592DA0}"/>
              </c:ext>
            </c:extLst>
          </c:dPt>
          <c:dPt>
            <c:idx val="4"/>
            <c:bubble3D val="0"/>
            <c:extLst>
              <c:ext xmlns:c16="http://schemas.microsoft.com/office/drawing/2014/chart" uri="{C3380CC4-5D6E-409C-BE32-E72D297353CC}">
                <c16:uniqueId val="{0000000E-E184-4017-9D70-E74BCF592DA0}"/>
              </c:ext>
            </c:extLst>
          </c:dPt>
          <c:dPt>
            <c:idx val="8"/>
            <c:bubble3D val="0"/>
            <c:extLst>
              <c:ext xmlns:c16="http://schemas.microsoft.com/office/drawing/2014/chart" uri="{C3380CC4-5D6E-409C-BE32-E72D297353CC}">
                <c16:uniqueId val="{0000000F-E184-4017-9D70-E74BCF592DA0}"/>
              </c:ext>
            </c:extLst>
          </c:dPt>
          <c:dPt>
            <c:idx val="16"/>
            <c:bubble3D val="0"/>
            <c:extLst>
              <c:ext xmlns:c16="http://schemas.microsoft.com/office/drawing/2014/chart" uri="{C3380CC4-5D6E-409C-BE32-E72D297353CC}">
                <c16:uniqueId val="{00000010-E184-4017-9D70-E74BCF592DA0}"/>
              </c:ext>
            </c:extLst>
          </c:dPt>
          <c:dPt>
            <c:idx val="24"/>
            <c:bubble3D val="0"/>
            <c:extLst>
              <c:ext xmlns:c16="http://schemas.microsoft.com/office/drawing/2014/chart" uri="{C3380CC4-5D6E-409C-BE32-E72D297353CC}">
                <c16:uniqueId val="{00000011-E184-4017-9D70-E74BCF592DA0}"/>
              </c:ext>
            </c:extLst>
          </c:dPt>
          <c:dPt>
            <c:idx val="32"/>
            <c:bubble3D val="0"/>
            <c:extLst>
              <c:ext xmlns:c16="http://schemas.microsoft.com/office/drawing/2014/chart" uri="{C3380CC4-5D6E-409C-BE32-E72D297353CC}">
                <c16:uniqueId val="{00000012-E184-4017-9D70-E74BCF592DA0}"/>
              </c:ext>
            </c:extLst>
          </c:dPt>
          <c:dLbls>
            <c:dLbl>
              <c:idx val="0"/>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84-4017-9D70-E74BCF592DA0}"/>
                </c:ext>
              </c:extLst>
            </c:dLbl>
            <c:dLbl>
              <c:idx val="1"/>
              <c:delete val="1"/>
              <c:extLst>
                <c:ext xmlns:c15="http://schemas.microsoft.com/office/drawing/2012/chart" uri="{CE6537A1-D6FC-4f65-9D91-7224C49458BB}"/>
                <c:ext xmlns:c16="http://schemas.microsoft.com/office/drawing/2014/chart" uri="{C3380CC4-5D6E-409C-BE32-E72D297353CC}">
                  <c16:uniqueId val="{0000000B-E184-4017-9D70-E74BCF592DA0}"/>
                </c:ext>
              </c:extLst>
            </c:dLbl>
            <c:dLbl>
              <c:idx val="2"/>
              <c:delete val="1"/>
              <c:extLst>
                <c:ext xmlns:c15="http://schemas.microsoft.com/office/drawing/2012/chart" uri="{CE6537A1-D6FC-4f65-9D91-7224C49458BB}"/>
                <c:ext xmlns:c16="http://schemas.microsoft.com/office/drawing/2014/chart" uri="{C3380CC4-5D6E-409C-BE32-E72D297353CC}">
                  <c16:uniqueId val="{0000000C-E184-4017-9D70-E74BCF592DA0}"/>
                </c:ext>
              </c:extLst>
            </c:dLbl>
            <c:dLbl>
              <c:idx val="3"/>
              <c:delete val="1"/>
              <c:extLst>
                <c:ext xmlns:c15="http://schemas.microsoft.com/office/drawing/2012/chart" uri="{CE6537A1-D6FC-4f65-9D91-7224C49458BB}"/>
                <c:ext xmlns:c16="http://schemas.microsoft.com/office/drawing/2014/chart" uri="{C3380CC4-5D6E-409C-BE32-E72D297353CC}">
                  <c16:uniqueId val="{0000000D-E184-4017-9D70-E74BCF592DA0}"/>
                </c:ext>
              </c:extLst>
            </c:dLbl>
            <c:dLbl>
              <c:idx val="4"/>
              <c:delete val="1"/>
              <c:extLst>
                <c:ext xmlns:c15="http://schemas.microsoft.com/office/drawing/2012/chart" uri="{CE6537A1-D6FC-4f65-9D91-7224C49458BB}"/>
                <c:ext xmlns:c16="http://schemas.microsoft.com/office/drawing/2014/chart" uri="{C3380CC4-5D6E-409C-BE32-E72D297353CC}">
                  <c16:uniqueId val="{0000000E-E184-4017-9D70-E74BCF592DA0}"/>
                </c:ext>
              </c:extLst>
            </c:dLbl>
            <c:dLbl>
              <c:idx val="8"/>
              <c:layout>
                <c:manualLayout>
                  <c:x val="0"/>
                  <c:y val="1.1806916467966715E-2"/>
                </c:manualLayout>
              </c:layout>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184-4017-9D70-E74BCF592DA0}"/>
                </c:ext>
              </c:extLst>
            </c:dLbl>
            <c:dLbl>
              <c:idx val="16"/>
              <c:layout>
                <c:manualLayout>
                  <c:x val="0"/>
                  <c:y val="-1.5915397350653158E-3"/>
                </c:manualLayout>
              </c:layout>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184-4017-9D70-E74BCF592DA0}"/>
                </c:ext>
              </c:extLst>
            </c:dLbl>
            <c:dLbl>
              <c:idx val="24"/>
              <c:layout>
                <c:manualLayout>
                  <c:x val="0"/>
                  <c:y val="-1.0215376732901479E-2"/>
                </c:manualLayout>
              </c:layout>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184-4017-9D70-E74BCF592DA0}"/>
                </c:ext>
              </c:extLst>
            </c:dLbl>
            <c:dLbl>
              <c:idx val="32"/>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184-4017-9D70-E74BCF592DA0}"/>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E184-4017-9D70-E74BCF592DA0}"/>
            </c:ext>
          </c:extLst>
        </c:ser>
        <c:dLbls>
          <c:showLegendKey val="0"/>
          <c:showVal val="1"/>
          <c:showCatName val="0"/>
          <c:showSerName val="0"/>
          <c:showPercent val="0"/>
          <c:showBubbleSize val="0"/>
        </c:dLbls>
        <c:axId val="3"/>
        <c:axId val="2"/>
      </c:scatterChart>
      <c:valAx>
        <c:axId val="3"/>
        <c:scaling>
          <c:orientation val="maxMin"/>
          <c:max val="13"/>
          <c:min val="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94833447832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8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2"/>
              <c:y val="0.25115608871038769"/>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7245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9609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26</a:t>
          </a:r>
          <a:r>
            <a:rPr kumimoji="1" lang="ja-JP" altLang="en-US" sz="1400">
              <a:latin typeface="ＭＳ ゴシック"/>
              <a:ea typeface="ＭＳ ゴシック"/>
            </a:rPr>
            <a:t>年度被災施設復旧関連事業債や平成</a:t>
          </a:r>
          <a:r>
            <a:rPr kumimoji="1" lang="en-US" altLang="ja-JP" sz="1400">
              <a:latin typeface="ＭＳ ゴシック"/>
              <a:ea typeface="ＭＳ ゴシック"/>
            </a:rPr>
            <a:t>28</a:t>
          </a:r>
          <a:r>
            <a:rPr kumimoji="1" lang="ja-JP" altLang="en-US" sz="1400">
              <a:latin typeface="ＭＳ ゴシック"/>
              <a:ea typeface="ＭＳ ゴシック"/>
            </a:rPr>
            <a:t>年度の臨時財政対策債の元利償還開始により、元利償還金の額が</a:t>
          </a:r>
          <a:r>
            <a:rPr kumimoji="1" lang="en-US" altLang="ja-JP" sz="1400">
              <a:latin typeface="ＭＳ ゴシック"/>
              <a:ea typeface="ＭＳ ゴシック"/>
            </a:rPr>
            <a:t>34</a:t>
          </a:r>
          <a:r>
            <a:rPr kumimoji="1" lang="ja-JP" altLang="en-US" sz="1400">
              <a:latin typeface="ＭＳ ゴシック"/>
              <a:ea typeface="ＭＳ ゴシック"/>
            </a:rPr>
            <a:t>百万円増加した。</a:t>
          </a:r>
        </a:p>
        <a:p>
          <a:r>
            <a:rPr kumimoji="1" lang="ja-JP" altLang="en-US" sz="1400">
              <a:latin typeface="ＭＳ ゴシック"/>
              <a:ea typeface="ＭＳ ゴシック"/>
            </a:rPr>
            <a:t>　一方、公共下水道事業債の元金償還額や令和元年度台風</a:t>
          </a:r>
          <a:r>
            <a:rPr kumimoji="1" lang="en-US" altLang="ja-JP" sz="1400">
              <a:latin typeface="ＭＳ ゴシック"/>
              <a:ea typeface="ＭＳ ゴシック"/>
            </a:rPr>
            <a:t>19</a:t>
          </a:r>
          <a:r>
            <a:rPr kumimoji="1" lang="ja-JP" altLang="en-US" sz="1400">
              <a:latin typeface="ＭＳ ゴシック"/>
              <a:ea typeface="ＭＳ ゴシック"/>
            </a:rPr>
            <a:t>号の災害復旧費の減に伴う基準内繰入の減により、公営企業債の元利償還金に対する繰入金が</a:t>
          </a:r>
          <a:r>
            <a:rPr kumimoji="1" lang="en-US" altLang="ja-JP" sz="1400">
              <a:latin typeface="ＭＳ ゴシック"/>
              <a:ea typeface="ＭＳ ゴシック"/>
            </a:rPr>
            <a:t>44</a:t>
          </a:r>
          <a:r>
            <a:rPr kumimoji="1" lang="ja-JP" altLang="en-US" sz="1400">
              <a:latin typeface="ＭＳ ゴシック"/>
              <a:ea typeface="ＭＳ ゴシック"/>
            </a:rPr>
            <a:t>百万円減少したため、分子額全体は減少となり、実質公債費比率は前年より</a:t>
          </a:r>
          <a:r>
            <a:rPr kumimoji="1" lang="en-US" altLang="ja-JP" sz="1400">
              <a:latin typeface="ＭＳ ゴシック"/>
              <a:ea typeface="ＭＳ ゴシック"/>
            </a:rPr>
            <a:t>0.8</a:t>
          </a:r>
          <a:r>
            <a:rPr kumimoji="1" lang="ja-JP" altLang="en-US" sz="1400">
              <a:latin typeface="ＭＳ ゴシック"/>
              <a:ea typeface="ＭＳ ゴシック"/>
            </a:rPr>
            <a:t>ポイント改善し</a:t>
          </a:r>
          <a:r>
            <a:rPr kumimoji="1" lang="en-US" altLang="ja-JP" sz="1400">
              <a:latin typeface="ＭＳ ゴシック"/>
              <a:ea typeface="ＭＳ ゴシック"/>
            </a:rPr>
            <a:t>9.5</a:t>
          </a:r>
          <a:r>
            <a:rPr kumimoji="1" lang="ja-JP" altLang="en-US" sz="1400">
              <a:latin typeface="ＭＳ ゴシック"/>
              <a:ea typeface="ＭＳ ゴシック"/>
            </a:rPr>
            <a:t>％となった。</a:t>
          </a:r>
        </a:p>
        <a:p>
          <a:r>
            <a:rPr kumimoji="1" lang="ja-JP" altLang="en-US" sz="1400">
              <a:latin typeface="ＭＳ ゴシック"/>
              <a:ea typeface="ＭＳ ゴシック"/>
            </a:rPr>
            <a:t>　今後は老朽化施設の更新事業などが見込まれるため、起債対象事業を精査し、起債総額を抑制するとともに、交付税算入率の高い起債を活用し、公債費負担の軽減に努める。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xdr:cNvSpPr>
          <a:spLocks noChangeArrowheads="1"/>
        </xdr:cNvSpPr>
      </xdr:nvSpPr>
      <xdr:spPr>
        <a:xfrm>
          <a:off x="13103860" y="12115800"/>
          <a:ext cx="443103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a:t>
          </a:r>
          <a:r>
            <a:rPr kumimoji="1" lang="ja-JP" altLang="en-US" sz="1400">
              <a:latin typeface="ＭＳ ゴシック"/>
              <a:ea typeface="ＭＳ ゴシック"/>
            </a:rPr>
            <a:t>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933450</xdr:colOff>
      <xdr:row>5</xdr:row>
      <xdr:rowOff>133985</xdr:rowOff>
    </xdr:to>
    <xdr:sp macro="" textlink="">
      <xdr:nvSpPr>
        <xdr:cNvPr id="22" name="テキスト ボックス 6"/>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将来負担額については、平成</a:t>
          </a:r>
          <a:r>
            <a:rPr kumimoji="1" lang="en-US" altLang="ja-JP" sz="1400">
              <a:latin typeface="ＭＳ ゴシック"/>
              <a:ea typeface="ＭＳ ゴシック"/>
            </a:rPr>
            <a:t>26</a:t>
          </a:r>
          <a:r>
            <a:rPr kumimoji="1" lang="ja-JP" altLang="en-US" sz="1400">
              <a:latin typeface="ＭＳ ゴシック"/>
              <a:ea typeface="ＭＳ ゴシック"/>
            </a:rPr>
            <a:t>年度に庁舎建設事業にかかる多額の町債を発行したため一時的に増加したが、平成</a:t>
          </a:r>
          <a:r>
            <a:rPr kumimoji="1" lang="en-US" altLang="ja-JP" sz="1400">
              <a:latin typeface="ＭＳ ゴシック"/>
              <a:ea typeface="ＭＳ ゴシック"/>
            </a:rPr>
            <a:t>27</a:t>
          </a:r>
          <a:r>
            <a:rPr kumimoji="1" lang="ja-JP" altLang="en-US" sz="1400">
              <a:latin typeface="ＭＳ ゴシック"/>
              <a:ea typeface="ＭＳ ゴシック"/>
            </a:rPr>
            <a:t>年度からは新規発行を抑制したことで減小に転じ、同水準で推移している。令和２年度増加に転じた主な要因は、元金償還額よりも、一般廃棄物処理建設事業等に伴い借入額が大きくなったことによる。</a:t>
          </a:r>
        </a:p>
        <a:p>
          <a:r>
            <a:rPr kumimoji="1" lang="ja-JP" altLang="en-US" sz="1400">
              <a:latin typeface="ＭＳ ゴシック"/>
              <a:ea typeface="ＭＳ ゴシック"/>
            </a:rPr>
            <a:t>　一方、充当可能財源等については、基準財政需要額算入見込額の増加によるもので、主な要因としては基準財政需要額算入率の高い地方債（過疎対策事業債、合併特例事業債）残高の増によるものである。</a:t>
          </a:r>
          <a:endParaRPr kumimoji="1" lang="en-US" altLang="ja-JP" sz="1400">
            <a:latin typeface="ＭＳ ゴシック"/>
            <a:ea typeface="ＭＳ ゴシック"/>
          </a:endParaRPr>
        </a:p>
        <a:p>
          <a:r>
            <a:rPr kumimoji="1" lang="ja-JP" altLang="en-US" sz="1400">
              <a:latin typeface="ＭＳ ゴシック"/>
              <a:ea typeface="ＭＳ ゴシック"/>
            </a:rPr>
            <a:t>　また、充当可能基金については、財政調整基金や介護給付費準備基金の取り崩しにより減となっている。</a:t>
          </a:r>
        </a:p>
        <a:p>
          <a:r>
            <a:rPr kumimoji="1" lang="ja-JP" altLang="en-US" sz="1400">
              <a:latin typeface="ＭＳ ゴシック"/>
              <a:ea typeface="ＭＳ ゴシック"/>
            </a:rPr>
            <a:t>　今後も引き続き公債費負担額が増大しないよう町債発行額の計画的な管理等に努める。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茨城県城里町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・競輪場外車券売場交付金を「公共施設整備基金」に</a:t>
          </a:r>
          <a:r>
            <a:rPr kumimoji="1" lang="en-US" altLang="ja-JP" sz="1300">
              <a:solidFill>
                <a:schemeClr val="dk1"/>
              </a:solidFill>
              <a:effectLst/>
              <a:latin typeface="ＭＳ ゴシック"/>
              <a:ea typeface="ＭＳ ゴシック"/>
              <a:cs typeface="+mn-cs"/>
            </a:rPr>
            <a:t>49</a:t>
          </a:r>
          <a:r>
            <a:rPr kumimoji="1" lang="ja-JP" altLang="en-US" sz="1300">
              <a:solidFill>
                <a:schemeClr val="dk1"/>
              </a:solidFill>
              <a:effectLst/>
              <a:latin typeface="ＭＳ ゴシック"/>
              <a:ea typeface="ＭＳ ゴシック"/>
              <a:cs typeface="+mn-cs"/>
            </a:rPr>
            <a:t>百万円、教育寄附金を「アイジー基金」に</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百万円積み立てた。</a:t>
          </a:r>
        </a:p>
        <a:p>
          <a:r>
            <a:rPr kumimoji="1" lang="ja-JP" altLang="en-US" sz="1300">
              <a:solidFill>
                <a:schemeClr val="dk1"/>
              </a:solidFill>
              <a:effectLst/>
              <a:latin typeface="ＭＳ ゴシック"/>
              <a:ea typeface="ＭＳ ゴシック"/>
              <a:cs typeface="+mn-cs"/>
            </a:rPr>
            <a:t>・一方、町道維持補修事業など複数の事業へ「公共施設整備基金」から</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億円、観光施設の改修工事等へ「公共施設等総合管理基金」から</a:t>
          </a:r>
        </a:p>
        <a:p>
          <a:r>
            <a:rPr kumimoji="1" lang="ja-JP" altLang="en-US" sz="1300">
              <a:solidFill>
                <a:schemeClr val="dk1"/>
              </a:solidFill>
              <a:effectLst/>
              <a:latin typeface="ＭＳ ゴシック"/>
              <a:ea typeface="ＭＳ ゴシック"/>
              <a:cs typeface="+mn-cs"/>
            </a:rPr>
            <a:t>　</a:t>
          </a:r>
          <a:r>
            <a:rPr kumimoji="1" lang="en-US" altLang="ja-JP" sz="1300">
              <a:solidFill>
                <a:schemeClr val="dk1"/>
              </a:solidFill>
              <a:effectLst/>
              <a:latin typeface="ＭＳ ゴシック"/>
              <a:ea typeface="ＭＳ ゴシック"/>
              <a:cs typeface="+mn-cs"/>
            </a:rPr>
            <a:t>47</a:t>
          </a:r>
          <a:r>
            <a:rPr kumimoji="1" lang="ja-JP" altLang="en-US" sz="1300">
              <a:solidFill>
                <a:schemeClr val="dk1"/>
              </a:solidFill>
              <a:effectLst/>
              <a:latin typeface="ＭＳ ゴシック"/>
              <a:ea typeface="ＭＳ ゴシック"/>
              <a:cs typeface="+mn-cs"/>
            </a:rPr>
            <a:t>百万円等を取り崩した。</a:t>
          </a:r>
        </a:p>
        <a:p>
          <a:r>
            <a:rPr kumimoji="1" lang="ja-JP" altLang="en-US" sz="1300">
              <a:solidFill>
                <a:schemeClr val="dk1"/>
              </a:solidFill>
              <a:effectLst/>
              <a:latin typeface="ＭＳ ゴシック"/>
              <a:ea typeface="ＭＳ ゴシック"/>
              <a:cs typeface="+mn-cs"/>
            </a:rPr>
            <a:t>・基金全体では、取り崩し額が積み立て額を上回ったため</a:t>
          </a:r>
          <a:r>
            <a:rPr kumimoji="1" lang="en-US" altLang="ja-JP" sz="1300">
              <a:solidFill>
                <a:schemeClr val="dk1"/>
              </a:solidFill>
              <a:effectLst/>
              <a:latin typeface="ＭＳ ゴシック"/>
              <a:ea typeface="ＭＳ ゴシック"/>
              <a:cs typeface="+mn-cs"/>
            </a:rPr>
            <a:t>328</a:t>
          </a:r>
          <a:r>
            <a:rPr kumimoji="1" lang="ja-JP" altLang="en-US" sz="1300">
              <a:solidFill>
                <a:schemeClr val="dk1"/>
              </a:solidFill>
              <a:effectLst/>
              <a:latin typeface="ＭＳ ゴシック"/>
              <a:ea typeface="ＭＳ ゴシック"/>
              <a:cs typeface="+mn-cs"/>
            </a:rPr>
            <a:t>百万円の減となった。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・基金の使途の明確化を図るために、財政調整基金を取り崩して個々の特定目的基金に積み立てていくことを予定している。</a:t>
          </a:r>
        </a:p>
        <a:p>
          <a:r>
            <a:rPr kumimoji="1" lang="ja-JP" altLang="en-US" sz="1300">
              <a:solidFill>
                <a:schemeClr val="dk1"/>
              </a:solidFill>
              <a:effectLst/>
              <a:latin typeface="ＭＳ ゴシック"/>
              <a:ea typeface="ＭＳ ゴシック"/>
              <a:cs typeface="+mn-cs"/>
            </a:rPr>
            <a:t>・基金の見直しを行い、既に事業が完了している基金を廃止する予定。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・公共施設等総合管理基金：公共施設等の整備、改修等、その他総合的な管理を行う。</a:t>
          </a:r>
        </a:p>
        <a:p>
          <a:r>
            <a:rPr kumimoji="1" lang="ja-JP" altLang="en-US" sz="1300">
              <a:solidFill>
                <a:schemeClr val="dk1"/>
              </a:solidFill>
              <a:effectLst/>
              <a:latin typeface="ＭＳ ゴシック"/>
              <a:ea typeface="ＭＳ ゴシック"/>
              <a:cs typeface="+mn-cs"/>
            </a:rPr>
            <a:t>・公共施設整備基金：保健福祉事業、教育、スポーツ、レクリエーション事業、公園、コミュニティ事業及び施設整備や町民の福祉向上。</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・公共施設等総合管理基金：観光施設の改修工事等へ充てるため</a:t>
          </a:r>
          <a:r>
            <a:rPr kumimoji="1" lang="en-US" altLang="ja-JP" sz="1300">
              <a:solidFill>
                <a:schemeClr val="dk1"/>
              </a:solidFill>
              <a:effectLst/>
              <a:latin typeface="ＭＳ ゴシック"/>
              <a:ea typeface="ＭＳ ゴシック"/>
              <a:cs typeface="+mn-cs"/>
            </a:rPr>
            <a:t>47</a:t>
          </a:r>
          <a:r>
            <a:rPr kumimoji="1" lang="ja-JP" altLang="en-US" sz="1300">
              <a:solidFill>
                <a:schemeClr val="dk1"/>
              </a:solidFill>
              <a:effectLst/>
              <a:latin typeface="ＭＳ ゴシック"/>
              <a:ea typeface="ＭＳ ゴシック"/>
              <a:cs typeface="+mn-cs"/>
            </a:rPr>
            <a:t>百万円の取り崩しを行った。</a:t>
          </a:r>
        </a:p>
        <a:p>
          <a:r>
            <a:rPr kumimoji="1" lang="ja-JP" altLang="en-US" sz="1300">
              <a:solidFill>
                <a:schemeClr val="dk1"/>
              </a:solidFill>
              <a:effectLst/>
              <a:latin typeface="ＭＳ ゴシック"/>
              <a:ea typeface="ＭＳ ゴシック"/>
              <a:cs typeface="+mn-cs"/>
            </a:rPr>
            <a:t>・公共施設整備基金：町道維持補修事業など複数の事業に充てるため</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億円を取り崩したことによる減。</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・公共施設等総合管理基金：今後増大することが見込まれる公共施設等の長寿命化に係る改修等に備え、</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億円を目標に計画的に積み立て</a:t>
          </a:r>
        </a:p>
        <a:p>
          <a:r>
            <a:rPr kumimoji="1" lang="ja-JP" altLang="en-US" sz="1300">
              <a:solidFill>
                <a:schemeClr val="dk1"/>
              </a:solidFill>
              <a:effectLst/>
              <a:latin typeface="ＭＳ ゴシック"/>
              <a:ea typeface="ＭＳ ゴシック"/>
              <a:cs typeface="+mn-cs"/>
            </a:rPr>
            <a:t>　る予定。</a:t>
          </a:r>
        </a:p>
        <a:p>
          <a:r>
            <a:rPr kumimoji="1" lang="ja-JP" altLang="en-US" sz="1300">
              <a:solidFill>
                <a:schemeClr val="dk1"/>
              </a:solidFill>
              <a:effectLst/>
              <a:latin typeface="ＭＳ ゴシック"/>
              <a:ea typeface="ＭＳ ゴシック"/>
              <a:cs typeface="+mn-cs"/>
            </a:rPr>
            <a:t>・公共施設整備基金：競輪場外車券売場交付金を引き続き積み立てし、今後も対象となる事業へ取り崩しを行う予定。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・一般廃棄物処理施設建設事業に対する震災復興特別交付税の一部が当該年度に未収入となり（</a:t>
          </a:r>
          <a:r>
            <a:rPr kumimoji="1" lang="en-US" altLang="ja-JP" sz="1300">
              <a:solidFill>
                <a:schemeClr val="dk1"/>
              </a:solidFill>
              <a:effectLst/>
              <a:latin typeface="ＭＳ ゴシック"/>
              <a:ea typeface="ＭＳ ゴシック"/>
              <a:cs typeface="+mn-cs"/>
            </a:rPr>
            <a:t>R3</a:t>
          </a:r>
          <a:r>
            <a:rPr kumimoji="1" lang="ja-JP" altLang="en-US" sz="1300">
              <a:solidFill>
                <a:schemeClr val="dk1"/>
              </a:solidFill>
              <a:effectLst/>
              <a:latin typeface="ＭＳ ゴシック"/>
              <a:ea typeface="ＭＳ ゴシック"/>
              <a:cs typeface="+mn-cs"/>
            </a:rPr>
            <a:t>年度に同事業の過年度分として</a:t>
          </a:r>
          <a:r>
            <a:rPr kumimoji="1" lang="en-US" altLang="ja-JP" sz="1300">
              <a:solidFill>
                <a:schemeClr val="dk1"/>
              </a:solidFill>
              <a:effectLst/>
              <a:latin typeface="ＭＳ ゴシック"/>
              <a:ea typeface="ＭＳ ゴシック"/>
              <a:cs typeface="+mn-cs"/>
            </a:rPr>
            <a:t>253</a:t>
          </a:r>
          <a:r>
            <a:rPr kumimoji="1" lang="ja-JP" altLang="en-US" sz="1300">
              <a:solidFill>
                <a:schemeClr val="dk1"/>
              </a:solidFill>
              <a:effectLst/>
              <a:latin typeface="ＭＳ ゴシック"/>
              <a:ea typeface="ＭＳ ゴシック"/>
              <a:cs typeface="+mn-cs"/>
            </a:rPr>
            <a:t>百万円交付）、一般財源が不足し財政調整基金を取り崩したことで</a:t>
          </a:r>
          <a:r>
            <a:rPr kumimoji="1" lang="en-US" altLang="ja-JP" sz="1300">
              <a:solidFill>
                <a:schemeClr val="dk1"/>
              </a:solidFill>
              <a:effectLst/>
              <a:latin typeface="ＭＳ ゴシック"/>
              <a:ea typeface="ＭＳ ゴシック"/>
              <a:cs typeface="+mn-cs"/>
            </a:rPr>
            <a:t>238</a:t>
          </a:r>
          <a:r>
            <a:rPr kumimoji="1" lang="ja-JP" altLang="en-US" sz="1300">
              <a:solidFill>
                <a:schemeClr val="dk1"/>
              </a:solidFill>
              <a:effectLst/>
              <a:latin typeface="ＭＳ ゴシック"/>
              <a:ea typeface="ＭＳ ゴシック"/>
              <a:cs typeface="+mn-cs"/>
            </a:rPr>
            <a:t>百万円の減となった。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・財政調整基金の残高は、標準財政規模の</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程度の</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億円を目標とする。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・町債の償還のため</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百万円を取り崩したことによる減少。</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・町債の償還計画を踏まえ、約</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億円を目標に計画的な積み立てを行う予定。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185420</xdr:colOff>
      <xdr:row>1</xdr:row>
      <xdr:rowOff>156210</xdr:rowOff>
    </xdr:to>
    <xdr:sp macro="" textlink="">
      <xdr:nvSpPr>
        <xdr:cNvPr id="4" name="正方形/長方形 3"/>
        <xdr:cNvSpPr/>
      </xdr:nvSpPr>
      <xdr:spPr>
        <a:xfrm>
          <a:off x="355600" y="64135"/>
          <a:ext cx="123640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6590010" y="189230"/>
          <a:ext cx="3829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185420</xdr:colOff>
      <xdr:row>0</xdr:row>
      <xdr:rowOff>215265</xdr:rowOff>
    </xdr:from>
    <xdr:to>
      <xdr:col>107</xdr:col>
      <xdr:colOff>263525</xdr:colOff>
      <xdr:row>1</xdr:row>
      <xdr:rowOff>181610</xdr:rowOff>
    </xdr:to>
    <xdr:sp macro="" textlink="">
      <xdr:nvSpPr>
        <xdr:cNvPr id="6" name="正方形/長方形 5"/>
        <xdr:cNvSpPr/>
      </xdr:nvSpPr>
      <xdr:spPr>
        <a:xfrm>
          <a:off x="16613505" y="215265"/>
          <a:ext cx="378650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6635730" y="240665"/>
          <a:ext cx="373253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3867130" y="189230"/>
          <a:ext cx="25895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3892530" y="215265"/>
          <a:ext cx="25450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3917930" y="240665"/>
          <a:ext cx="24930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481965</xdr:colOff>
      <xdr:row>2</xdr:row>
      <xdr:rowOff>22860</xdr:rowOff>
    </xdr:from>
    <xdr:to>
      <xdr:col>53</xdr:col>
      <xdr:colOff>185420</xdr:colOff>
      <xdr:row>11</xdr:row>
      <xdr:rowOff>104775</xdr:rowOff>
    </xdr:to>
    <xdr:sp macro="" textlink="">
      <xdr:nvSpPr>
        <xdr:cNvPr id="11" name="正方形/長方形 10"/>
        <xdr:cNvSpPr/>
      </xdr:nvSpPr>
      <xdr:spPr>
        <a:xfrm>
          <a:off x="481965" y="889635"/>
          <a:ext cx="9827260" cy="17468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185420</xdr:colOff>
      <xdr:row>11</xdr:row>
      <xdr:rowOff>73025</xdr:rowOff>
    </xdr:to>
    <xdr:sp macro="" textlink="">
      <xdr:nvSpPr>
        <xdr:cNvPr id="12" name="正方形/長方形 11"/>
        <xdr:cNvSpPr/>
      </xdr:nvSpPr>
      <xdr:spPr>
        <a:xfrm>
          <a:off x="605790" y="921385"/>
          <a:ext cx="1359535"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03730" y="921385"/>
          <a:ext cx="129794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18,946
18,843
161.80
15,527,209
14,825,821
466,284
6,431,266
11,140,068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01670" y="921385"/>
          <a:ext cx="148336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685030" y="940435"/>
          <a:ext cx="197612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185420</xdr:colOff>
      <xdr:row>7</xdr:row>
      <xdr:rowOff>3175</xdr:rowOff>
    </xdr:to>
    <xdr:sp macro="" textlink="">
      <xdr:nvSpPr>
        <xdr:cNvPr id="16" name="正方形/長方形 15"/>
        <xdr:cNvSpPr/>
      </xdr:nvSpPr>
      <xdr:spPr>
        <a:xfrm>
          <a:off x="6661150" y="940435"/>
          <a:ext cx="123761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59.5</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7959090" y="953135"/>
          <a:ext cx="61976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130175</xdr:rowOff>
    </xdr:to>
    <xdr:sp macro="" textlink="">
      <xdr:nvSpPr>
        <xdr:cNvPr id="18" name="正方形/長方形 17"/>
        <xdr:cNvSpPr/>
      </xdr:nvSpPr>
      <xdr:spPr>
        <a:xfrm>
          <a:off x="4685030" y="1702435"/>
          <a:ext cx="197612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185420</xdr:colOff>
      <xdr:row>9</xdr:row>
      <xdr:rowOff>130175</xdr:rowOff>
    </xdr:to>
    <xdr:sp macro="" textlink="">
      <xdr:nvSpPr>
        <xdr:cNvPr id="19" name="正方形/長方形 18"/>
        <xdr:cNvSpPr/>
      </xdr:nvSpPr>
      <xdr:spPr>
        <a:xfrm>
          <a:off x="6724650" y="1702435"/>
          <a:ext cx="3584575"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0791190" y="889635"/>
          <a:ext cx="1483360" cy="12503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046460" y="953135"/>
          <a:ext cx="12979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046460" y="1219200"/>
          <a:ext cx="1297940" cy="509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046460" y="1554480"/>
          <a:ext cx="1419860" cy="636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0868660" y="10420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092263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922635" y="13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167640</xdr:rowOff>
    </xdr:to>
    <xdr:cxnSp macro="">
      <xdr:nvCxnSpPr>
        <xdr:cNvPr id="27" name="直線コネクタ 26"/>
        <xdr:cNvCxnSpPr/>
      </xdr:nvCxnSpPr>
      <xdr:spPr>
        <a:xfrm>
          <a:off x="10967085" y="155448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887710" y="155448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967085" y="178879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887710" y="192786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8445"/>
    <xdr:sp macro="" textlink="">
      <xdr:nvSpPr>
        <xdr:cNvPr id="31" name="テキスト ボックス 30"/>
        <xdr:cNvSpPr txBox="1"/>
      </xdr:nvSpPr>
      <xdr:spPr>
        <a:xfrm>
          <a:off x="419100" y="273431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29718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0548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8445"/>
    <xdr:sp macro="" textlink="">
      <xdr:nvSpPr>
        <xdr:cNvPr id="34" name="テキスト ボックス 33"/>
        <xdr:cNvSpPr txBox="1"/>
      </xdr:nvSpPr>
      <xdr:spPr>
        <a:xfrm>
          <a:off x="419100" y="3442970"/>
          <a:ext cx="109035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570" cy="258445"/>
    <xdr:sp macro="" textlink="">
      <xdr:nvSpPr>
        <xdr:cNvPr id="35" name="テキスト ボックス 34"/>
        <xdr:cNvSpPr txBox="1"/>
      </xdr:nvSpPr>
      <xdr:spPr>
        <a:xfrm>
          <a:off x="419100" y="368046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45870" y="4189730"/>
          <a:ext cx="413004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46910" y="4533265"/>
          <a:ext cx="169164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736975" y="4516755"/>
          <a:ext cx="82931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32511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32511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80847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80847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41883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41883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167640</xdr:rowOff>
    </xdr:to>
    <xdr:sp macro="" textlink="">
      <xdr:nvSpPr>
        <xdr:cNvPr id="45" name="正方形/長方形 44"/>
        <xdr:cNvSpPr/>
      </xdr:nvSpPr>
      <xdr:spPr>
        <a:xfrm>
          <a:off x="1245870" y="4853940"/>
          <a:ext cx="413004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167640</xdr:rowOff>
    </xdr:to>
    <xdr:sp macro="" textlink="">
      <xdr:nvSpPr>
        <xdr:cNvPr id="46" name="正方形/長方形 45"/>
        <xdr:cNvSpPr/>
      </xdr:nvSpPr>
      <xdr:spPr>
        <a:xfrm>
          <a:off x="5637530" y="485394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637530" y="491744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708650" y="513842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有形固定資産減価償却率は、前年度より1ポイント低下しているが、これは、一般廃棄物処理施設整備事業等の資産取得による影響が大きい。数値は類似団体平均や県平均、全国平均のいずれも下回り低い数値にとどまる。</a:t>
          </a:r>
          <a:endParaRPr lang="ja-JP" altLang="ja-JP">
            <a:effectLst/>
          </a:endParaRPr>
        </a:p>
        <a:p>
          <a:r>
            <a:rPr kumimoji="1" lang="ja-JP" altLang="ja-JP" sz="1100">
              <a:solidFill>
                <a:schemeClr val="dk1"/>
              </a:solidFill>
              <a:effectLst/>
              <a:latin typeface="+mn-lt"/>
              <a:ea typeface="+mn-ea"/>
              <a:cs typeface="+mn-cs"/>
            </a:rPr>
            <a:t>　今後も公共施設等総合管理計画に基づき計画的な施設整備に努めるとともに、公債費負担が増大しないよう町債発行額の適正な管理等に努める。</a:t>
          </a:r>
          <a:endParaRPr lang="ja-JP" altLang="ja-JP">
            <a:effectLst/>
          </a:endParaRPr>
        </a:p>
      </xdr:txBody>
    </xdr:sp>
    <xdr:clientData/>
  </xdr:twoCellAnchor>
  <xdr:oneCellAnchor>
    <xdr:from>
      <xdr:col>4</xdr:col>
      <xdr:colOff>174625</xdr:colOff>
      <xdr:row>23</xdr:row>
      <xdr:rowOff>47625</xdr:rowOff>
    </xdr:from>
    <xdr:ext cx="349250" cy="224790"/>
    <xdr:sp macro="" textlink="">
      <xdr:nvSpPr>
        <xdr:cNvPr id="49" name="テキスト ボックス 48"/>
        <xdr:cNvSpPr txBox="1"/>
      </xdr:nvSpPr>
      <xdr:spPr>
        <a:xfrm>
          <a:off x="1212850" y="46672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167640</xdr:rowOff>
    </xdr:from>
    <xdr:to>
      <xdr:col>27</xdr:col>
      <xdr:colOff>73025</xdr:colOff>
      <xdr:row>36</xdr:row>
      <xdr:rowOff>167640</xdr:rowOff>
    </xdr:to>
    <xdr:cxnSp macro="">
      <xdr:nvCxnSpPr>
        <xdr:cNvPr id="50" name="直線コネクタ 49"/>
        <xdr:cNvCxnSpPr/>
      </xdr:nvCxnSpPr>
      <xdr:spPr>
        <a:xfrm>
          <a:off x="1245870" y="696658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74295</xdr:rowOff>
    </xdr:from>
    <xdr:ext cx="358775" cy="224790"/>
    <xdr:sp macro="" textlink="">
      <xdr:nvSpPr>
        <xdr:cNvPr id="51" name="テキスト ボックス 50"/>
        <xdr:cNvSpPr txBox="1"/>
      </xdr:nvSpPr>
      <xdr:spPr>
        <a:xfrm>
          <a:off x="838200" y="6873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45870" y="65430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8775" cy="225425"/>
    <xdr:sp macro="" textlink="">
      <xdr:nvSpPr>
        <xdr:cNvPr id="53" name="テキスト ボックス 52"/>
        <xdr:cNvSpPr txBox="1"/>
      </xdr:nvSpPr>
      <xdr:spPr>
        <a:xfrm>
          <a:off x="838200" y="645287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45870" y="612267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775" cy="224790"/>
    <xdr:sp macro="" textlink="">
      <xdr:nvSpPr>
        <xdr:cNvPr id="55" name="テキスト ボックス 54"/>
        <xdr:cNvSpPr txBox="1"/>
      </xdr:nvSpPr>
      <xdr:spPr>
        <a:xfrm>
          <a:off x="838200" y="602869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45870" y="569849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775" cy="225425"/>
    <xdr:sp macro="" textlink="">
      <xdr:nvSpPr>
        <xdr:cNvPr id="57" name="テキスト ボックス 56"/>
        <xdr:cNvSpPr txBox="1"/>
      </xdr:nvSpPr>
      <xdr:spPr>
        <a:xfrm>
          <a:off x="838200" y="56083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45870" y="527812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775" cy="225425"/>
    <xdr:sp macro="" textlink="">
      <xdr:nvSpPr>
        <xdr:cNvPr id="59" name="テキスト ボックス 58"/>
        <xdr:cNvSpPr txBox="1"/>
      </xdr:nvSpPr>
      <xdr:spPr>
        <a:xfrm>
          <a:off x="838200" y="518414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45870" y="48539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1" name="テキスト ボックス 60"/>
        <xdr:cNvSpPr txBox="1"/>
      </xdr:nvSpPr>
      <xdr:spPr>
        <a:xfrm>
          <a:off x="838200" y="476377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167640</xdr:rowOff>
    </xdr:to>
    <xdr:sp macro="" textlink="">
      <xdr:nvSpPr>
        <xdr:cNvPr id="62" name="有形固定資産減価償却率グラフ枠"/>
        <xdr:cNvSpPr/>
      </xdr:nvSpPr>
      <xdr:spPr>
        <a:xfrm>
          <a:off x="1245870" y="4853940"/>
          <a:ext cx="413004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44450</xdr:rowOff>
    </xdr:from>
    <xdr:to>
      <xdr:col>23</xdr:col>
      <xdr:colOff>85090</xdr:colOff>
      <xdr:row>34</xdr:row>
      <xdr:rowOff>62230</xdr:rowOff>
    </xdr:to>
    <xdr:cxnSp macro="">
      <xdr:nvCxnSpPr>
        <xdr:cNvPr id="63" name="直線コネクタ 62"/>
        <xdr:cNvCxnSpPr/>
      </xdr:nvCxnSpPr>
      <xdr:spPr>
        <a:xfrm flipV="1">
          <a:off x="4645025" y="5334635"/>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66040</xdr:rowOff>
    </xdr:from>
    <xdr:ext cx="404495" cy="258445"/>
    <xdr:sp macro="" textlink="">
      <xdr:nvSpPr>
        <xdr:cNvPr id="64" name="有形固定資産減価償却率最小値テキスト"/>
        <xdr:cNvSpPr txBox="1"/>
      </xdr:nvSpPr>
      <xdr:spPr>
        <a:xfrm>
          <a:off x="4697730" y="65297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dr:col>22</xdr:col>
      <xdr:colOff>185420</xdr:colOff>
      <xdr:row>34</xdr:row>
      <xdr:rowOff>62230</xdr:rowOff>
    </xdr:from>
    <xdr:to>
      <xdr:col>23</xdr:col>
      <xdr:colOff>174625</xdr:colOff>
      <xdr:row>34</xdr:row>
      <xdr:rowOff>62230</xdr:rowOff>
    </xdr:to>
    <xdr:cxnSp macro="">
      <xdr:nvCxnSpPr>
        <xdr:cNvPr id="65" name="直線コネクタ 64"/>
        <xdr:cNvCxnSpPr/>
      </xdr:nvCxnSpPr>
      <xdr:spPr>
        <a:xfrm>
          <a:off x="4561205" y="652589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162560</xdr:rowOff>
    </xdr:from>
    <xdr:ext cx="404495" cy="258445"/>
    <xdr:sp macro="" textlink="">
      <xdr:nvSpPr>
        <xdr:cNvPr id="66" name="有形固定資産減価償却率最大値テキスト"/>
        <xdr:cNvSpPr txBox="1"/>
      </xdr:nvSpPr>
      <xdr:spPr>
        <a:xfrm>
          <a:off x="4697730" y="51174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51.4</a:t>
          </a:r>
          <a:endParaRPr kumimoji="1" lang="ja-JP" altLang="en-US" sz="1000" b="1">
            <a:latin typeface="ＭＳ Ｐゴシック"/>
            <a:ea typeface="ＭＳ Ｐゴシック"/>
          </a:endParaRPr>
        </a:p>
      </xdr:txBody>
    </xdr:sp>
    <xdr:clientData/>
  </xdr:oneCellAnchor>
  <xdr:twoCellAnchor>
    <xdr:from>
      <xdr:col>22</xdr:col>
      <xdr:colOff>185420</xdr:colOff>
      <xdr:row>27</xdr:row>
      <xdr:rowOff>44450</xdr:rowOff>
    </xdr:from>
    <xdr:to>
      <xdr:col>23</xdr:col>
      <xdr:colOff>174625</xdr:colOff>
      <xdr:row>27</xdr:row>
      <xdr:rowOff>44450</xdr:rowOff>
    </xdr:to>
    <xdr:cxnSp macro="">
      <xdr:nvCxnSpPr>
        <xdr:cNvPr id="67" name="直線コネクタ 66"/>
        <xdr:cNvCxnSpPr/>
      </xdr:nvCxnSpPr>
      <xdr:spPr>
        <a:xfrm>
          <a:off x="4561205" y="533463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57785</xdr:rowOff>
    </xdr:from>
    <xdr:ext cx="404495" cy="259080"/>
    <xdr:sp macro="" textlink="">
      <xdr:nvSpPr>
        <xdr:cNvPr id="68" name="有形固定資産減価償却率平均値テキスト"/>
        <xdr:cNvSpPr txBox="1"/>
      </xdr:nvSpPr>
      <xdr:spPr>
        <a:xfrm>
          <a:off x="4697730" y="585089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79375</xdr:rowOff>
    </xdr:from>
    <xdr:to>
      <xdr:col>23</xdr:col>
      <xdr:colOff>136525</xdr:colOff>
      <xdr:row>31</xdr:row>
      <xdr:rowOff>8890</xdr:rowOff>
    </xdr:to>
    <xdr:sp macro="" textlink="">
      <xdr:nvSpPr>
        <xdr:cNvPr id="69" name="フローチャート: 判断 68"/>
        <xdr:cNvSpPr/>
      </xdr:nvSpPr>
      <xdr:spPr>
        <a:xfrm>
          <a:off x="4596130" y="58724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97155</xdr:rowOff>
    </xdr:from>
    <xdr:to>
      <xdr:col>19</xdr:col>
      <xdr:colOff>185420</xdr:colOff>
      <xdr:row>31</xdr:row>
      <xdr:rowOff>27305</xdr:rowOff>
    </xdr:to>
    <xdr:sp macro="" textlink="">
      <xdr:nvSpPr>
        <xdr:cNvPr id="70" name="フローチャート: 判断 69"/>
        <xdr:cNvSpPr/>
      </xdr:nvSpPr>
      <xdr:spPr>
        <a:xfrm>
          <a:off x="3905250" y="589026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79375</xdr:rowOff>
    </xdr:from>
    <xdr:to>
      <xdr:col>15</xdr:col>
      <xdr:colOff>185420</xdr:colOff>
      <xdr:row>31</xdr:row>
      <xdr:rowOff>8890</xdr:rowOff>
    </xdr:to>
    <xdr:sp macro="" textlink="">
      <xdr:nvSpPr>
        <xdr:cNvPr id="71" name="フローチャート: 判断 70"/>
        <xdr:cNvSpPr/>
      </xdr:nvSpPr>
      <xdr:spPr>
        <a:xfrm>
          <a:off x="3163570" y="5872480"/>
          <a:ext cx="9969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185420</xdr:colOff>
      <xdr:row>30</xdr:row>
      <xdr:rowOff>103505</xdr:rowOff>
    </xdr:to>
    <xdr:sp macro="" textlink="">
      <xdr:nvSpPr>
        <xdr:cNvPr id="72" name="フローチャート: 判断 71"/>
        <xdr:cNvSpPr/>
      </xdr:nvSpPr>
      <xdr:spPr>
        <a:xfrm>
          <a:off x="2421890" y="579501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134620</xdr:rowOff>
    </xdr:from>
    <xdr:to>
      <xdr:col>7</xdr:col>
      <xdr:colOff>185420</xdr:colOff>
      <xdr:row>30</xdr:row>
      <xdr:rowOff>64770</xdr:rowOff>
    </xdr:to>
    <xdr:sp macro="" textlink="">
      <xdr:nvSpPr>
        <xdr:cNvPr id="73" name="フローチャート: 判断 72"/>
        <xdr:cNvSpPr/>
      </xdr:nvSpPr>
      <xdr:spPr>
        <a:xfrm>
          <a:off x="1680210" y="576008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1365" cy="225425"/>
    <xdr:sp macro="" textlink="">
      <xdr:nvSpPr>
        <xdr:cNvPr id="74" name="テキスト ボックス 73"/>
        <xdr:cNvSpPr txBox="1"/>
      </xdr:nvSpPr>
      <xdr:spPr>
        <a:xfrm>
          <a:off x="447421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5425"/>
    <xdr:sp macro="" textlink="">
      <xdr:nvSpPr>
        <xdr:cNvPr id="75" name="テキスト ボックス 74"/>
        <xdr:cNvSpPr txBox="1"/>
      </xdr:nvSpPr>
      <xdr:spPr>
        <a:xfrm>
          <a:off x="378333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5425"/>
    <xdr:sp macro="" textlink="">
      <xdr:nvSpPr>
        <xdr:cNvPr id="76" name="テキスト ボックス 75"/>
        <xdr:cNvSpPr txBox="1"/>
      </xdr:nvSpPr>
      <xdr:spPr>
        <a:xfrm>
          <a:off x="304165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5425"/>
    <xdr:sp macro="" textlink="">
      <xdr:nvSpPr>
        <xdr:cNvPr id="77" name="テキスト ボックス 76"/>
        <xdr:cNvSpPr txBox="1"/>
      </xdr:nvSpPr>
      <xdr:spPr>
        <a:xfrm>
          <a:off x="229997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5425"/>
    <xdr:sp macro="" textlink="">
      <xdr:nvSpPr>
        <xdr:cNvPr id="78" name="テキスト ボックス 77"/>
        <xdr:cNvSpPr txBox="1"/>
      </xdr:nvSpPr>
      <xdr:spPr>
        <a:xfrm>
          <a:off x="155829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28</xdr:row>
      <xdr:rowOff>25400</xdr:rowOff>
    </xdr:from>
    <xdr:to>
      <xdr:col>23</xdr:col>
      <xdr:colOff>136525</xdr:colOff>
      <xdr:row>28</xdr:row>
      <xdr:rowOff>127000</xdr:rowOff>
    </xdr:to>
    <xdr:sp macro="" textlink="">
      <xdr:nvSpPr>
        <xdr:cNvPr id="79" name="楕円 78"/>
        <xdr:cNvSpPr/>
      </xdr:nvSpPr>
      <xdr:spPr>
        <a:xfrm>
          <a:off x="4596130" y="54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48260</xdr:rowOff>
    </xdr:from>
    <xdr:ext cx="404495" cy="258445"/>
    <xdr:sp macro="" textlink="">
      <xdr:nvSpPr>
        <xdr:cNvPr id="80" name="有形固定資産減価償却率該当値テキスト"/>
        <xdr:cNvSpPr txBox="1"/>
      </xdr:nvSpPr>
      <xdr:spPr>
        <a:xfrm>
          <a:off x="4697730" y="53384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68580</xdr:rowOff>
    </xdr:from>
    <xdr:to>
      <xdr:col>19</xdr:col>
      <xdr:colOff>185420</xdr:colOff>
      <xdr:row>28</xdr:row>
      <xdr:rowOff>167640</xdr:rowOff>
    </xdr:to>
    <xdr:sp macro="" textlink="">
      <xdr:nvSpPr>
        <xdr:cNvPr id="81" name="楕円 80"/>
        <xdr:cNvSpPr/>
      </xdr:nvSpPr>
      <xdr:spPr>
        <a:xfrm>
          <a:off x="3905250" y="5526405"/>
          <a:ext cx="996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76200</xdr:rowOff>
    </xdr:from>
    <xdr:to>
      <xdr:col>23</xdr:col>
      <xdr:colOff>85725</xdr:colOff>
      <xdr:row>28</xdr:row>
      <xdr:rowOff>119380</xdr:rowOff>
    </xdr:to>
    <xdr:cxnSp macro="">
      <xdr:nvCxnSpPr>
        <xdr:cNvPr id="82" name="直線コネクタ 81"/>
        <xdr:cNvCxnSpPr/>
      </xdr:nvCxnSpPr>
      <xdr:spPr>
        <a:xfrm flipV="1">
          <a:off x="3956050" y="5534025"/>
          <a:ext cx="6908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29845</xdr:rowOff>
    </xdr:from>
    <xdr:to>
      <xdr:col>15</xdr:col>
      <xdr:colOff>185420</xdr:colOff>
      <xdr:row>28</xdr:row>
      <xdr:rowOff>131445</xdr:rowOff>
    </xdr:to>
    <xdr:sp macro="" textlink="">
      <xdr:nvSpPr>
        <xdr:cNvPr id="83" name="楕円 82"/>
        <xdr:cNvSpPr/>
      </xdr:nvSpPr>
      <xdr:spPr>
        <a:xfrm>
          <a:off x="3163570" y="548767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80645</xdr:rowOff>
    </xdr:from>
    <xdr:to>
      <xdr:col>19</xdr:col>
      <xdr:colOff>136525</xdr:colOff>
      <xdr:row>28</xdr:row>
      <xdr:rowOff>119380</xdr:rowOff>
    </xdr:to>
    <xdr:cxnSp macro="">
      <xdr:nvCxnSpPr>
        <xdr:cNvPr id="84" name="直線コネクタ 83"/>
        <xdr:cNvCxnSpPr/>
      </xdr:nvCxnSpPr>
      <xdr:spPr>
        <a:xfrm>
          <a:off x="3214370" y="5538470"/>
          <a:ext cx="7416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136525</xdr:rowOff>
    </xdr:from>
    <xdr:to>
      <xdr:col>11</xdr:col>
      <xdr:colOff>185420</xdr:colOff>
      <xdr:row>28</xdr:row>
      <xdr:rowOff>66675</xdr:rowOff>
    </xdr:to>
    <xdr:sp macro="" textlink="">
      <xdr:nvSpPr>
        <xdr:cNvPr id="85" name="楕円 84"/>
        <xdr:cNvSpPr/>
      </xdr:nvSpPr>
      <xdr:spPr>
        <a:xfrm>
          <a:off x="2421890" y="5426710"/>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15875</xdr:rowOff>
    </xdr:from>
    <xdr:to>
      <xdr:col>15</xdr:col>
      <xdr:colOff>136525</xdr:colOff>
      <xdr:row>28</xdr:row>
      <xdr:rowOff>80645</xdr:rowOff>
    </xdr:to>
    <xdr:cxnSp macro="">
      <xdr:nvCxnSpPr>
        <xdr:cNvPr id="86" name="直線コネクタ 85"/>
        <xdr:cNvCxnSpPr/>
      </xdr:nvCxnSpPr>
      <xdr:spPr>
        <a:xfrm>
          <a:off x="2472690" y="5473700"/>
          <a:ext cx="74168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110490</xdr:rowOff>
    </xdr:from>
    <xdr:to>
      <xdr:col>7</xdr:col>
      <xdr:colOff>185420</xdr:colOff>
      <xdr:row>28</xdr:row>
      <xdr:rowOff>40640</xdr:rowOff>
    </xdr:to>
    <xdr:sp macro="" textlink="">
      <xdr:nvSpPr>
        <xdr:cNvPr id="87" name="楕円 86"/>
        <xdr:cNvSpPr/>
      </xdr:nvSpPr>
      <xdr:spPr>
        <a:xfrm>
          <a:off x="1680210" y="540067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161290</xdr:rowOff>
    </xdr:from>
    <xdr:to>
      <xdr:col>11</xdr:col>
      <xdr:colOff>136525</xdr:colOff>
      <xdr:row>28</xdr:row>
      <xdr:rowOff>15875</xdr:rowOff>
    </xdr:to>
    <xdr:cxnSp macro="">
      <xdr:nvCxnSpPr>
        <xdr:cNvPr id="88" name="直線コネクタ 87"/>
        <xdr:cNvCxnSpPr/>
      </xdr:nvCxnSpPr>
      <xdr:spPr>
        <a:xfrm>
          <a:off x="1731010" y="5451475"/>
          <a:ext cx="7416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18415</xdr:rowOff>
    </xdr:from>
    <xdr:ext cx="405130" cy="258445"/>
    <xdr:sp macro="" textlink="">
      <xdr:nvSpPr>
        <xdr:cNvPr id="89" name="n_1aveValue有形固定資産減価償却率"/>
        <xdr:cNvSpPr txBox="1"/>
      </xdr:nvSpPr>
      <xdr:spPr>
        <a:xfrm>
          <a:off x="3745865" y="5979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635</xdr:rowOff>
    </xdr:from>
    <xdr:ext cx="405130" cy="259080"/>
    <xdr:sp macro="" textlink="">
      <xdr:nvSpPr>
        <xdr:cNvPr id="90" name="n_2aveValue有形固定資産減価償却率"/>
        <xdr:cNvSpPr txBox="1"/>
      </xdr:nvSpPr>
      <xdr:spPr>
        <a:xfrm>
          <a:off x="3016885" y="5961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94615</xdr:rowOff>
    </xdr:from>
    <xdr:ext cx="405130" cy="259080"/>
    <xdr:sp macro="" textlink="">
      <xdr:nvSpPr>
        <xdr:cNvPr id="91" name="n_3aveValue有形固定資産減価償却率"/>
        <xdr:cNvSpPr txBox="1"/>
      </xdr:nvSpPr>
      <xdr:spPr>
        <a:xfrm>
          <a:off x="2275205" y="5887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55880</xdr:rowOff>
    </xdr:from>
    <xdr:ext cx="405130" cy="259080"/>
    <xdr:sp macro="" textlink="">
      <xdr:nvSpPr>
        <xdr:cNvPr id="92" name="n_4aveValue有形固定資産減価償却率"/>
        <xdr:cNvSpPr txBox="1"/>
      </xdr:nvSpPr>
      <xdr:spPr>
        <a:xfrm>
          <a:off x="1533525" y="5848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15240</xdr:rowOff>
    </xdr:from>
    <xdr:ext cx="405130" cy="258445"/>
    <xdr:sp macro="" textlink="">
      <xdr:nvSpPr>
        <xdr:cNvPr id="93" name="n_1mainValue有形固定資産減価償却率"/>
        <xdr:cNvSpPr txBox="1"/>
      </xdr:nvSpPr>
      <xdr:spPr>
        <a:xfrm>
          <a:off x="3745865" y="53054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147955</xdr:rowOff>
    </xdr:from>
    <xdr:ext cx="405130" cy="258445"/>
    <xdr:sp macro="" textlink="">
      <xdr:nvSpPr>
        <xdr:cNvPr id="94" name="n_2mainValue有形固定資産減価償却率"/>
        <xdr:cNvSpPr txBox="1"/>
      </xdr:nvSpPr>
      <xdr:spPr>
        <a:xfrm>
          <a:off x="3016885" y="5270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83185</xdr:rowOff>
    </xdr:from>
    <xdr:ext cx="405130" cy="259080"/>
    <xdr:sp macro="" textlink="">
      <xdr:nvSpPr>
        <xdr:cNvPr id="95" name="n_3mainValue有形固定資産減価償却率"/>
        <xdr:cNvSpPr txBox="1"/>
      </xdr:nvSpPr>
      <xdr:spPr>
        <a:xfrm>
          <a:off x="2275205" y="5205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57150</xdr:rowOff>
    </xdr:from>
    <xdr:ext cx="405130" cy="259080"/>
    <xdr:sp macro="" textlink="">
      <xdr:nvSpPr>
        <xdr:cNvPr id="96" name="n_4mainValue有形固定資産減価償却率"/>
        <xdr:cNvSpPr txBox="1"/>
      </xdr:nvSpPr>
      <xdr:spPr>
        <a:xfrm>
          <a:off x="1533525" y="5179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014710" y="4189730"/>
          <a:ext cx="412496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xdr:cNvSpPr/>
      </xdr:nvSpPr>
      <xdr:spPr>
        <a:xfrm>
          <a:off x="12054205" y="4533265"/>
          <a:ext cx="100965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185420</xdr:colOff>
      <xdr:row>22</xdr:row>
      <xdr:rowOff>64770</xdr:rowOff>
    </xdr:from>
    <xdr:to>
      <xdr:col>75</xdr:col>
      <xdr:colOff>173990</xdr:colOff>
      <xdr:row>24</xdr:row>
      <xdr:rowOff>30480</xdr:rowOff>
    </xdr:to>
    <xdr:sp macro="" textlink="">
      <xdr:nvSpPr>
        <xdr:cNvPr id="99" name="正方形/長方形 98"/>
        <xdr:cNvSpPr/>
      </xdr:nvSpPr>
      <xdr:spPr>
        <a:xfrm>
          <a:off x="13461365" y="4516755"/>
          <a:ext cx="91567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[ 724.0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09395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09395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657731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657731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18259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18259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167640</xdr:rowOff>
    </xdr:to>
    <xdr:sp macro="" textlink="">
      <xdr:nvSpPr>
        <xdr:cNvPr id="106" name="正方形/長方形 105"/>
        <xdr:cNvSpPr/>
      </xdr:nvSpPr>
      <xdr:spPr>
        <a:xfrm>
          <a:off x="11014710" y="4853940"/>
          <a:ext cx="412496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167640</xdr:rowOff>
    </xdr:to>
    <xdr:sp macro="" textlink="">
      <xdr:nvSpPr>
        <xdr:cNvPr id="107" name="正方形/長方形 106"/>
        <xdr:cNvSpPr/>
      </xdr:nvSpPr>
      <xdr:spPr>
        <a:xfrm>
          <a:off x="15401290" y="485394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401290" y="491744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477490" y="513842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債務償還比率については、前年度と比較して10ポイント下回っているが、類似団体平均を237.5ポイント上回っており、乖離の幅は大きくなっている。</a:t>
          </a:r>
          <a:endParaRPr lang="ja-JP" altLang="ja-JP">
            <a:effectLst/>
          </a:endParaRPr>
        </a:p>
        <a:p>
          <a:r>
            <a:rPr kumimoji="1" lang="ja-JP" altLang="ja-JP" sz="1100">
              <a:solidFill>
                <a:schemeClr val="dk1"/>
              </a:solidFill>
              <a:effectLst/>
              <a:latin typeface="+mn-lt"/>
              <a:ea typeface="+mn-ea"/>
              <a:cs typeface="+mn-cs"/>
            </a:rPr>
            <a:t>　今後も、将来世代への負担の先送りが顕著とならないよう類似団体平均値等に配慮し、適正な基金管理、地方債残高等の将来負担額の抑制等、健全な財政運営に努める。</a:t>
          </a:r>
          <a:endParaRPr lang="ja-JP" altLang="ja-JP">
            <a:effectLst/>
          </a:endParaRPr>
        </a:p>
      </xdr:txBody>
    </xdr:sp>
    <xdr:clientData/>
  </xdr:twoCellAnchor>
  <xdr:oneCellAnchor>
    <xdr:from>
      <xdr:col>57</xdr:col>
      <xdr:colOff>111125</xdr:colOff>
      <xdr:row>23</xdr:row>
      <xdr:rowOff>47625</xdr:rowOff>
    </xdr:from>
    <xdr:ext cx="349250" cy="224790"/>
    <xdr:sp macro="" textlink="">
      <xdr:nvSpPr>
        <xdr:cNvPr id="110" name="テキスト ボックス 109"/>
        <xdr:cNvSpPr txBox="1"/>
      </xdr:nvSpPr>
      <xdr:spPr>
        <a:xfrm>
          <a:off x="10976610" y="46672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167640</xdr:rowOff>
    </xdr:from>
    <xdr:to>
      <xdr:col>80</xdr:col>
      <xdr:colOff>9525</xdr:colOff>
      <xdr:row>36</xdr:row>
      <xdr:rowOff>167640</xdr:rowOff>
    </xdr:to>
    <xdr:cxnSp macro="">
      <xdr:nvCxnSpPr>
        <xdr:cNvPr id="111" name="直線コネクタ 110"/>
        <xdr:cNvCxnSpPr/>
      </xdr:nvCxnSpPr>
      <xdr:spPr>
        <a:xfrm>
          <a:off x="11014710" y="696658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74295</xdr:rowOff>
    </xdr:from>
    <xdr:ext cx="481965" cy="224790"/>
    <xdr:sp macro="" textlink="">
      <xdr:nvSpPr>
        <xdr:cNvPr id="112" name="テキスト ボックス 111"/>
        <xdr:cNvSpPr txBox="1"/>
      </xdr:nvSpPr>
      <xdr:spPr>
        <a:xfrm>
          <a:off x="10483850" y="6873240"/>
          <a:ext cx="4819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3" name="直線コネクタ 112"/>
        <xdr:cNvCxnSpPr/>
      </xdr:nvCxnSpPr>
      <xdr:spPr>
        <a:xfrm>
          <a:off x="11014710" y="661479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34</xdr:row>
      <xdr:rowOff>57785</xdr:rowOff>
    </xdr:from>
    <xdr:ext cx="410210" cy="225425"/>
    <xdr:sp macro="" textlink="">
      <xdr:nvSpPr>
        <xdr:cNvPr id="114" name="テキスト ボックス 113"/>
        <xdr:cNvSpPr txBox="1"/>
      </xdr:nvSpPr>
      <xdr:spPr>
        <a:xfrm>
          <a:off x="10550525" y="652145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5" name="直線コネクタ 114"/>
        <xdr:cNvCxnSpPr/>
      </xdr:nvCxnSpPr>
      <xdr:spPr>
        <a:xfrm>
          <a:off x="11014710" y="626300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10210" cy="225425"/>
    <xdr:sp macro="" textlink="">
      <xdr:nvSpPr>
        <xdr:cNvPr id="116" name="テキスト ボックス 115"/>
        <xdr:cNvSpPr txBox="1"/>
      </xdr:nvSpPr>
      <xdr:spPr>
        <a:xfrm>
          <a:off x="10550525" y="6169025"/>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014710" y="591058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10210" cy="225425"/>
    <xdr:sp macro="" textlink="">
      <xdr:nvSpPr>
        <xdr:cNvPr id="118" name="テキスト ボックス 117"/>
        <xdr:cNvSpPr txBox="1"/>
      </xdr:nvSpPr>
      <xdr:spPr>
        <a:xfrm>
          <a:off x="10550525" y="581660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9" name="直線コネクタ 118"/>
        <xdr:cNvCxnSpPr/>
      </xdr:nvCxnSpPr>
      <xdr:spPr>
        <a:xfrm>
          <a:off x="11014710" y="555815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10210" cy="225425"/>
    <xdr:sp macro="" textlink="">
      <xdr:nvSpPr>
        <xdr:cNvPr id="120" name="テキスト ボックス 119"/>
        <xdr:cNvSpPr txBox="1"/>
      </xdr:nvSpPr>
      <xdr:spPr>
        <a:xfrm>
          <a:off x="10550525" y="546481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84455</xdr:rowOff>
    </xdr:from>
    <xdr:to>
      <xdr:col>80</xdr:col>
      <xdr:colOff>9525</xdr:colOff>
      <xdr:row>26</xdr:row>
      <xdr:rowOff>84455</xdr:rowOff>
    </xdr:to>
    <xdr:cxnSp macro="">
      <xdr:nvCxnSpPr>
        <xdr:cNvPr id="121" name="直線コネクタ 120"/>
        <xdr:cNvCxnSpPr/>
      </xdr:nvCxnSpPr>
      <xdr:spPr>
        <a:xfrm>
          <a:off x="11014710" y="520700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4790"/>
    <xdr:sp macro="" textlink="">
      <xdr:nvSpPr>
        <xdr:cNvPr id="122" name="テキスト ボックス 121"/>
        <xdr:cNvSpPr txBox="1"/>
      </xdr:nvSpPr>
      <xdr:spPr>
        <a:xfrm>
          <a:off x="10653395" y="511619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014710" y="485394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167640</xdr:rowOff>
    </xdr:to>
    <xdr:sp macro="" textlink="">
      <xdr:nvSpPr>
        <xdr:cNvPr id="124" name="債務償還比率グラフ枠"/>
        <xdr:cNvSpPr/>
      </xdr:nvSpPr>
      <xdr:spPr>
        <a:xfrm>
          <a:off x="11014710" y="4853940"/>
          <a:ext cx="412496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113030</xdr:rowOff>
    </xdr:from>
    <xdr:to>
      <xdr:col>76</xdr:col>
      <xdr:colOff>21590</xdr:colOff>
      <xdr:row>34</xdr:row>
      <xdr:rowOff>160655</xdr:rowOff>
    </xdr:to>
    <xdr:cxnSp macro="">
      <xdr:nvCxnSpPr>
        <xdr:cNvPr id="125" name="直線コネクタ 124"/>
        <xdr:cNvCxnSpPr/>
      </xdr:nvCxnSpPr>
      <xdr:spPr>
        <a:xfrm flipV="1">
          <a:off x="14408785" y="5403215"/>
          <a:ext cx="127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164465</xdr:rowOff>
    </xdr:from>
    <xdr:ext cx="469900" cy="258445"/>
    <xdr:sp macro="" textlink="">
      <xdr:nvSpPr>
        <xdr:cNvPr id="126" name="債務償還比率最小値テキスト"/>
        <xdr:cNvSpPr txBox="1"/>
      </xdr:nvSpPr>
      <xdr:spPr>
        <a:xfrm>
          <a:off x="14461490" y="6628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805.3</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160655</xdr:rowOff>
    </xdr:from>
    <xdr:to>
      <xdr:col>76</xdr:col>
      <xdr:colOff>111125</xdr:colOff>
      <xdr:row>34</xdr:row>
      <xdr:rowOff>160655</xdr:rowOff>
    </xdr:to>
    <xdr:cxnSp macro="">
      <xdr:nvCxnSpPr>
        <xdr:cNvPr id="127" name="直線コネクタ 126"/>
        <xdr:cNvCxnSpPr/>
      </xdr:nvCxnSpPr>
      <xdr:spPr>
        <a:xfrm>
          <a:off x="14326870" y="66243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59690</xdr:rowOff>
    </xdr:from>
    <xdr:ext cx="469900" cy="259080"/>
    <xdr:sp macro="" textlink="">
      <xdr:nvSpPr>
        <xdr:cNvPr id="128" name="債務償還比率最大値テキスト"/>
        <xdr:cNvSpPr txBox="1"/>
      </xdr:nvSpPr>
      <xdr:spPr>
        <a:xfrm>
          <a:off x="14461490" y="5182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111.6</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113030</xdr:rowOff>
    </xdr:from>
    <xdr:to>
      <xdr:col>76</xdr:col>
      <xdr:colOff>111125</xdr:colOff>
      <xdr:row>27</xdr:row>
      <xdr:rowOff>113030</xdr:rowOff>
    </xdr:to>
    <xdr:cxnSp macro="">
      <xdr:nvCxnSpPr>
        <xdr:cNvPr id="129" name="直線コネクタ 128"/>
        <xdr:cNvCxnSpPr/>
      </xdr:nvCxnSpPr>
      <xdr:spPr>
        <a:xfrm>
          <a:off x="14326870" y="54032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73660</xdr:rowOff>
    </xdr:from>
    <xdr:ext cx="469900" cy="258445"/>
    <xdr:sp macro="" textlink="">
      <xdr:nvSpPr>
        <xdr:cNvPr id="130" name="債務償還比率平均値テキスト"/>
        <xdr:cNvSpPr txBox="1"/>
      </xdr:nvSpPr>
      <xdr:spPr>
        <a:xfrm>
          <a:off x="14461490" y="58667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50800</xdr:rowOff>
    </xdr:from>
    <xdr:to>
      <xdr:col>76</xdr:col>
      <xdr:colOff>73025</xdr:colOff>
      <xdr:row>31</xdr:row>
      <xdr:rowOff>152400</xdr:rowOff>
    </xdr:to>
    <xdr:sp macro="" textlink="">
      <xdr:nvSpPr>
        <xdr:cNvPr id="131" name="フローチャート: 判断 130"/>
        <xdr:cNvSpPr/>
      </xdr:nvSpPr>
      <xdr:spPr>
        <a:xfrm>
          <a:off x="14364970" y="60115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167005</xdr:rowOff>
    </xdr:from>
    <xdr:to>
      <xdr:col>72</xdr:col>
      <xdr:colOff>123825</xdr:colOff>
      <xdr:row>32</xdr:row>
      <xdr:rowOff>97155</xdr:rowOff>
    </xdr:to>
    <xdr:sp macro="" textlink="">
      <xdr:nvSpPr>
        <xdr:cNvPr id="132" name="フローチャート: 判断 131"/>
        <xdr:cNvSpPr/>
      </xdr:nvSpPr>
      <xdr:spPr>
        <a:xfrm>
          <a:off x="13669010" y="6127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28575</xdr:rowOff>
    </xdr:from>
    <xdr:to>
      <xdr:col>68</xdr:col>
      <xdr:colOff>123825</xdr:colOff>
      <xdr:row>32</xdr:row>
      <xdr:rowOff>129540</xdr:rowOff>
    </xdr:to>
    <xdr:sp macro="" textlink="">
      <xdr:nvSpPr>
        <xdr:cNvPr id="133" name="フローチャート: 判断 132"/>
        <xdr:cNvSpPr/>
      </xdr:nvSpPr>
      <xdr:spPr>
        <a:xfrm>
          <a:off x="12927330" y="6156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47625</xdr:rowOff>
    </xdr:from>
    <xdr:to>
      <xdr:col>64</xdr:col>
      <xdr:colOff>123825</xdr:colOff>
      <xdr:row>32</xdr:row>
      <xdr:rowOff>149225</xdr:rowOff>
    </xdr:to>
    <xdr:sp macro="" textlink="">
      <xdr:nvSpPr>
        <xdr:cNvPr id="134" name="フローチャート: 判断 133"/>
        <xdr:cNvSpPr/>
      </xdr:nvSpPr>
      <xdr:spPr>
        <a:xfrm>
          <a:off x="1218565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57785</xdr:rowOff>
    </xdr:from>
    <xdr:to>
      <xdr:col>60</xdr:col>
      <xdr:colOff>123825</xdr:colOff>
      <xdr:row>32</xdr:row>
      <xdr:rowOff>159385</xdr:rowOff>
    </xdr:to>
    <xdr:sp macro="" textlink="">
      <xdr:nvSpPr>
        <xdr:cNvPr id="135" name="フローチャート: 判断 134"/>
        <xdr:cNvSpPr/>
      </xdr:nvSpPr>
      <xdr:spPr>
        <a:xfrm>
          <a:off x="1144397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5425"/>
    <xdr:sp macro="" textlink="">
      <xdr:nvSpPr>
        <xdr:cNvPr id="136" name="テキスト ボックス 135"/>
        <xdr:cNvSpPr txBox="1"/>
      </xdr:nvSpPr>
      <xdr:spPr>
        <a:xfrm>
          <a:off x="1423797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2000" cy="225425"/>
    <xdr:sp macro="" textlink="">
      <xdr:nvSpPr>
        <xdr:cNvPr id="137" name="テキスト ボックス 136"/>
        <xdr:cNvSpPr txBox="1"/>
      </xdr:nvSpPr>
      <xdr:spPr>
        <a:xfrm>
          <a:off x="1354709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2000" cy="225425"/>
    <xdr:sp macro="" textlink="">
      <xdr:nvSpPr>
        <xdr:cNvPr id="138" name="テキスト ボックス 137"/>
        <xdr:cNvSpPr txBox="1"/>
      </xdr:nvSpPr>
      <xdr:spPr>
        <a:xfrm>
          <a:off x="1280541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2000" cy="225425"/>
    <xdr:sp macro="" textlink="">
      <xdr:nvSpPr>
        <xdr:cNvPr id="139" name="テキスト ボックス 138"/>
        <xdr:cNvSpPr txBox="1"/>
      </xdr:nvSpPr>
      <xdr:spPr>
        <a:xfrm>
          <a:off x="1206373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2000" cy="225425"/>
    <xdr:sp macro="" textlink="">
      <xdr:nvSpPr>
        <xdr:cNvPr id="140" name="テキスト ボックス 139"/>
        <xdr:cNvSpPr txBox="1"/>
      </xdr:nvSpPr>
      <xdr:spPr>
        <a:xfrm>
          <a:off x="1132205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33</xdr:row>
      <xdr:rowOff>135255</xdr:rowOff>
    </xdr:from>
    <xdr:to>
      <xdr:col>76</xdr:col>
      <xdr:colOff>73025</xdr:colOff>
      <xdr:row>34</xdr:row>
      <xdr:rowOff>64770</xdr:rowOff>
    </xdr:to>
    <xdr:sp macro="" textlink="">
      <xdr:nvSpPr>
        <xdr:cNvPr id="141" name="楕円 140"/>
        <xdr:cNvSpPr/>
      </xdr:nvSpPr>
      <xdr:spPr>
        <a:xfrm>
          <a:off x="14364970" y="643128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113665</xdr:rowOff>
    </xdr:from>
    <xdr:ext cx="469900" cy="259080"/>
    <xdr:sp macro="" textlink="">
      <xdr:nvSpPr>
        <xdr:cNvPr id="142" name="債務償還比率該当値テキスト"/>
        <xdr:cNvSpPr txBox="1"/>
      </xdr:nvSpPr>
      <xdr:spPr>
        <a:xfrm>
          <a:off x="14461490" y="6409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724.0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33</xdr:row>
      <xdr:rowOff>153035</xdr:rowOff>
    </xdr:from>
    <xdr:to>
      <xdr:col>72</xdr:col>
      <xdr:colOff>123825</xdr:colOff>
      <xdr:row>34</xdr:row>
      <xdr:rowOff>83185</xdr:rowOff>
    </xdr:to>
    <xdr:sp macro="" textlink="">
      <xdr:nvSpPr>
        <xdr:cNvPr id="143" name="楕円 142"/>
        <xdr:cNvSpPr/>
      </xdr:nvSpPr>
      <xdr:spPr>
        <a:xfrm>
          <a:off x="13669010" y="6449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14605</xdr:rowOff>
    </xdr:from>
    <xdr:to>
      <xdr:col>76</xdr:col>
      <xdr:colOff>22225</xdr:colOff>
      <xdr:row>34</xdr:row>
      <xdr:rowOff>32385</xdr:rowOff>
    </xdr:to>
    <xdr:cxnSp macro="">
      <xdr:nvCxnSpPr>
        <xdr:cNvPr id="144" name="直線コネクタ 143"/>
        <xdr:cNvCxnSpPr/>
      </xdr:nvCxnSpPr>
      <xdr:spPr>
        <a:xfrm flipV="1">
          <a:off x="13719810" y="6478270"/>
          <a:ext cx="6908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123190</xdr:rowOff>
    </xdr:from>
    <xdr:to>
      <xdr:col>68</xdr:col>
      <xdr:colOff>123825</xdr:colOff>
      <xdr:row>34</xdr:row>
      <xdr:rowOff>53340</xdr:rowOff>
    </xdr:to>
    <xdr:sp macro="" textlink="">
      <xdr:nvSpPr>
        <xdr:cNvPr id="145" name="楕円 144"/>
        <xdr:cNvSpPr/>
      </xdr:nvSpPr>
      <xdr:spPr>
        <a:xfrm>
          <a:off x="12927330" y="6419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2540</xdr:rowOff>
    </xdr:from>
    <xdr:to>
      <xdr:col>72</xdr:col>
      <xdr:colOff>73025</xdr:colOff>
      <xdr:row>34</xdr:row>
      <xdr:rowOff>32385</xdr:rowOff>
    </xdr:to>
    <xdr:cxnSp macro="">
      <xdr:nvCxnSpPr>
        <xdr:cNvPr id="146" name="直線コネクタ 145"/>
        <xdr:cNvCxnSpPr/>
      </xdr:nvCxnSpPr>
      <xdr:spPr>
        <a:xfrm>
          <a:off x="12978130" y="6466205"/>
          <a:ext cx="7416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6350</xdr:rowOff>
    </xdr:from>
    <xdr:to>
      <xdr:col>64</xdr:col>
      <xdr:colOff>123825</xdr:colOff>
      <xdr:row>33</xdr:row>
      <xdr:rowOff>107950</xdr:rowOff>
    </xdr:to>
    <xdr:sp macro="" textlink="">
      <xdr:nvSpPr>
        <xdr:cNvPr id="147" name="楕円 146"/>
        <xdr:cNvSpPr/>
      </xdr:nvSpPr>
      <xdr:spPr>
        <a:xfrm>
          <a:off x="1218565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57150</xdr:rowOff>
    </xdr:from>
    <xdr:to>
      <xdr:col>68</xdr:col>
      <xdr:colOff>73025</xdr:colOff>
      <xdr:row>34</xdr:row>
      <xdr:rowOff>2540</xdr:rowOff>
    </xdr:to>
    <xdr:cxnSp macro="">
      <xdr:nvCxnSpPr>
        <xdr:cNvPr id="148" name="直線コネクタ 147"/>
        <xdr:cNvCxnSpPr/>
      </xdr:nvCxnSpPr>
      <xdr:spPr>
        <a:xfrm>
          <a:off x="12236450" y="6353175"/>
          <a:ext cx="74168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125730</xdr:rowOff>
    </xdr:from>
    <xdr:to>
      <xdr:col>60</xdr:col>
      <xdr:colOff>123825</xdr:colOff>
      <xdr:row>33</xdr:row>
      <xdr:rowOff>55880</xdr:rowOff>
    </xdr:to>
    <xdr:sp macro="" textlink="">
      <xdr:nvSpPr>
        <xdr:cNvPr id="149" name="楕円 148"/>
        <xdr:cNvSpPr/>
      </xdr:nvSpPr>
      <xdr:spPr>
        <a:xfrm>
          <a:off x="11443970" y="6254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5080</xdr:rowOff>
    </xdr:from>
    <xdr:to>
      <xdr:col>64</xdr:col>
      <xdr:colOff>73025</xdr:colOff>
      <xdr:row>33</xdr:row>
      <xdr:rowOff>57150</xdr:rowOff>
    </xdr:to>
    <xdr:cxnSp macro="">
      <xdr:nvCxnSpPr>
        <xdr:cNvPr id="150" name="直線コネクタ 149"/>
        <xdr:cNvCxnSpPr/>
      </xdr:nvCxnSpPr>
      <xdr:spPr>
        <a:xfrm>
          <a:off x="11494770" y="6301105"/>
          <a:ext cx="74168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113665</xdr:rowOff>
    </xdr:from>
    <xdr:ext cx="469900" cy="259080"/>
    <xdr:sp macro="" textlink="">
      <xdr:nvSpPr>
        <xdr:cNvPr id="151" name="n_1aveValue債務償還比率"/>
        <xdr:cNvSpPr txBox="1"/>
      </xdr:nvSpPr>
      <xdr:spPr>
        <a:xfrm>
          <a:off x="13477240" y="5906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146050</xdr:rowOff>
    </xdr:from>
    <xdr:ext cx="469900" cy="258445"/>
    <xdr:sp macro="" textlink="">
      <xdr:nvSpPr>
        <xdr:cNvPr id="152" name="n_2aveValue債務償還比率"/>
        <xdr:cNvSpPr txBox="1"/>
      </xdr:nvSpPr>
      <xdr:spPr>
        <a:xfrm>
          <a:off x="12748260" y="5939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165735</xdr:rowOff>
    </xdr:from>
    <xdr:ext cx="469900" cy="258445"/>
    <xdr:sp macro="" textlink="">
      <xdr:nvSpPr>
        <xdr:cNvPr id="153" name="n_3aveValue債務償還比率"/>
        <xdr:cNvSpPr txBox="1"/>
      </xdr:nvSpPr>
      <xdr:spPr>
        <a:xfrm>
          <a:off x="12006580" y="5958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31</xdr:row>
      <xdr:rowOff>4445</xdr:rowOff>
    </xdr:from>
    <xdr:ext cx="469900" cy="259080"/>
    <xdr:sp macro="" textlink="">
      <xdr:nvSpPr>
        <xdr:cNvPr id="154" name="n_4aveValue債務償還比率"/>
        <xdr:cNvSpPr txBox="1"/>
      </xdr:nvSpPr>
      <xdr:spPr>
        <a:xfrm>
          <a:off x="11264900" y="5965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34</xdr:row>
      <xdr:rowOff>74295</xdr:rowOff>
    </xdr:from>
    <xdr:ext cx="469900" cy="258445"/>
    <xdr:sp macro="" textlink="">
      <xdr:nvSpPr>
        <xdr:cNvPr id="155" name="n_1mainValue債務償還比率"/>
        <xdr:cNvSpPr txBox="1"/>
      </xdr:nvSpPr>
      <xdr:spPr>
        <a:xfrm>
          <a:off x="13477240" y="6537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734.0</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34</xdr:row>
      <xdr:rowOff>44450</xdr:rowOff>
    </xdr:from>
    <xdr:ext cx="469900" cy="259080"/>
    <xdr:sp macro="" textlink="">
      <xdr:nvSpPr>
        <xdr:cNvPr id="156" name="n_2mainValue債務償還比率"/>
        <xdr:cNvSpPr txBox="1"/>
      </xdr:nvSpPr>
      <xdr:spPr>
        <a:xfrm>
          <a:off x="12748260" y="6508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717.4</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99060</xdr:rowOff>
    </xdr:from>
    <xdr:ext cx="469900" cy="259080"/>
    <xdr:sp macro="" textlink="">
      <xdr:nvSpPr>
        <xdr:cNvPr id="157" name="n_3mainValue債務償還比率"/>
        <xdr:cNvSpPr txBox="1"/>
      </xdr:nvSpPr>
      <xdr:spPr>
        <a:xfrm>
          <a:off x="12006580" y="6395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652.3</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33</xdr:row>
      <xdr:rowOff>46990</xdr:rowOff>
    </xdr:from>
    <xdr:ext cx="469900" cy="258445"/>
    <xdr:sp macro="" textlink="">
      <xdr:nvSpPr>
        <xdr:cNvPr id="158" name="n_4mainValue債務償還比率"/>
        <xdr:cNvSpPr txBox="1"/>
      </xdr:nvSpPr>
      <xdr:spPr>
        <a:xfrm>
          <a:off x="11264900" y="6343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45870" y="7827645"/>
          <a:ext cx="574802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45870" y="11551920"/>
          <a:ext cx="574802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2570"/>
    <xdr:sp macro="" textlink="">
      <xdr:nvSpPr>
        <xdr:cNvPr id="161" name="テキスト ボックス 160"/>
        <xdr:cNvSpPr txBox="1"/>
      </xdr:nvSpPr>
      <xdr:spPr>
        <a:xfrm>
          <a:off x="900430" y="8077835"/>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70205" cy="241300"/>
    <xdr:sp macro="" textlink="">
      <xdr:nvSpPr>
        <xdr:cNvPr id="162" name="テキスト ボックス 161"/>
        <xdr:cNvSpPr txBox="1"/>
      </xdr:nvSpPr>
      <xdr:spPr>
        <a:xfrm>
          <a:off x="6808470" y="1069149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28575</xdr:rowOff>
    </xdr:from>
    <xdr:ext cx="370205" cy="241935"/>
    <xdr:sp macro="" textlink="">
      <xdr:nvSpPr>
        <xdr:cNvPr id="163" name="テキスト ボックス 162"/>
        <xdr:cNvSpPr txBox="1"/>
      </xdr:nvSpPr>
      <xdr:spPr>
        <a:xfrm>
          <a:off x="900430" y="1177671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70205" cy="241935"/>
    <xdr:sp macro="" textlink="">
      <xdr:nvSpPr>
        <xdr:cNvPr id="164" name="テキスト ボックス 163"/>
        <xdr:cNvSpPr txBox="1"/>
      </xdr:nvSpPr>
      <xdr:spPr>
        <a:xfrm>
          <a:off x="6808470" y="1447165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542000" y="190500"/>
          <a:ext cx="3860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37465</xdr:rowOff>
    </xdr:to>
    <xdr:sp macro="" textlink="">
      <xdr:nvSpPr>
        <xdr:cNvPr id="4" name="正方形/長方形 3"/>
        <xdr:cNvSpPr/>
      </xdr:nvSpPr>
      <xdr:spPr>
        <a:xfrm>
          <a:off x="18561050" y="21590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69215</xdr:rowOff>
    </xdr:from>
    <xdr:to>
      <xdr:col>120</xdr:col>
      <xdr:colOff>95250</xdr:colOff>
      <xdr:row>4</xdr:row>
      <xdr:rowOff>0</xdr:rowOff>
    </xdr:to>
    <xdr:sp macro="" textlink="">
      <xdr:nvSpPr>
        <xdr:cNvPr id="5" name="正方形/長方形 4"/>
        <xdr:cNvSpPr/>
      </xdr:nvSpPr>
      <xdr:spPr>
        <a:xfrm>
          <a:off x="18586450" y="240665"/>
          <a:ext cx="37592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69215</xdr:rowOff>
    </xdr:from>
    <xdr:to>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66620" y="920750"/>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18,946
18,843
161.80
15,527,209
14,825,821
466,284
6,431,266
11,140,068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59.5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94615</xdr:rowOff>
    </xdr:from>
    <xdr:to>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987540" y="1714500"/>
          <a:ext cx="3581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12</xdr:row>
      <xdr:rowOff>101600</xdr:rowOff>
    </xdr:to>
    <xdr:sp macro="" textlink="">
      <xdr:nvSpPr>
        <xdr:cNvPr id="18" name="角丸四角形 17"/>
        <xdr:cNvSpPr/>
      </xdr:nvSpPr>
      <xdr:spPr>
        <a:xfrm>
          <a:off x="10779760" y="888365"/>
          <a:ext cx="1483360" cy="1270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94615</xdr:rowOff>
    </xdr:from>
    <xdr:to>
      <xdr:col>66</xdr:col>
      <xdr:colOff>95250</xdr:colOff>
      <xdr:row>7</xdr:row>
      <xdr:rowOff>6350</xdr:rowOff>
    </xdr:to>
    <xdr:sp macro="" textlink="">
      <xdr:nvSpPr>
        <xdr:cNvPr id="19" name="正方形/長方形 18"/>
        <xdr:cNvSpPr/>
      </xdr:nvSpPr>
      <xdr:spPr>
        <a:xfrm>
          <a:off x="11035030" y="951865"/>
          <a:ext cx="12979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035030" y="1219200"/>
          <a:ext cx="1297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12065</xdr:rowOff>
    </xdr:from>
    <xdr:to>
      <xdr:col>59</xdr:col>
      <xdr:colOff>127000</xdr:colOff>
      <xdr:row>6</xdr:row>
      <xdr:rowOff>12065</xdr:rowOff>
    </xdr:to>
    <xdr:cxnSp macro="">
      <xdr:nvCxnSpPr>
        <xdr:cNvPr id="22" name="直線コネクタ 21"/>
        <xdr:cNvCxnSpPr/>
      </xdr:nvCxnSpPr>
      <xdr:spPr>
        <a:xfrm flipH="1">
          <a:off x="10862310" y="10407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916285" y="9906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158115</xdr:rowOff>
    </xdr:to>
    <xdr:sp macro="" textlink="">
      <xdr:nvSpPr>
        <xdr:cNvPr id="24" name="フローチャート: 判断 23"/>
        <xdr:cNvSpPr/>
      </xdr:nvSpPr>
      <xdr:spPr>
        <a:xfrm>
          <a:off x="10916285" y="12573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151765</xdr:rowOff>
    </xdr:from>
    <xdr:to>
      <xdr:col>59</xdr:col>
      <xdr:colOff>15875</xdr:colOff>
      <xdr:row>9</xdr:row>
      <xdr:rowOff>120650</xdr:rowOff>
    </xdr:to>
    <xdr:cxnSp macro="">
      <xdr:nvCxnSpPr>
        <xdr:cNvPr id="25" name="直線コネクタ 24"/>
        <xdr:cNvCxnSpPr/>
      </xdr:nvCxnSpPr>
      <xdr:spPr>
        <a:xfrm>
          <a:off x="10955655"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151765</xdr:rowOff>
    </xdr:from>
    <xdr:to>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15240</xdr:rowOff>
    </xdr:to>
    <xdr:cxnSp macro="">
      <xdr:nvCxnSpPr>
        <xdr:cNvPr id="27" name="直線コネクタ 26"/>
        <xdr:cNvCxnSpPr/>
      </xdr:nvCxnSpPr>
      <xdr:spPr>
        <a:xfrm flipV="1">
          <a:off x="10955655"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8445"/>
    <xdr:sp macro="" textlink="">
      <xdr:nvSpPr>
        <xdr:cNvPr id="29" name="テキスト ボックス 28"/>
        <xdr:cNvSpPr txBox="1"/>
      </xdr:nvSpPr>
      <xdr:spPr>
        <a:xfrm>
          <a:off x="683260" y="279336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8326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8326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8326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4168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133350</xdr:rowOff>
    </xdr:to>
    <xdr:sp macro="" textlink="">
      <xdr:nvSpPr>
        <xdr:cNvPr id="34" name="正方形/長方形 33"/>
        <xdr:cNvSpPr/>
      </xdr:nvSpPr>
      <xdr:spPr>
        <a:xfrm>
          <a:off x="86868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164465</xdr:rowOff>
    </xdr:to>
    <xdr:sp macro="" textlink="">
      <xdr:nvSpPr>
        <xdr:cNvPr id="35" name="正方形/長方形 34"/>
        <xdr:cNvSpPr/>
      </xdr:nvSpPr>
      <xdr:spPr>
        <a:xfrm>
          <a:off x="86868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133350</xdr:rowOff>
    </xdr:to>
    <xdr:sp macro="" textlink="">
      <xdr:nvSpPr>
        <xdr:cNvPr id="36" name="正方形/長方形 35"/>
        <xdr:cNvSpPr/>
      </xdr:nvSpPr>
      <xdr:spPr>
        <a:xfrm>
          <a:off x="1854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164465</xdr:rowOff>
    </xdr:to>
    <xdr:sp macro="" textlink="">
      <xdr:nvSpPr>
        <xdr:cNvPr id="37" name="正方形/長方形 36"/>
        <xdr:cNvSpPr/>
      </xdr:nvSpPr>
      <xdr:spPr>
        <a:xfrm>
          <a:off x="1854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133350</xdr:rowOff>
    </xdr:to>
    <xdr:sp macro="" textlink="">
      <xdr:nvSpPr>
        <xdr:cNvPr id="38" name="正方形/長方形 37"/>
        <xdr:cNvSpPr/>
      </xdr:nvSpPr>
      <xdr:spPr>
        <a:xfrm>
          <a:off x="2966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164465</xdr:rowOff>
    </xdr:to>
    <xdr:sp macro="" textlink="">
      <xdr:nvSpPr>
        <xdr:cNvPr id="39" name="正方形/長方形 38"/>
        <xdr:cNvSpPr/>
      </xdr:nvSpPr>
      <xdr:spPr>
        <a:xfrm>
          <a:off x="2966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4168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450" cy="225425"/>
    <xdr:sp macro="" textlink="">
      <xdr:nvSpPr>
        <xdr:cNvPr id="41" name="テキスト ボックス 40"/>
        <xdr:cNvSpPr txBox="1"/>
      </xdr:nvSpPr>
      <xdr:spPr>
        <a:xfrm>
          <a:off x="70866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4168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104775</xdr:rowOff>
    </xdr:from>
    <xdr:ext cx="467360" cy="258445"/>
    <xdr:sp macro="" textlink="">
      <xdr:nvSpPr>
        <xdr:cNvPr id="43" name="テキスト ボックス 42"/>
        <xdr:cNvSpPr txBox="1"/>
      </xdr:nvSpPr>
      <xdr:spPr>
        <a:xfrm>
          <a:off x="28956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37465</xdr:rowOff>
    </xdr:from>
    <xdr:to>
      <xdr:col>28</xdr:col>
      <xdr:colOff>114300</xdr:colOff>
      <xdr:row>42</xdr:row>
      <xdr:rowOff>37465</xdr:rowOff>
    </xdr:to>
    <xdr:cxnSp macro="">
      <xdr:nvCxnSpPr>
        <xdr:cNvPr id="44" name="直線コネクタ 43"/>
        <xdr:cNvCxnSpPr/>
      </xdr:nvCxnSpPr>
      <xdr:spPr>
        <a:xfrm>
          <a:off x="741680" y="7238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66675</xdr:rowOff>
    </xdr:from>
    <xdr:ext cx="467360" cy="258445"/>
    <xdr:sp macro="" textlink="">
      <xdr:nvSpPr>
        <xdr:cNvPr id="45" name="テキスト ボックス 44"/>
        <xdr:cNvSpPr txBox="1"/>
      </xdr:nvSpPr>
      <xdr:spPr>
        <a:xfrm>
          <a:off x="289560" y="709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4168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2590" cy="258445"/>
    <xdr:sp macro="" textlink="">
      <xdr:nvSpPr>
        <xdr:cNvPr id="47" name="テキスト ボックス 46"/>
        <xdr:cNvSpPr txBox="1"/>
      </xdr:nvSpPr>
      <xdr:spPr>
        <a:xfrm>
          <a:off x="353695" y="671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41680" y="647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161925</xdr:rowOff>
    </xdr:from>
    <xdr:ext cx="402590" cy="258445"/>
    <xdr:sp macro="" textlink="">
      <xdr:nvSpPr>
        <xdr:cNvPr id="49" name="テキスト ボックス 48"/>
        <xdr:cNvSpPr txBox="1"/>
      </xdr:nvSpPr>
      <xdr:spPr>
        <a:xfrm>
          <a:off x="353695" y="6334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94615</xdr:rowOff>
    </xdr:from>
    <xdr:to>
      <xdr:col>28</xdr:col>
      <xdr:colOff>114300</xdr:colOff>
      <xdr:row>35</xdr:row>
      <xdr:rowOff>94615</xdr:rowOff>
    </xdr:to>
    <xdr:cxnSp macro="">
      <xdr:nvCxnSpPr>
        <xdr:cNvPr id="50" name="直線コネクタ 49"/>
        <xdr:cNvCxnSpPr/>
      </xdr:nvCxnSpPr>
      <xdr:spPr>
        <a:xfrm>
          <a:off x="741680" y="6095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123825</xdr:rowOff>
    </xdr:from>
    <xdr:ext cx="402590" cy="257810"/>
    <xdr:sp macro="" textlink="">
      <xdr:nvSpPr>
        <xdr:cNvPr id="51" name="テキスト ボックス 50"/>
        <xdr:cNvSpPr txBox="1"/>
      </xdr:nvSpPr>
      <xdr:spPr>
        <a:xfrm>
          <a:off x="353695" y="595312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41680" y="571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2590" cy="257810"/>
    <xdr:sp macro="" textlink="">
      <xdr:nvSpPr>
        <xdr:cNvPr id="53" name="テキスト ボックス 52"/>
        <xdr:cNvSpPr txBox="1"/>
      </xdr:nvSpPr>
      <xdr:spPr>
        <a:xfrm>
          <a:off x="353695" y="557276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4168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47625</xdr:rowOff>
    </xdr:from>
    <xdr:ext cx="338455" cy="259080"/>
    <xdr:sp macro="" textlink="">
      <xdr:nvSpPr>
        <xdr:cNvPr id="55" name="テキスト ボックス 54"/>
        <xdr:cNvSpPr txBox="1"/>
      </xdr:nvSpPr>
      <xdr:spPr>
        <a:xfrm>
          <a:off x="412750" y="519112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4168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12700</xdr:rowOff>
    </xdr:to>
    <xdr:cxnSp macro="">
      <xdr:nvCxnSpPr>
        <xdr:cNvPr id="57" name="直線コネクタ 56"/>
        <xdr:cNvCxnSpPr/>
      </xdr:nvCxnSpPr>
      <xdr:spPr>
        <a:xfrm flipV="1">
          <a:off x="4512945" y="575881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16510</xdr:rowOff>
    </xdr:from>
    <xdr:ext cx="405130" cy="258445"/>
    <xdr:sp macro="" textlink="">
      <xdr:nvSpPr>
        <xdr:cNvPr id="58" name="【道路】&#10;有形固定資産減価償却率最小値テキスト"/>
        <xdr:cNvSpPr txBox="1"/>
      </xdr:nvSpPr>
      <xdr:spPr>
        <a:xfrm>
          <a:off x="4551680" y="72174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12700</xdr:rowOff>
    </xdr:from>
    <xdr:to>
      <xdr:col>24</xdr:col>
      <xdr:colOff>152400</xdr:colOff>
      <xdr:row>42</xdr:row>
      <xdr:rowOff>12700</xdr:rowOff>
    </xdr:to>
    <xdr:cxnSp macro="">
      <xdr:nvCxnSpPr>
        <xdr:cNvPr id="59" name="直線コネクタ 58"/>
        <xdr:cNvCxnSpPr/>
      </xdr:nvCxnSpPr>
      <xdr:spPr>
        <a:xfrm>
          <a:off x="4429760" y="72136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46990</xdr:rowOff>
    </xdr:from>
    <xdr:ext cx="405130" cy="259080"/>
    <xdr:sp macro="" textlink="">
      <xdr:nvSpPr>
        <xdr:cNvPr id="60" name="【道路】&#10;有形固定資産減価償却率最大値テキスト"/>
        <xdr:cNvSpPr txBox="1"/>
      </xdr:nvSpPr>
      <xdr:spPr>
        <a:xfrm>
          <a:off x="4551680" y="5533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xdr:cNvCxnSpPr/>
      </xdr:nvCxnSpPr>
      <xdr:spPr>
        <a:xfrm>
          <a:off x="4429760" y="57588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41910</xdr:rowOff>
    </xdr:from>
    <xdr:ext cx="405130" cy="258445"/>
    <xdr:sp macro="" textlink="">
      <xdr:nvSpPr>
        <xdr:cNvPr id="62" name="【道路】&#10;有形固定資産減価償却率平均値テキスト"/>
        <xdr:cNvSpPr txBox="1"/>
      </xdr:nvSpPr>
      <xdr:spPr>
        <a:xfrm>
          <a:off x="4551680" y="65570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63500</xdr:rowOff>
    </xdr:from>
    <xdr:to>
      <xdr:col>24</xdr:col>
      <xdr:colOff>114300</xdr:colOff>
      <xdr:row>38</xdr:row>
      <xdr:rowOff>164465</xdr:rowOff>
    </xdr:to>
    <xdr:sp macro="" textlink="">
      <xdr:nvSpPr>
        <xdr:cNvPr id="63" name="フローチャート: 判断 62"/>
        <xdr:cNvSpPr/>
      </xdr:nvSpPr>
      <xdr:spPr>
        <a:xfrm>
          <a:off x="446278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95250</xdr:rowOff>
    </xdr:from>
    <xdr:to>
      <xdr:col>20</xdr:col>
      <xdr:colOff>38100</xdr:colOff>
      <xdr:row>39</xdr:row>
      <xdr:rowOff>26035</xdr:rowOff>
    </xdr:to>
    <xdr:sp macro="" textlink="">
      <xdr:nvSpPr>
        <xdr:cNvPr id="64" name="フローチャート: 判断 63"/>
        <xdr:cNvSpPr/>
      </xdr:nvSpPr>
      <xdr:spPr>
        <a:xfrm>
          <a:off x="3649980" y="661035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153035</xdr:rowOff>
    </xdr:to>
    <xdr:sp macro="" textlink="">
      <xdr:nvSpPr>
        <xdr:cNvPr id="65" name="フローチャート: 判断 64"/>
        <xdr:cNvSpPr/>
      </xdr:nvSpPr>
      <xdr:spPr>
        <a:xfrm>
          <a:off x="27813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47625</xdr:rowOff>
    </xdr:from>
    <xdr:to>
      <xdr:col>10</xdr:col>
      <xdr:colOff>165100</xdr:colOff>
      <xdr:row>38</xdr:row>
      <xdr:rowOff>149225</xdr:rowOff>
    </xdr:to>
    <xdr:sp macro="" textlink="">
      <xdr:nvSpPr>
        <xdr:cNvPr id="66" name="フローチャート: 判断 65"/>
        <xdr:cNvSpPr/>
      </xdr:nvSpPr>
      <xdr:spPr>
        <a:xfrm>
          <a:off x="19177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1905</xdr:rowOff>
    </xdr:from>
    <xdr:to>
      <xdr:col>6</xdr:col>
      <xdr:colOff>38100</xdr:colOff>
      <xdr:row>38</xdr:row>
      <xdr:rowOff>103505</xdr:rowOff>
    </xdr:to>
    <xdr:sp macro="" textlink="">
      <xdr:nvSpPr>
        <xdr:cNvPr id="67" name="フローチャート: 判断 66"/>
        <xdr:cNvSpPr/>
      </xdr:nvSpPr>
      <xdr:spPr>
        <a:xfrm>
          <a:off x="1054100" y="65170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73025</xdr:rowOff>
    </xdr:from>
    <xdr:ext cx="761365" cy="258445"/>
    <xdr:sp macro="" textlink="">
      <xdr:nvSpPr>
        <xdr:cNvPr id="68" name="テキスト ボックス 67"/>
        <xdr:cNvSpPr txBox="1"/>
      </xdr:nvSpPr>
      <xdr:spPr>
        <a:xfrm>
          <a:off x="432816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73025</xdr:rowOff>
    </xdr:from>
    <xdr:ext cx="762000" cy="258445"/>
    <xdr:sp macro="" textlink="">
      <xdr:nvSpPr>
        <xdr:cNvPr id="69" name="テキスト ボックス 68"/>
        <xdr:cNvSpPr txBox="1"/>
      </xdr:nvSpPr>
      <xdr:spPr>
        <a:xfrm>
          <a:off x="351536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73025</xdr:rowOff>
    </xdr:from>
    <xdr:ext cx="761365" cy="258445"/>
    <xdr:sp macro="" textlink="">
      <xdr:nvSpPr>
        <xdr:cNvPr id="70" name="テキスト ボックス 69"/>
        <xdr:cNvSpPr txBox="1"/>
      </xdr:nvSpPr>
      <xdr:spPr>
        <a:xfrm>
          <a:off x="264668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73025</xdr:rowOff>
    </xdr:from>
    <xdr:ext cx="762000" cy="258445"/>
    <xdr:sp macro="" textlink="">
      <xdr:nvSpPr>
        <xdr:cNvPr id="71" name="テキスト ボックス 70"/>
        <xdr:cNvSpPr txBox="1"/>
      </xdr:nvSpPr>
      <xdr:spPr>
        <a:xfrm>
          <a:off x="17830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73025</xdr:rowOff>
    </xdr:from>
    <xdr:ext cx="762000" cy="258445"/>
    <xdr:sp macro="" textlink="">
      <xdr:nvSpPr>
        <xdr:cNvPr id="72" name="テキスト ボックス 71"/>
        <xdr:cNvSpPr txBox="1"/>
      </xdr:nvSpPr>
      <xdr:spPr>
        <a:xfrm>
          <a:off x="9194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73" name="楕円 72"/>
        <xdr:cNvSpPr/>
      </xdr:nvSpPr>
      <xdr:spPr>
        <a:xfrm>
          <a:off x="446278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121920</xdr:rowOff>
    </xdr:from>
    <xdr:ext cx="405130" cy="258445"/>
    <xdr:sp macro="" textlink="">
      <xdr:nvSpPr>
        <xdr:cNvPr id="74" name="【道路】&#10;有形固定資産減価償却率該当値テキスト"/>
        <xdr:cNvSpPr txBox="1"/>
      </xdr:nvSpPr>
      <xdr:spPr>
        <a:xfrm>
          <a:off x="4551680" y="62941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64770</xdr:rowOff>
    </xdr:from>
    <xdr:to>
      <xdr:col>20</xdr:col>
      <xdr:colOff>38100</xdr:colOff>
      <xdr:row>37</xdr:row>
      <xdr:rowOff>167005</xdr:rowOff>
    </xdr:to>
    <xdr:sp macro="" textlink="">
      <xdr:nvSpPr>
        <xdr:cNvPr id="75" name="楕円 74"/>
        <xdr:cNvSpPr/>
      </xdr:nvSpPr>
      <xdr:spPr>
        <a:xfrm>
          <a:off x="3649980" y="640842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116205</xdr:rowOff>
    </xdr:from>
    <xdr:to>
      <xdr:col>24</xdr:col>
      <xdr:colOff>63500</xdr:colOff>
      <xdr:row>37</xdr:row>
      <xdr:rowOff>149860</xdr:rowOff>
    </xdr:to>
    <xdr:cxnSp macro="">
      <xdr:nvCxnSpPr>
        <xdr:cNvPr id="76" name="直線コネクタ 75"/>
        <xdr:cNvCxnSpPr/>
      </xdr:nvCxnSpPr>
      <xdr:spPr>
        <a:xfrm>
          <a:off x="3700780" y="6459855"/>
          <a:ext cx="8128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55880</xdr:rowOff>
    </xdr:from>
    <xdr:to>
      <xdr:col>15</xdr:col>
      <xdr:colOff>101600</xdr:colOff>
      <xdr:row>37</xdr:row>
      <xdr:rowOff>157480</xdr:rowOff>
    </xdr:to>
    <xdr:sp macro="" textlink="">
      <xdr:nvSpPr>
        <xdr:cNvPr id="77" name="楕円 76"/>
        <xdr:cNvSpPr/>
      </xdr:nvSpPr>
      <xdr:spPr>
        <a:xfrm>
          <a:off x="27813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106045</xdr:rowOff>
    </xdr:from>
    <xdr:to>
      <xdr:col>19</xdr:col>
      <xdr:colOff>177800</xdr:colOff>
      <xdr:row>37</xdr:row>
      <xdr:rowOff>116205</xdr:rowOff>
    </xdr:to>
    <xdr:cxnSp macro="">
      <xdr:nvCxnSpPr>
        <xdr:cNvPr id="78" name="直線コネクタ 77"/>
        <xdr:cNvCxnSpPr/>
      </xdr:nvCxnSpPr>
      <xdr:spPr>
        <a:xfrm>
          <a:off x="2832100" y="6449695"/>
          <a:ext cx="8686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17780</xdr:rowOff>
    </xdr:from>
    <xdr:to>
      <xdr:col>10</xdr:col>
      <xdr:colOff>165100</xdr:colOff>
      <xdr:row>37</xdr:row>
      <xdr:rowOff>118745</xdr:rowOff>
    </xdr:to>
    <xdr:sp macro="" textlink="">
      <xdr:nvSpPr>
        <xdr:cNvPr id="79" name="楕円 78"/>
        <xdr:cNvSpPr/>
      </xdr:nvSpPr>
      <xdr:spPr>
        <a:xfrm>
          <a:off x="19177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67945</xdr:rowOff>
    </xdr:from>
    <xdr:to>
      <xdr:col>15</xdr:col>
      <xdr:colOff>50800</xdr:colOff>
      <xdr:row>37</xdr:row>
      <xdr:rowOff>106045</xdr:rowOff>
    </xdr:to>
    <xdr:cxnSp macro="">
      <xdr:nvCxnSpPr>
        <xdr:cNvPr id="80" name="直線コネクタ 79"/>
        <xdr:cNvCxnSpPr/>
      </xdr:nvCxnSpPr>
      <xdr:spPr>
        <a:xfrm>
          <a:off x="1968500" y="6411595"/>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152400</xdr:rowOff>
    </xdr:from>
    <xdr:to>
      <xdr:col>6</xdr:col>
      <xdr:colOff>38100</xdr:colOff>
      <xdr:row>37</xdr:row>
      <xdr:rowOff>83185</xdr:rowOff>
    </xdr:to>
    <xdr:sp macro="" textlink="">
      <xdr:nvSpPr>
        <xdr:cNvPr id="81" name="楕円 80"/>
        <xdr:cNvSpPr/>
      </xdr:nvSpPr>
      <xdr:spPr>
        <a:xfrm>
          <a:off x="1054100" y="632460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31750</xdr:rowOff>
    </xdr:from>
    <xdr:to>
      <xdr:col>10</xdr:col>
      <xdr:colOff>114300</xdr:colOff>
      <xdr:row>37</xdr:row>
      <xdr:rowOff>67945</xdr:rowOff>
    </xdr:to>
    <xdr:cxnSp macro="">
      <xdr:nvCxnSpPr>
        <xdr:cNvPr id="82" name="直線コネクタ 81"/>
        <xdr:cNvCxnSpPr/>
      </xdr:nvCxnSpPr>
      <xdr:spPr>
        <a:xfrm>
          <a:off x="1104900" y="6375400"/>
          <a:ext cx="8636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16510</xdr:rowOff>
    </xdr:from>
    <xdr:ext cx="404495" cy="258445"/>
    <xdr:sp macro="" textlink="">
      <xdr:nvSpPr>
        <xdr:cNvPr id="83" name="n_1aveValue【道路】&#10;有形固定資産減価償却率"/>
        <xdr:cNvSpPr txBox="1"/>
      </xdr:nvSpPr>
      <xdr:spPr>
        <a:xfrm>
          <a:off x="3490595" y="67030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144780</xdr:rowOff>
    </xdr:from>
    <xdr:ext cx="405130" cy="257810"/>
    <xdr:sp macro="" textlink="">
      <xdr:nvSpPr>
        <xdr:cNvPr id="84" name="n_2aveValue【道路】&#10;有形固定資産減価償却率"/>
        <xdr:cNvSpPr txBox="1"/>
      </xdr:nvSpPr>
      <xdr:spPr>
        <a:xfrm>
          <a:off x="2634615" y="66598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140335</xdr:rowOff>
    </xdr:from>
    <xdr:ext cx="404495" cy="259080"/>
    <xdr:sp macro="" textlink="">
      <xdr:nvSpPr>
        <xdr:cNvPr id="85" name="n_3aveValue【道路】&#10;有形固定資産減価償却率"/>
        <xdr:cNvSpPr txBox="1"/>
      </xdr:nvSpPr>
      <xdr:spPr>
        <a:xfrm>
          <a:off x="1771015" y="6655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94615</xdr:rowOff>
    </xdr:from>
    <xdr:ext cx="404495" cy="259080"/>
    <xdr:sp macro="" textlink="">
      <xdr:nvSpPr>
        <xdr:cNvPr id="86" name="n_4aveValue【道路】&#10;有形固定資産減価償却率"/>
        <xdr:cNvSpPr txBox="1"/>
      </xdr:nvSpPr>
      <xdr:spPr>
        <a:xfrm>
          <a:off x="907415" y="66097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11430</xdr:rowOff>
    </xdr:from>
    <xdr:ext cx="404495" cy="258445"/>
    <xdr:sp macro="" textlink="">
      <xdr:nvSpPr>
        <xdr:cNvPr id="87" name="n_1mainValue【道路】&#10;有形固定資産減価償却率"/>
        <xdr:cNvSpPr txBox="1"/>
      </xdr:nvSpPr>
      <xdr:spPr>
        <a:xfrm>
          <a:off x="3490595" y="61836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1905</xdr:rowOff>
    </xdr:from>
    <xdr:ext cx="405130" cy="259080"/>
    <xdr:sp macro="" textlink="">
      <xdr:nvSpPr>
        <xdr:cNvPr id="88" name="n_2mainValue【道路】&#10;有形固定資産減価償却率"/>
        <xdr:cNvSpPr txBox="1"/>
      </xdr:nvSpPr>
      <xdr:spPr>
        <a:xfrm>
          <a:off x="2634615" y="6174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135890</xdr:rowOff>
    </xdr:from>
    <xdr:ext cx="404495" cy="259080"/>
    <xdr:sp macro="" textlink="">
      <xdr:nvSpPr>
        <xdr:cNvPr id="89" name="n_3mainValue【道路】&#10;有形固定資産減価償却率"/>
        <xdr:cNvSpPr txBox="1"/>
      </xdr:nvSpPr>
      <xdr:spPr>
        <a:xfrm>
          <a:off x="1771015" y="6136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99695</xdr:rowOff>
    </xdr:from>
    <xdr:ext cx="404495" cy="258445"/>
    <xdr:sp macro="" textlink="">
      <xdr:nvSpPr>
        <xdr:cNvPr id="90" name="n_4mainValue【道路】&#10;有形固定資産減価償却率"/>
        <xdr:cNvSpPr txBox="1"/>
      </xdr:nvSpPr>
      <xdr:spPr>
        <a:xfrm>
          <a:off x="907415" y="61004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43128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50165</xdr:rowOff>
    </xdr:from>
    <xdr:to>
      <xdr:col>43</xdr:col>
      <xdr:colOff>63500</xdr:colOff>
      <xdr:row>29</xdr:row>
      <xdr:rowOff>133350</xdr:rowOff>
    </xdr:to>
    <xdr:sp macro="" textlink="">
      <xdr:nvSpPr>
        <xdr:cNvPr id="92" name="正方形/長方形 91"/>
        <xdr:cNvSpPr/>
      </xdr:nvSpPr>
      <xdr:spPr>
        <a:xfrm>
          <a:off x="6553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164465</xdr:rowOff>
    </xdr:to>
    <xdr:sp macro="" textlink="">
      <xdr:nvSpPr>
        <xdr:cNvPr id="93" name="正方形/長方形 92"/>
        <xdr:cNvSpPr/>
      </xdr:nvSpPr>
      <xdr:spPr>
        <a:xfrm>
          <a:off x="6553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133350</xdr:rowOff>
    </xdr:to>
    <xdr:sp macro="" textlink="">
      <xdr:nvSpPr>
        <xdr:cNvPr id="94" name="正方形/長方形 93"/>
        <xdr:cNvSpPr/>
      </xdr:nvSpPr>
      <xdr:spPr>
        <a:xfrm>
          <a:off x="75438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164465</xdr:rowOff>
    </xdr:to>
    <xdr:sp macro="" textlink="">
      <xdr:nvSpPr>
        <xdr:cNvPr id="95" name="正方形/長方形 94"/>
        <xdr:cNvSpPr/>
      </xdr:nvSpPr>
      <xdr:spPr>
        <a:xfrm>
          <a:off x="75438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133350</xdr:rowOff>
    </xdr:to>
    <xdr:sp macro="" textlink="">
      <xdr:nvSpPr>
        <xdr:cNvPr id="96" name="正方形/長方形 95"/>
        <xdr:cNvSpPr/>
      </xdr:nvSpPr>
      <xdr:spPr>
        <a:xfrm>
          <a:off x="8656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164465</xdr:rowOff>
    </xdr:to>
    <xdr:sp macro="" textlink="">
      <xdr:nvSpPr>
        <xdr:cNvPr id="97" name="正方形/長方形 96"/>
        <xdr:cNvSpPr/>
      </xdr:nvSpPr>
      <xdr:spPr>
        <a:xfrm>
          <a:off x="8656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43128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9" name="テキスト ボックス 98"/>
        <xdr:cNvSpPr txBox="1"/>
      </xdr:nvSpPr>
      <xdr:spPr>
        <a:xfrm>
          <a:off x="639318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431280" y="762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37465</xdr:rowOff>
    </xdr:from>
    <xdr:to>
      <xdr:col>59</xdr:col>
      <xdr:colOff>50800</xdr:colOff>
      <xdr:row>42</xdr:row>
      <xdr:rowOff>37465</xdr:rowOff>
    </xdr:to>
    <xdr:cxnSp macro="">
      <xdr:nvCxnSpPr>
        <xdr:cNvPr id="101" name="直線コネクタ 100"/>
        <xdr:cNvCxnSpPr/>
      </xdr:nvCxnSpPr>
      <xdr:spPr>
        <a:xfrm>
          <a:off x="6431280" y="7238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66675</xdr:rowOff>
    </xdr:from>
    <xdr:ext cx="466725" cy="258445"/>
    <xdr:sp macro="" textlink="">
      <xdr:nvSpPr>
        <xdr:cNvPr id="102" name="テキスト ボックス 101"/>
        <xdr:cNvSpPr txBox="1"/>
      </xdr:nvSpPr>
      <xdr:spPr>
        <a:xfrm>
          <a:off x="5974080" y="7096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431280" y="685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0860" cy="258445"/>
    <xdr:sp macro="" textlink="">
      <xdr:nvSpPr>
        <xdr:cNvPr id="104" name="テキスト ボックス 103"/>
        <xdr:cNvSpPr txBox="1"/>
      </xdr:nvSpPr>
      <xdr:spPr>
        <a:xfrm>
          <a:off x="5915025" y="671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431280" y="647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161925</xdr:rowOff>
    </xdr:from>
    <xdr:ext cx="530860" cy="258445"/>
    <xdr:sp macro="" textlink="">
      <xdr:nvSpPr>
        <xdr:cNvPr id="106" name="テキスト ボックス 105"/>
        <xdr:cNvSpPr txBox="1"/>
      </xdr:nvSpPr>
      <xdr:spPr>
        <a:xfrm>
          <a:off x="5915025" y="63341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94615</xdr:rowOff>
    </xdr:from>
    <xdr:to>
      <xdr:col>59</xdr:col>
      <xdr:colOff>50800</xdr:colOff>
      <xdr:row>35</xdr:row>
      <xdr:rowOff>94615</xdr:rowOff>
    </xdr:to>
    <xdr:cxnSp macro="">
      <xdr:nvCxnSpPr>
        <xdr:cNvPr id="107" name="直線コネクタ 106"/>
        <xdr:cNvCxnSpPr/>
      </xdr:nvCxnSpPr>
      <xdr:spPr>
        <a:xfrm>
          <a:off x="6431280" y="6095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123825</xdr:rowOff>
    </xdr:from>
    <xdr:ext cx="530860" cy="257810"/>
    <xdr:sp macro="" textlink="">
      <xdr:nvSpPr>
        <xdr:cNvPr id="108" name="テキスト ボックス 107"/>
        <xdr:cNvSpPr txBox="1"/>
      </xdr:nvSpPr>
      <xdr:spPr>
        <a:xfrm>
          <a:off x="5915025" y="595312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431280" y="571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0860" cy="257810"/>
    <xdr:sp macro="" textlink="">
      <xdr:nvSpPr>
        <xdr:cNvPr id="110" name="テキスト ボックス 109"/>
        <xdr:cNvSpPr txBox="1"/>
      </xdr:nvSpPr>
      <xdr:spPr>
        <a:xfrm>
          <a:off x="5915025" y="5572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431280" y="533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47625</xdr:rowOff>
    </xdr:from>
    <xdr:ext cx="595630" cy="259080"/>
    <xdr:sp macro="" textlink="">
      <xdr:nvSpPr>
        <xdr:cNvPr id="112" name="テキスト ボックス 111"/>
        <xdr:cNvSpPr txBox="1"/>
      </xdr:nvSpPr>
      <xdr:spPr>
        <a:xfrm>
          <a:off x="5850890" y="5191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43128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34</xdr:row>
      <xdr:rowOff>88900</xdr:rowOff>
    </xdr:from>
    <xdr:to>
      <xdr:col>54</xdr:col>
      <xdr:colOff>185420</xdr:colOff>
      <xdr:row>41</xdr:row>
      <xdr:rowOff>100965</xdr:rowOff>
    </xdr:to>
    <xdr:cxnSp macro="">
      <xdr:nvCxnSpPr>
        <xdr:cNvPr id="114" name="直線コネクタ 113"/>
        <xdr:cNvCxnSpPr/>
      </xdr:nvCxnSpPr>
      <xdr:spPr>
        <a:xfrm flipV="1">
          <a:off x="10198100" y="5918200"/>
          <a:ext cx="0" cy="1212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104140</xdr:rowOff>
    </xdr:from>
    <xdr:ext cx="469265" cy="259080"/>
    <xdr:sp macro="" textlink="">
      <xdr:nvSpPr>
        <xdr:cNvPr id="115" name="【道路】&#10;一人当たり延長最小値テキスト"/>
        <xdr:cNvSpPr txBox="1"/>
      </xdr:nvSpPr>
      <xdr:spPr>
        <a:xfrm>
          <a:off x="10236200" y="7133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100965</xdr:rowOff>
    </xdr:from>
    <xdr:to>
      <xdr:col>55</xdr:col>
      <xdr:colOff>88900</xdr:colOff>
      <xdr:row>41</xdr:row>
      <xdr:rowOff>100965</xdr:rowOff>
    </xdr:to>
    <xdr:cxnSp macro="">
      <xdr:nvCxnSpPr>
        <xdr:cNvPr id="116" name="直線コネクタ 115"/>
        <xdr:cNvCxnSpPr/>
      </xdr:nvCxnSpPr>
      <xdr:spPr>
        <a:xfrm>
          <a:off x="10114280" y="71304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35560</xdr:rowOff>
    </xdr:from>
    <xdr:ext cx="534035" cy="258445"/>
    <xdr:sp macro="" textlink="">
      <xdr:nvSpPr>
        <xdr:cNvPr id="117" name="【道路】&#10;一人当たり延長最大値テキスト"/>
        <xdr:cNvSpPr txBox="1"/>
      </xdr:nvSpPr>
      <xdr:spPr>
        <a:xfrm>
          <a:off x="10236200" y="5693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69.297</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88900</xdr:rowOff>
    </xdr:from>
    <xdr:to>
      <xdr:col>55</xdr:col>
      <xdr:colOff>88900</xdr:colOff>
      <xdr:row>34</xdr:row>
      <xdr:rowOff>88900</xdr:rowOff>
    </xdr:to>
    <xdr:cxnSp macro="">
      <xdr:nvCxnSpPr>
        <xdr:cNvPr id="118" name="直線コネクタ 117"/>
        <xdr:cNvCxnSpPr/>
      </xdr:nvCxnSpPr>
      <xdr:spPr>
        <a:xfrm>
          <a:off x="10114280" y="59182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97790</xdr:rowOff>
    </xdr:from>
    <xdr:ext cx="534035" cy="258445"/>
    <xdr:sp macro="" textlink="">
      <xdr:nvSpPr>
        <xdr:cNvPr id="119" name="【道路】&#10;一人当たり延長平均値テキスト"/>
        <xdr:cNvSpPr txBox="1"/>
      </xdr:nvSpPr>
      <xdr:spPr>
        <a:xfrm>
          <a:off x="10236200" y="661289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29.071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118745</xdr:rowOff>
    </xdr:from>
    <xdr:to>
      <xdr:col>55</xdr:col>
      <xdr:colOff>50800</xdr:colOff>
      <xdr:row>39</xdr:row>
      <xdr:rowOff>48895</xdr:rowOff>
    </xdr:to>
    <xdr:sp macro="" textlink="">
      <xdr:nvSpPr>
        <xdr:cNvPr id="120" name="フローチャート: 判断 119"/>
        <xdr:cNvSpPr/>
      </xdr:nvSpPr>
      <xdr:spPr>
        <a:xfrm>
          <a:off x="10152380" y="66338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134620</xdr:rowOff>
    </xdr:from>
    <xdr:to>
      <xdr:col>50</xdr:col>
      <xdr:colOff>165100</xdr:colOff>
      <xdr:row>39</xdr:row>
      <xdr:rowOff>64770</xdr:rowOff>
    </xdr:to>
    <xdr:sp macro="" textlink="">
      <xdr:nvSpPr>
        <xdr:cNvPr id="121" name="フローチャート: 判断 120"/>
        <xdr:cNvSpPr/>
      </xdr:nvSpPr>
      <xdr:spPr>
        <a:xfrm>
          <a:off x="9334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22" name="フローチャート: 判断 121"/>
        <xdr:cNvSpPr/>
      </xdr:nvSpPr>
      <xdr:spPr>
        <a:xfrm>
          <a:off x="8470900" y="66605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155575</xdr:rowOff>
    </xdr:from>
    <xdr:to>
      <xdr:col>41</xdr:col>
      <xdr:colOff>101600</xdr:colOff>
      <xdr:row>39</xdr:row>
      <xdr:rowOff>85090</xdr:rowOff>
    </xdr:to>
    <xdr:sp macro="" textlink="">
      <xdr:nvSpPr>
        <xdr:cNvPr id="123" name="フローチャート: 判断 122"/>
        <xdr:cNvSpPr/>
      </xdr:nvSpPr>
      <xdr:spPr>
        <a:xfrm>
          <a:off x="7602220" y="66706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34925</xdr:rowOff>
    </xdr:from>
    <xdr:to>
      <xdr:col>36</xdr:col>
      <xdr:colOff>165100</xdr:colOff>
      <xdr:row>39</xdr:row>
      <xdr:rowOff>137160</xdr:rowOff>
    </xdr:to>
    <xdr:sp macro="" textlink="">
      <xdr:nvSpPr>
        <xdr:cNvPr id="124" name="フローチャート: 判断 123"/>
        <xdr:cNvSpPr/>
      </xdr:nvSpPr>
      <xdr:spPr>
        <a:xfrm>
          <a:off x="6738620" y="672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73025</xdr:rowOff>
    </xdr:from>
    <xdr:ext cx="762000" cy="258445"/>
    <xdr:sp macro="" textlink="">
      <xdr:nvSpPr>
        <xdr:cNvPr id="125" name="テキスト ボックス 124"/>
        <xdr:cNvSpPr txBox="1"/>
      </xdr:nvSpPr>
      <xdr:spPr>
        <a:xfrm>
          <a:off x="100126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73025</xdr:rowOff>
    </xdr:from>
    <xdr:ext cx="762000" cy="258445"/>
    <xdr:sp macro="" textlink="">
      <xdr:nvSpPr>
        <xdr:cNvPr id="126" name="テキスト ボックス 125"/>
        <xdr:cNvSpPr txBox="1"/>
      </xdr:nvSpPr>
      <xdr:spPr>
        <a:xfrm>
          <a:off x="91998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73025</xdr:rowOff>
    </xdr:from>
    <xdr:ext cx="762000" cy="258445"/>
    <xdr:sp macro="" textlink="">
      <xdr:nvSpPr>
        <xdr:cNvPr id="127" name="テキスト ボックス 126"/>
        <xdr:cNvSpPr txBox="1"/>
      </xdr:nvSpPr>
      <xdr:spPr>
        <a:xfrm>
          <a:off x="8336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73025</xdr:rowOff>
    </xdr:from>
    <xdr:ext cx="761365" cy="258445"/>
    <xdr:sp macro="" textlink="">
      <xdr:nvSpPr>
        <xdr:cNvPr id="128" name="テキスト ボックス 127"/>
        <xdr:cNvSpPr txBox="1"/>
      </xdr:nvSpPr>
      <xdr:spPr>
        <a:xfrm>
          <a:off x="74676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73025</xdr:rowOff>
    </xdr:from>
    <xdr:ext cx="762000" cy="258445"/>
    <xdr:sp macro="" textlink="">
      <xdr:nvSpPr>
        <xdr:cNvPr id="129" name="テキスト ボックス 128"/>
        <xdr:cNvSpPr txBox="1"/>
      </xdr:nvSpPr>
      <xdr:spPr>
        <a:xfrm>
          <a:off x="660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23495</xdr:rowOff>
    </xdr:from>
    <xdr:to>
      <xdr:col>55</xdr:col>
      <xdr:colOff>50800</xdr:colOff>
      <xdr:row>37</xdr:row>
      <xdr:rowOff>124460</xdr:rowOff>
    </xdr:to>
    <xdr:sp macro="" textlink="">
      <xdr:nvSpPr>
        <xdr:cNvPr id="130" name="楕円 129"/>
        <xdr:cNvSpPr/>
      </xdr:nvSpPr>
      <xdr:spPr>
        <a:xfrm>
          <a:off x="10152380" y="636714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46355</xdr:rowOff>
    </xdr:from>
    <xdr:ext cx="534035" cy="259080"/>
    <xdr:sp macro="" textlink="">
      <xdr:nvSpPr>
        <xdr:cNvPr id="131" name="【道路】&#10;一人当たり延長該当値テキスト"/>
        <xdr:cNvSpPr txBox="1"/>
      </xdr:nvSpPr>
      <xdr:spPr>
        <a:xfrm>
          <a:off x="10236200" y="6218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39370</xdr:rowOff>
    </xdr:from>
    <xdr:to>
      <xdr:col>50</xdr:col>
      <xdr:colOff>165100</xdr:colOff>
      <xdr:row>37</xdr:row>
      <xdr:rowOff>140970</xdr:rowOff>
    </xdr:to>
    <xdr:sp macro="" textlink="">
      <xdr:nvSpPr>
        <xdr:cNvPr id="132" name="楕円 131"/>
        <xdr:cNvSpPr/>
      </xdr:nvSpPr>
      <xdr:spPr>
        <a:xfrm>
          <a:off x="9334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73660</xdr:rowOff>
    </xdr:from>
    <xdr:to>
      <xdr:col>55</xdr:col>
      <xdr:colOff>0</xdr:colOff>
      <xdr:row>37</xdr:row>
      <xdr:rowOff>90170</xdr:rowOff>
    </xdr:to>
    <xdr:cxnSp macro="">
      <xdr:nvCxnSpPr>
        <xdr:cNvPr id="133" name="直線コネクタ 132"/>
        <xdr:cNvCxnSpPr/>
      </xdr:nvCxnSpPr>
      <xdr:spPr>
        <a:xfrm flipV="1">
          <a:off x="9385300" y="6417310"/>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53975</xdr:rowOff>
    </xdr:from>
    <xdr:to>
      <xdr:col>46</xdr:col>
      <xdr:colOff>38100</xdr:colOff>
      <xdr:row>37</xdr:row>
      <xdr:rowOff>155575</xdr:rowOff>
    </xdr:to>
    <xdr:sp macro="" textlink="">
      <xdr:nvSpPr>
        <xdr:cNvPr id="134" name="楕円 133"/>
        <xdr:cNvSpPr/>
      </xdr:nvSpPr>
      <xdr:spPr>
        <a:xfrm>
          <a:off x="8470900" y="63976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90170</xdr:rowOff>
    </xdr:from>
    <xdr:to>
      <xdr:col>50</xdr:col>
      <xdr:colOff>114300</xdr:colOff>
      <xdr:row>37</xdr:row>
      <xdr:rowOff>104140</xdr:rowOff>
    </xdr:to>
    <xdr:cxnSp macro="">
      <xdr:nvCxnSpPr>
        <xdr:cNvPr id="135" name="直線コネクタ 134"/>
        <xdr:cNvCxnSpPr/>
      </xdr:nvCxnSpPr>
      <xdr:spPr>
        <a:xfrm flipV="1">
          <a:off x="8521700" y="6433820"/>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67310</xdr:rowOff>
    </xdr:from>
    <xdr:to>
      <xdr:col>41</xdr:col>
      <xdr:colOff>101600</xdr:colOff>
      <xdr:row>37</xdr:row>
      <xdr:rowOff>167640</xdr:rowOff>
    </xdr:to>
    <xdr:sp macro="" textlink="">
      <xdr:nvSpPr>
        <xdr:cNvPr id="136" name="楕円 135"/>
        <xdr:cNvSpPr/>
      </xdr:nvSpPr>
      <xdr:spPr>
        <a:xfrm>
          <a:off x="7602220" y="64109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104140</xdr:rowOff>
    </xdr:from>
    <xdr:to>
      <xdr:col>45</xdr:col>
      <xdr:colOff>177800</xdr:colOff>
      <xdr:row>37</xdr:row>
      <xdr:rowOff>118110</xdr:rowOff>
    </xdr:to>
    <xdr:cxnSp macro="">
      <xdr:nvCxnSpPr>
        <xdr:cNvPr id="137" name="直線コネクタ 136"/>
        <xdr:cNvCxnSpPr/>
      </xdr:nvCxnSpPr>
      <xdr:spPr>
        <a:xfrm flipV="1">
          <a:off x="7653020" y="6447790"/>
          <a:ext cx="8686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12065</xdr:rowOff>
    </xdr:to>
    <xdr:sp macro="" textlink="">
      <xdr:nvSpPr>
        <xdr:cNvPr id="138" name="楕円 137"/>
        <xdr:cNvSpPr/>
      </xdr:nvSpPr>
      <xdr:spPr>
        <a:xfrm>
          <a:off x="6738620" y="6426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118110</xdr:rowOff>
    </xdr:from>
    <xdr:to>
      <xdr:col>41</xdr:col>
      <xdr:colOff>50800</xdr:colOff>
      <xdr:row>37</xdr:row>
      <xdr:rowOff>133350</xdr:rowOff>
    </xdr:to>
    <xdr:cxnSp macro="">
      <xdr:nvCxnSpPr>
        <xdr:cNvPr id="139" name="直線コネクタ 138"/>
        <xdr:cNvCxnSpPr/>
      </xdr:nvCxnSpPr>
      <xdr:spPr>
        <a:xfrm flipV="1">
          <a:off x="6789420" y="6461760"/>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55880</xdr:rowOff>
    </xdr:from>
    <xdr:ext cx="534670" cy="259080"/>
    <xdr:sp macro="" textlink="">
      <xdr:nvSpPr>
        <xdr:cNvPr id="140" name="n_1aveValue【道路】&#10;一人当たり延長"/>
        <xdr:cNvSpPr txBox="1"/>
      </xdr:nvSpPr>
      <xdr:spPr>
        <a:xfrm>
          <a:off x="9110345" y="6742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66040</xdr:rowOff>
    </xdr:from>
    <xdr:ext cx="534035" cy="258445"/>
    <xdr:sp macro="" textlink="">
      <xdr:nvSpPr>
        <xdr:cNvPr id="141" name="n_2aveValue【道路】&#10;一人当たり延長"/>
        <xdr:cNvSpPr txBox="1"/>
      </xdr:nvSpPr>
      <xdr:spPr>
        <a:xfrm>
          <a:off x="8259445" y="6752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76835</xdr:rowOff>
    </xdr:from>
    <xdr:ext cx="534035" cy="258445"/>
    <xdr:sp macro="" textlink="">
      <xdr:nvSpPr>
        <xdr:cNvPr id="142" name="n_3aveValue【道路】&#10;一人当たり延長"/>
        <xdr:cNvSpPr txBox="1"/>
      </xdr:nvSpPr>
      <xdr:spPr>
        <a:xfrm>
          <a:off x="7395845" y="6763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127635</xdr:rowOff>
    </xdr:from>
    <xdr:ext cx="534670" cy="258445"/>
    <xdr:sp macro="" textlink="">
      <xdr:nvSpPr>
        <xdr:cNvPr id="143" name="n_4aveValue【道路】&#10;一人当たり延長"/>
        <xdr:cNvSpPr txBox="1"/>
      </xdr:nvSpPr>
      <xdr:spPr>
        <a:xfrm>
          <a:off x="6527165" y="6814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24.467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35</xdr:row>
      <xdr:rowOff>158115</xdr:rowOff>
    </xdr:from>
    <xdr:ext cx="534670" cy="258445"/>
    <xdr:sp macro="" textlink="">
      <xdr:nvSpPr>
        <xdr:cNvPr id="144" name="n_1mainValue【道路】&#10;一人当たり延長"/>
        <xdr:cNvSpPr txBox="1"/>
      </xdr:nvSpPr>
      <xdr:spPr>
        <a:xfrm>
          <a:off x="9110345" y="6158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42.245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36</xdr:row>
      <xdr:rowOff>0</xdr:rowOff>
    </xdr:from>
    <xdr:ext cx="534035" cy="259080"/>
    <xdr:sp macro="" textlink="">
      <xdr:nvSpPr>
        <xdr:cNvPr id="145" name="n_2mainValue【道路】&#10;一人当たり延長"/>
        <xdr:cNvSpPr txBox="1"/>
      </xdr:nvSpPr>
      <xdr:spPr>
        <a:xfrm>
          <a:off x="8259445" y="6172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41.486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36</xdr:row>
      <xdr:rowOff>13970</xdr:rowOff>
    </xdr:from>
    <xdr:ext cx="534035" cy="258445"/>
    <xdr:sp macro="" textlink="">
      <xdr:nvSpPr>
        <xdr:cNvPr id="146" name="n_3mainValue【道路】&#10;一人当たり延長"/>
        <xdr:cNvSpPr txBox="1"/>
      </xdr:nvSpPr>
      <xdr:spPr>
        <a:xfrm>
          <a:off x="7395845" y="6186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40.767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36</xdr:row>
      <xdr:rowOff>29210</xdr:rowOff>
    </xdr:from>
    <xdr:ext cx="534670" cy="258445"/>
    <xdr:sp macro="" textlink="">
      <xdr:nvSpPr>
        <xdr:cNvPr id="147" name="n_4mainValue【道路】&#10;一人当たり延長"/>
        <xdr:cNvSpPr txBox="1"/>
      </xdr:nvSpPr>
      <xdr:spPr>
        <a:xfrm>
          <a:off x="6527165" y="6201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41680" y="800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6868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31115</xdr:rowOff>
    </xdr:to>
    <xdr:sp macro="" textlink="">
      <xdr:nvSpPr>
        <xdr:cNvPr id="150" name="正方形/長方形 149"/>
        <xdr:cNvSpPr/>
      </xdr:nvSpPr>
      <xdr:spPr>
        <a:xfrm>
          <a:off x="86868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8542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31115</xdr:rowOff>
    </xdr:to>
    <xdr:sp macro="" textlink="">
      <xdr:nvSpPr>
        <xdr:cNvPr id="152" name="正方形/長方形 151"/>
        <xdr:cNvSpPr/>
      </xdr:nvSpPr>
      <xdr:spPr>
        <a:xfrm>
          <a:off x="18542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9667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31115</xdr:rowOff>
    </xdr:to>
    <xdr:sp macro="" textlink="">
      <xdr:nvSpPr>
        <xdr:cNvPr id="154" name="正方形/長方形 153"/>
        <xdr:cNvSpPr/>
      </xdr:nvSpPr>
      <xdr:spPr>
        <a:xfrm>
          <a:off x="29667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41680" y="914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8450" cy="225425"/>
    <xdr:sp macro="" textlink="">
      <xdr:nvSpPr>
        <xdr:cNvPr id="156" name="テキスト ボックス 155"/>
        <xdr:cNvSpPr txBox="1"/>
      </xdr:nvSpPr>
      <xdr:spPr>
        <a:xfrm>
          <a:off x="708660" y="895286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4168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7360" cy="257810"/>
    <xdr:sp macro="" textlink="">
      <xdr:nvSpPr>
        <xdr:cNvPr id="158" name="テキスト ボックス 157"/>
        <xdr:cNvSpPr txBox="1"/>
      </xdr:nvSpPr>
      <xdr:spPr>
        <a:xfrm>
          <a:off x="28956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41680" y="1104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104775</xdr:rowOff>
    </xdr:from>
    <xdr:ext cx="467360" cy="258445"/>
    <xdr:sp macro="" textlink="">
      <xdr:nvSpPr>
        <xdr:cNvPr id="160" name="テキスト ボックス 159"/>
        <xdr:cNvSpPr txBox="1"/>
      </xdr:nvSpPr>
      <xdr:spPr>
        <a:xfrm>
          <a:off x="289560" y="1090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37465</xdr:rowOff>
    </xdr:from>
    <xdr:to>
      <xdr:col>28</xdr:col>
      <xdr:colOff>114300</xdr:colOff>
      <xdr:row>62</xdr:row>
      <xdr:rowOff>37465</xdr:rowOff>
    </xdr:to>
    <xdr:cxnSp macro="">
      <xdr:nvCxnSpPr>
        <xdr:cNvPr id="161" name="直線コネクタ 160"/>
        <xdr:cNvCxnSpPr/>
      </xdr:nvCxnSpPr>
      <xdr:spPr>
        <a:xfrm>
          <a:off x="741680" y="10667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66675</xdr:rowOff>
    </xdr:from>
    <xdr:ext cx="402590" cy="258445"/>
    <xdr:sp macro="" textlink="">
      <xdr:nvSpPr>
        <xdr:cNvPr id="162" name="テキスト ボックス 161"/>
        <xdr:cNvSpPr txBox="1"/>
      </xdr:nvSpPr>
      <xdr:spPr>
        <a:xfrm>
          <a:off x="353695" y="10525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4168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2590" cy="258445"/>
    <xdr:sp macro="" textlink="">
      <xdr:nvSpPr>
        <xdr:cNvPr id="164" name="テキスト ボックス 163"/>
        <xdr:cNvSpPr txBox="1"/>
      </xdr:nvSpPr>
      <xdr:spPr>
        <a:xfrm>
          <a:off x="353695" y="10144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41680" y="990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161925</xdr:rowOff>
    </xdr:from>
    <xdr:ext cx="402590" cy="258445"/>
    <xdr:sp macro="" textlink="">
      <xdr:nvSpPr>
        <xdr:cNvPr id="166" name="テキスト ボックス 165"/>
        <xdr:cNvSpPr txBox="1"/>
      </xdr:nvSpPr>
      <xdr:spPr>
        <a:xfrm>
          <a:off x="353695" y="9763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94615</xdr:rowOff>
    </xdr:from>
    <xdr:to>
      <xdr:col>28</xdr:col>
      <xdr:colOff>114300</xdr:colOff>
      <xdr:row>55</xdr:row>
      <xdr:rowOff>94615</xdr:rowOff>
    </xdr:to>
    <xdr:cxnSp macro="">
      <xdr:nvCxnSpPr>
        <xdr:cNvPr id="167" name="直線コネクタ 166"/>
        <xdr:cNvCxnSpPr/>
      </xdr:nvCxnSpPr>
      <xdr:spPr>
        <a:xfrm>
          <a:off x="741680" y="9524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123825</xdr:rowOff>
    </xdr:from>
    <xdr:ext cx="402590" cy="257810"/>
    <xdr:sp macro="" textlink="">
      <xdr:nvSpPr>
        <xdr:cNvPr id="168" name="テキスト ボックス 167"/>
        <xdr:cNvSpPr txBox="1"/>
      </xdr:nvSpPr>
      <xdr:spPr>
        <a:xfrm>
          <a:off x="353695" y="938212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4168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8455" cy="257810"/>
    <xdr:sp macro="" textlink="">
      <xdr:nvSpPr>
        <xdr:cNvPr id="170" name="テキスト ボックス 169"/>
        <xdr:cNvSpPr txBox="1"/>
      </xdr:nvSpPr>
      <xdr:spPr>
        <a:xfrm>
          <a:off x="412750" y="9001760"/>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41680" y="914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167640</xdr:rowOff>
    </xdr:to>
    <xdr:cxnSp macro="">
      <xdr:nvCxnSpPr>
        <xdr:cNvPr id="172" name="直線コネクタ 171"/>
        <xdr:cNvCxnSpPr/>
      </xdr:nvCxnSpPr>
      <xdr:spPr>
        <a:xfrm flipV="1">
          <a:off x="4512945" y="954024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1270</xdr:rowOff>
    </xdr:from>
    <xdr:ext cx="405130" cy="259080"/>
    <xdr:sp macro="" textlink="">
      <xdr:nvSpPr>
        <xdr:cNvPr id="173" name="【橋りょう・トンネル】&#10;有形固定資産減価償却率最小値テキスト"/>
        <xdr:cNvSpPr txBox="1"/>
      </xdr:nvSpPr>
      <xdr:spPr>
        <a:xfrm>
          <a:off x="4551680" y="10802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a:t>
          </a:r>
          <a:endParaRPr kumimoji="1" lang="ja-JP" altLang="en-US" sz="1000" b="1">
            <a:latin typeface="ＭＳ Ｐゴシック"/>
            <a:ea typeface="ＭＳ Ｐゴシック"/>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74" name="直線コネクタ 173"/>
        <xdr:cNvCxnSpPr/>
      </xdr:nvCxnSpPr>
      <xdr:spPr>
        <a:xfrm>
          <a:off x="4429760" y="10797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57150</xdr:rowOff>
    </xdr:from>
    <xdr:ext cx="405130" cy="259080"/>
    <xdr:sp macro="" textlink="">
      <xdr:nvSpPr>
        <xdr:cNvPr id="175" name="【橋りょう・トンネル】&#10;有形固定資産減価償却率最大値テキスト"/>
        <xdr:cNvSpPr txBox="1"/>
      </xdr:nvSpPr>
      <xdr:spPr>
        <a:xfrm>
          <a:off x="4551680" y="9315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xdr:cNvCxnSpPr/>
      </xdr:nvCxnSpPr>
      <xdr:spPr>
        <a:xfrm>
          <a:off x="4429760" y="95402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137160</xdr:rowOff>
    </xdr:from>
    <xdr:ext cx="405130" cy="259080"/>
    <xdr:sp macro="" textlink="">
      <xdr:nvSpPr>
        <xdr:cNvPr id="177" name="【橋りょう・トンネル】&#10;有形固定資産減価償却率平均値テキスト"/>
        <xdr:cNvSpPr txBox="1"/>
      </xdr:nvSpPr>
      <xdr:spPr>
        <a:xfrm>
          <a:off x="4551680" y="10252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158115</xdr:rowOff>
    </xdr:from>
    <xdr:to>
      <xdr:col>24</xdr:col>
      <xdr:colOff>114300</xdr:colOff>
      <xdr:row>60</xdr:row>
      <xdr:rowOff>88900</xdr:rowOff>
    </xdr:to>
    <xdr:sp macro="" textlink="">
      <xdr:nvSpPr>
        <xdr:cNvPr id="178" name="フローチャート: 判断 177"/>
        <xdr:cNvSpPr/>
      </xdr:nvSpPr>
      <xdr:spPr>
        <a:xfrm>
          <a:off x="4462780" y="10273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125730</xdr:rowOff>
    </xdr:from>
    <xdr:to>
      <xdr:col>20</xdr:col>
      <xdr:colOff>38100</xdr:colOff>
      <xdr:row>60</xdr:row>
      <xdr:rowOff>56515</xdr:rowOff>
    </xdr:to>
    <xdr:sp macro="" textlink="">
      <xdr:nvSpPr>
        <xdr:cNvPr id="179" name="フローチャート: 判断 178"/>
        <xdr:cNvSpPr/>
      </xdr:nvSpPr>
      <xdr:spPr>
        <a:xfrm>
          <a:off x="3649980" y="1024128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121920</xdr:rowOff>
    </xdr:from>
    <xdr:to>
      <xdr:col>15</xdr:col>
      <xdr:colOff>101600</xdr:colOff>
      <xdr:row>60</xdr:row>
      <xdr:rowOff>52705</xdr:rowOff>
    </xdr:to>
    <xdr:sp macro="" textlink="">
      <xdr:nvSpPr>
        <xdr:cNvPr id="180" name="フローチャート: 判断 179"/>
        <xdr:cNvSpPr/>
      </xdr:nvSpPr>
      <xdr:spPr>
        <a:xfrm>
          <a:off x="2781300" y="102374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83820</xdr:rowOff>
    </xdr:from>
    <xdr:to>
      <xdr:col>10</xdr:col>
      <xdr:colOff>165100</xdr:colOff>
      <xdr:row>60</xdr:row>
      <xdr:rowOff>13970</xdr:rowOff>
    </xdr:to>
    <xdr:sp macro="" textlink="">
      <xdr:nvSpPr>
        <xdr:cNvPr id="181" name="フローチャート: 判断 180"/>
        <xdr:cNvSpPr/>
      </xdr:nvSpPr>
      <xdr:spPr>
        <a:xfrm>
          <a:off x="1917700" y="1019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54100" y="101580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1365" cy="258445"/>
    <xdr:sp macro="" textlink="">
      <xdr:nvSpPr>
        <xdr:cNvPr id="183" name="テキスト ボックス 182"/>
        <xdr:cNvSpPr txBox="1"/>
      </xdr:nvSpPr>
      <xdr:spPr>
        <a:xfrm>
          <a:off x="432816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4" name="テキスト ボックス 183"/>
        <xdr:cNvSpPr txBox="1"/>
      </xdr:nvSpPr>
      <xdr:spPr>
        <a:xfrm>
          <a:off x="351536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1365" cy="258445"/>
    <xdr:sp macro="" textlink="">
      <xdr:nvSpPr>
        <xdr:cNvPr id="185" name="テキスト ボックス 184"/>
        <xdr:cNvSpPr txBox="1"/>
      </xdr:nvSpPr>
      <xdr:spPr>
        <a:xfrm>
          <a:off x="264668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6" name="テキスト ボックス 185"/>
        <xdr:cNvSpPr txBox="1"/>
      </xdr:nvSpPr>
      <xdr:spPr>
        <a:xfrm>
          <a:off x="17830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7" name="テキスト ボックス 186"/>
        <xdr:cNvSpPr txBox="1"/>
      </xdr:nvSpPr>
      <xdr:spPr>
        <a:xfrm>
          <a:off x="9194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127635</xdr:rowOff>
    </xdr:from>
    <xdr:to>
      <xdr:col>24</xdr:col>
      <xdr:colOff>114300</xdr:colOff>
      <xdr:row>59</xdr:row>
      <xdr:rowOff>58420</xdr:rowOff>
    </xdr:to>
    <xdr:sp macro="" textlink="">
      <xdr:nvSpPr>
        <xdr:cNvPr id="188" name="楕円 187"/>
        <xdr:cNvSpPr/>
      </xdr:nvSpPr>
      <xdr:spPr>
        <a:xfrm>
          <a:off x="4462780" y="10071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150495</xdr:rowOff>
    </xdr:from>
    <xdr:ext cx="405130" cy="259080"/>
    <xdr:sp macro="" textlink="">
      <xdr:nvSpPr>
        <xdr:cNvPr id="189" name="【橋りょう・トンネル】&#10;有形固定資産減価償却率該当値テキスト"/>
        <xdr:cNvSpPr txBox="1"/>
      </xdr:nvSpPr>
      <xdr:spPr>
        <a:xfrm>
          <a:off x="4551680" y="9923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190" name="楕円 189"/>
        <xdr:cNvSpPr/>
      </xdr:nvSpPr>
      <xdr:spPr>
        <a:xfrm>
          <a:off x="3649980" y="100418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147955</xdr:rowOff>
    </xdr:from>
    <xdr:to>
      <xdr:col>24</xdr:col>
      <xdr:colOff>63500</xdr:colOff>
      <xdr:row>59</xdr:row>
      <xdr:rowOff>7620</xdr:rowOff>
    </xdr:to>
    <xdr:cxnSp macro="">
      <xdr:nvCxnSpPr>
        <xdr:cNvPr id="191" name="直線コネクタ 190"/>
        <xdr:cNvCxnSpPr/>
      </xdr:nvCxnSpPr>
      <xdr:spPr>
        <a:xfrm>
          <a:off x="3700780" y="10092055"/>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64770</xdr:rowOff>
    </xdr:from>
    <xdr:to>
      <xdr:col>15</xdr:col>
      <xdr:colOff>101600</xdr:colOff>
      <xdr:row>58</xdr:row>
      <xdr:rowOff>167005</xdr:rowOff>
    </xdr:to>
    <xdr:sp macro="" textlink="">
      <xdr:nvSpPr>
        <xdr:cNvPr id="192" name="楕円 191"/>
        <xdr:cNvSpPr/>
      </xdr:nvSpPr>
      <xdr:spPr>
        <a:xfrm>
          <a:off x="2781300" y="100088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116205</xdr:rowOff>
    </xdr:from>
    <xdr:to>
      <xdr:col>19</xdr:col>
      <xdr:colOff>177800</xdr:colOff>
      <xdr:row>58</xdr:row>
      <xdr:rowOff>147955</xdr:rowOff>
    </xdr:to>
    <xdr:cxnSp macro="">
      <xdr:nvCxnSpPr>
        <xdr:cNvPr id="193" name="直線コネクタ 192"/>
        <xdr:cNvCxnSpPr/>
      </xdr:nvCxnSpPr>
      <xdr:spPr>
        <a:xfrm>
          <a:off x="2832100" y="10060305"/>
          <a:ext cx="8686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120650</xdr:rowOff>
    </xdr:from>
    <xdr:to>
      <xdr:col>10</xdr:col>
      <xdr:colOff>165100</xdr:colOff>
      <xdr:row>59</xdr:row>
      <xdr:rowOff>50165</xdr:rowOff>
    </xdr:to>
    <xdr:sp macro="" textlink="">
      <xdr:nvSpPr>
        <xdr:cNvPr id="194" name="楕円 193"/>
        <xdr:cNvSpPr/>
      </xdr:nvSpPr>
      <xdr:spPr>
        <a:xfrm>
          <a:off x="1917700" y="10064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116205</xdr:rowOff>
    </xdr:from>
    <xdr:to>
      <xdr:col>15</xdr:col>
      <xdr:colOff>50800</xdr:colOff>
      <xdr:row>59</xdr:row>
      <xdr:rowOff>0</xdr:rowOff>
    </xdr:to>
    <xdr:cxnSp macro="">
      <xdr:nvCxnSpPr>
        <xdr:cNvPr id="195" name="直線コネクタ 194"/>
        <xdr:cNvCxnSpPr/>
      </xdr:nvCxnSpPr>
      <xdr:spPr>
        <a:xfrm flipV="1">
          <a:off x="1968500" y="10060305"/>
          <a:ext cx="8636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95250</xdr:rowOff>
    </xdr:from>
    <xdr:to>
      <xdr:col>6</xdr:col>
      <xdr:colOff>38100</xdr:colOff>
      <xdr:row>59</xdr:row>
      <xdr:rowOff>26035</xdr:rowOff>
    </xdr:to>
    <xdr:sp macro="" textlink="">
      <xdr:nvSpPr>
        <xdr:cNvPr id="196" name="楕円 195"/>
        <xdr:cNvSpPr/>
      </xdr:nvSpPr>
      <xdr:spPr>
        <a:xfrm>
          <a:off x="1054100" y="1003935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146685</xdr:rowOff>
    </xdr:from>
    <xdr:to>
      <xdr:col>10</xdr:col>
      <xdr:colOff>114300</xdr:colOff>
      <xdr:row>59</xdr:row>
      <xdr:rowOff>0</xdr:rowOff>
    </xdr:to>
    <xdr:cxnSp macro="">
      <xdr:nvCxnSpPr>
        <xdr:cNvPr id="197" name="直線コネクタ 196"/>
        <xdr:cNvCxnSpPr/>
      </xdr:nvCxnSpPr>
      <xdr:spPr>
        <a:xfrm>
          <a:off x="1104900" y="10090785"/>
          <a:ext cx="8636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46990</xdr:rowOff>
    </xdr:from>
    <xdr:ext cx="404495" cy="259080"/>
    <xdr:sp macro="" textlink="">
      <xdr:nvSpPr>
        <xdr:cNvPr id="198" name="n_1aveValue【橋りょう・トンネル】&#10;有形固定資産減価償却率"/>
        <xdr:cNvSpPr txBox="1"/>
      </xdr:nvSpPr>
      <xdr:spPr>
        <a:xfrm>
          <a:off x="3490595" y="10333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43815</xdr:rowOff>
    </xdr:from>
    <xdr:ext cx="405130" cy="258445"/>
    <xdr:sp macro="" textlink="">
      <xdr:nvSpPr>
        <xdr:cNvPr id="199" name="n_2aveValue【橋りょう・トンネル】&#10;有形固定資産減価償却率"/>
        <xdr:cNvSpPr txBox="1"/>
      </xdr:nvSpPr>
      <xdr:spPr>
        <a:xfrm>
          <a:off x="2634615" y="10330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5080</xdr:rowOff>
    </xdr:from>
    <xdr:ext cx="404495" cy="259080"/>
    <xdr:sp macro="" textlink="">
      <xdr:nvSpPr>
        <xdr:cNvPr id="200" name="n_3aveValue【橋りょう・トンネル】&#10;有形固定資産減価償却率"/>
        <xdr:cNvSpPr txBox="1"/>
      </xdr:nvSpPr>
      <xdr:spPr>
        <a:xfrm>
          <a:off x="1771015" y="10292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135255</xdr:rowOff>
    </xdr:from>
    <xdr:ext cx="404495" cy="258445"/>
    <xdr:sp macro="" textlink="">
      <xdr:nvSpPr>
        <xdr:cNvPr id="201" name="n_4aveValue【橋りょう・トンネル】&#10;有形固定資産減価償却率"/>
        <xdr:cNvSpPr txBox="1"/>
      </xdr:nvSpPr>
      <xdr:spPr>
        <a:xfrm>
          <a:off x="907415" y="10250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44450</xdr:rowOff>
    </xdr:from>
    <xdr:ext cx="404495" cy="259080"/>
    <xdr:sp macro="" textlink="">
      <xdr:nvSpPr>
        <xdr:cNvPr id="202" name="n_1mainValue【橋りょう・トンネル】&#10;有形固定資産減価償却率"/>
        <xdr:cNvSpPr txBox="1"/>
      </xdr:nvSpPr>
      <xdr:spPr>
        <a:xfrm>
          <a:off x="3490595" y="9817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11430</xdr:rowOff>
    </xdr:from>
    <xdr:ext cx="405130" cy="258445"/>
    <xdr:sp macro="" textlink="">
      <xdr:nvSpPr>
        <xdr:cNvPr id="203" name="n_2mainValue【橋りょう・トンネル】&#10;有形固定資産減価償却率"/>
        <xdr:cNvSpPr txBox="1"/>
      </xdr:nvSpPr>
      <xdr:spPr>
        <a:xfrm>
          <a:off x="2634615" y="97840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66675</xdr:rowOff>
    </xdr:from>
    <xdr:ext cx="404495" cy="258445"/>
    <xdr:sp macro="" textlink="">
      <xdr:nvSpPr>
        <xdr:cNvPr id="204" name="n_3mainValue【橋りょう・トンネル】&#10;有形固定資産減価償却率"/>
        <xdr:cNvSpPr txBox="1"/>
      </xdr:nvSpPr>
      <xdr:spPr>
        <a:xfrm>
          <a:off x="1771015" y="9839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42545</xdr:rowOff>
    </xdr:from>
    <xdr:ext cx="404495" cy="258445"/>
    <xdr:sp macro="" textlink="">
      <xdr:nvSpPr>
        <xdr:cNvPr id="205" name="n_4mainValue【橋りょう・トンネル】&#10;有形固定資産減価償却率"/>
        <xdr:cNvSpPr txBox="1"/>
      </xdr:nvSpPr>
      <xdr:spPr>
        <a:xfrm>
          <a:off x="907415" y="98151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431280" y="800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5532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31115</xdr:rowOff>
    </xdr:to>
    <xdr:sp macro="" textlink="">
      <xdr:nvSpPr>
        <xdr:cNvPr id="208" name="正方形/長方形 207"/>
        <xdr:cNvSpPr/>
      </xdr:nvSpPr>
      <xdr:spPr>
        <a:xfrm>
          <a:off x="65532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5438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31115</xdr:rowOff>
    </xdr:to>
    <xdr:sp macro="" textlink="">
      <xdr:nvSpPr>
        <xdr:cNvPr id="210" name="正方形/長方形 209"/>
        <xdr:cNvSpPr/>
      </xdr:nvSpPr>
      <xdr:spPr>
        <a:xfrm>
          <a:off x="75438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656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31115</xdr:rowOff>
    </xdr:to>
    <xdr:sp macro="" textlink="">
      <xdr:nvSpPr>
        <xdr:cNvPr id="212" name="正方形/長方形 211"/>
        <xdr:cNvSpPr/>
      </xdr:nvSpPr>
      <xdr:spPr>
        <a:xfrm>
          <a:off x="8656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107,513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431280" y="914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9250" cy="225425"/>
    <xdr:sp macro="" textlink="">
      <xdr:nvSpPr>
        <xdr:cNvPr id="214" name="テキスト ボックス 213"/>
        <xdr:cNvSpPr txBox="1"/>
      </xdr:nvSpPr>
      <xdr:spPr>
        <a:xfrm>
          <a:off x="6393180" y="8952865"/>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431280" y="1143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431280" y="1104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104775</xdr:rowOff>
    </xdr:from>
    <xdr:ext cx="248285" cy="258445"/>
    <xdr:sp macro="" textlink="">
      <xdr:nvSpPr>
        <xdr:cNvPr id="217" name="テキスト ボックス 216"/>
        <xdr:cNvSpPr txBox="1"/>
      </xdr:nvSpPr>
      <xdr:spPr>
        <a:xfrm>
          <a:off x="6187440" y="10906125"/>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37465</xdr:rowOff>
    </xdr:from>
    <xdr:to>
      <xdr:col>59</xdr:col>
      <xdr:colOff>50800</xdr:colOff>
      <xdr:row>62</xdr:row>
      <xdr:rowOff>37465</xdr:rowOff>
    </xdr:to>
    <xdr:cxnSp macro="">
      <xdr:nvCxnSpPr>
        <xdr:cNvPr id="218" name="直線コネクタ 217"/>
        <xdr:cNvCxnSpPr/>
      </xdr:nvCxnSpPr>
      <xdr:spPr>
        <a:xfrm>
          <a:off x="6431280" y="10667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66675</xdr:rowOff>
    </xdr:from>
    <xdr:ext cx="595630" cy="258445"/>
    <xdr:sp macro="" textlink="">
      <xdr:nvSpPr>
        <xdr:cNvPr id="219" name="テキスト ボックス 218"/>
        <xdr:cNvSpPr txBox="1"/>
      </xdr:nvSpPr>
      <xdr:spPr>
        <a:xfrm>
          <a:off x="5850890" y="10525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431280" y="1028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5630" cy="258445"/>
    <xdr:sp macro="" textlink="">
      <xdr:nvSpPr>
        <xdr:cNvPr id="221" name="テキスト ボックス 220"/>
        <xdr:cNvSpPr txBox="1"/>
      </xdr:nvSpPr>
      <xdr:spPr>
        <a:xfrm>
          <a:off x="5850890" y="1014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431280" y="990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161925</xdr:rowOff>
    </xdr:from>
    <xdr:ext cx="595630" cy="258445"/>
    <xdr:sp macro="" textlink="">
      <xdr:nvSpPr>
        <xdr:cNvPr id="223" name="テキスト ボックス 222"/>
        <xdr:cNvSpPr txBox="1"/>
      </xdr:nvSpPr>
      <xdr:spPr>
        <a:xfrm>
          <a:off x="5850890" y="9763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94615</xdr:rowOff>
    </xdr:from>
    <xdr:to>
      <xdr:col>59</xdr:col>
      <xdr:colOff>50800</xdr:colOff>
      <xdr:row>55</xdr:row>
      <xdr:rowOff>94615</xdr:rowOff>
    </xdr:to>
    <xdr:cxnSp macro="">
      <xdr:nvCxnSpPr>
        <xdr:cNvPr id="224" name="直線コネクタ 223"/>
        <xdr:cNvCxnSpPr/>
      </xdr:nvCxnSpPr>
      <xdr:spPr>
        <a:xfrm>
          <a:off x="6431280" y="9524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123825</xdr:rowOff>
    </xdr:from>
    <xdr:ext cx="595630" cy="257810"/>
    <xdr:sp macro="" textlink="">
      <xdr:nvSpPr>
        <xdr:cNvPr id="225" name="テキスト ボックス 224"/>
        <xdr:cNvSpPr txBox="1"/>
      </xdr:nvSpPr>
      <xdr:spPr>
        <a:xfrm>
          <a:off x="5850890" y="9382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431280" y="914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7810"/>
    <xdr:sp macro="" textlink="">
      <xdr:nvSpPr>
        <xdr:cNvPr id="227" name="テキスト ボックス 226"/>
        <xdr:cNvSpPr txBox="1"/>
      </xdr:nvSpPr>
      <xdr:spPr>
        <a:xfrm>
          <a:off x="5760720" y="9001760"/>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431280" y="914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56</xdr:row>
      <xdr:rowOff>12065</xdr:rowOff>
    </xdr:from>
    <xdr:to>
      <xdr:col>54</xdr:col>
      <xdr:colOff>185420</xdr:colOff>
      <xdr:row>64</xdr:row>
      <xdr:rowOff>23495</xdr:rowOff>
    </xdr:to>
    <xdr:cxnSp macro="">
      <xdr:nvCxnSpPr>
        <xdr:cNvPr id="229" name="直線コネクタ 228"/>
        <xdr:cNvCxnSpPr/>
      </xdr:nvCxnSpPr>
      <xdr:spPr>
        <a:xfrm flipV="1">
          <a:off x="10198100" y="9613265"/>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27305</xdr:rowOff>
    </xdr:from>
    <xdr:ext cx="534035" cy="259080"/>
    <xdr:sp macro="" textlink="">
      <xdr:nvSpPr>
        <xdr:cNvPr id="230" name="【橋りょう・トンネル】&#10;一人当たり有形固定資産（償却資産）額最小値テキスト"/>
        <xdr:cNvSpPr txBox="1"/>
      </xdr:nvSpPr>
      <xdr:spPr>
        <a:xfrm>
          <a:off x="10236200" y="11000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27,703</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23495</xdr:rowOff>
    </xdr:from>
    <xdr:to>
      <xdr:col>55</xdr:col>
      <xdr:colOff>88900</xdr:colOff>
      <xdr:row>64</xdr:row>
      <xdr:rowOff>23495</xdr:rowOff>
    </xdr:to>
    <xdr:cxnSp macro="">
      <xdr:nvCxnSpPr>
        <xdr:cNvPr id="231" name="直線コネクタ 230"/>
        <xdr:cNvCxnSpPr/>
      </xdr:nvCxnSpPr>
      <xdr:spPr>
        <a:xfrm>
          <a:off x="10114280" y="10996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130175</xdr:rowOff>
    </xdr:from>
    <xdr:ext cx="598170" cy="259080"/>
    <xdr:sp macro="" textlink="">
      <xdr:nvSpPr>
        <xdr:cNvPr id="232" name="【橋りょう・トンネル】&#10;一人当たり有形固定資産（償却資産）額最大値テキスト"/>
        <xdr:cNvSpPr txBox="1"/>
      </xdr:nvSpPr>
      <xdr:spPr>
        <a:xfrm>
          <a:off x="10236200" y="93884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753,409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12065</xdr:rowOff>
    </xdr:from>
    <xdr:to>
      <xdr:col>55</xdr:col>
      <xdr:colOff>88900</xdr:colOff>
      <xdr:row>56</xdr:row>
      <xdr:rowOff>12065</xdr:rowOff>
    </xdr:to>
    <xdr:cxnSp macro="">
      <xdr:nvCxnSpPr>
        <xdr:cNvPr id="233" name="直線コネクタ 232"/>
        <xdr:cNvCxnSpPr/>
      </xdr:nvCxnSpPr>
      <xdr:spPr>
        <a:xfrm>
          <a:off x="10114280" y="9613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167640</xdr:rowOff>
    </xdr:from>
    <xdr:ext cx="598170" cy="258445"/>
    <xdr:sp macro="" textlink="">
      <xdr:nvSpPr>
        <xdr:cNvPr id="234" name="【橋りょう・トンネル】&#10;一人当たり有形固定資産（償却資産）額平均値テキスト"/>
        <xdr:cNvSpPr txBox="1"/>
      </xdr:nvSpPr>
      <xdr:spPr>
        <a:xfrm>
          <a:off x="10236200" y="1045464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272,234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20955</xdr:rowOff>
    </xdr:from>
    <xdr:to>
      <xdr:col>55</xdr:col>
      <xdr:colOff>50800</xdr:colOff>
      <xdr:row>61</xdr:row>
      <xdr:rowOff>121920</xdr:rowOff>
    </xdr:to>
    <xdr:sp macro="" textlink="">
      <xdr:nvSpPr>
        <xdr:cNvPr id="235" name="フローチャート: 判断 234"/>
        <xdr:cNvSpPr/>
      </xdr:nvSpPr>
      <xdr:spPr>
        <a:xfrm>
          <a:off x="10152380" y="1047940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48260</xdr:rowOff>
    </xdr:from>
    <xdr:to>
      <xdr:col>50</xdr:col>
      <xdr:colOff>165100</xdr:colOff>
      <xdr:row>61</xdr:row>
      <xdr:rowOff>149860</xdr:rowOff>
    </xdr:to>
    <xdr:sp macro="" textlink="">
      <xdr:nvSpPr>
        <xdr:cNvPr id="236" name="フローチャート: 判断 235"/>
        <xdr:cNvSpPr/>
      </xdr:nvSpPr>
      <xdr:spPr>
        <a:xfrm>
          <a:off x="933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80010</xdr:rowOff>
    </xdr:from>
    <xdr:to>
      <xdr:col>46</xdr:col>
      <xdr:colOff>38100</xdr:colOff>
      <xdr:row>62</xdr:row>
      <xdr:rowOff>9525</xdr:rowOff>
    </xdr:to>
    <xdr:sp macro="" textlink="">
      <xdr:nvSpPr>
        <xdr:cNvPr id="237" name="フローチャート: 判断 236"/>
        <xdr:cNvSpPr/>
      </xdr:nvSpPr>
      <xdr:spPr>
        <a:xfrm>
          <a:off x="8470900" y="1053846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67310</xdr:rowOff>
    </xdr:from>
    <xdr:to>
      <xdr:col>41</xdr:col>
      <xdr:colOff>101600</xdr:colOff>
      <xdr:row>61</xdr:row>
      <xdr:rowOff>167640</xdr:rowOff>
    </xdr:to>
    <xdr:sp macro="" textlink="">
      <xdr:nvSpPr>
        <xdr:cNvPr id="238" name="フローチャート: 判断 237"/>
        <xdr:cNvSpPr/>
      </xdr:nvSpPr>
      <xdr:spPr>
        <a:xfrm>
          <a:off x="7602220" y="105257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0</xdr:rowOff>
    </xdr:from>
    <xdr:to>
      <xdr:col>36</xdr:col>
      <xdr:colOff>165100</xdr:colOff>
      <xdr:row>61</xdr:row>
      <xdr:rowOff>102235</xdr:rowOff>
    </xdr:to>
    <xdr:sp macro="" textlink="">
      <xdr:nvSpPr>
        <xdr:cNvPr id="239" name="フローチャート: 判断 238"/>
        <xdr:cNvSpPr/>
      </xdr:nvSpPr>
      <xdr:spPr>
        <a:xfrm>
          <a:off x="6738620" y="104584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0" name="テキスト ボックス 239"/>
        <xdr:cNvSpPr txBox="1"/>
      </xdr:nvSpPr>
      <xdr:spPr>
        <a:xfrm>
          <a:off x="100126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1" name="テキスト ボックス 240"/>
        <xdr:cNvSpPr txBox="1"/>
      </xdr:nvSpPr>
      <xdr:spPr>
        <a:xfrm>
          <a:off x="91998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2" name="テキスト ボックス 241"/>
        <xdr:cNvSpPr txBox="1"/>
      </xdr:nvSpPr>
      <xdr:spPr>
        <a:xfrm>
          <a:off x="83362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1365" cy="258445"/>
    <xdr:sp macro="" textlink="">
      <xdr:nvSpPr>
        <xdr:cNvPr id="243" name="テキスト ボックス 242"/>
        <xdr:cNvSpPr txBox="1"/>
      </xdr:nvSpPr>
      <xdr:spPr>
        <a:xfrm>
          <a:off x="74676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4" name="テキスト ボックス 243"/>
        <xdr:cNvSpPr txBox="1"/>
      </xdr:nvSpPr>
      <xdr:spPr>
        <a:xfrm>
          <a:off x="6604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124460</xdr:rowOff>
    </xdr:from>
    <xdr:to>
      <xdr:col>55</xdr:col>
      <xdr:colOff>50800</xdr:colOff>
      <xdr:row>61</xdr:row>
      <xdr:rowOff>55245</xdr:rowOff>
    </xdr:to>
    <xdr:sp macro="" textlink="">
      <xdr:nvSpPr>
        <xdr:cNvPr id="245" name="楕円 244"/>
        <xdr:cNvSpPr/>
      </xdr:nvSpPr>
      <xdr:spPr>
        <a:xfrm>
          <a:off x="10152380" y="1041146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147955</xdr:rowOff>
    </xdr:from>
    <xdr:ext cx="598170" cy="258445"/>
    <xdr:sp macro="" textlink="">
      <xdr:nvSpPr>
        <xdr:cNvPr id="246" name="【橋りょう・トンネル】&#10;一人当たり有形固定資産（償却資産）額該当値テキスト"/>
        <xdr:cNvSpPr txBox="1"/>
      </xdr:nvSpPr>
      <xdr:spPr>
        <a:xfrm>
          <a:off x="10236200" y="102635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307,815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137160</xdr:rowOff>
    </xdr:from>
    <xdr:to>
      <xdr:col>50</xdr:col>
      <xdr:colOff>165100</xdr:colOff>
      <xdr:row>61</xdr:row>
      <xdr:rowOff>66675</xdr:rowOff>
    </xdr:to>
    <xdr:sp macro="" textlink="">
      <xdr:nvSpPr>
        <xdr:cNvPr id="247" name="楕円 246"/>
        <xdr:cNvSpPr/>
      </xdr:nvSpPr>
      <xdr:spPr>
        <a:xfrm>
          <a:off x="9334500" y="1042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3810</xdr:rowOff>
    </xdr:from>
    <xdr:to>
      <xdr:col>55</xdr:col>
      <xdr:colOff>0</xdr:colOff>
      <xdr:row>61</xdr:row>
      <xdr:rowOff>15875</xdr:rowOff>
    </xdr:to>
    <xdr:cxnSp macro="">
      <xdr:nvCxnSpPr>
        <xdr:cNvPr id="248" name="直線コネクタ 247"/>
        <xdr:cNvCxnSpPr/>
      </xdr:nvCxnSpPr>
      <xdr:spPr>
        <a:xfrm flipV="1">
          <a:off x="9385300" y="10462260"/>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147320</xdr:rowOff>
    </xdr:from>
    <xdr:to>
      <xdr:col>46</xdr:col>
      <xdr:colOff>38100</xdr:colOff>
      <xdr:row>61</xdr:row>
      <xdr:rowOff>77470</xdr:rowOff>
    </xdr:to>
    <xdr:sp macro="" textlink="">
      <xdr:nvSpPr>
        <xdr:cNvPr id="249" name="楕円 248"/>
        <xdr:cNvSpPr/>
      </xdr:nvSpPr>
      <xdr:spPr>
        <a:xfrm>
          <a:off x="8470900" y="104343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15875</xdr:rowOff>
    </xdr:from>
    <xdr:to>
      <xdr:col>50</xdr:col>
      <xdr:colOff>114300</xdr:colOff>
      <xdr:row>61</xdr:row>
      <xdr:rowOff>26670</xdr:rowOff>
    </xdr:to>
    <xdr:cxnSp macro="">
      <xdr:nvCxnSpPr>
        <xdr:cNvPr id="250" name="直線コネクタ 249"/>
        <xdr:cNvCxnSpPr/>
      </xdr:nvCxnSpPr>
      <xdr:spPr>
        <a:xfrm flipV="1">
          <a:off x="8521700" y="10474325"/>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35560</xdr:rowOff>
    </xdr:from>
    <xdr:to>
      <xdr:col>41</xdr:col>
      <xdr:colOff>101600</xdr:colOff>
      <xdr:row>61</xdr:row>
      <xdr:rowOff>137795</xdr:rowOff>
    </xdr:to>
    <xdr:sp macro="" textlink="">
      <xdr:nvSpPr>
        <xdr:cNvPr id="251" name="楕円 250"/>
        <xdr:cNvSpPr/>
      </xdr:nvSpPr>
      <xdr:spPr>
        <a:xfrm>
          <a:off x="7602220" y="104940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26670</xdr:rowOff>
    </xdr:from>
    <xdr:to>
      <xdr:col>45</xdr:col>
      <xdr:colOff>177800</xdr:colOff>
      <xdr:row>61</xdr:row>
      <xdr:rowOff>86995</xdr:rowOff>
    </xdr:to>
    <xdr:cxnSp macro="">
      <xdr:nvCxnSpPr>
        <xdr:cNvPr id="252" name="直線コネクタ 251"/>
        <xdr:cNvCxnSpPr/>
      </xdr:nvCxnSpPr>
      <xdr:spPr>
        <a:xfrm flipV="1">
          <a:off x="7653020" y="10485120"/>
          <a:ext cx="8686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46990</xdr:rowOff>
    </xdr:from>
    <xdr:to>
      <xdr:col>36</xdr:col>
      <xdr:colOff>165100</xdr:colOff>
      <xdr:row>61</xdr:row>
      <xdr:rowOff>148590</xdr:rowOff>
    </xdr:to>
    <xdr:sp macro="" textlink="">
      <xdr:nvSpPr>
        <xdr:cNvPr id="253" name="楕円 252"/>
        <xdr:cNvSpPr/>
      </xdr:nvSpPr>
      <xdr:spPr>
        <a:xfrm>
          <a:off x="6738620" y="105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86995</xdr:rowOff>
    </xdr:from>
    <xdr:to>
      <xdr:col>41</xdr:col>
      <xdr:colOff>50800</xdr:colOff>
      <xdr:row>61</xdr:row>
      <xdr:rowOff>98425</xdr:rowOff>
    </xdr:to>
    <xdr:cxnSp macro="">
      <xdr:nvCxnSpPr>
        <xdr:cNvPr id="254" name="直線コネクタ 253"/>
        <xdr:cNvCxnSpPr/>
      </xdr:nvCxnSpPr>
      <xdr:spPr>
        <a:xfrm flipV="1">
          <a:off x="6789420" y="10545445"/>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140970</xdr:rowOff>
    </xdr:from>
    <xdr:ext cx="598805" cy="259080"/>
    <xdr:sp macro="" textlink="">
      <xdr:nvSpPr>
        <xdr:cNvPr id="255" name="n_1aveValue【橋りょう・トンネル】&#10;一人当たり有形固定資産（償却資産）額"/>
        <xdr:cNvSpPr txBox="1"/>
      </xdr:nvSpPr>
      <xdr:spPr>
        <a:xfrm>
          <a:off x="9083040" y="10599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257,610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635</xdr:rowOff>
    </xdr:from>
    <xdr:ext cx="598170" cy="259080"/>
    <xdr:sp macro="" textlink="">
      <xdr:nvSpPr>
        <xdr:cNvPr id="256" name="n_2aveValue【橋りょう・トンネル】&#10;一人当たり有形固定資産（償却資産）額"/>
        <xdr:cNvSpPr txBox="1"/>
      </xdr:nvSpPr>
      <xdr:spPr>
        <a:xfrm>
          <a:off x="8227060" y="106305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241,215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160020</xdr:rowOff>
    </xdr:from>
    <xdr:ext cx="598805" cy="259080"/>
    <xdr:sp macro="" textlink="">
      <xdr:nvSpPr>
        <xdr:cNvPr id="257" name="n_3aveValue【橋りょう・トンネル】&#10;一人当たり有形固定資産（償却資産）額"/>
        <xdr:cNvSpPr txBox="1"/>
      </xdr:nvSpPr>
      <xdr:spPr>
        <a:xfrm>
          <a:off x="7363460" y="10618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247,737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59</xdr:row>
      <xdr:rowOff>118110</xdr:rowOff>
    </xdr:from>
    <xdr:ext cx="598170" cy="259080"/>
    <xdr:sp macro="" textlink="">
      <xdr:nvSpPr>
        <xdr:cNvPr id="258" name="n_4aveValue【橋りょう・トンネル】&#10;一人当たり有形固定資産（償却資産）額"/>
        <xdr:cNvSpPr txBox="1"/>
      </xdr:nvSpPr>
      <xdr:spPr>
        <a:xfrm>
          <a:off x="6494780" y="10233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283,002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59</xdr:row>
      <xdr:rowOff>83820</xdr:rowOff>
    </xdr:from>
    <xdr:ext cx="598805" cy="259080"/>
    <xdr:sp macro="" textlink="">
      <xdr:nvSpPr>
        <xdr:cNvPr id="259" name="n_1mainValue【橋りょう・トンネル】&#10;一人当たり有形固定資産（償却資産）額"/>
        <xdr:cNvSpPr txBox="1"/>
      </xdr:nvSpPr>
      <xdr:spPr>
        <a:xfrm>
          <a:off x="9083040" y="10199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301,297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59</xdr:row>
      <xdr:rowOff>93345</xdr:rowOff>
    </xdr:from>
    <xdr:ext cx="598170" cy="259080"/>
    <xdr:sp macro="" textlink="">
      <xdr:nvSpPr>
        <xdr:cNvPr id="260" name="n_2mainValue【橋りょう・トンネル】&#10;一人当たり有形固定資産（償却資産）額"/>
        <xdr:cNvSpPr txBox="1"/>
      </xdr:nvSpPr>
      <xdr:spPr>
        <a:xfrm>
          <a:off x="8227060" y="102088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295,879</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59</xdr:row>
      <xdr:rowOff>153670</xdr:rowOff>
    </xdr:from>
    <xdr:ext cx="598805" cy="259080"/>
    <xdr:sp macro="" textlink="">
      <xdr:nvSpPr>
        <xdr:cNvPr id="261" name="n_3mainValue【橋りょう・トンネル】&#10;一人当たり有形固定資産（償却資産）額"/>
        <xdr:cNvSpPr txBox="1"/>
      </xdr:nvSpPr>
      <xdr:spPr>
        <a:xfrm>
          <a:off x="7363460" y="1026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264,459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61</xdr:row>
      <xdr:rowOff>139700</xdr:rowOff>
    </xdr:from>
    <xdr:ext cx="598170" cy="259080"/>
    <xdr:sp macro="" textlink="">
      <xdr:nvSpPr>
        <xdr:cNvPr id="262" name="n_4mainValue【橋りょう・トンネル】&#10;一人当たり有形固定資産（償却資産）額"/>
        <xdr:cNvSpPr txBox="1"/>
      </xdr:nvSpPr>
      <xdr:spPr>
        <a:xfrm>
          <a:off x="6494780" y="105981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258,420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151765</xdr:rowOff>
    </xdr:from>
    <xdr:to>
      <xdr:col>28</xdr:col>
      <xdr:colOff>152400</xdr:colOff>
      <xdr:row>72</xdr:row>
      <xdr:rowOff>101600</xdr:rowOff>
    </xdr:to>
    <xdr:sp macro="" textlink="">
      <xdr:nvSpPr>
        <xdr:cNvPr id="263" name="正方形/長方形 262"/>
        <xdr:cNvSpPr/>
      </xdr:nvSpPr>
      <xdr:spPr>
        <a:xfrm>
          <a:off x="741680" y="11810365"/>
          <a:ext cx="460248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126365</xdr:rowOff>
    </xdr:from>
    <xdr:to>
      <xdr:col>12</xdr:col>
      <xdr:colOff>127000</xdr:colOff>
      <xdr:row>74</xdr:row>
      <xdr:rowOff>37465</xdr:rowOff>
    </xdr:to>
    <xdr:sp macro="" textlink="">
      <xdr:nvSpPr>
        <xdr:cNvPr id="264" name="正方形/長方形 263"/>
        <xdr:cNvSpPr/>
      </xdr:nvSpPr>
      <xdr:spPr>
        <a:xfrm>
          <a:off x="86868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158115</xdr:rowOff>
    </xdr:from>
    <xdr:to>
      <xdr:col>12</xdr:col>
      <xdr:colOff>127000</xdr:colOff>
      <xdr:row>75</xdr:row>
      <xdr:rowOff>69215</xdr:rowOff>
    </xdr:to>
    <xdr:sp macro="" textlink="">
      <xdr:nvSpPr>
        <xdr:cNvPr id="265" name="正方形/長方形 264"/>
        <xdr:cNvSpPr/>
      </xdr:nvSpPr>
      <xdr:spPr>
        <a:xfrm>
          <a:off x="86868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126365</xdr:rowOff>
    </xdr:from>
    <xdr:to>
      <xdr:col>18</xdr:col>
      <xdr:colOff>0</xdr:colOff>
      <xdr:row>74</xdr:row>
      <xdr:rowOff>37465</xdr:rowOff>
    </xdr:to>
    <xdr:sp macro="" textlink="">
      <xdr:nvSpPr>
        <xdr:cNvPr id="266" name="正方形/長方形 265"/>
        <xdr:cNvSpPr/>
      </xdr:nvSpPr>
      <xdr:spPr>
        <a:xfrm>
          <a:off x="18542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158115</xdr:rowOff>
    </xdr:from>
    <xdr:to>
      <xdr:col>18</xdr:col>
      <xdr:colOff>0</xdr:colOff>
      <xdr:row>75</xdr:row>
      <xdr:rowOff>69215</xdr:rowOff>
    </xdr:to>
    <xdr:sp macro="" textlink="">
      <xdr:nvSpPr>
        <xdr:cNvPr id="267" name="正方形/長方形 266"/>
        <xdr:cNvSpPr/>
      </xdr:nvSpPr>
      <xdr:spPr>
        <a:xfrm>
          <a:off x="18542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126365</xdr:rowOff>
    </xdr:from>
    <xdr:to>
      <xdr:col>24</xdr:col>
      <xdr:colOff>0</xdr:colOff>
      <xdr:row>74</xdr:row>
      <xdr:rowOff>37465</xdr:rowOff>
    </xdr:to>
    <xdr:sp macro="" textlink="">
      <xdr:nvSpPr>
        <xdr:cNvPr id="268" name="正方形/長方形 267"/>
        <xdr:cNvSpPr/>
      </xdr:nvSpPr>
      <xdr:spPr>
        <a:xfrm>
          <a:off x="29667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158115</xdr:rowOff>
    </xdr:from>
    <xdr:to>
      <xdr:col>24</xdr:col>
      <xdr:colOff>0</xdr:colOff>
      <xdr:row>75</xdr:row>
      <xdr:rowOff>69215</xdr:rowOff>
    </xdr:to>
    <xdr:sp macro="" textlink="">
      <xdr:nvSpPr>
        <xdr:cNvPr id="269" name="正方形/長方形 268"/>
        <xdr:cNvSpPr/>
      </xdr:nvSpPr>
      <xdr:spPr>
        <a:xfrm>
          <a:off x="29667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94615</xdr:rowOff>
    </xdr:from>
    <xdr:to>
      <xdr:col>28</xdr:col>
      <xdr:colOff>152400</xdr:colOff>
      <xdr:row>88</xdr:row>
      <xdr:rowOff>156210</xdr:rowOff>
    </xdr:to>
    <xdr:sp macro="" textlink="">
      <xdr:nvSpPr>
        <xdr:cNvPr id="270" name="正方形/長方形 269"/>
        <xdr:cNvSpPr/>
      </xdr:nvSpPr>
      <xdr:spPr>
        <a:xfrm>
          <a:off x="741680" y="12953365"/>
          <a:ext cx="460248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450" cy="224790"/>
    <xdr:sp macro="" textlink="">
      <xdr:nvSpPr>
        <xdr:cNvPr id="271" name="テキスト ボックス 270"/>
        <xdr:cNvSpPr txBox="1"/>
      </xdr:nvSpPr>
      <xdr:spPr>
        <a:xfrm>
          <a:off x="70866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156210</xdr:rowOff>
    </xdr:from>
    <xdr:to>
      <xdr:col>28</xdr:col>
      <xdr:colOff>114300</xdr:colOff>
      <xdr:row>88</xdr:row>
      <xdr:rowOff>156210</xdr:rowOff>
    </xdr:to>
    <xdr:cxnSp macro="">
      <xdr:nvCxnSpPr>
        <xdr:cNvPr id="272" name="直線コネクタ 271"/>
        <xdr:cNvCxnSpPr/>
      </xdr:nvCxnSpPr>
      <xdr:spPr>
        <a:xfrm>
          <a:off x="74168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7360" cy="264795"/>
    <xdr:sp macro="" textlink="">
      <xdr:nvSpPr>
        <xdr:cNvPr id="273" name="テキスト ボックス 272"/>
        <xdr:cNvSpPr txBox="1"/>
      </xdr:nvSpPr>
      <xdr:spPr>
        <a:xfrm>
          <a:off x="289560" y="1509776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41680" y="1485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7360" cy="257810"/>
    <xdr:sp macro="" textlink="">
      <xdr:nvSpPr>
        <xdr:cNvPr id="275" name="テキスト ボックス 274"/>
        <xdr:cNvSpPr txBox="1"/>
      </xdr:nvSpPr>
      <xdr:spPr>
        <a:xfrm>
          <a:off x="289560" y="14716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41680" y="1447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104775</xdr:rowOff>
    </xdr:from>
    <xdr:ext cx="402590" cy="258445"/>
    <xdr:sp macro="" textlink="">
      <xdr:nvSpPr>
        <xdr:cNvPr id="277" name="テキスト ボックス 276"/>
        <xdr:cNvSpPr txBox="1"/>
      </xdr:nvSpPr>
      <xdr:spPr>
        <a:xfrm>
          <a:off x="353695" y="14335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37465</xdr:rowOff>
    </xdr:from>
    <xdr:to>
      <xdr:col>28</xdr:col>
      <xdr:colOff>114300</xdr:colOff>
      <xdr:row>82</xdr:row>
      <xdr:rowOff>37465</xdr:rowOff>
    </xdr:to>
    <xdr:cxnSp macro="">
      <xdr:nvCxnSpPr>
        <xdr:cNvPr id="278" name="直線コネクタ 277"/>
        <xdr:cNvCxnSpPr/>
      </xdr:nvCxnSpPr>
      <xdr:spPr>
        <a:xfrm>
          <a:off x="741680" y="14096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66675</xdr:rowOff>
    </xdr:from>
    <xdr:ext cx="402590" cy="258445"/>
    <xdr:sp macro="" textlink="">
      <xdr:nvSpPr>
        <xdr:cNvPr id="279" name="テキスト ボックス 278"/>
        <xdr:cNvSpPr txBox="1"/>
      </xdr:nvSpPr>
      <xdr:spPr>
        <a:xfrm>
          <a:off x="353695" y="13954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4168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2590" cy="258445"/>
    <xdr:sp macro="" textlink="">
      <xdr:nvSpPr>
        <xdr:cNvPr id="281" name="テキスト ボックス 280"/>
        <xdr:cNvSpPr txBox="1"/>
      </xdr:nvSpPr>
      <xdr:spPr>
        <a:xfrm>
          <a:off x="353695" y="13573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41680" y="1333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161925</xdr:rowOff>
    </xdr:from>
    <xdr:ext cx="402590" cy="258445"/>
    <xdr:sp macro="" textlink="">
      <xdr:nvSpPr>
        <xdr:cNvPr id="283" name="テキスト ボックス 282"/>
        <xdr:cNvSpPr txBox="1"/>
      </xdr:nvSpPr>
      <xdr:spPr>
        <a:xfrm>
          <a:off x="353695" y="13192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94615</xdr:rowOff>
    </xdr:from>
    <xdr:to>
      <xdr:col>28</xdr:col>
      <xdr:colOff>114300</xdr:colOff>
      <xdr:row>75</xdr:row>
      <xdr:rowOff>94615</xdr:rowOff>
    </xdr:to>
    <xdr:cxnSp macro="">
      <xdr:nvCxnSpPr>
        <xdr:cNvPr id="284" name="直線コネクタ 283"/>
        <xdr:cNvCxnSpPr/>
      </xdr:nvCxnSpPr>
      <xdr:spPr>
        <a:xfrm>
          <a:off x="74168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123825</xdr:rowOff>
    </xdr:from>
    <xdr:ext cx="338455" cy="257810"/>
    <xdr:sp macro="" textlink="">
      <xdr:nvSpPr>
        <xdr:cNvPr id="285" name="テキスト ボックス 284"/>
        <xdr:cNvSpPr txBox="1"/>
      </xdr:nvSpPr>
      <xdr:spPr>
        <a:xfrm>
          <a:off x="412750" y="12811125"/>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94615</xdr:rowOff>
    </xdr:from>
    <xdr:to>
      <xdr:col>28</xdr:col>
      <xdr:colOff>152400</xdr:colOff>
      <xdr:row>88</xdr:row>
      <xdr:rowOff>156210</xdr:rowOff>
    </xdr:to>
    <xdr:sp macro="" textlink="">
      <xdr:nvSpPr>
        <xdr:cNvPr id="286" name="【公営住宅】&#10;有形固定資産減価償却率グラフ枠"/>
        <xdr:cNvSpPr/>
      </xdr:nvSpPr>
      <xdr:spPr>
        <a:xfrm>
          <a:off x="741680" y="12953365"/>
          <a:ext cx="460248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69850</xdr:rowOff>
    </xdr:from>
    <xdr:to>
      <xdr:col>24</xdr:col>
      <xdr:colOff>62865</xdr:colOff>
      <xdr:row>86</xdr:row>
      <xdr:rowOff>76200</xdr:rowOff>
    </xdr:to>
    <xdr:cxnSp macro="">
      <xdr:nvCxnSpPr>
        <xdr:cNvPr id="287" name="直線コネクタ 286"/>
        <xdr:cNvCxnSpPr/>
      </xdr:nvCxnSpPr>
      <xdr:spPr>
        <a:xfrm flipV="1">
          <a:off x="4512945" y="1327150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80010</xdr:rowOff>
    </xdr:from>
    <xdr:ext cx="405130" cy="259080"/>
    <xdr:sp macro="" textlink="">
      <xdr:nvSpPr>
        <xdr:cNvPr id="288" name="【公営住宅】&#10;有形固定資産減価償却率最小値テキスト"/>
        <xdr:cNvSpPr txBox="1"/>
      </xdr:nvSpPr>
      <xdr:spPr>
        <a:xfrm>
          <a:off x="4551680" y="14824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xdr:cNvCxnSpPr/>
      </xdr:nvCxnSpPr>
      <xdr:spPr>
        <a:xfrm>
          <a:off x="4429760" y="14820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16510</xdr:rowOff>
    </xdr:from>
    <xdr:ext cx="405130" cy="258445"/>
    <xdr:sp macro="" textlink="">
      <xdr:nvSpPr>
        <xdr:cNvPr id="290" name="【公営住宅】&#10;有形固定資産減価償却率最大値テキスト"/>
        <xdr:cNvSpPr txBox="1"/>
      </xdr:nvSpPr>
      <xdr:spPr>
        <a:xfrm>
          <a:off x="4551680" y="130467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69850</xdr:rowOff>
    </xdr:from>
    <xdr:to>
      <xdr:col>24</xdr:col>
      <xdr:colOff>152400</xdr:colOff>
      <xdr:row>77</xdr:row>
      <xdr:rowOff>69850</xdr:rowOff>
    </xdr:to>
    <xdr:cxnSp macro="">
      <xdr:nvCxnSpPr>
        <xdr:cNvPr id="291" name="直線コネクタ 290"/>
        <xdr:cNvCxnSpPr/>
      </xdr:nvCxnSpPr>
      <xdr:spPr>
        <a:xfrm>
          <a:off x="4429760" y="13271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143510</xdr:rowOff>
    </xdr:from>
    <xdr:ext cx="405130" cy="257810"/>
    <xdr:sp macro="" textlink="">
      <xdr:nvSpPr>
        <xdr:cNvPr id="292" name="【公営住宅】&#10;有形固定資産減価償却率平均値テキスト"/>
        <xdr:cNvSpPr txBox="1"/>
      </xdr:nvSpPr>
      <xdr:spPr>
        <a:xfrm>
          <a:off x="4551680" y="140309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120650</xdr:rowOff>
    </xdr:from>
    <xdr:to>
      <xdr:col>24</xdr:col>
      <xdr:colOff>114300</xdr:colOff>
      <xdr:row>83</xdr:row>
      <xdr:rowOff>50165</xdr:rowOff>
    </xdr:to>
    <xdr:sp macro="" textlink="">
      <xdr:nvSpPr>
        <xdr:cNvPr id="293" name="フローチャート: 判断 292"/>
        <xdr:cNvSpPr/>
      </xdr:nvSpPr>
      <xdr:spPr>
        <a:xfrm>
          <a:off x="4462780" y="14179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104775</xdr:rowOff>
    </xdr:from>
    <xdr:to>
      <xdr:col>20</xdr:col>
      <xdr:colOff>38100</xdr:colOff>
      <xdr:row>82</xdr:row>
      <xdr:rowOff>34925</xdr:rowOff>
    </xdr:to>
    <xdr:sp macro="" textlink="">
      <xdr:nvSpPr>
        <xdr:cNvPr id="294" name="フローチャート: 判断 293"/>
        <xdr:cNvSpPr/>
      </xdr:nvSpPr>
      <xdr:spPr>
        <a:xfrm>
          <a:off x="3649980" y="139922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114935</xdr:rowOff>
    </xdr:from>
    <xdr:to>
      <xdr:col>15</xdr:col>
      <xdr:colOff>101600</xdr:colOff>
      <xdr:row>82</xdr:row>
      <xdr:rowOff>45085</xdr:rowOff>
    </xdr:to>
    <xdr:sp macro="" textlink="">
      <xdr:nvSpPr>
        <xdr:cNvPr id="295" name="フローチャート: 判断 294"/>
        <xdr:cNvSpPr/>
      </xdr:nvSpPr>
      <xdr:spPr>
        <a:xfrm>
          <a:off x="27813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129540</xdr:rowOff>
    </xdr:from>
    <xdr:to>
      <xdr:col>10</xdr:col>
      <xdr:colOff>165100</xdr:colOff>
      <xdr:row>82</xdr:row>
      <xdr:rowOff>59690</xdr:rowOff>
    </xdr:to>
    <xdr:sp macro="" textlink="">
      <xdr:nvSpPr>
        <xdr:cNvPr id="296" name="フローチャート: 判断 295"/>
        <xdr:cNvSpPr/>
      </xdr:nvSpPr>
      <xdr:spPr>
        <a:xfrm>
          <a:off x="1917700" y="140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78740</xdr:rowOff>
    </xdr:from>
    <xdr:to>
      <xdr:col>6</xdr:col>
      <xdr:colOff>38100</xdr:colOff>
      <xdr:row>82</xdr:row>
      <xdr:rowOff>8890</xdr:rowOff>
    </xdr:to>
    <xdr:sp macro="" textlink="">
      <xdr:nvSpPr>
        <xdr:cNvPr id="297" name="フローチャート: 判断 296"/>
        <xdr:cNvSpPr/>
      </xdr:nvSpPr>
      <xdr:spPr>
        <a:xfrm>
          <a:off x="1054100" y="139661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153035</xdr:rowOff>
    </xdr:from>
    <xdr:ext cx="761365" cy="265430"/>
    <xdr:sp macro="" textlink="">
      <xdr:nvSpPr>
        <xdr:cNvPr id="298" name="テキスト ボックス 297"/>
        <xdr:cNvSpPr txBox="1"/>
      </xdr:nvSpPr>
      <xdr:spPr>
        <a:xfrm>
          <a:off x="432816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153035</xdr:rowOff>
    </xdr:from>
    <xdr:ext cx="762000" cy="265430"/>
    <xdr:sp macro="" textlink="">
      <xdr:nvSpPr>
        <xdr:cNvPr id="299" name="テキスト ボックス 298"/>
        <xdr:cNvSpPr txBox="1"/>
      </xdr:nvSpPr>
      <xdr:spPr>
        <a:xfrm>
          <a:off x="351536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153035</xdr:rowOff>
    </xdr:from>
    <xdr:ext cx="761365" cy="265430"/>
    <xdr:sp macro="" textlink="">
      <xdr:nvSpPr>
        <xdr:cNvPr id="300" name="テキスト ボックス 299"/>
        <xdr:cNvSpPr txBox="1"/>
      </xdr:nvSpPr>
      <xdr:spPr>
        <a:xfrm>
          <a:off x="264668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153035</xdr:rowOff>
    </xdr:from>
    <xdr:ext cx="762000" cy="265430"/>
    <xdr:sp macro="" textlink="">
      <xdr:nvSpPr>
        <xdr:cNvPr id="301" name="テキスト ボックス 300"/>
        <xdr:cNvSpPr txBox="1"/>
      </xdr:nvSpPr>
      <xdr:spPr>
        <a:xfrm>
          <a:off x="17830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153035</xdr:rowOff>
    </xdr:from>
    <xdr:ext cx="762000" cy="265430"/>
    <xdr:sp macro="" textlink="">
      <xdr:nvSpPr>
        <xdr:cNvPr id="302" name="テキスト ボックス 301"/>
        <xdr:cNvSpPr txBox="1"/>
      </xdr:nvSpPr>
      <xdr:spPr>
        <a:xfrm>
          <a:off x="9194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84</xdr:row>
      <xdr:rowOff>106680</xdr:rowOff>
    </xdr:from>
    <xdr:to>
      <xdr:col>24</xdr:col>
      <xdr:colOff>114300</xdr:colOff>
      <xdr:row>85</xdr:row>
      <xdr:rowOff>36830</xdr:rowOff>
    </xdr:to>
    <xdr:sp macro="" textlink="">
      <xdr:nvSpPr>
        <xdr:cNvPr id="303" name="楕円 302"/>
        <xdr:cNvSpPr/>
      </xdr:nvSpPr>
      <xdr:spPr>
        <a:xfrm>
          <a:off x="4462780" y="145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85090</xdr:rowOff>
    </xdr:from>
    <xdr:ext cx="405130" cy="259080"/>
    <xdr:sp macro="" textlink="">
      <xdr:nvSpPr>
        <xdr:cNvPr id="304" name="【公営住宅】&#10;有形固定資産減価償却率該当値テキスト"/>
        <xdr:cNvSpPr txBox="1"/>
      </xdr:nvSpPr>
      <xdr:spPr>
        <a:xfrm>
          <a:off x="4551680" y="14486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86360</xdr:rowOff>
    </xdr:from>
    <xdr:to>
      <xdr:col>20</xdr:col>
      <xdr:colOff>38100</xdr:colOff>
      <xdr:row>85</xdr:row>
      <xdr:rowOff>15875</xdr:rowOff>
    </xdr:to>
    <xdr:sp macro="" textlink="">
      <xdr:nvSpPr>
        <xdr:cNvPr id="305" name="楕円 304"/>
        <xdr:cNvSpPr/>
      </xdr:nvSpPr>
      <xdr:spPr>
        <a:xfrm>
          <a:off x="3649980" y="1448816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137160</xdr:rowOff>
    </xdr:from>
    <xdr:to>
      <xdr:col>24</xdr:col>
      <xdr:colOff>63500</xdr:colOff>
      <xdr:row>84</xdr:row>
      <xdr:rowOff>158115</xdr:rowOff>
    </xdr:to>
    <xdr:cxnSp macro="">
      <xdr:nvCxnSpPr>
        <xdr:cNvPr id="306" name="直線コネクタ 305"/>
        <xdr:cNvCxnSpPr/>
      </xdr:nvCxnSpPr>
      <xdr:spPr>
        <a:xfrm>
          <a:off x="3700780" y="14538960"/>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57785</xdr:rowOff>
    </xdr:from>
    <xdr:to>
      <xdr:col>15</xdr:col>
      <xdr:colOff>101600</xdr:colOff>
      <xdr:row>84</xdr:row>
      <xdr:rowOff>158750</xdr:rowOff>
    </xdr:to>
    <xdr:sp macro="" textlink="">
      <xdr:nvSpPr>
        <xdr:cNvPr id="307" name="楕円 306"/>
        <xdr:cNvSpPr/>
      </xdr:nvSpPr>
      <xdr:spPr>
        <a:xfrm>
          <a:off x="2781300" y="144595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107950</xdr:rowOff>
    </xdr:from>
    <xdr:to>
      <xdr:col>19</xdr:col>
      <xdr:colOff>177800</xdr:colOff>
      <xdr:row>84</xdr:row>
      <xdr:rowOff>137160</xdr:rowOff>
    </xdr:to>
    <xdr:cxnSp macro="">
      <xdr:nvCxnSpPr>
        <xdr:cNvPr id="308" name="直線コネクタ 307"/>
        <xdr:cNvCxnSpPr/>
      </xdr:nvCxnSpPr>
      <xdr:spPr>
        <a:xfrm>
          <a:off x="2832100" y="14509750"/>
          <a:ext cx="8686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27305</xdr:rowOff>
    </xdr:from>
    <xdr:to>
      <xdr:col>10</xdr:col>
      <xdr:colOff>165100</xdr:colOff>
      <xdr:row>84</xdr:row>
      <xdr:rowOff>128270</xdr:rowOff>
    </xdr:to>
    <xdr:sp macro="" textlink="">
      <xdr:nvSpPr>
        <xdr:cNvPr id="309" name="楕円 308"/>
        <xdr:cNvSpPr/>
      </xdr:nvSpPr>
      <xdr:spPr>
        <a:xfrm>
          <a:off x="1917700" y="144291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78105</xdr:rowOff>
    </xdr:from>
    <xdr:to>
      <xdr:col>15</xdr:col>
      <xdr:colOff>50800</xdr:colOff>
      <xdr:row>84</xdr:row>
      <xdr:rowOff>107950</xdr:rowOff>
    </xdr:to>
    <xdr:cxnSp macro="">
      <xdr:nvCxnSpPr>
        <xdr:cNvPr id="310" name="直線コネクタ 309"/>
        <xdr:cNvCxnSpPr/>
      </xdr:nvCxnSpPr>
      <xdr:spPr>
        <a:xfrm>
          <a:off x="1968500" y="14479905"/>
          <a:ext cx="8636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167640</xdr:rowOff>
    </xdr:from>
    <xdr:to>
      <xdr:col>6</xdr:col>
      <xdr:colOff>38100</xdr:colOff>
      <xdr:row>84</xdr:row>
      <xdr:rowOff>100330</xdr:rowOff>
    </xdr:to>
    <xdr:sp macro="" textlink="">
      <xdr:nvSpPr>
        <xdr:cNvPr id="311" name="楕円 310"/>
        <xdr:cNvSpPr/>
      </xdr:nvSpPr>
      <xdr:spPr>
        <a:xfrm>
          <a:off x="1054100" y="1439799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48895</xdr:rowOff>
    </xdr:from>
    <xdr:to>
      <xdr:col>10</xdr:col>
      <xdr:colOff>114300</xdr:colOff>
      <xdr:row>84</xdr:row>
      <xdr:rowOff>78105</xdr:rowOff>
    </xdr:to>
    <xdr:cxnSp macro="">
      <xdr:nvCxnSpPr>
        <xdr:cNvPr id="312" name="直線コネクタ 311"/>
        <xdr:cNvCxnSpPr/>
      </xdr:nvCxnSpPr>
      <xdr:spPr>
        <a:xfrm>
          <a:off x="1104900" y="14450695"/>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52070</xdr:rowOff>
    </xdr:from>
    <xdr:ext cx="404495" cy="257810"/>
    <xdr:sp macro="" textlink="">
      <xdr:nvSpPr>
        <xdr:cNvPr id="313" name="n_1aveValue【公営住宅】&#10;有形固定資産減価償却率"/>
        <xdr:cNvSpPr txBox="1"/>
      </xdr:nvSpPr>
      <xdr:spPr>
        <a:xfrm>
          <a:off x="3490595" y="1376807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60960</xdr:rowOff>
    </xdr:from>
    <xdr:ext cx="405130" cy="259080"/>
    <xdr:sp macro="" textlink="">
      <xdr:nvSpPr>
        <xdr:cNvPr id="314" name="n_2aveValue【公営住宅】&#10;有形固定資産減価償却率"/>
        <xdr:cNvSpPr txBox="1"/>
      </xdr:nvSpPr>
      <xdr:spPr>
        <a:xfrm>
          <a:off x="2634615" y="13776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76835</xdr:rowOff>
    </xdr:from>
    <xdr:ext cx="404495" cy="258445"/>
    <xdr:sp macro="" textlink="">
      <xdr:nvSpPr>
        <xdr:cNvPr id="315" name="n_3aveValue【公営住宅】&#10;有形固定資産減価償却率"/>
        <xdr:cNvSpPr txBox="1"/>
      </xdr:nvSpPr>
      <xdr:spPr>
        <a:xfrm>
          <a:off x="1771015" y="137928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25400</xdr:rowOff>
    </xdr:from>
    <xdr:ext cx="404495" cy="259080"/>
    <xdr:sp macro="" textlink="">
      <xdr:nvSpPr>
        <xdr:cNvPr id="316" name="n_4aveValue【公営住宅】&#10;有形固定資産減価償却率"/>
        <xdr:cNvSpPr txBox="1"/>
      </xdr:nvSpPr>
      <xdr:spPr>
        <a:xfrm>
          <a:off x="907415" y="137414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7620</xdr:rowOff>
    </xdr:from>
    <xdr:ext cx="404495" cy="258445"/>
    <xdr:sp macro="" textlink="">
      <xdr:nvSpPr>
        <xdr:cNvPr id="317" name="n_1mainValue【公営住宅】&#10;有形固定資産減価償却率"/>
        <xdr:cNvSpPr txBox="1"/>
      </xdr:nvSpPr>
      <xdr:spPr>
        <a:xfrm>
          <a:off x="3490595" y="145808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149860</xdr:rowOff>
    </xdr:from>
    <xdr:ext cx="405130" cy="259080"/>
    <xdr:sp macro="" textlink="">
      <xdr:nvSpPr>
        <xdr:cNvPr id="318" name="n_2mainValue【公営住宅】&#10;有形固定資産減価償却率"/>
        <xdr:cNvSpPr txBox="1"/>
      </xdr:nvSpPr>
      <xdr:spPr>
        <a:xfrm>
          <a:off x="2634615" y="14551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119380</xdr:rowOff>
    </xdr:from>
    <xdr:ext cx="404495" cy="259080"/>
    <xdr:sp macro="" textlink="">
      <xdr:nvSpPr>
        <xdr:cNvPr id="319" name="n_3mainValue【公営住宅】&#10;有形固定資産減価償却率"/>
        <xdr:cNvSpPr txBox="1"/>
      </xdr:nvSpPr>
      <xdr:spPr>
        <a:xfrm>
          <a:off x="1771015" y="14521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90805</xdr:rowOff>
    </xdr:from>
    <xdr:ext cx="404495" cy="258445"/>
    <xdr:sp macro="" textlink="">
      <xdr:nvSpPr>
        <xdr:cNvPr id="320" name="n_4mainValue【公営住宅】&#10;有形固定資産減価償却率"/>
        <xdr:cNvSpPr txBox="1"/>
      </xdr:nvSpPr>
      <xdr:spPr>
        <a:xfrm>
          <a:off x="907415" y="144926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151765</xdr:rowOff>
    </xdr:from>
    <xdr:to>
      <xdr:col>59</xdr:col>
      <xdr:colOff>88900</xdr:colOff>
      <xdr:row>72</xdr:row>
      <xdr:rowOff>101600</xdr:rowOff>
    </xdr:to>
    <xdr:sp macro="" textlink="">
      <xdr:nvSpPr>
        <xdr:cNvPr id="321" name="正方形/長方形 320"/>
        <xdr:cNvSpPr/>
      </xdr:nvSpPr>
      <xdr:spPr>
        <a:xfrm>
          <a:off x="6431280" y="11810365"/>
          <a:ext cx="4597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126365</xdr:rowOff>
    </xdr:from>
    <xdr:to>
      <xdr:col>43</xdr:col>
      <xdr:colOff>63500</xdr:colOff>
      <xdr:row>74</xdr:row>
      <xdr:rowOff>37465</xdr:rowOff>
    </xdr:to>
    <xdr:sp macro="" textlink="">
      <xdr:nvSpPr>
        <xdr:cNvPr id="322" name="正方形/長方形 321"/>
        <xdr:cNvSpPr/>
      </xdr:nvSpPr>
      <xdr:spPr>
        <a:xfrm>
          <a:off x="65532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158115</xdr:rowOff>
    </xdr:from>
    <xdr:to>
      <xdr:col>43</xdr:col>
      <xdr:colOff>63500</xdr:colOff>
      <xdr:row>75</xdr:row>
      <xdr:rowOff>69215</xdr:rowOff>
    </xdr:to>
    <xdr:sp macro="" textlink="">
      <xdr:nvSpPr>
        <xdr:cNvPr id="323" name="正方形/長方形 322"/>
        <xdr:cNvSpPr/>
      </xdr:nvSpPr>
      <xdr:spPr>
        <a:xfrm>
          <a:off x="65532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126365</xdr:rowOff>
    </xdr:from>
    <xdr:to>
      <xdr:col>48</xdr:col>
      <xdr:colOff>127000</xdr:colOff>
      <xdr:row>74</xdr:row>
      <xdr:rowOff>37465</xdr:rowOff>
    </xdr:to>
    <xdr:sp macro="" textlink="">
      <xdr:nvSpPr>
        <xdr:cNvPr id="324" name="正方形/長方形 323"/>
        <xdr:cNvSpPr/>
      </xdr:nvSpPr>
      <xdr:spPr>
        <a:xfrm>
          <a:off x="75438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158115</xdr:rowOff>
    </xdr:from>
    <xdr:to>
      <xdr:col>48</xdr:col>
      <xdr:colOff>127000</xdr:colOff>
      <xdr:row>75</xdr:row>
      <xdr:rowOff>69215</xdr:rowOff>
    </xdr:to>
    <xdr:sp macro="" textlink="">
      <xdr:nvSpPr>
        <xdr:cNvPr id="325" name="正方形/長方形 324"/>
        <xdr:cNvSpPr/>
      </xdr:nvSpPr>
      <xdr:spPr>
        <a:xfrm>
          <a:off x="75438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126365</xdr:rowOff>
    </xdr:from>
    <xdr:to>
      <xdr:col>54</xdr:col>
      <xdr:colOff>127000</xdr:colOff>
      <xdr:row>74</xdr:row>
      <xdr:rowOff>37465</xdr:rowOff>
    </xdr:to>
    <xdr:sp macro="" textlink="">
      <xdr:nvSpPr>
        <xdr:cNvPr id="326" name="正方形/長方形 325"/>
        <xdr:cNvSpPr/>
      </xdr:nvSpPr>
      <xdr:spPr>
        <a:xfrm>
          <a:off x="8656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158115</xdr:rowOff>
    </xdr:from>
    <xdr:to>
      <xdr:col>54</xdr:col>
      <xdr:colOff>127000</xdr:colOff>
      <xdr:row>75</xdr:row>
      <xdr:rowOff>69215</xdr:rowOff>
    </xdr:to>
    <xdr:sp macro="" textlink="">
      <xdr:nvSpPr>
        <xdr:cNvPr id="327" name="正方形/長方形 326"/>
        <xdr:cNvSpPr/>
      </xdr:nvSpPr>
      <xdr:spPr>
        <a:xfrm>
          <a:off x="8656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94615</xdr:rowOff>
    </xdr:from>
    <xdr:to>
      <xdr:col>59</xdr:col>
      <xdr:colOff>88900</xdr:colOff>
      <xdr:row>88</xdr:row>
      <xdr:rowOff>156210</xdr:rowOff>
    </xdr:to>
    <xdr:sp macro="" textlink="">
      <xdr:nvSpPr>
        <xdr:cNvPr id="328" name="正方形/長方形 327"/>
        <xdr:cNvSpPr/>
      </xdr:nvSpPr>
      <xdr:spPr>
        <a:xfrm>
          <a:off x="6431280" y="12953365"/>
          <a:ext cx="459740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29" name="テキスト ボックス 328"/>
        <xdr:cNvSpPr txBox="1"/>
      </xdr:nvSpPr>
      <xdr:spPr>
        <a:xfrm>
          <a:off x="639318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156210</xdr:rowOff>
    </xdr:from>
    <xdr:to>
      <xdr:col>59</xdr:col>
      <xdr:colOff>50800</xdr:colOff>
      <xdr:row>88</xdr:row>
      <xdr:rowOff>156210</xdr:rowOff>
    </xdr:to>
    <xdr:cxnSp macro="">
      <xdr:nvCxnSpPr>
        <xdr:cNvPr id="330" name="直線コネクタ 329"/>
        <xdr:cNvCxnSpPr/>
      </xdr:nvCxnSpPr>
      <xdr:spPr>
        <a:xfrm>
          <a:off x="6431280" y="15243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94615</xdr:rowOff>
    </xdr:from>
    <xdr:to>
      <xdr:col>59</xdr:col>
      <xdr:colOff>50800</xdr:colOff>
      <xdr:row>85</xdr:row>
      <xdr:rowOff>94615</xdr:rowOff>
    </xdr:to>
    <xdr:cxnSp macro="">
      <xdr:nvCxnSpPr>
        <xdr:cNvPr id="331" name="直線コネクタ 330"/>
        <xdr:cNvCxnSpPr/>
      </xdr:nvCxnSpPr>
      <xdr:spPr>
        <a:xfrm>
          <a:off x="6431280" y="146678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123825</xdr:rowOff>
    </xdr:from>
    <xdr:ext cx="466725" cy="257810"/>
    <xdr:sp macro="" textlink="">
      <xdr:nvSpPr>
        <xdr:cNvPr id="332" name="テキスト ボックス 331"/>
        <xdr:cNvSpPr txBox="1"/>
      </xdr:nvSpPr>
      <xdr:spPr>
        <a:xfrm>
          <a:off x="5974080" y="1452562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37465</xdr:rowOff>
    </xdr:from>
    <xdr:to>
      <xdr:col>59</xdr:col>
      <xdr:colOff>50800</xdr:colOff>
      <xdr:row>82</xdr:row>
      <xdr:rowOff>37465</xdr:rowOff>
    </xdr:to>
    <xdr:cxnSp macro="">
      <xdr:nvCxnSpPr>
        <xdr:cNvPr id="333" name="直線コネクタ 332"/>
        <xdr:cNvCxnSpPr/>
      </xdr:nvCxnSpPr>
      <xdr:spPr>
        <a:xfrm>
          <a:off x="6431280" y="14096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66675</xdr:rowOff>
    </xdr:from>
    <xdr:ext cx="466725" cy="258445"/>
    <xdr:sp macro="" textlink="">
      <xdr:nvSpPr>
        <xdr:cNvPr id="334" name="テキスト ボックス 333"/>
        <xdr:cNvSpPr txBox="1"/>
      </xdr:nvSpPr>
      <xdr:spPr>
        <a:xfrm>
          <a:off x="5974080" y="13954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151765</xdr:rowOff>
    </xdr:from>
    <xdr:to>
      <xdr:col>59</xdr:col>
      <xdr:colOff>50800</xdr:colOff>
      <xdr:row>78</xdr:row>
      <xdr:rowOff>151765</xdr:rowOff>
    </xdr:to>
    <xdr:cxnSp macro="">
      <xdr:nvCxnSpPr>
        <xdr:cNvPr id="335" name="直線コネクタ 334"/>
        <xdr:cNvCxnSpPr/>
      </xdr:nvCxnSpPr>
      <xdr:spPr>
        <a:xfrm>
          <a:off x="6431280" y="135248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9525</xdr:rowOff>
    </xdr:from>
    <xdr:ext cx="466725" cy="258445"/>
    <xdr:sp macro="" textlink="">
      <xdr:nvSpPr>
        <xdr:cNvPr id="336" name="テキスト ボックス 335"/>
        <xdr:cNvSpPr txBox="1"/>
      </xdr:nvSpPr>
      <xdr:spPr>
        <a:xfrm>
          <a:off x="5974080" y="133826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94615</xdr:rowOff>
    </xdr:from>
    <xdr:to>
      <xdr:col>59</xdr:col>
      <xdr:colOff>50800</xdr:colOff>
      <xdr:row>75</xdr:row>
      <xdr:rowOff>94615</xdr:rowOff>
    </xdr:to>
    <xdr:cxnSp macro="">
      <xdr:nvCxnSpPr>
        <xdr:cNvPr id="337" name="直線コネクタ 336"/>
        <xdr:cNvCxnSpPr/>
      </xdr:nvCxnSpPr>
      <xdr:spPr>
        <a:xfrm>
          <a:off x="6431280" y="12953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123825</xdr:rowOff>
    </xdr:from>
    <xdr:ext cx="466725" cy="257810"/>
    <xdr:sp macro="" textlink="">
      <xdr:nvSpPr>
        <xdr:cNvPr id="338" name="テキスト ボックス 337"/>
        <xdr:cNvSpPr txBox="1"/>
      </xdr:nvSpPr>
      <xdr:spPr>
        <a:xfrm>
          <a:off x="5974080" y="1281112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94615</xdr:rowOff>
    </xdr:from>
    <xdr:to>
      <xdr:col>59</xdr:col>
      <xdr:colOff>88900</xdr:colOff>
      <xdr:row>88</xdr:row>
      <xdr:rowOff>156210</xdr:rowOff>
    </xdr:to>
    <xdr:sp macro="" textlink="">
      <xdr:nvSpPr>
        <xdr:cNvPr id="339" name="【公営住宅】&#10;一人当たり面積グラフ枠"/>
        <xdr:cNvSpPr/>
      </xdr:nvSpPr>
      <xdr:spPr>
        <a:xfrm>
          <a:off x="6431280" y="12953365"/>
          <a:ext cx="459740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78</xdr:row>
      <xdr:rowOff>33655</xdr:rowOff>
    </xdr:from>
    <xdr:to>
      <xdr:col>54</xdr:col>
      <xdr:colOff>185420</xdr:colOff>
      <xdr:row>85</xdr:row>
      <xdr:rowOff>83820</xdr:rowOff>
    </xdr:to>
    <xdr:cxnSp macro="">
      <xdr:nvCxnSpPr>
        <xdr:cNvPr id="340" name="直線コネクタ 339"/>
        <xdr:cNvCxnSpPr/>
      </xdr:nvCxnSpPr>
      <xdr:spPr>
        <a:xfrm flipV="1">
          <a:off x="10198100" y="13406755"/>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88265</xdr:rowOff>
    </xdr:from>
    <xdr:ext cx="469265" cy="257810"/>
    <xdr:sp macro="" textlink="">
      <xdr:nvSpPr>
        <xdr:cNvPr id="341" name="【公営住宅】&#10;一人当たり面積最小値テキスト"/>
        <xdr:cNvSpPr txBox="1"/>
      </xdr:nvSpPr>
      <xdr:spPr>
        <a:xfrm>
          <a:off x="10236200" y="1466151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2" name="直線コネクタ 341"/>
        <xdr:cNvCxnSpPr/>
      </xdr:nvCxnSpPr>
      <xdr:spPr>
        <a:xfrm>
          <a:off x="10114280" y="146570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151765</xdr:rowOff>
    </xdr:from>
    <xdr:ext cx="469265" cy="259080"/>
    <xdr:sp macro="" textlink="">
      <xdr:nvSpPr>
        <xdr:cNvPr id="343" name="【公営住宅】&#10;一人当たり面積最大値テキスト"/>
        <xdr:cNvSpPr txBox="1"/>
      </xdr:nvSpPr>
      <xdr:spPr>
        <a:xfrm>
          <a:off x="10236200" y="13181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33655</xdr:rowOff>
    </xdr:from>
    <xdr:to>
      <xdr:col>55</xdr:col>
      <xdr:colOff>88900</xdr:colOff>
      <xdr:row>78</xdr:row>
      <xdr:rowOff>33655</xdr:rowOff>
    </xdr:to>
    <xdr:cxnSp macro="">
      <xdr:nvCxnSpPr>
        <xdr:cNvPr id="344" name="直線コネクタ 343"/>
        <xdr:cNvCxnSpPr/>
      </xdr:nvCxnSpPr>
      <xdr:spPr>
        <a:xfrm>
          <a:off x="10114280" y="13406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60325</xdr:rowOff>
    </xdr:from>
    <xdr:ext cx="469265" cy="259080"/>
    <xdr:sp macro="" textlink="">
      <xdr:nvSpPr>
        <xdr:cNvPr id="345" name="【公営住宅】&#10;一人当たり面積平均値テキスト"/>
        <xdr:cNvSpPr txBox="1"/>
      </xdr:nvSpPr>
      <xdr:spPr>
        <a:xfrm>
          <a:off x="10236200" y="1411922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82550</xdr:rowOff>
    </xdr:from>
    <xdr:to>
      <xdr:col>55</xdr:col>
      <xdr:colOff>50800</xdr:colOff>
      <xdr:row>83</xdr:row>
      <xdr:rowOff>12065</xdr:rowOff>
    </xdr:to>
    <xdr:sp macro="" textlink="">
      <xdr:nvSpPr>
        <xdr:cNvPr id="346" name="フローチャート: 判断 345"/>
        <xdr:cNvSpPr/>
      </xdr:nvSpPr>
      <xdr:spPr>
        <a:xfrm>
          <a:off x="10152380" y="1414145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98425</xdr:rowOff>
    </xdr:from>
    <xdr:to>
      <xdr:col>50</xdr:col>
      <xdr:colOff>165100</xdr:colOff>
      <xdr:row>83</xdr:row>
      <xdr:rowOff>27940</xdr:rowOff>
    </xdr:to>
    <xdr:sp macro="" textlink="">
      <xdr:nvSpPr>
        <xdr:cNvPr id="347" name="フローチャート: 判断 346"/>
        <xdr:cNvSpPr/>
      </xdr:nvSpPr>
      <xdr:spPr>
        <a:xfrm>
          <a:off x="9334500" y="141573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116205</xdr:rowOff>
    </xdr:from>
    <xdr:to>
      <xdr:col>46</xdr:col>
      <xdr:colOff>38100</xdr:colOff>
      <xdr:row>83</xdr:row>
      <xdr:rowOff>46355</xdr:rowOff>
    </xdr:to>
    <xdr:sp macro="" textlink="">
      <xdr:nvSpPr>
        <xdr:cNvPr id="348" name="フローチャート: 判断 347"/>
        <xdr:cNvSpPr/>
      </xdr:nvSpPr>
      <xdr:spPr>
        <a:xfrm>
          <a:off x="8470900" y="141751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83820</xdr:rowOff>
    </xdr:from>
    <xdr:to>
      <xdr:col>41</xdr:col>
      <xdr:colOff>101600</xdr:colOff>
      <xdr:row>83</xdr:row>
      <xdr:rowOff>13970</xdr:rowOff>
    </xdr:to>
    <xdr:sp macro="" textlink="">
      <xdr:nvSpPr>
        <xdr:cNvPr id="349" name="フローチャート: 判断 348"/>
        <xdr:cNvSpPr/>
      </xdr:nvSpPr>
      <xdr:spPr>
        <a:xfrm>
          <a:off x="7602220" y="1414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29845</xdr:rowOff>
    </xdr:from>
    <xdr:to>
      <xdr:col>36</xdr:col>
      <xdr:colOff>165100</xdr:colOff>
      <xdr:row>83</xdr:row>
      <xdr:rowOff>132080</xdr:rowOff>
    </xdr:to>
    <xdr:sp macro="" textlink="">
      <xdr:nvSpPr>
        <xdr:cNvPr id="350" name="フローチャート: 判断 349"/>
        <xdr:cNvSpPr/>
      </xdr:nvSpPr>
      <xdr:spPr>
        <a:xfrm>
          <a:off x="6738620" y="14260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153035</xdr:rowOff>
    </xdr:from>
    <xdr:ext cx="762000" cy="265430"/>
    <xdr:sp macro="" textlink="">
      <xdr:nvSpPr>
        <xdr:cNvPr id="351" name="テキスト ボックス 350"/>
        <xdr:cNvSpPr txBox="1"/>
      </xdr:nvSpPr>
      <xdr:spPr>
        <a:xfrm>
          <a:off x="100126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153035</xdr:rowOff>
    </xdr:from>
    <xdr:ext cx="762000" cy="265430"/>
    <xdr:sp macro="" textlink="">
      <xdr:nvSpPr>
        <xdr:cNvPr id="352" name="テキスト ボックス 351"/>
        <xdr:cNvSpPr txBox="1"/>
      </xdr:nvSpPr>
      <xdr:spPr>
        <a:xfrm>
          <a:off x="91998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153035</xdr:rowOff>
    </xdr:from>
    <xdr:ext cx="762000" cy="265430"/>
    <xdr:sp macro="" textlink="">
      <xdr:nvSpPr>
        <xdr:cNvPr id="353" name="テキスト ボックス 352"/>
        <xdr:cNvSpPr txBox="1"/>
      </xdr:nvSpPr>
      <xdr:spPr>
        <a:xfrm>
          <a:off x="8336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153035</xdr:rowOff>
    </xdr:from>
    <xdr:ext cx="761365" cy="265430"/>
    <xdr:sp macro="" textlink="">
      <xdr:nvSpPr>
        <xdr:cNvPr id="354" name="テキスト ボックス 353"/>
        <xdr:cNvSpPr txBox="1"/>
      </xdr:nvSpPr>
      <xdr:spPr>
        <a:xfrm>
          <a:off x="74676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153035</xdr:rowOff>
    </xdr:from>
    <xdr:ext cx="762000" cy="265430"/>
    <xdr:sp macro="" textlink="">
      <xdr:nvSpPr>
        <xdr:cNvPr id="355" name="テキスト ボックス 354"/>
        <xdr:cNvSpPr txBox="1"/>
      </xdr:nvSpPr>
      <xdr:spPr>
        <a:xfrm>
          <a:off x="660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81</xdr:row>
      <xdr:rowOff>50800</xdr:rowOff>
    </xdr:from>
    <xdr:to>
      <xdr:col>55</xdr:col>
      <xdr:colOff>50800</xdr:colOff>
      <xdr:row>81</xdr:row>
      <xdr:rowOff>152400</xdr:rowOff>
    </xdr:to>
    <xdr:sp macro="" textlink="">
      <xdr:nvSpPr>
        <xdr:cNvPr id="356" name="楕円 355"/>
        <xdr:cNvSpPr/>
      </xdr:nvSpPr>
      <xdr:spPr>
        <a:xfrm>
          <a:off x="10152380" y="139382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73660</xdr:rowOff>
    </xdr:from>
    <xdr:ext cx="469265" cy="258445"/>
    <xdr:sp macro="" textlink="">
      <xdr:nvSpPr>
        <xdr:cNvPr id="357" name="【公営住宅】&#10;一人当たり面積該当値テキスト"/>
        <xdr:cNvSpPr txBox="1"/>
      </xdr:nvSpPr>
      <xdr:spPr>
        <a:xfrm>
          <a:off x="10236200" y="13789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81</xdr:row>
      <xdr:rowOff>44450</xdr:rowOff>
    </xdr:from>
    <xdr:to>
      <xdr:col>50</xdr:col>
      <xdr:colOff>165100</xdr:colOff>
      <xdr:row>81</xdr:row>
      <xdr:rowOff>146050</xdr:rowOff>
    </xdr:to>
    <xdr:sp macro="" textlink="">
      <xdr:nvSpPr>
        <xdr:cNvPr id="358" name="楕円 357"/>
        <xdr:cNvSpPr/>
      </xdr:nvSpPr>
      <xdr:spPr>
        <a:xfrm>
          <a:off x="933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94615</xdr:rowOff>
    </xdr:from>
    <xdr:to>
      <xdr:col>55</xdr:col>
      <xdr:colOff>0</xdr:colOff>
      <xdr:row>81</xdr:row>
      <xdr:rowOff>102235</xdr:rowOff>
    </xdr:to>
    <xdr:cxnSp macro="">
      <xdr:nvCxnSpPr>
        <xdr:cNvPr id="359" name="直線コネクタ 358"/>
        <xdr:cNvCxnSpPr/>
      </xdr:nvCxnSpPr>
      <xdr:spPr>
        <a:xfrm>
          <a:off x="9385300" y="1398206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56515</xdr:rowOff>
    </xdr:from>
    <xdr:to>
      <xdr:col>46</xdr:col>
      <xdr:colOff>38100</xdr:colOff>
      <xdr:row>81</xdr:row>
      <xdr:rowOff>158115</xdr:rowOff>
    </xdr:to>
    <xdr:sp macro="" textlink="">
      <xdr:nvSpPr>
        <xdr:cNvPr id="360" name="楕円 359"/>
        <xdr:cNvSpPr/>
      </xdr:nvSpPr>
      <xdr:spPr>
        <a:xfrm>
          <a:off x="8470900" y="139439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94615</xdr:rowOff>
    </xdr:from>
    <xdr:to>
      <xdr:col>50</xdr:col>
      <xdr:colOff>114300</xdr:colOff>
      <xdr:row>81</xdr:row>
      <xdr:rowOff>106680</xdr:rowOff>
    </xdr:to>
    <xdr:cxnSp macro="">
      <xdr:nvCxnSpPr>
        <xdr:cNvPr id="361" name="直線コネクタ 360"/>
        <xdr:cNvCxnSpPr/>
      </xdr:nvCxnSpPr>
      <xdr:spPr>
        <a:xfrm flipV="1">
          <a:off x="8521700" y="13982065"/>
          <a:ext cx="8636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67310</xdr:rowOff>
    </xdr:from>
    <xdr:to>
      <xdr:col>41</xdr:col>
      <xdr:colOff>101600</xdr:colOff>
      <xdr:row>81</xdr:row>
      <xdr:rowOff>167640</xdr:rowOff>
    </xdr:to>
    <xdr:sp macro="" textlink="">
      <xdr:nvSpPr>
        <xdr:cNvPr id="362" name="楕円 361"/>
        <xdr:cNvSpPr/>
      </xdr:nvSpPr>
      <xdr:spPr>
        <a:xfrm>
          <a:off x="7602220" y="139547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106680</xdr:rowOff>
    </xdr:from>
    <xdr:to>
      <xdr:col>45</xdr:col>
      <xdr:colOff>177800</xdr:colOff>
      <xdr:row>81</xdr:row>
      <xdr:rowOff>118110</xdr:rowOff>
    </xdr:to>
    <xdr:cxnSp macro="">
      <xdr:nvCxnSpPr>
        <xdr:cNvPr id="363" name="直線コネクタ 362"/>
        <xdr:cNvCxnSpPr/>
      </xdr:nvCxnSpPr>
      <xdr:spPr>
        <a:xfrm flipV="1">
          <a:off x="7653020" y="13994130"/>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78740</xdr:rowOff>
    </xdr:from>
    <xdr:to>
      <xdr:col>36</xdr:col>
      <xdr:colOff>165100</xdr:colOff>
      <xdr:row>82</xdr:row>
      <xdr:rowOff>8890</xdr:rowOff>
    </xdr:to>
    <xdr:sp macro="" textlink="">
      <xdr:nvSpPr>
        <xdr:cNvPr id="364" name="楕円 363"/>
        <xdr:cNvSpPr/>
      </xdr:nvSpPr>
      <xdr:spPr>
        <a:xfrm>
          <a:off x="6738620" y="139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118110</xdr:rowOff>
    </xdr:from>
    <xdr:to>
      <xdr:col>41</xdr:col>
      <xdr:colOff>50800</xdr:colOff>
      <xdr:row>81</xdr:row>
      <xdr:rowOff>128905</xdr:rowOff>
    </xdr:to>
    <xdr:cxnSp macro="">
      <xdr:nvCxnSpPr>
        <xdr:cNvPr id="365" name="直線コネクタ 364"/>
        <xdr:cNvCxnSpPr/>
      </xdr:nvCxnSpPr>
      <xdr:spPr>
        <a:xfrm flipV="1">
          <a:off x="6789420" y="14005560"/>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19685</xdr:rowOff>
    </xdr:from>
    <xdr:ext cx="469265" cy="258445"/>
    <xdr:sp macro="" textlink="">
      <xdr:nvSpPr>
        <xdr:cNvPr id="366" name="n_1aveValue【公営住宅】&#10;一人当たり面積"/>
        <xdr:cNvSpPr txBox="1"/>
      </xdr:nvSpPr>
      <xdr:spPr>
        <a:xfrm>
          <a:off x="9142730" y="14250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36830</xdr:rowOff>
    </xdr:from>
    <xdr:ext cx="469900" cy="259080"/>
    <xdr:sp macro="" textlink="">
      <xdr:nvSpPr>
        <xdr:cNvPr id="367" name="n_2aveValue【公営住宅】&#10;一人当たり面積"/>
        <xdr:cNvSpPr txBox="1"/>
      </xdr:nvSpPr>
      <xdr:spPr>
        <a:xfrm>
          <a:off x="8291830" y="14267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5080</xdr:rowOff>
    </xdr:from>
    <xdr:ext cx="469265" cy="259080"/>
    <xdr:sp macro="" textlink="">
      <xdr:nvSpPr>
        <xdr:cNvPr id="368" name="n_3aveValue【公営住宅】&#10;一人当たり面積"/>
        <xdr:cNvSpPr txBox="1"/>
      </xdr:nvSpPr>
      <xdr:spPr>
        <a:xfrm>
          <a:off x="7423150" y="14235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122555</xdr:rowOff>
    </xdr:from>
    <xdr:ext cx="469265" cy="258445"/>
    <xdr:sp macro="" textlink="">
      <xdr:nvSpPr>
        <xdr:cNvPr id="369" name="n_4aveValue【公営住宅】&#10;一人当たり面積"/>
        <xdr:cNvSpPr txBox="1"/>
      </xdr:nvSpPr>
      <xdr:spPr>
        <a:xfrm>
          <a:off x="6559550" y="14352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79</xdr:row>
      <xdr:rowOff>161925</xdr:rowOff>
    </xdr:from>
    <xdr:ext cx="469265" cy="258445"/>
    <xdr:sp macro="" textlink="">
      <xdr:nvSpPr>
        <xdr:cNvPr id="370" name="n_1mainValue【公営住宅】&#10;一人当たり面積"/>
        <xdr:cNvSpPr txBox="1"/>
      </xdr:nvSpPr>
      <xdr:spPr>
        <a:xfrm>
          <a:off x="9142730" y="13706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80</xdr:row>
      <xdr:rowOff>2540</xdr:rowOff>
    </xdr:from>
    <xdr:ext cx="469900" cy="259080"/>
    <xdr:sp macro="" textlink="">
      <xdr:nvSpPr>
        <xdr:cNvPr id="371" name="n_2mainValue【公営住宅】&#10;一人当たり面積"/>
        <xdr:cNvSpPr txBox="1"/>
      </xdr:nvSpPr>
      <xdr:spPr>
        <a:xfrm>
          <a:off x="8291830" y="13718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80</xdr:row>
      <xdr:rowOff>13970</xdr:rowOff>
    </xdr:from>
    <xdr:ext cx="469265" cy="258445"/>
    <xdr:sp macro="" textlink="">
      <xdr:nvSpPr>
        <xdr:cNvPr id="372" name="n_3mainValue【公営住宅】&#10;一人当たり面積"/>
        <xdr:cNvSpPr txBox="1"/>
      </xdr:nvSpPr>
      <xdr:spPr>
        <a:xfrm>
          <a:off x="7423150" y="13729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80</xdr:row>
      <xdr:rowOff>25400</xdr:rowOff>
    </xdr:from>
    <xdr:ext cx="469265" cy="259080"/>
    <xdr:sp macro="" textlink="">
      <xdr:nvSpPr>
        <xdr:cNvPr id="373" name="n_4mainValue【公営住宅】&#10;一人当たり面積"/>
        <xdr:cNvSpPr txBox="1"/>
      </xdr:nvSpPr>
      <xdr:spPr>
        <a:xfrm>
          <a:off x="6559550" y="13741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41680" y="167640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431280" y="167640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11580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133350</xdr:rowOff>
    </xdr:to>
    <xdr:sp macro="" textlink="">
      <xdr:nvSpPr>
        <xdr:cNvPr id="391" name="正方形/長方形 390"/>
        <xdr:cNvSpPr/>
      </xdr:nvSpPr>
      <xdr:spPr>
        <a:xfrm>
          <a:off x="12237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164465</xdr:rowOff>
    </xdr:to>
    <xdr:sp macro="" textlink="">
      <xdr:nvSpPr>
        <xdr:cNvPr id="392" name="正方形/長方形 391"/>
        <xdr:cNvSpPr/>
      </xdr:nvSpPr>
      <xdr:spPr>
        <a:xfrm>
          <a:off x="12237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133350</xdr:rowOff>
    </xdr:to>
    <xdr:sp macro="" textlink="">
      <xdr:nvSpPr>
        <xdr:cNvPr id="393" name="正方形/長方形 392"/>
        <xdr:cNvSpPr/>
      </xdr:nvSpPr>
      <xdr:spPr>
        <a:xfrm>
          <a:off x="13228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164465</xdr:rowOff>
    </xdr:to>
    <xdr:sp macro="" textlink="">
      <xdr:nvSpPr>
        <xdr:cNvPr id="394" name="正方形/長方形 393"/>
        <xdr:cNvSpPr/>
      </xdr:nvSpPr>
      <xdr:spPr>
        <a:xfrm>
          <a:off x="13228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133350</xdr:rowOff>
    </xdr:to>
    <xdr:sp macro="" textlink="">
      <xdr:nvSpPr>
        <xdr:cNvPr id="395" name="正方形/長方形 394"/>
        <xdr:cNvSpPr/>
      </xdr:nvSpPr>
      <xdr:spPr>
        <a:xfrm>
          <a:off x="14340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164465</xdr:rowOff>
    </xdr:to>
    <xdr:sp macro="" textlink="">
      <xdr:nvSpPr>
        <xdr:cNvPr id="396" name="正方形/長方形 395"/>
        <xdr:cNvSpPr/>
      </xdr:nvSpPr>
      <xdr:spPr>
        <a:xfrm>
          <a:off x="14340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11580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398" name="テキスト ボックス 397"/>
        <xdr:cNvSpPr txBox="1"/>
      </xdr:nvSpPr>
      <xdr:spPr>
        <a:xfrm>
          <a:off x="120777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11580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104775</xdr:rowOff>
    </xdr:from>
    <xdr:ext cx="467360" cy="258445"/>
    <xdr:sp macro="" textlink="">
      <xdr:nvSpPr>
        <xdr:cNvPr id="400" name="テキスト ボックス 399"/>
        <xdr:cNvSpPr txBox="1"/>
      </xdr:nvSpPr>
      <xdr:spPr>
        <a:xfrm>
          <a:off x="1166368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37465</xdr:rowOff>
    </xdr:from>
    <xdr:to>
      <xdr:col>89</xdr:col>
      <xdr:colOff>177800</xdr:colOff>
      <xdr:row>42</xdr:row>
      <xdr:rowOff>37465</xdr:rowOff>
    </xdr:to>
    <xdr:cxnSp macro="">
      <xdr:nvCxnSpPr>
        <xdr:cNvPr id="401" name="直線コネクタ 400"/>
        <xdr:cNvCxnSpPr/>
      </xdr:nvCxnSpPr>
      <xdr:spPr>
        <a:xfrm>
          <a:off x="12115800" y="7238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66675</xdr:rowOff>
    </xdr:from>
    <xdr:ext cx="467360" cy="258445"/>
    <xdr:sp macro="" textlink="">
      <xdr:nvSpPr>
        <xdr:cNvPr id="402" name="テキスト ボックス 401"/>
        <xdr:cNvSpPr txBox="1"/>
      </xdr:nvSpPr>
      <xdr:spPr>
        <a:xfrm>
          <a:off x="11663680" y="709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11580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404" name="テキスト ボックス 403"/>
        <xdr:cNvSpPr txBox="1"/>
      </xdr:nvSpPr>
      <xdr:spPr>
        <a:xfrm>
          <a:off x="1172273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115800" y="647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161925</xdr:rowOff>
    </xdr:from>
    <xdr:ext cx="403225" cy="258445"/>
    <xdr:sp macro="" textlink="">
      <xdr:nvSpPr>
        <xdr:cNvPr id="406" name="テキスト ボックス 405"/>
        <xdr:cNvSpPr txBox="1"/>
      </xdr:nvSpPr>
      <xdr:spPr>
        <a:xfrm>
          <a:off x="11722735" y="633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94615</xdr:rowOff>
    </xdr:from>
    <xdr:to>
      <xdr:col>89</xdr:col>
      <xdr:colOff>177800</xdr:colOff>
      <xdr:row>35</xdr:row>
      <xdr:rowOff>94615</xdr:rowOff>
    </xdr:to>
    <xdr:cxnSp macro="">
      <xdr:nvCxnSpPr>
        <xdr:cNvPr id="407" name="直線コネクタ 406"/>
        <xdr:cNvCxnSpPr/>
      </xdr:nvCxnSpPr>
      <xdr:spPr>
        <a:xfrm>
          <a:off x="12115800" y="6095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123825</xdr:rowOff>
    </xdr:from>
    <xdr:ext cx="403225" cy="257810"/>
    <xdr:sp macro="" textlink="">
      <xdr:nvSpPr>
        <xdr:cNvPr id="408" name="テキスト ボックス 407"/>
        <xdr:cNvSpPr txBox="1"/>
      </xdr:nvSpPr>
      <xdr:spPr>
        <a:xfrm>
          <a:off x="11722735" y="59531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115800" y="571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410" name="テキスト ボックス 409"/>
        <xdr:cNvSpPr txBox="1"/>
      </xdr:nvSpPr>
      <xdr:spPr>
        <a:xfrm>
          <a:off x="1172273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11580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47625</xdr:rowOff>
    </xdr:from>
    <xdr:ext cx="339090" cy="259080"/>
    <xdr:sp macro="" textlink="">
      <xdr:nvSpPr>
        <xdr:cNvPr id="412" name="テキスト ボックス 411"/>
        <xdr:cNvSpPr txBox="1"/>
      </xdr:nvSpPr>
      <xdr:spPr>
        <a:xfrm>
          <a:off x="11786870" y="519112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11580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29845</xdr:rowOff>
    </xdr:from>
    <xdr:to>
      <xdr:col>85</xdr:col>
      <xdr:colOff>126365</xdr:colOff>
      <xdr:row>42</xdr:row>
      <xdr:rowOff>37465</xdr:rowOff>
    </xdr:to>
    <xdr:cxnSp macro="">
      <xdr:nvCxnSpPr>
        <xdr:cNvPr id="414" name="直線コネクタ 413"/>
        <xdr:cNvCxnSpPr/>
      </xdr:nvCxnSpPr>
      <xdr:spPr>
        <a:xfrm flipV="1">
          <a:off x="15887065" y="5859145"/>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8445"/>
    <xdr:sp macro="" textlink="">
      <xdr:nvSpPr>
        <xdr:cNvPr id="415" name="【認定こども園・幼稚園・保育所】&#10;有形固定資産減価償却率最小値テキスト"/>
        <xdr:cNvSpPr txBox="1"/>
      </xdr:nvSpPr>
      <xdr:spPr>
        <a:xfrm>
          <a:off x="159258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37465</xdr:rowOff>
    </xdr:from>
    <xdr:to>
      <xdr:col>86</xdr:col>
      <xdr:colOff>25400</xdr:colOff>
      <xdr:row>42</xdr:row>
      <xdr:rowOff>37465</xdr:rowOff>
    </xdr:to>
    <xdr:cxnSp macro="">
      <xdr:nvCxnSpPr>
        <xdr:cNvPr id="416" name="直線コネクタ 415"/>
        <xdr:cNvCxnSpPr/>
      </xdr:nvCxnSpPr>
      <xdr:spPr>
        <a:xfrm>
          <a:off x="15798800" y="7238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147955</xdr:rowOff>
    </xdr:from>
    <xdr:ext cx="405130" cy="258445"/>
    <xdr:sp macro="" textlink="">
      <xdr:nvSpPr>
        <xdr:cNvPr id="417" name="【認定こども園・幼稚園・保育所】&#10;有形固定資産減価償却率最大値テキスト"/>
        <xdr:cNvSpPr txBox="1"/>
      </xdr:nvSpPr>
      <xdr:spPr>
        <a:xfrm>
          <a:off x="15925800" y="5634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29845</xdr:rowOff>
    </xdr:from>
    <xdr:to>
      <xdr:col>86</xdr:col>
      <xdr:colOff>25400</xdr:colOff>
      <xdr:row>34</xdr:row>
      <xdr:rowOff>29845</xdr:rowOff>
    </xdr:to>
    <xdr:cxnSp macro="">
      <xdr:nvCxnSpPr>
        <xdr:cNvPr id="418" name="直線コネクタ 417"/>
        <xdr:cNvCxnSpPr/>
      </xdr:nvCxnSpPr>
      <xdr:spPr>
        <a:xfrm>
          <a:off x="15798800" y="5859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104775</xdr:rowOff>
    </xdr:from>
    <xdr:ext cx="405130" cy="258445"/>
    <xdr:sp macro="" textlink="">
      <xdr:nvSpPr>
        <xdr:cNvPr id="419" name="【認定こども園・幼稚園・保育所】&#10;有形固定資産減価償却率平均値テキスト"/>
        <xdr:cNvSpPr txBox="1"/>
      </xdr:nvSpPr>
      <xdr:spPr>
        <a:xfrm>
          <a:off x="15925800" y="62769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82550</xdr:rowOff>
    </xdr:from>
    <xdr:to>
      <xdr:col>85</xdr:col>
      <xdr:colOff>177800</xdr:colOff>
      <xdr:row>38</xdr:row>
      <xdr:rowOff>12065</xdr:rowOff>
    </xdr:to>
    <xdr:sp macro="" textlink="">
      <xdr:nvSpPr>
        <xdr:cNvPr id="420" name="フローチャート: 判断 419"/>
        <xdr:cNvSpPr/>
      </xdr:nvSpPr>
      <xdr:spPr>
        <a:xfrm>
          <a:off x="15836900" y="6426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164465</xdr:rowOff>
    </xdr:to>
    <xdr:sp macro="" textlink="">
      <xdr:nvSpPr>
        <xdr:cNvPr id="421" name="フローチャート: 判断 420"/>
        <xdr:cNvSpPr/>
      </xdr:nvSpPr>
      <xdr:spPr>
        <a:xfrm>
          <a:off x="1501902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160020</xdr:rowOff>
    </xdr:from>
    <xdr:to>
      <xdr:col>76</xdr:col>
      <xdr:colOff>165100</xdr:colOff>
      <xdr:row>37</xdr:row>
      <xdr:rowOff>90170</xdr:rowOff>
    </xdr:to>
    <xdr:sp macro="" textlink="">
      <xdr:nvSpPr>
        <xdr:cNvPr id="422" name="フローチャート: 判断 421"/>
        <xdr:cNvSpPr/>
      </xdr:nvSpPr>
      <xdr:spPr>
        <a:xfrm>
          <a:off x="1415542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120650</xdr:rowOff>
    </xdr:to>
    <xdr:sp macro="" textlink="">
      <xdr:nvSpPr>
        <xdr:cNvPr id="423" name="フローチャート: 判断 422"/>
        <xdr:cNvSpPr/>
      </xdr:nvSpPr>
      <xdr:spPr>
        <a:xfrm>
          <a:off x="13291820" y="636333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49530</xdr:rowOff>
    </xdr:from>
    <xdr:to>
      <xdr:col>67</xdr:col>
      <xdr:colOff>101600</xdr:colOff>
      <xdr:row>37</xdr:row>
      <xdr:rowOff>151130</xdr:rowOff>
    </xdr:to>
    <xdr:sp macro="" textlink="">
      <xdr:nvSpPr>
        <xdr:cNvPr id="424" name="フローチャート: 判断 423"/>
        <xdr:cNvSpPr/>
      </xdr:nvSpPr>
      <xdr:spPr>
        <a:xfrm>
          <a:off x="1242314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73025</xdr:rowOff>
    </xdr:from>
    <xdr:ext cx="762000" cy="258445"/>
    <xdr:sp macro="" textlink="">
      <xdr:nvSpPr>
        <xdr:cNvPr id="425" name="テキスト ボックス 424"/>
        <xdr:cNvSpPr txBox="1"/>
      </xdr:nvSpPr>
      <xdr:spPr>
        <a:xfrm>
          <a:off x="15702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73025</xdr:rowOff>
    </xdr:from>
    <xdr:ext cx="761365" cy="258445"/>
    <xdr:sp macro="" textlink="">
      <xdr:nvSpPr>
        <xdr:cNvPr id="426" name="テキスト ボックス 425"/>
        <xdr:cNvSpPr txBox="1"/>
      </xdr:nvSpPr>
      <xdr:spPr>
        <a:xfrm>
          <a:off x="148844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73025</xdr:rowOff>
    </xdr:from>
    <xdr:ext cx="762000" cy="258445"/>
    <xdr:sp macro="" textlink="">
      <xdr:nvSpPr>
        <xdr:cNvPr id="427" name="テキスト ボックス 426"/>
        <xdr:cNvSpPr txBox="1"/>
      </xdr:nvSpPr>
      <xdr:spPr>
        <a:xfrm>
          <a:off x="140208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73025</xdr:rowOff>
    </xdr:from>
    <xdr:ext cx="762000" cy="258445"/>
    <xdr:sp macro="" textlink="">
      <xdr:nvSpPr>
        <xdr:cNvPr id="428" name="テキスト ボックス 427"/>
        <xdr:cNvSpPr txBox="1"/>
      </xdr:nvSpPr>
      <xdr:spPr>
        <a:xfrm>
          <a:off x="131572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73025</xdr:rowOff>
    </xdr:from>
    <xdr:ext cx="761365" cy="258445"/>
    <xdr:sp macro="" textlink="">
      <xdr:nvSpPr>
        <xdr:cNvPr id="429" name="テキスト ボックス 428"/>
        <xdr:cNvSpPr txBox="1"/>
      </xdr:nvSpPr>
      <xdr:spPr>
        <a:xfrm>
          <a:off x="1228852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41</xdr:row>
      <xdr:rowOff>158115</xdr:rowOff>
    </xdr:from>
    <xdr:to>
      <xdr:col>85</xdr:col>
      <xdr:colOff>177800</xdr:colOff>
      <xdr:row>42</xdr:row>
      <xdr:rowOff>88900</xdr:rowOff>
    </xdr:to>
    <xdr:sp macro="" textlink="">
      <xdr:nvSpPr>
        <xdr:cNvPr id="430" name="楕円 429"/>
        <xdr:cNvSpPr/>
      </xdr:nvSpPr>
      <xdr:spPr>
        <a:xfrm>
          <a:off x="15836900" y="7187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73025</xdr:rowOff>
    </xdr:from>
    <xdr:ext cx="469900" cy="258445"/>
    <xdr:sp macro="" textlink="">
      <xdr:nvSpPr>
        <xdr:cNvPr id="431" name="【認定こども園・幼稚園・保育所】&#10;有形固定資産減価償却率該当値テキスト"/>
        <xdr:cNvSpPr txBox="1"/>
      </xdr:nvSpPr>
      <xdr:spPr>
        <a:xfrm>
          <a:off x="15925800" y="7102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41</xdr:row>
      <xdr:rowOff>158115</xdr:rowOff>
    </xdr:from>
    <xdr:to>
      <xdr:col>81</xdr:col>
      <xdr:colOff>101600</xdr:colOff>
      <xdr:row>42</xdr:row>
      <xdr:rowOff>88900</xdr:rowOff>
    </xdr:to>
    <xdr:sp macro="" textlink="">
      <xdr:nvSpPr>
        <xdr:cNvPr id="432" name="楕円 431"/>
        <xdr:cNvSpPr/>
      </xdr:nvSpPr>
      <xdr:spPr>
        <a:xfrm>
          <a:off x="15019020" y="7187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37465</xdr:rowOff>
    </xdr:from>
    <xdr:to>
      <xdr:col>85</xdr:col>
      <xdr:colOff>127000</xdr:colOff>
      <xdr:row>42</xdr:row>
      <xdr:rowOff>37465</xdr:rowOff>
    </xdr:to>
    <xdr:cxnSp macro="">
      <xdr:nvCxnSpPr>
        <xdr:cNvPr id="433" name="直線コネクタ 432"/>
        <xdr:cNvCxnSpPr/>
      </xdr:nvCxnSpPr>
      <xdr:spPr>
        <a:xfrm>
          <a:off x="15069820" y="723836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158115</xdr:rowOff>
    </xdr:from>
    <xdr:to>
      <xdr:col>76</xdr:col>
      <xdr:colOff>165100</xdr:colOff>
      <xdr:row>42</xdr:row>
      <xdr:rowOff>88900</xdr:rowOff>
    </xdr:to>
    <xdr:sp macro="" textlink="">
      <xdr:nvSpPr>
        <xdr:cNvPr id="434" name="楕円 433"/>
        <xdr:cNvSpPr/>
      </xdr:nvSpPr>
      <xdr:spPr>
        <a:xfrm>
          <a:off x="14155420" y="7187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37465</xdr:rowOff>
    </xdr:from>
    <xdr:to>
      <xdr:col>81</xdr:col>
      <xdr:colOff>50800</xdr:colOff>
      <xdr:row>42</xdr:row>
      <xdr:rowOff>37465</xdr:rowOff>
    </xdr:to>
    <xdr:cxnSp macro="">
      <xdr:nvCxnSpPr>
        <xdr:cNvPr id="435" name="直線コネクタ 434"/>
        <xdr:cNvCxnSpPr/>
      </xdr:nvCxnSpPr>
      <xdr:spPr>
        <a:xfrm>
          <a:off x="14206220" y="72383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158115</xdr:rowOff>
    </xdr:from>
    <xdr:to>
      <xdr:col>72</xdr:col>
      <xdr:colOff>38100</xdr:colOff>
      <xdr:row>42</xdr:row>
      <xdr:rowOff>88900</xdr:rowOff>
    </xdr:to>
    <xdr:sp macro="" textlink="">
      <xdr:nvSpPr>
        <xdr:cNvPr id="436" name="楕円 435"/>
        <xdr:cNvSpPr/>
      </xdr:nvSpPr>
      <xdr:spPr>
        <a:xfrm>
          <a:off x="13291820" y="71875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37465</xdr:rowOff>
    </xdr:from>
    <xdr:to>
      <xdr:col>76</xdr:col>
      <xdr:colOff>114300</xdr:colOff>
      <xdr:row>42</xdr:row>
      <xdr:rowOff>37465</xdr:rowOff>
    </xdr:to>
    <xdr:cxnSp macro="">
      <xdr:nvCxnSpPr>
        <xdr:cNvPr id="437" name="直線コネクタ 436"/>
        <xdr:cNvCxnSpPr/>
      </xdr:nvCxnSpPr>
      <xdr:spPr>
        <a:xfrm>
          <a:off x="13342620" y="72383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158115</xdr:rowOff>
    </xdr:from>
    <xdr:to>
      <xdr:col>67</xdr:col>
      <xdr:colOff>101600</xdr:colOff>
      <xdr:row>42</xdr:row>
      <xdr:rowOff>88900</xdr:rowOff>
    </xdr:to>
    <xdr:sp macro="" textlink="">
      <xdr:nvSpPr>
        <xdr:cNvPr id="438" name="楕円 437"/>
        <xdr:cNvSpPr/>
      </xdr:nvSpPr>
      <xdr:spPr>
        <a:xfrm>
          <a:off x="12423140" y="7187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37465</xdr:rowOff>
    </xdr:from>
    <xdr:to>
      <xdr:col>71</xdr:col>
      <xdr:colOff>177800</xdr:colOff>
      <xdr:row>42</xdr:row>
      <xdr:rowOff>37465</xdr:rowOff>
    </xdr:to>
    <xdr:cxnSp macro="">
      <xdr:nvCxnSpPr>
        <xdr:cNvPr id="439" name="直線コネクタ 438"/>
        <xdr:cNvCxnSpPr/>
      </xdr:nvCxnSpPr>
      <xdr:spPr>
        <a:xfrm>
          <a:off x="12473940" y="72383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9525</xdr:rowOff>
    </xdr:from>
    <xdr:ext cx="405130" cy="258445"/>
    <xdr:sp macro="" textlink="">
      <xdr:nvSpPr>
        <xdr:cNvPr id="440" name="n_1aveValue【認定こども園・幼稚園・保育所】&#10;有形固定資産減価償却率"/>
        <xdr:cNvSpPr txBox="1"/>
      </xdr:nvSpPr>
      <xdr:spPr>
        <a:xfrm>
          <a:off x="14859635" y="6181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106680</xdr:rowOff>
    </xdr:from>
    <xdr:ext cx="404495" cy="258445"/>
    <xdr:sp macro="" textlink="">
      <xdr:nvSpPr>
        <xdr:cNvPr id="441" name="n_2aveValue【認定こども園・幼稚園・保育所】&#10;有形固定資産減価償却率"/>
        <xdr:cNvSpPr txBox="1"/>
      </xdr:nvSpPr>
      <xdr:spPr>
        <a:xfrm>
          <a:off x="14008735" y="6107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137795</xdr:rowOff>
    </xdr:from>
    <xdr:ext cx="404495" cy="259080"/>
    <xdr:sp macro="" textlink="">
      <xdr:nvSpPr>
        <xdr:cNvPr id="442" name="n_3aveValue【認定こども園・幼稚園・保育所】&#10;有形固定資産減価償却率"/>
        <xdr:cNvSpPr txBox="1"/>
      </xdr:nvSpPr>
      <xdr:spPr>
        <a:xfrm>
          <a:off x="13145135" y="61385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167640</xdr:rowOff>
    </xdr:from>
    <xdr:ext cx="405130" cy="258445"/>
    <xdr:sp macro="" textlink="">
      <xdr:nvSpPr>
        <xdr:cNvPr id="443" name="n_4aveValue【認定こども園・幼稚園・保育所】&#10;有形固定資産減価償却率"/>
        <xdr:cNvSpPr txBox="1"/>
      </xdr:nvSpPr>
      <xdr:spPr>
        <a:xfrm>
          <a:off x="12276455" y="6168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79</xdr:col>
      <xdr:colOff>184150</xdr:colOff>
      <xdr:row>42</xdr:row>
      <xdr:rowOff>80010</xdr:rowOff>
    </xdr:from>
    <xdr:ext cx="469900" cy="259080"/>
    <xdr:sp macro="" textlink="">
      <xdr:nvSpPr>
        <xdr:cNvPr id="444" name="n_1mainValue【認定こども園・幼稚園・保育所】&#10;有形固定資産減価償却率"/>
        <xdr:cNvSpPr txBox="1"/>
      </xdr:nvSpPr>
      <xdr:spPr>
        <a:xfrm>
          <a:off x="14832330" y="7280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69850</xdr:colOff>
      <xdr:row>42</xdr:row>
      <xdr:rowOff>80010</xdr:rowOff>
    </xdr:from>
    <xdr:ext cx="469265" cy="259080"/>
    <xdr:sp macro="" textlink="">
      <xdr:nvSpPr>
        <xdr:cNvPr id="445" name="n_2mainValue【認定こども園・幼稚園・保育所】&#10;有形固定資産減価償却率"/>
        <xdr:cNvSpPr txBox="1"/>
      </xdr:nvSpPr>
      <xdr:spPr>
        <a:xfrm>
          <a:off x="13976350" y="7280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133350</xdr:colOff>
      <xdr:row>42</xdr:row>
      <xdr:rowOff>80010</xdr:rowOff>
    </xdr:from>
    <xdr:ext cx="469900" cy="259080"/>
    <xdr:sp macro="" textlink="">
      <xdr:nvSpPr>
        <xdr:cNvPr id="446" name="n_3mainValue【認定こども園・幼稚園・保育所】&#10;有形固定資産減価償却率"/>
        <xdr:cNvSpPr txBox="1"/>
      </xdr:nvSpPr>
      <xdr:spPr>
        <a:xfrm>
          <a:off x="13112750" y="7280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6350</xdr:colOff>
      <xdr:row>42</xdr:row>
      <xdr:rowOff>80010</xdr:rowOff>
    </xdr:from>
    <xdr:ext cx="469265" cy="259080"/>
    <xdr:sp macro="" textlink="">
      <xdr:nvSpPr>
        <xdr:cNvPr id="447" name="n_4mainValue【認定こども園・幼稚園・保育所】&#10;有形固定資産減価償却率"/>
        <xdr:cNvSpPr txBox="1"/>
      </xdr:nvSpPr>
      <xdr:spPr>
        <a:xfrm>
          <a:off x="12244070" y="7280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780032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50165</xdr:rowOff>
    </xdr:from>
    <xdr:to>
      <xdr:col>104</xdr:col>
      <xdr:colOff>127000</xdr:colOff>
      <xdr:row>29</xdr:row>
      <xdr:rowOff>133350</xdr:rowOff>
    </xdr:to>
    <xdr:sp macro="" textlink="">
      <xdr:nvSpPr>
        <xdr:cNvPr id="449" name="正方形/長方形 448"/>
        <xdr:cNvSpPr/>
      </xdr:nvSpPr>
      <xdr:spPr>
        <a:xfrm>
          <a:off x="17927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164465</xdr:rowOff>
    </xdr:to>
    <xdr:sp macro="" textlink="">
      <xdr:nvSpPr>
        <xdr:cNvPr id="450" name="正方形/長方形 449"/>
        <xdr:cNvSpPr/>
      </xdr:nvSpPr>
      <xdr:spPr>
        <a:xfrm>
          <a:off x="17927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133350</xdr:rowOff>
    </xdr:to>
    <xdr:sp macro="" textlink="">
      <xdr:nvSpPr>
        <xdr:cNvPr id="451" name="正方形/長方形 450"/>
        <xdr:cNvSpPr/>
      </xdr:nvSpPr>
      <xdr:spPr>
        <a:xfrm>
          <a:off x="18912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164465</xdr:rowOff>
    </xdr:to>
    <xdr:sp macro="" textlink="">
      <xdr:nvSpPr>
        <xdr:cNvPr id="452" name="正方形/長方形 451"/>
        <xdr:cNvSpPr/>
      </xdr:nvSpPr>
      <xdr:spPr>
        <a:xfrm>
          <a:off x="18912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133350</xdr:rowOff>
    </xdr:to>
    <xdr:sp macro="" textlink="">
      <xdr:nvSpPr>
        <xdr:cNvPr id="453" name="正方形/長方形 452"/>
        <xdr:cNvSpPr/>
      </xdr:nvSpPr>
      <xdr:spPr>
        <a:xfrm>
          <a:off x="2002536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164465</xdr:rowOff>
    </xdr:to>
    <xdr:sp macro="" textlink="">
      <xdr:nvSpPr>
        <xdr:cNvPr id="454" name="正方形/長方形 453"/>
        <xdr:cNvSpPr/>
      </xdr:nvSpPr>
      <xdr:spPr>
        <a:xfrm>
          <a:off x="2002536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780032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85" cy="225425"/>
    <xdr:sp macro="" textlink="">
      <xdr:nvSpPr>
        <xdr:cNvPr id="456" name="テキスト ボックス 455"/>
        <xdr:cNvSpPr txBox="1"/>
      </xdr:nvSpPr>
      <xdr:spPr>
        <a:xfrm>
          <a:off x="177673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780032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92075</xdr:rowOff>
    </xdr:from>
    <xdr:to>
      <xdr:col>120</xdr:col>
      <xdr:colOff>114300</xdr:colOff>
      <xdr:row>42</xdr:row>
      <xdr:rowOff>92075</xdr:rowOff>
    </xdr:to>
    <xdr:cxnSp macro="">
      <xdr:nvCxnSpPr>
        <xdr:cNvPr id="458" name="直線コネクタ 457"/>
        <xdr:cNvCxnSpPr/>
      </xdr:nvCxnSpPr>
      <xdr:spPr>
        <a:xfrm>
          <a:off x="17800320" y="729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121285</xdr:rowOff>
    </xdr:from>
    <xdr:ext cx="467360" cy="258445"/>
    <xdr:sp macro="" textlink="">
      <xdr:nvSpPr>
        <xdr:cNvPr id="459" name="テキスト ボックス 458"/>
        <xdr:cNvSpPr txBox="1"/>
      </xdr:nvSpPr>
      <xdr:spPr>
        <a:xfrm>
          <a:off x="17348200" y="71507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107950</xdr:rowOff>
    </xdr:from>
    <xdr:to>
      <xdr:col>120</xdr:col>
      <xdr:colOff>114300</xdr:colOff>
      <xdr:row>40</xdr:row>
      <xdr:rowOff>107950</xdr:rowOff>
    </xdr:to>
    <xdr:cxnSp macro="">
      <xdr:nvCxnSpPr>
        <xdr:cNvPr id="460" name="直線コネクタ 459"/>
        <xdr:cNvCxnSpPr/>
      </xdr:nvCxnSpPr>
      <xdr:spPr>
        <a:xfrm>
          <a:off x="17800320" y="6965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7360" cy="259080"/>
    <xdr:sp macro="" textlink="">
      <xdr:nvSpPr>
        <xdr:cNvPr id="461" name="テキスト ボックス 460"/>
        <xdr:cNvSpPr txBox="1"/>
      </xdr:nvSpPr>
      <xdr:spPr>
        <a:xfrm>
          <a:off x="17348200" y="682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124460</xdr:rowOff>
    </xdr:from>
    <xdr:to>
      <xdr:col>120</xdr:col>
      <xdr:colOff>114300</xdr:colOff>
      <xdr:row>38</xdr:row>
      <xdr:rowOff>124460</xdr:rowOff>
    </xdr:to>
    <xdr:cxnSp macro="">
      <xdr:nvCxnSpPr>
        <xdr:cNvPr id="462" name="直線コネクタ 461"/>
        <xdr:cNvCxnSpPr/>
      </xdr:nvCxnSpPr>
      <xdr:spPr>
        <a:xfrm>
          <a:off x="17800320" y="663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153670</xdr:rowOff>
    </xdr:from>
    <xdr:ext cx="467360" cy="259080"/>
    <xdr:sp macro="" textlink="">
      <xdr:nvSpPr>
        <xdr:cNvPr id="463" name="テキスト ボックス 462"/>
        <xdr:cNvSpPr txBox="1"/>
      </xdr:nvSpPr>
      <xdr:spPr>
        <a:xfrm>
          <a:off x="17348200" y="6497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140970</xdr:rowOff>
    </xdr:from>
    <xdr:to>
      <xdr:col>120</xdr:col>
      <xdr:colOff>114300</xdr:colOff>
      <xdr:row>36</xdr:row>
      <xdr:rowOff>140970</xdr:rowOff>
    </xdr:to>
    <xdr:cxnSp macro="">
      <xdr:nvCxnSpPr>
        <xdr:cNvPr id="464" name="直線コネクタ 463"/>
        <xdr:cNvCxnSpPr/>
      </xdr:nvCxnSpPr>
      <xdr:spPr>
        <a:xfrm>
          <a:off x="17800320" y="6313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167640</xdr:rowOff>
    </xdr:from>
    <xdr:ext cx="467360" cy="258445"/>
    <xdr:sp macro="" textlink="">
      <xdr:nvSpPr>
        <xdr:cNvPr id="465" name="テキスト ボックス 464"/>
        <xdr:cNvSpPr txBox="1"/>
      </xdr:nvSpPr>
      <xdr:spPr>
        <a:xfrm>
          <a:off x="17348200" y="61683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66" name="直線コネクタ 465"/>
        <xdr:cNvCxnSpPr/>
      </xdr:nvCxnSpPr>
      <xdr:spPr>
        <a:xfrm>
          <a:off x="17800320" y="598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15240</xdr:rowOff>
    </xdr:from>
    <xdr:ext cx="467360" cy="258445"/>
    <xdr:sp macro="" textlink="">
      <xdr:nvSpPr>
        <xdr:cNvPr id="467" name="テキスト ボックス 466"/>
        <xdr:cNvSpPr txBox="1"/>
      </xdr:nvSpPr>
      <xdr:spPr>
        <a:xfrm>
          <a:off x="17348200" y="58445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1905</xdr:rowOff>
    </xdr:from>
    <xdr:to>
      <xdr:col>120</xdr:col>
      <xdr:colOff>114300</xdr:colOff>
      <xdr:row>33</xdr:row>
      <xdr:rowOff>1905</xdr:rowOff>
    </xdr:to>
    <xdr:cxnSp macro="">
      <xdr:nvCxnSpPr>
        <xdr:cNvPr id="468" name="直線コネクタ 467"/>
        <xdr:cNvCxnSpPr/>
      </xdr:nvCxnSpPr>
      <xdr:spPr>
        <a:xfrm>
          <a:off x="17800320" y="56597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31115</xdr:rowOff>
    </xdr:from>
    <xdr:ext cx="467360" cy="257810"/>
    <xdr:sp macro="" textlink="">
      <xdr:nvSpPr>
        <xdr:cNvPr id="469" name="テキスト ボックス 468"/>
        <xdr:cNvSpPr txBox="1"/>
      </xdr:nvSpPr>
      <xdr:spPr>
        <a:xfrm>
          <a:off x="17348200" y="551751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780032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47625</xdr:rowOff>
    </xdr:from>
    <xdr:ext cx="467360" cy="259080"/>
    <xdr:sp macro="" textlink="">
      <xdr:nvSpPr>
        <xdr:cNvPr id="471" name="テキスト ボックス 470"/>
        <xdr:cNvSpPr txBox="1"/>
      </xdr:nvSpPr>
      <xdr:spPr>
        <a:xfrm>
          <a:off x="17348200" y="5191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780032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167640</xdr:rowOff>
    </xdr:from>
    <xdr:to>
      <xdr:col>116</xdr:col>
      <xdr:colOff>62865</xdr:colOff>
      <xdr:row>41</xdr:row>
      <xdr:rowOff>106680</xdr:rowOff>
    </xdr:to>
    <xdr:cxnSp macro="">
      <xdr:nvCxnSpPr>
        <xdr:cNvPr id="473" name="直線コネクタ 472"/>
        <xdr:cNvCxnSpPr/>
      </xdr:nvCxnSpPr>
      <xdr:spPr>
        <a:xfrm flipV="1">
          <a:off x="21571585" y="565404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111125</xdr:rowOff>
    </xdr:from>
    <xdr:ext cx="469900" cy="257810"/>
    <xdr:sp macro="" textlink="">
      <xdr:nvSpPr>
        <xdr:cNvPr id="474" name="【認定こども園・幼稚園・保育所】&#10;一人当たり面積最小値テキスト"/>
        <xdr:cNvSpPr txBox="1"/>
      </xdr:nvSpPr>
      <xdr:spPr>
        <a:xfrm>
          <a:off x="21610320" y="71405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0.048</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475" name="直線コネクタ 474"/>
        <xdr:cNvCxnSpPr/>
      </xdr:nvCxnSpPr>
      <xdr:spPr>
        <a:xfrm>
          <a:off x="21488400" y="71361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117475</xdr:rowOff>
    </xdr:from>
    <xdr:ext cx="469900" cy="259080"/>
    <xdr:sp macro="" textlink="">
      <xdr:nvSpPr>
        <xdr:cNvPr id="476" name="【認定こども園・幼稚園・保育所】&#10;一人当たり面積最大値テキスト"/>
        <xdr:cNvSpPr txBox="1"/>
      </xdr:nvSpPr>
      <xdr:spPr>
        <a:xfrm>
          <a:off x="21610320" y="5432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0.501</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77" name="直線コネクタ 476"/>
        <xdr:cNvCxnSpPr/>
      </xdr:nvCxnSpPr>
      <xdr:spPr>
        <a:xfrm>
          <a:off x="21488400" y="56540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107950</xdr:rowOff>
    </xdr:from>
    <xdr:ext cx="469900" cy="258445"/>
    <xdr:sp macro="" textlink="">
      <xdr:nvSpPr>
        <xdr:cNvPr id="478" name="【認定こども園・幼稚園・保育所】&#10;一人当たり面積平均値テキスト"/>
        <xdr:cNvSpPr txBox="1"/>
      </xdr:nvSpPr>
      <xdr:spPr>
        <a:xfrm>
          <a:off x="21610320" y="62801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85090</xdr:rowOff>
    </xdr:from>
    <xdr:to>
      <xdr:col>116</xdr:col>
      <xdr:colOff>114300</xdr:colOff>
      <xdr:row>38</xdr:row>
      <xdr:rowOff>15240</xdr:rowOff>
    </xdr:to>
    <xdr:sp macro="" textlink="">
      <xdr:nvSpPr>
        <xdr:cNvPr id="479" name="フローチャート: 判断 478"/>
        <xdr:cNvSpPr/>
      </xdr:nvSpPr>
      <xdr:spPr>
        <a:xfrm>
          <a:off x="21521420" y="64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85090</xdr:rowOff>
    </xdr:from>
    <xdr:to>
      <xdr:col>112</xdr:col>
      <xdr:colOff>38100</xdr:colOff>
      <xdr:row>38</xdr:row>
      <xdr:rowOff>15240</xdr:rowOff>
    </xdr:to>
    <xdr:sp macro="" textlink="">
      <xdr:nvSpPr>
        <xdr:cNvPr id="480" name="フローチャート: 判断 479"/>
        <xdr:cNvSpPr/>
      </xdr:nvSpPr>
      <xdr:spPr>
        <a:xfrm>
          <a:off x="20708620" y="64287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107950</xdr:rowOff>
    </xdr:from>
    <xdr:to>
      <xdr:col>107</xdr:col>
      <xdr:colOff>101600</xdr:colOff>
      <xdr:row>38</xdr:row>
      <xdr:rowOff>38100</xdr:rowOff>
    </xdr:to>
    <xdr:sp macro="" textlink="">
      <xdr:nvSpPr>
        <xdr:cNvPr id="481" name="フローチャート: 判断 480"/>
        <xdr:cNvSpPr/>
      </xdr:nvSpPr>
      <xdr:spPr>
        <a:xfrm>
          <a:off x="1983994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88900</xdr:rowOff>
    </xdr:from>
    <xdr:to>
      <xdr:col>102</xdr:col>
      <xdr:colOff>165100</xdr:colOff>
      <xdr:row>38</xdr:row>
      <xdr:rowOff>19050</xdr:rowOff>
    </xdr:to>
    <xdr:sp macro="" textlink="">
      <xdr:nvSpPr>
        <xdr:cNvPr id="482" name="フローチャート: 判断 481"/>
        <xdr:cNvSpPr/>
      </xdr:nvSpPr>
      <xdr:spPr>
        <a:xfrm>
          <a:off x="1897634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160020</xdr:rowOff>
    </xdr:from>
    <xdr:to>
      <xdr:col>98</xdr:col>
      <xdr:colOff>38100</xdr:colOff>
      <xdr:row>38</xdr:row>
      <xdr:rowOff>90170</xdr:rowOff>
    </xdr:to>
    <xdr:sp macro="" textlink="">
      <xdr:nvSpPr>
        <xdr:cNvPr id="483" name="フローチャート: 判断 482"/>
        <xdr:cNvSpPr/>
      </xdr:nvSpPr>
      <xdr:spPr>
        <a:xfrm>
          <a:off x="18112740" y="65036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73025</xdr:rowOff>
    </xdr:from>
    <xdr:ext cx="761365" cy="258445"/>
    <xdr:sp macro="" textlink="">
      <xdr:nvSpPr>
        <xdr:cNvPr id="484" name="テキスト ボックス 483"/>
        <xdr:cNvSpPr txBox="1"/>
      </xdr:nvSpPr>
      <xdr:spPr>
        <a:xfrm>
          <a:off x="213868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73025</xdr:rowOff>
    </xdr:from>
    <xdr:ext cx="762000" cy="258445"/>
    <xdr:sp macro="" textlink="">
      <xdr:nvSpPr>
        <xdr:cNvPr id="485" name="テキスト ボックス 484"/>
        <xdr:cNvSpPr txBox="1"/>
      </xdr:nvSpPr>
      <xdr:spPr>
        <a:xfrm>
          <a:off x="2057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73025</xdr:rowOff>
    </xdr:from>
    <xdr:ext cx="761365" cy="258445"/>
    <xdr:sp macro="" textlink="">
      <xdr:nvSpPr>
        <xdr:cNvPr id="486" name="テキスト ボックス 485"/>
        <xdr:cNvSpPr txBox="1"/>
      </xdr:nvSpPr>
      <xdr:spPr>
        <a:xfrm>
          <a:off x="1970532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73025</xdr:rowOff>
    </xdr:from>
    <xdr:ext cx="762000" cy="258445"/>
    <xdr:sp macro="" textlink="">
      <xdr:nvSpPr>
        <xdr:cNvPr id="487" name="テキスト ボックス 486"/>
        <xdr:cNvSpPr txBox="1"/>
      </xdr:nvSpPr>
      <xdr:spPr>
        <a:xfrm>
          <a:off x="188417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73025</xdr:rowOff>
    </xdr:from>
    <xdr:ext cx="762000" cy="258445"/>
    <xdr:sp macro="" textlink="">
      <xdr:nvSpPr>
        <xdr:cNvPr id="488" name="テキスト ボックス 487"/>
        <xdr:cNvSpPr txBox="1"/>
      </xdr:nvSpPr>
      <xdr:spPr>
        <a:xfrm>
          <a:off x="179781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29845</xdr:rowOff>
    </xdr:from>
    <xdr:to>
      <xdr:col>116</xdr:col>
      <xdr:colOff>114300</xdr:colOff>
      <xdr:row>41</xdr:row>
      <xdr:rowOff>132080</xdr:rowOff>
    </xdr:to>
    <xdr:sp macro="" textlink="">
      <xdr:nvSpPr>
        <xdr:cNvPr id="489" name="楕円 488"/>
        <xdr:cNvSpPr/>
      </xdr:nvSpPr>
      <xdr:spPr>
        <a:xfrm>
          <a:off x="21521420" y="7059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116840</xdr:rowOff>
    </xdr:from>
    <xdr:ext cx="469900" cy="259080"/>
    <xdr:sp macro="" textlink="">
      <xdr:nvSpPr>
        <xdr:cNvPr id="490" name="【認定こども園・幼稚園・保育所】&#10;一人当たり面積該当値テキスト"/>
        <xdr:cNvSpPr txBox="1"/>
      </xdr:nvSpPr>
      <xdr:spPr>
        <a:xfrm>
          <a:off x="21610320" y="6974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33020</xdr:rowOff>
    </xdr:from>
    <xdr:to>
      <xdr:col>112</xdr:col>
      <xdr:colOff>38100</xdr:colOff>
      <xdr:row>41</xdr:row>
      <xdr:rowOff>135255</xdr:rowOff>
    </xdr:to>
    <xdr:sp macro="" textlink="">
      <xdr:nvSpPr>
        <xdr:cNvPr id="491" name="楕円 490"/>
        <xdr:cNvSpPr/>
      </xdr:nvSpPr>
      <xdr:spPr>
        <a:xfrm>
          <a:off x="20708620" y="706247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81280</xdr:rowOff>
    </xdr:from>
    <xdr:to>
      <xdr:col>116</xdr:col>
      <xdr:colOff>63500</xdr:colOff>
      <xdr:row>41</xdr:row>
      <xdr:rowOff>83820</xdr:rowOff>
    </xdr:to>
    <xdr:cxnSp macro="">
      <xdr:nvCxnSpPr>
        <xdr:cNvPr id="492" name="直線コネクタ 491"/>
        <xdr:cNvCxnSpPr/>
      </xdr:nvCxnSpPr>
      <xdr:spPr>
        <a:xfrm flipV="1">
          <a:off x="20759420" y="711073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36195</xdr:rowOff>
    </xdr:from>
    <xdr:to>
      <xdr:col>107</xdr:col>
      <xdr:colOff>101600</xdr:colOff>
      <xdr:row>41</xdr:row>
      <xdr:rowOff>138430</xdr:rowOff>
    </xdr:to>
    <xdr:sp macro="" textlink="">
      <xdr:nvSpPr>
        <xdr:cNvPr id="493" name="楕円 492"/>
        <xdr:cNvSpPr/>
      </xdr:nvSpPr>
      <xdr:spPr>
        <a:xfrm>
          <a:off x="19839940" y="7065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83820</xdr:rowOff>
    </xdr:from>
    <xdr:to>
      <xdr:col>111</xdr:col>
      <xdr:colOff>177800</xdr:colOff>
      <xdr:row>41</xdr:row>
      <xdr:rowOff>87630</xdr:rowOff>
    </xdr:to>
    <xdr:cxnSp macro="">
      <xdr:nvCxnSpPr>
        <xdr:cNvPr id="494" name="直線コネクタ 493"/>
        <xdr:cNvCxnSpPr/>
      </xdr:nvCxnSpPr>
      <xdr:spPr>
        <a:xfrm flipV="1">
          <a:off x="19890740" y="7113270"/>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39370</xdr:rowOff>
    </xdr:from>
    <xdr:to>
      <xdr:col>102</xdr:col>
      <xdr:colOff>165100</xdr:colOff>
      <xdr:row>41</xdr:row>
      <xdr:rowOff>140970</xdr:rowOff>
    </xdr:to>
    <xdr:sp macro="" textlink="">
      <xdr:nvSpPr>
        <xdr:cNvPr id="495" name="楕円 494"/>
        <xdr:cNvSpPr/>
      </xdr:nvSpPr>
      <xdr:spPr>
        <a:xfrm>
          <a:off x="18976340" y="70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87630</xdr:rowOff>
    </xdr:from>
    <xdr:to>
      <xdr:col>107</xdr:col>
      <xdr:colOff>50800</xdr:colOff>
      <xdr:row>41</xdr:row>
      <xdr:rowOff>90170</xdr:rowOff>
    </xdr:to>
    <xdr:cxnSp macro="">
      <xdr:nvCxnSpPr>
        <xdr:cNvPr id="496" name="直線コネクタ 495"/>
        <xdr:cNvCxnSpPr/>
      </xdr:nvCxnSpPr>
      <xdr:spPr>
        <a:xfrm flipV="1">
          <a:off x="19027140" y="711708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43180</xdr:rowOff>
    </xdr:from>
    <xdr:to>
      <xdr:col>98</xdr:col>
      <xdr:colOff>38100</xdr:colOff>
      <xdr:row>41</xdr:row>
      <xdr:rowOff>144780</xdr:rowOff>
    </xdr:to>
    <xdr:sp macro="" textlink="">
      <xdr:nvSpPr>
        <xdr:cNvPr id="497" name="楕円 496"/>
        <xdr:cNvSpPr/>
      </xdr:nvSpPr>
      <xdr:spPr>
        <a:xfrm>
          <a:off x="18112740" y="70726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90170</xdr:rowOff>
    </xdr:from>
    <xdr:to>
      <xdr:col>102</xdr:col>
      <xdr:colOff>114300</xdr:colOff>
      <xdr:row>41</xdr:row>
      <xdr:rowOff>93345</xdr:rowOff>
    </xdr:to>
    <xdr:cxnSp macro="">
      <xdr:nvCxnSpPr>
        <xdr:cNvPr id="498" name="直線コネクタ 497"/>
        <xdr:cNvCxnSpPr/>
      </xdr:nvCxnSpPr>
      <xdr:spPr>
        <a:xfrm flipV="1">
          <a:off x="18163540" y="711962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36</xdr:row>
      <xdr:rowOff>31750</xdr:rowOff>
    </xdr:from>
    <xdr:ext cx="469900" cy="257810"/>
    <xdr:sp macro="" textlink="">
      <xdr:nvSpPr>
        <xdr:cNvPr id="499" name="n_1aveValue【認定こども園・幼稚園・保育所】&#10;一人当たり面積"/>
        <xdr:cNvSpPr txBox="1"/>
      </xdr:nvSpPr>
      <xdr:spPr>
        <a:xfrm>
          <a:off x="20516850" y="62039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36</xdr:row>
      <xdr:rowOff>55245</xdr:rowOff>
    </xdr:from>
    <xdr:ext cx="469265" cy="257810"/>
    <xdr:sp macro="" textlink="">
      <xdr:nvSpPr>
        <xdr:cNvPr id="500" name="n_2aveValue【認定こども園・幼稚園・保育所】&#10;一人当たり面積"/>
        <xdr:cNvSpPr txBox="1"/>
      </xdr:nvSpPr>
      <xdr:spPr>
        <a:xfrm>
          <a:off x="19660870" y="622744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36</xdr:row>
      <xdr:rowOff>34925</xdr:rowOff>
    </xdr:from>
    <xdr:ext cx="469265" cy="258445"/>
    <xdr:sp macro="" textlink="">
      <xdr:nvSpPr>
        <xdr:cNvPr id="501" name="n_3aveValue【認定こども園・幼稚園・保育所】&#10;一人当たり面積"/>
        <xdr:cNvSpPr txBox="1"/>
      </xdr:nvSpPr>
      <xdr:spPr>
        <a:xfrm>
          <a:off x="18797270" y="6207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36</xdr:row>
      <xdr:rowOff>106680</xdr:rowOff>
    </xdr:from>
    <xdr:ext cx="469900" cy="258445"/>
    <xdr:sp macro="" textlink="">
      <xdr:nvSpPr>
        <xdr:cNvPr id="502" name="n_4aveValue【認定こども園・幼稚園・保育所】&#10;一人当たり面積"/>
        <xdr:cNvSpPr txBox="1"/>
      </xdr:nvSpPr>
      <xdr:spPr>
        <a:xfrm>
          <a:off x="17933670" y="6278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125730</xdr:rowOff>
    </xdr:from>
    <xdr:ext cx="469900" cy="258445"/>
    <xdr:sp macro="" textlink="">
      <xdr:nvSpPr>
        <xdr:cNvPr id="503" name="n_1mainValue【認定こども園・幼稚園・保育所】&#10;一人当たり面積"/>
        <xdr:cNvSpPr txBox="1"/>
      </xdr:nvSpPr>
      <xdr:spPr>
        <a:xfrm>
          <a:off x="20516850" y="7155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128905</xdr:rowOff>
    </xdr:from>
    <xdr:ext cx="469265" cy="258445"/>
    <xdr:sp macro="" textlink="">
      <xdr:nvSpPr>
        <xdr:cNvPr id="504" name="n_2mainValue【認定こども園・幼稚園・保育所】&#10;一人当たり面積"/>
        <xdr:cNvSpPr txBox="1"/>
      </xdr:nvSpPr>
      <xdr:spPr>
        <a:xfrm>
          <a:off x="19660870" y="7158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132715</xdr:rowOff>
    </xdr:from>
    <xdr:ext cx="469265" cy="258445"/>
    <xdr:sp macro="" textlink="">
      <xdr:nvSpPr>
        <xdr:cNvPr id="505" name="n_3mainValue【認定こども園・幼稚園・保育所】&#10;一人当たり面積"/>
        <xdr:cNvSpPr txBox="1"/>
      </xdr:nvSpPr>
      <xdr:spPr>
        <a:xfrm>
          <a:off x="18797270" y="7162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135890</xdr:rowOff>
    </xdr:from>
    <xdr:ext cx="469900" cy="259080"/>
    <xdr:sp macro="" textlink="">
      <xdr:nvSpPr>
        <xdr:cNvPr id="506" name="n_4mainValue【認定こども園・幼稚園・保育所】&#10;一人当たり面積"/>
        <xdr:cNvSpPr txBox="1"/>
      </xdr:nvSpPr>
      <xdr:spPr>
        <a:xfrm>
          <a:off x="17933670" y="716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115800" y="800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2377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31115</xdr:rowOff>
    </xdr:to>
    <xdr:sp macro="" textlink="">
      <xdr:nvSpPr>
        <xdr:cNvPr id="509" name="正方形/長方形 508"/>
        <xdr:cNvSpPr/>
      </xdr:nvSpPr>
      <xdr:spPr>
        <a:xfrm>
          <a:off x="122377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228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31115</xdr:rowOff>
    </xdr:to>
    <xdr:sp macro="" textlink="">
      <xdr:nvSpPr>
        <xdr:cNvPr id="511" name="正方形/長方形 510"/>
        <xdr:cNvSpPr/>
      </xdr:nvSpPr>
      <xdr:spPr>
        <a:xfrm>
          <a:off x="13228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34084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31115</xdr:rowOff>
    </xdr:to>
    <xdr:sp macro="" textlink="">
      <xdr:nvSpPr>
        <xdr:cNvPr id="513" name="正方形/長方形 512"/>
        <xdr:cNvSpPr/>
      </xdr:nvSpPr>
      <xdr:spPr>
        <a:xfrm>
          <a:off x="1434084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115800" y="914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7815" cy="225425"/>
    <xdr:sp macro="" textlink="">
      <xdr:nvSpPr>
        <xdr:cNvPr id="515" name="テキスト ボックス 514"/>
        <xdr:cNvSpPr txBox="1"/>
      </xdr:nvSpPr>
      <xdr:spPr>
        <a:xfrm>
          <a:off x="12077700" y="8952865"/>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11580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7360" cy="257810"/>
    <xdr:sp macro="" textlink="">
      <xdr:nvSpPr>
        <xdr:cNvPr id="517" name="テキスト ボックス 516"/>
        <xdr:cNvSpPr txBox="1"/>
      </xdr:nvSpPr>
      <xdr:spPr>
        <a:xfrm>
          <a:off x="1166368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130175</xdr:rowOff>
    </xdr:from>
    <xdr:to>
      <xdr:col>89</xdr:col>
      <xdr:colOff>177800</xdr:colOff>
      <xdr:row>64</xdr:row>
      <xdr:rowOff>130175</xdr:rowOff>
    </xdr:to>
    <xdr:cxnSp macro="">
      <xdr:nvCxnSpPr>
        <xdr:cNvPr id="518" name="直線コネクタ 517"/>
        <xdr:cNvCxnSpPr/>
      </xdr:nvCxnSpPr>
      <xdr:spPr>
        <a:xfrm>
          <a:off x="12115800" y="1110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159385</xdr:rowOff>
    </xdr:from>
    <xdr:ext cx="403225" cy="259080"/>
    <xdr:sp macro="" textlink="">
      <xdr:nvSpPr>
        <xdr:cNvPr id="519" name="テキスト ボックス 518"/>
        <xdr:cNvSpPr txBox="1"/>
      </xdr:nvSpPr>
      <xdr:spPr>
        <a:xfrm>
          <a:off x="11722735" y="10960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0" name="直線コネクタ 519"/>
        <xdr:cNvCxnSpPr/>
      </xdr:nvCxnSpPr>
      <xdr:spPr>
        <a:xfrm>
          <a:off x="12115800" y="1077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3810</xdr:rowOff>
    </xdr:from>
    <xdr:ext cx="403225" cy="259080"/>
    <xdr:sp macro="" textlink="">
      <xdr:nvSpPr>
        <xdr:cNvPr id="521" name="テキスト ボックス 520"/>
        <xdr:cNvSpPr txBox="1"/>
      </xdr:nvSpPr>
      <xdr:spPr>
        <a:xfrm>
          <a:off x="11722735" y="10633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162560</xdr:rowOff>
    </xdr:from>
    <xdr:to>
      <xdr:col>89</xdr:col>
      <xdr:colOff>177800</xdr:colOff>
      <xdr:row>60</xdr:row>
      <xdr:rowOff>162560</xdr:rowOff>
    </xdr:to>
    <xdr:cxnSp macro="">
      <xdr:nvCxnSpPr>
        <xdr:cNvPr id="522" name="直線コネクタ 521"/>
        <xdr:cNvCxnSpPr/>
      </xdr:nvCxnSpPr>
      <xdr:spPr>
        <a:xfrm>
          <a:off x="12115800" y="1044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523" name="テキスト ボックス 522"/>
        <xdr:cNvSpPr txBox="1"/>
      </xdr:nvSpPr>
      <xdr:spPr>
        <a:xfrm>
          <a:off x="1172273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4" name="直線コネクタ 523"/>
        <xdr:cNvCxnSpPr/>
      </xdr:nvCxnSpPr>
      <xdr:spPr>
        <a:xfrm>
          <a:off x="12115800" y="1012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36830</xdr:rowOff>
    </xdr:from>
    <xdr:ext cx="403225" cy="259080"/>
    <xdr:sp macro="" textlink="">
      <xdr:nvSpPr>
        <xdr:cNvPr id="525" name="テキスト ボックス 524"/>
        <xdr:cNvSpPr txBox="1"/>
      </xdr:nvSpPr>
      <xdr:spPr>
        <a:xfrm>
          <a:off x="11722735" y="9980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6" name="直線コネクタ 525"/>
        <xdr:cNvCxnSpPr/>
      </xdr:nvCxnSpPr>
      <xdr:spPr>
        <a:xfrm>
          <a:off x="12115800" y="979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527" name="テキスト ボックス 526"/>
        <xdr:cNvSpPr txBox="1"/>
      </xdr:nvSpPr>
      <xdr:spPr>
        <a:xfrm>
          <a:off x="1172273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8" name="直線コネクタ 527"/>
        <xdr:cNvCxnSpPr/>
      </xdr:nvCxnSpPr>
      <xdr:spPr>
        <a:xfrm>
          <a:off x="12115800" y="947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69215</xdr:rowOff>
    </xdr:from>
    <xdr:ext cx="403225" cy="258445"/>
    <xdr:sp macro="" textlink="">
      <xdr:nvSpPr>
        <xdr:cNvPr id="529" name="テキスト ボックス 528"/>
        <xdr:cNvSpPr txBox="1"/>
      </xdr:nvSpPr>
      <xdr:spPr>
        <a:xfrm>
          <a:off x="11722735" y="93275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11580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810"/>
    <xdr:sp macro="" textlink="">
      <xdr:nvSpPr>
        <xdr:cNvPr id="531" name="テキスト ボックス 530"/>
        <xdr:cNvSpPr txBox="1"/>
      </xdr:nvSpPr>
      <xdr:spPr>
        <a:xfrm>
          <a:off x="11722735" y="9001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115800" y="914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88900</xdr:rowOff>
    </xdr:from>
    <xdr:to>
      <xdr:col>85</xdr:col>
      <xdr:colOff>126365</xdr:colOff>
      <xdr:row>64</xdr:row>
      <xdr:rowOff>26035</xdr:rowOff>
    </xdr:to>
    <xdr:cxnSp macro="">
      <xdr:nvCxnSpPr>
        <xdr:cNvPr id="533" name="直線コネクタ 532"/>
        <xdr:cNvCxnSpPr/>
      </xdr:nvCxnSpPr>
      <xdr:spPr>
        <a:xfrm flipV="1">
          <a:off x="15887065" y="9518650"/>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29845</xdr:rowOff>
    </xdr:from>
    <xdr:ext cx="405130" cy="258445"/>
    <xdr:sp macro="" textlink="">
      <xdr:nvSpPr>
        <xdr:cNvPr id="534" name="【学校施設】&#10;有形固定資産減価償却率最小値テキスト"/>
        <xdr:cNvSpPr txBox="1"/>
      </xdr:nvSpPr>
      <xdr:spPr>
        <a:xfrm>
          <a:off x="15925800" y="110026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26035</xdr:rowOff>
    </xdr:from>
    <xdr:to>
      <xdr:col>86</xdr:col>
      <xdr:colOff>25400</xdr:colOff>
      <xdr:row>64</xdr:row>
      <xdr:rowOff>26035</xdr:rowOff>
    </xdr:to>
    <xdr:cxnSp macro="">
      <xdr:nvCxnSpPr>
        <xdr:cNvPr id="535" name="直線コネクタ 534"/>
        <xdr:cNvCxnSpPr/>
      </xdr:nvCxnSpPr>
      <xdr:spPr>
        <a:xfrm>
          <a:off x="15798800" y="109988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35560</xdr:rowOff>
    </xdr:from>
    <xdr:ext cx="405130" cy="258445"/>
    <xdr:sp macro="" textlink="">
      <xdr:nvSpPr>
        <xdr:cNvPr id="536" name="【学校施設】&#10;有形固定資産減価償却率最大値テキスト"/>
        <xdr:cNvSpPr txBox="1"/>
      </xdr:nvSpPr>
      <xdr:spPr>
        <a:xfrm>
          <a:off x="15925800" y="92938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88900</xdr:rowOff>
    </xdr:from>
    <xdr:to>
      <xdr:col>86</xdr:col>
      <xdr:colOff>25400</xdr:colOff>
      <xdr:row>55</xdr:row>
      <xdr:rowOff>88900</xdr:rowOff>
    </xdr:to>
    <xdr:cxnSp macro="">
      <xdr:nvCxnSpPr>
        <xdr:cNvPr id="537" name="直線コネクタ 536"/>
        <xdr:cNvCxnSpPr/>
      </xdr:nvCxnSpPr>
      <xdr:spPr>
        <a:xfrm>
          <a:off x="15798800" y="9518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7620</xdr:rowOff>
    </xdr:from>
    <xdr:ext cx="405130" cy="258445"/>
    <xdr:sp macro="" textlink="">
      <xdr:nvSpPr>
        <xdr:cNvPr id="538" name="【学校施設】&#10;有形固定資産減価償却率平均値テキスト"/>
        <xdr:cNvSpPr txBox="1"/>
      </xdr:nvSpPr>
      <xdr:spPr>
        <a:xfrm>
          <a:off x="15925800" y="101231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29210</xdr:rowOff>
    </xdr:from>
    <xdr:to>
      <xdr:col>85</xdr:col>
      <xdr:colOff>177800</xdr:colOff>
      <xdr:row>59</xdr:row>
      <xdr:rowOff>130175</xdr:rowOff>
    </xdr:to>
    <xdr:sp macro="" textlink="">
      <xdr:nvSpPr>
        <xdr:cNvPr id="539" name="フローチャート: 判断 538"/>
        <xdr:cNvSpPr/>
      </xdr:nvSpPr>
      <xdr:spPr>
        <a:xfrm>
          <a:off x="15836900" y="10144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167640</xdr:rowOff>
    </xdr:from>
    <xdr:to>
      <xdr:col>81</xdr:col>
      <xdr:colOff>101600</xdr:colOff>
      <xdr:row>59</xdr:row>
      <xdr:rowOff>101600</xdr:rowOff>
    </xdr:to>
    <xdr:sp macro="" textlink="">
      <xdr:nvSpPr>
        <xdr:cNvPr id="540" name="フローチャート: 判断 539"/>
        <xdr:cNvSpPr/>
      </xdr:nvSpPr>
      <xdr:spPr>
        <a:xfrm>
          <a:off x="15019020" y="1011174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120650</xdr:rowOff>
    </xdr:to>
    <xdr:sp macro="" textlink="">
      <xdr:nvSpPr>
        <xdr:cNvPr id="541" name="フローチャート: 判断 540"/>
        <xdr:cNvSpPr/>
      </xdr:nvSpPr>
      <xdr:spPr>
        <a:xfrm>
          <a:off x="14155420" y="101352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99695</xdr:rowOff>
    </xdr:from>
    <xdr:to>
      <xdr:col>72</xdr:col>
      <xdr:colOff>38100</xdr:colOff>
      <xdr:row>59</xdr:row>
      <xdr:rowOff>29845</xdr:rowOff>
    </xdr:to>
    <xdr:sp macro="" textlink="">
      <xdr:nvSpPr>
        <xdr:cNvPr id="542" name="フローチャート: 判断 541"/>
        <xdr:cNvSpPr/>
      </xdr:nvSpPr>
      <xdr:spPr>
        <a:xfrm>
          <a:off x="13291820" y="100437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72390</xdr:rowOff>
    </xdr:from>
    <xdr:to>
      <xdr:col>67</xdr:col>
      <xdr:colOff>101600</xdr:colOff>
      <xdr:row>59</xdr:row>
      <xdr:rowOff>2540</xdr:rowOff>
    </xdr:to>
    <xdr:sp macro="" textlink="">
      <xdr:nvSpPr>
        <xdr:cNvPr id="543" name="フローチャート: 判断 542"/>
        <xdr:cNvSpPr/>
      </xdr:nvSpPr>
      <xdr:spPr>
        <a:xfrm>
          <a:off x="1242314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44" name="テキスト ボックス 543"/>
        <xdr:cNvSpPr txBox="1"/>
      </xdr:nvSpPr>
      <xdr:spPr>
        <a:xfrm>
          <a:off x="157022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1365" cy="258445"/>
    <xdr:sp macro="" textlink="">
      <xdr:nvSpPr>
        <xdr:cNvPr id="545" name="テキスト ボックス 544"/>
        <xdr:cNvSpPr txBox="1"/>
      </xdr:nvSpPr>
      <xdr:spPr>
        <a:xfrm>
          <a:off x="148844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46" name="テキスト ボックス 545"/>
        <xdr:cNvSpPr txBox="1"/>
      </xdr:nvSpPr>
      <xdr:spPr>
        <a:xfrm>
          <a:off x="1402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47" name="テキスト ボックス 546"/>
        <xdr:cNvSpPr txBox="1"/>
      </xdr:nvSpPr>
      <xdr:spPr>
        <a:xfrm>
          <a:off x="131572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1365" cy="258445"/>
    <xdr:sp macro="" textlink="">
      <xdr:nvSpPr>
        <xdr:cNvPr id="548" name="テキスト ボックス 547"/>
        <xdr:cNvSpPr txBox="1"/>
      </xdr:nvSpPr>
      <xdr:spPr>
        <a:xfrm>
          <a:off x="1228852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149225</xdr:rowOff>
    </xdr:from>
    <xdr:to>
      <xdr:col>85</xdr:col>
      <xdr:colOff>177800</xdr:colOff>
      <xdr:row>56</xdr:row>
      <xdr:rowOff>80010</xdr:rowOff>
    </xdr:to>
    <xdr:sp macro="" textlink="">
      <xdr:nvSpPr>
        <xdr:cNvPr id="549" name="楕円 548"/>
        <xdr:cNvSpPr/>
      </xdr:nvSpPr>
      <xdr:spPr>
        <a:xfrm>
          <a:off x="15836900" y="9578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64770</xdr:rowOff>
    </xdr:from>
    <xdr:ext cx="405130" cy="258445"/>
    <xdr:sp macro="" textlink="">
      <xdr:nvSpPr>
        <xdr:cNvPr id="550" name="【学校施設】&#10;有形固定資産減価償却率該当値テキスト"/>
        <xdr:cNvSpPr txBox="1"/>
      </xdr:nvSpPr>
      <xdr:spPr>
        <a:xfrm>
          <a:off x="15925800" y="94945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78105</xdr:rowOff>
    </xdr:from>
    <xdr:to>
      <xdr:col>81</xdr:col>
      <xdr:colOff>101600</xdr:colOff>
      <xdr:row>56</xdr:row>
      <xdr:rowOff>8255</xdr:rowOff>
    </xdr:to>
    <xdr:sp macro="" textlink="">
      <xdr:nvSpPr>
        <xdr:cNvPr id="551" name="楕円 550"/>
        <xdr:cNvSpPr/>
      </xdr:nvSpPr>
      <xdr:spPr>
        <a:xfrm>
          <a:off x="15019020" y="95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128270</xdr:rowOff>
    </xdr:from>
    <xdr:to>
      <xdr:col>85</xdr:col>
      <xdr:colOff>127000</xdr:colOff>
      <xdr:row>56</xdr:row>
      <xdr:rowOff>29210</xdr:rowOff>
    </xdr:to>
    <xdr:cxnSp macro="">
      <xdr:nvCxnSpPr>
        <xdr:cNvPr id="552" name="直線コネクタ 551"/>
        <xdr:cNvCxnSpPr/>
      </xdr:nvCxnSpPr>
      <xdr:spPr>
        <a:xfrm>
          <a:off x="15069820" y="9558020"/>
          <a:ext cx="81788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6350</xdr:rowOff>
    </xdr:from>
    <xdr:to>
      <xdr:col>76</xdr:col>
      <xdr:colOff>165100</xdr:colOff>
      <xdr:row>55</xdr:row>
      <xdr:rowOff>107315</xdr:rowOff>
    </xdr:to>
    <xdr:sp macro="" textlink="">
      <xdr:nvSpPr>
        <xdr:cNvPr id="553" name="楕円 552"/>
        <xdr:cNvSpPr/>
      </xdr:nvSpPr>
      <xdr:spPr>
        <a:xfrm>
          <a:off x="14155420" y="9436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57150</xdr:rowOff>
    </xdr:from>
    <xdr:to>
      <xdr:col>81</xdr:col>
      <xdr:colOff>50800</xdr:colOff>
      <xdr:row>55</xdr:row>
      <xdr:rowOff>128270</xdr:rowOff>
    </xdr:to>
    <xdr:cxnSp macro="">
      <xdr:nvCxnSpPr>
        <xdr:cNvPr id="554" name="直線コネクタ 553"/>
        <xdr:cNvCxnSpPr/>
      </xdr:nvCxnSpPr>
      <xdr:spPr>
        <a:xfrm>
          <a:off x="14206220" y="9486900"/>
          <a:ext cx="8636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105410</xdr:rowOff>
    </xdr:from>
    <xdr:to>
      <xdr:col>72</xdr:col>
      <xdr:colOff>38100</xdr:colOff>
      <xdr:row>55</xdr:row>
      <xdr:rowOff>35560</xdr:rowOff>
    </xdr:to>
    <xdr:sp macro="" textlink="">
      <xdr:nvSpPr>
        <xdr:cNvPr id="555" name="楕円 554"/>
        <xdr:cNvSpPr/>
      </xdr:nvSpPr>
      <xdr:spPr>
        <a:xfrm>
          <a:off x="13291820" y="93637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54</xdr:row>
      <xdr:rowOff>156845</xdr:rowOff>
    </xdr:from>
    <xdr:to>
      <xdr:col>76</xdr:col>
      <xdr:colOff>114300</xdr:colOff>
      <xdr:row>55</xdr:row>
      <xdr:rowOff>57150</xdr:rowOff>
    </xdr:to>
    <xdr:cxnSp macro="">
      <xdr:nvCxnSpPr>
        <xdr:cNvPr id="556" name="直線コネクタ 555"/>
        <xdr:cNvCxnSpPr/>
      </xdr:nvCxnSpPr>
      <xdr:spPr>
        <a:xfrm>
          <a:off x="13342620" y="9415145"/>
          <a:ext cx="8636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10795</xdr:rowOff>
    </xdr:from>
    <xdr:to>
      <xdr:col>67</xdr:col>
      <xdr:colOff>101600</xdr:colOff>
      <xdr:row>56</xdr:row>
      <xdr:rowOff>113030</xdr:rowOff>
    </xdr:to>
    <xdr:sp macro="" textlink="">
      <xdr:nvSpPr>
        <xdr:cNvPr id="557" name="楕円 556"/>
        <xdr:cNvSpPr/>
      </xdr:nvSpPr>
      <xdr:spPr>
        <a:xfrm>
          <a:off x="12423140" y="9611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156845</xdr:rowOff>
    </xdr:from>
    <xdr:to>
      <xdr:col>71</xdr:col>
      <xdr:colOff>177800</xdr:colOff>
      <xdr:row>56</xdr:row>
      <xdr:rowOff>61595</xdr:rowOff>
    </xdr:to>
    <xdr:cxnSp macro="">
      <xdr:nvCxnSpPr>
        <xdr:cNvPr id="558" name="直線コネクタ 557"/>
        <xdr:cNvCxnSpPr/>
      </xdr:nvCxnSpPr>
      <xdr:spPr>
        <a:xfrm flipV="1">
          <a:off x="12473940" y="9415145"/>
          <a:ext cx="86868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92075</xdr:rowOff>
    </xdr:from>
    <xdr:ext cx="405130" cy="258445"/>
    <xdr:sp macro="" textlink="">
      <xdr:nvSpPr>
        <xdr:cNvPr id="559" name="n_1aveValue【学校施設】&#10;有形固定資産減価償却率"/>
        <xdr:cNvSpPr txBox="1"/>
      </xdr:nvSpPr>
      <xdr:spPr>
        <a:xfrm>
          <a:off x="14859635" y="102076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112395</xdr:rowOff>
    </xdr:from>
    <xdr:ext cx="404495" cy="258445"/>
    <xdr:sp macro="" textlink="">
      <xdr:nvSpPr>
        <xdr:cNvPr id="560" name="n_2aveValue【学校施設】&#10;有形固定資産減価償却率"/>
        <xdr:cNvSpPr txBox="1"/>
      </xdr:nvSpPr>
      <xdr:spPr>
        <a:xfrm>
          <a:off x="14008735" y="102279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20955</xdr:rowOff>
    </xdr:from>
    <xdr:ext cx="404495" cy="258445"/>
    <xdr:sp macro="" textlink="">
      <xdr:nvSpPr>
        <xdr:cNvPr id="561" name="n_3aveValue【学校施設】&#10;有形固定資産減価償却率"/>
        <xdr:cNvSpPr txBox="1"/>
      </xdr:nvSpPr>
      <xdr:spPr>
        <a:xfrm>
          <a:off x="13145135" y="101365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165100</xdr:rowOff>
    </xdr:from>
    <xdr:ext cx="405130" cy="258445"/>
    <xdr:sp macro="" textlink="">
      <xdr:nvSpPr>
        <xdr:cNvPr id="562" name="n_4aveValue【学校施設】&#10;有形固定資産減価償却率"/>
        <xdr:cNvSpPr txBox="1"/>
      </xdr:nvSpPr>
      <xdr:spPr>
        <a:xfrm>
          <a:off x="12276455" y="10109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54</xdr:row>
      <xdr:rowOff>24765</xdr:rowOff>
    </xdr:from>
    <xdr:ext cx="405130" cy="259080"/>
    <xdr:sp macro="" textlink="">
      <xdr:nvSpPr>
        <xdr:cNvPr id="563" name="n_1mainValue【学校施設】&#10;有形固定資産減価償却率"/>
        <xdr:cNvSpPr txBox="1"/>
      </xdr:nvSpPr>
      <xdr:spPr>
        <a:xfrm>
          <a:off x="14859635" y="9283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53</xdr:row>
      <xdr:rowOff>123825</xdr:rowOff>
    </xdr:from>
    <xdr:ext cx="404495" cy="257810"/>
    <xdr:sp macro="" textlink="">
      <xdr:nvSpPr>
        <xdr:cNvPr id="564" name="n_2mainValue【学校施設】&#10;有形固定資産減価償却率"/>
        <xdr:cNvSpPr txBox="1"/>
      </xdr:nvSpPr>
      <xdr:spPr>
        <a:xfrm>
          <a:off x="14008735" y="921067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53</xdr:row>
      <xdr:rowOff>52705</xdr:rowOff>
    </xdr:from>
    <xdr:ext cx="404495" cy="257810"/>
    <xdr:sp macro="" textlink="">
      <xdr:nvSpPr>
        <xdr:cNvPr id="565" name="n_3mainValue【学校施設】&#10;有形固定資産減価償却率"/>
        <xdr:cNvSpPr txBox="1"/>
      </xdr:nvSpPr>
      <xdr:spPr>
        <a:xfrm>
          <a:off x="13145135" y="913955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54</xdr:row>
      <xdr:rowOff>128905</xdr:rowOff>
    </xdr:from>
    <xdr:ext cx="405130" cy="258445"/>
    <xdr:sp macro="" textlink="">
      <xdr:nvSpPr>
        <xdr:cNvPr id="566" name="n_4mainValue【学校施設】&#10;有形固定資産減価償却率"/>
        <xdr:cNvSpPr txBox="1"/>
      </xdr:nvSpPr>
      <xdr:spPr>
        <a:xfrm>
          <a:off x="12276455" y="9387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7800320" y="800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7927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31115</xdr:rowOff>
    </xdr:to>
    <xdr:sp macro="" textlink="">
      <xdr:nvSpPr>
        <xdr:cNvPr id="569" name="正方形/長方形 568"/>
        <xdr:cNvSpPr/>
      </xdr:nvSpPr>
      <xdr:spPr>
        <a:xfrm>
          <a:off x="17927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891284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31115</xdr:rowOff>
    </xdr:to>
    <xdr:sp macro="" textlink="">
      <xdr:nvSpPr>
        <xdr:cNvPr id="571" name="正方形/長方形 570"/>
        <xdr:cNvSpPr/>
      </xdr:nvSpPr>
      <xdr:spPr>
        <a:xfrm>
          <a:off x="1891284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02536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31115</xdr:rowOff>
    </xdr:to>
    <xdr:sp macro="" textlink="">
      <xdr:nvSpPr>
        <xdr:cNvPr id="573" name="正方形/長方形 572"/>
        <xdr:cNvSpPr/>
      </xdr:nvSpPr>
      <xdr:spPr>
        <a:xfrm>
          <a:off x="2002536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7800320" y="914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9885" cy="225425"/>
    <xdr:sp macro="" textlink="">
      <xdr:nvSpPr>
        <xdr:cNvPr id="575" name="テキスト ボックス 574"/>
        <xdr:cNvSpPr txBox="1"/>
      </xdr:nvSpPr>
      <xdr:spPr>
        <a:xfrm>
          <a:off x="17767300" y="895286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780032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7360" cy="257810"/>
    <xdr:sp macro="" textlink="">
      <xdr:nvSpPr>
        <xdr:cNvPr id="577" name="テキスト ボックス 576"/>
        <xdr:cNvSpPr txBox="1"/>
      </xdr:nvSpPr>
      <xdr:spPr>
        <a:xfrm>
          <a:off x="1734820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130175</xdr:rowOff>
    </xdr:from>
    <xdr:to>
      <xdr:col>120</xdr:col>
      <xdr:colOff>114300</xdr:colOff>
      <xdr:row>64</xdr:row>
      <xdr:rowOff>130175</xdr:rowOff>
    </xdr:to>
    <xdr:cxnSp macro="">
      <xdr:nvCxnSpPr>
        <xdr:cNvPr id="578" name="直線コネクタ 577"/>
        <xdr:cNvCxnSpPr/>
      </xdr:nvCxnSpPr>
      <xdr:spPr>
        <a:xfrm>
          <a:off x="17800320" y="1110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159385</xdr:rowOff>
    </xdr:from>
    <xdr:ext cx="467360" cy="259080"/>
    <xdr:sp macro="" textlink="">
      <xdr:nvSpPr>
        <xdr:cNvPr id="579" name="テキスト ボックス 578"/>
        <xdr:cNvSpPr txBox="1"/>
      </xdr:nvSpPr>
      <xdr:spPr>
        <a:xfrm>
          <a:off x="17348200" y="109607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80" name="直線コネクタ 579"/>
        <xdr:cNvCxnSpPr/>
      </xdr:nvCxnSpPr>
      <xdr:spPr>
        <a:xfrm>
          <a:off x="17800320" y="1077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3810</xdr:rowOff>
    </xdr:from>
    <xdr:ext cx="467360" cy="259080"/>
    <xdr:sp macro="" textlink="">
      <xdr:nvSpPr>
        <xdr:cNvPr id="581" name="テキスト ボックス 580"/>
        <xdr:cNvSpPr txBox="1"/>
      </xdr:nvSpPr>
      <xdr:spPr>
        <a:xfrm>
          <a:off x="17348200" y="10633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60</xdr:row>
      <xdr:rowOff>162560</xdr:rowOff>
    </xdr:from>
    <xdr:to>
      <xdr:col>120</xdr:col>
      <xdr:colOff>114300</xdr:colOff>
      <xdr:row>60</xdr:row>
      <xdr:rowOff>162560</xdr:rowOff>
    </xdr:to>
    <xdr:cxnSp macro="">
      <xdr:nvCxnSpPr>
        <xdr:cNvPr id="582" name="直線コネクタ 581"/>
        <xdr:cNvCxnSpPr/>
      </xdr:nvCxnSpPr>
      <xdr:spPr>
        <a:xfrm>
          <a:off x="17800320" y="1044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7360" cy="258445"/>
    <xdr:sp macro="" textlink="">
      <xdr:nvSpPr>
        <xdr:cNvPr id="583" name="テキスト ボックス 582"/>
        <xdr:cNvSpPr txBox="1"/>
      </xdr:nvSpPr>
      <xdr:spPr>
        <a:xfrm>
          <a:off x="17348200" y="1030795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84" name="直線コネクタ 583"/>
        <xdr:cNvCxnSpPr/>
      </xdr:nvCxnSpPr>
      <xdr:spPr>
        <a:xfrm>
          <a:off x="17800320" y="1012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36830</xdr:rowOff>
    </xdr:from>
    <xdr:ext cx="467360" cy="259080"/>
    <xdr:sp macro="" textlink="">
      <xdr:nvSpPr>
        <xdr:cNvPr id="585" name="テキスト ボックス 584"/>
        <xdr:cNvSpPr txBox="1"/>
      </xdr:nvSpPr>
      <xdr:spPr>
        <a:xfrm>
          <a:off x="17348200" y="9980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86" name="直線コネクタ 585"/>
        <xdr:cNvCxnSpPr/>
      </xdr:nvCxnSpPr>
      <xdr:spPr>
        <a:xfrm>
          <a:off x="17800320" y="979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7360" cy="257810"/>
    <xdr:sp macro="" textlink="">
      <xdr:nvSpPr>
        <xdr:cNvPr id="587" name="テキスト ボックス 586"/>
        <xdr:cNvSpPr txBox="1"/>
      </xdr:nvSpPr>
      <xdr:spPr>
        <a:xfrm>
          <a:off x="17348200" y="965517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88" name="直線コネクタ 587"/>
        <xdr:cNvCxnSpPr/>
      </xdr:nvCxnSpPr>
      <xdr:spPr>
        <a:xfrm>
          <a:off x="17800320" y="947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69215</xdr:rowOff>
    </xdr:from>
    <xdr:ext cx="467360" cy="258445"/>
    <xdr:sp macro="" textlink="">
      <xdr:nvSpPr>
        <xdr:cNvPr id="589" name="テキスト ボックス 588"/>
        <xdr:cNvSpPr txBox="1"/>
      </xdr:nvSpPr>
      <xdr:spPr>
        <a:xfrm>
          <a:off x="17348200" y="932751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780032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7360" cy="257810"/>
    <xdr:sp macro="" textlink="">
      <xdr:nvSpPr>
        <xdr:cNvPr id="591" name="テキスト ボックス 590"/>
        <xdr:cNvSpPr txBox="1"/>
      </xdr:nvSpPr>
      <xdr:spPr>
        <a:xfrm>
          <a:off x="17348200"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7800320" y="914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78740</xdr:rowOff>
    </xdr:from>
    <xdr:to>
      <xdr:col>116</xdr:col>
      <xdr:colOff>62865</xdr:colOff>
      <xdr:row>63</xdr:row>
      <xdr:rowOff>64135</xdr:rowOff>
    </xdr:to>
    <xdr:cxnSp macro="">
      <xdr:nvCxnSpPr>
        <xdr:cNvPr id="593" name="直線コネクタ 592"/>
        <xdr:cNvCxnSpPr/>
      </xdr:nvCxnSpPr>
      <xdr:spPr>
        <a:xfrm flipV="1">
          <a:off x="21571585" y="9679940"/>
          <a:ext cx="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67310</xdr:rowOff>
    </xdr:from>
    <xdr:ext cx="469900" cy="257810"/>
    <xdr:sp macro="" textlink="">
      <xdr:nvSpPr>
        <xdr:cNvPr id="594" name="【学校施設】&#10;一人当たり面積最小値テキスト"/>
        <xdr:cNvSpPr txBox="1"/>
      </xdr:nvSpPr>
      <xdr:spPr>
        <a:xfrm>
          <a:off x="21610320" y="108686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64135</xdr:rowOff>
    </xdr:from>
    <xdr:to>
      <xdr:col>116</xdr:col>
      <xdr:colOff>152400</xdr:colOff>
      <xdr:row>63</xdr:row>
      <xdr:rowOff>64135</xdr:rowOff>
    </xdr:to>
    <xdr:cxnSp macro="">
      <xdr:nvCxnSpPr>
        <xdr:cNvPr id="595" name="直線コネクタ 594"/>
        <xdr:cNvCxnSpPr/>
      </xdr:nvCxnSpPr>
      <xdr:spPr>
        <a:xfrm>
          <a:off x="21488400" y="108654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25400</xdr:rowOff>
    </xdr:from>
    <xdr:ext cx="469900" cy="259080"/>
    <xdr:sp macro="" textlink="">
      <xdr:nvSpPr>
        <xdr:cNvPr id="596" name="【学校施設】&#10;一人当たり面積最大値テキスト"/>
        <xdr:cNvSpPr txBox="1"/>
      </xdr:nvSpPr>
      <xdr:spPr>
        <a:xfrm>
          <a:off x="21610320" y="945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3.179</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78740</xdr:rowOff>
    </xdr:from>
    <xdr:to>
      <xdr:col>116</xdr:col>
      <xdr:colOff>152400</xdr:colOff>
      <xdr:row>56</xdr:row>
      <xdr:rowOff>78740</xdr:rowOff>
    </xdr:to>
    <xdr:cxnSp macro="">
      <xdr:nvCxnSpPr>
        <xdr:cNvPr id="597" name="直線コネクタ 596"/>
        <xdr:cNvCxnSpPr/>
      </xdr:nvCxnSpPr>
      <xdr:spPr>
        <a:xfrm>
          <a:off x="21488400" y="9679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157480</xdr:rowOff>
    </xdr:from>
    <xdr:ext cx="469900" cy="258445"/>
    <xdr:sp macro="" textlink="">
      <xdr:nvSpPr>
        <xdr:cNvPr id="598" name="【学校施設】&#10;一人当たり面積平均値テキスト"/>
        <xdr:cNvSpPr txBox="1"/>
      </xdr:nvSpPr>
      <xdr:spPr>
        <a:xfrm>
          <a:off x="21610320" y="102730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134620</xdr:rowOff>
    </xdr:from>
    <xdr:to>
      <xdr:col>116</xdr:col>
      <xdr:colOff>114300</xdr:colOff>
      <xdr:row>61</xdr:row>
      <xdr:rowOff>64770</xdr:rowOff>
    </xdr:to>
    <xdr:sp macro="" textlink="">
      <xdr:nvSpPr>
        <xdr:cNvPr id="599" name="フローチャート: 判断 598"/>
        <xdr:cNvSpPr/>
      </xdr:nvSpPr>
      <xdr:spPr>
        <a:xfrm>
          <a:off x="2152142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111125</xdr:rowOff>
    </xdr:from>
    <xdr:to>
      <xdr:col>112</xdr:col>
      <xdr:colOff>38100</xdr:colOff>
      <xdr:row>61</xdr:row>
      <xdr:rowOff>41275</xdr:rowOff>
    </xdr:to>
    <xdr:sp macro="" textlink="">
      <xdr:nvSpPr>
        <xdr:cNvPr id="600" name="フローチャート: 判断 599"/>
        <xdr:cNvSpPr/>
      </xdr:nvSpPr>
      <xdr:spPr>
        <a:xfrm>
          <a:off x="20708620" y="103981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135890</xdr:rowOff>
    </xdr:from>
    <xdr:to>
      <xdr:col>107</xdr:col>
      <xdr:colOff>101600</xdr:colOff>
      <xdr:row>61</xdr:row>
      <xdr:rowOff>65405</xdr:rowOff>
    </xdr:to>
    <xdr:sp macro="" textlink="">
      <xdr:nvSpPr>
        <xdr:cNvPr id="601" name="フローチャート: 判断 600"/>
        <xdr:cNvSpPr/>
      </xdr:nvSpPr>
      <xdr:spPr>
        <a:xfrm>
          <a:off x="19839940" y="1042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10795</xdr:rowOff>
    </xdr:from>
    <xdr:to>
      <xdr:col>102</xdr:col>
      <xdr:colOff>165100</xdr:colOff>
      <xdr:row>60</xdr:row>
      <xdr:rowOff>113030</xdr:rowOff>
    </xdr:to>
    <xdr:sp macro="" textlink="">
      <xdr:nvSpPr>
        <xdr:cNvPr id="602" name="フローチャート: 判断 601"/>
        <xdr:cNvSpPr/>
      </xdr:nvSpPr>
      <xdr:spPr>
        <a:xfrm>
          <a:off x="18976340" y="1029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21590</xdr:rowOff>
    </xdr:from>
    <xdr:to>
      <xdr:col>98</xdr:col>
      <xdr:colOff>38100</xdr:colOff>
      <xdr:row>61</xdr:row>
      <xdr:rowOff>122555</xdr:rowOff>
    </xdr:to>
    <xdr:sp macro="" textlink="">
      <xdr:nvSpPr>
        <xdr:cNvPr id="603" name="フローチャート: 判断 602"/>
        <xdr:cNvSpPr/>
      </xdr:nvSpPr>
      <xdr:spPr>
        <a:xfrm>
          <a:off x="18112740" y="1048004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1365" cy="258445"/>
    <xdr:sp macro="" textlink="">
      <xdr:nvSpPr>
        <xdr:cNvPr id="604" name="テキスト ボックス 603"/>
        <xdr:cNvSpPr txBox="1"/>
      </xdr:nvSpPr>
      <xdr:spPr>
        <a:xfrm>
          <a:off x="2138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605" name="テキスト ボックス 604"/>
        <xdr:cNvSpPr txBox="1"/>
      </xdr:nvSpPr>
      <xdr:spPr>
        <a:xfrm>
          <a:off x="20574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1365" cy="258445"/>
    <xdr:sp macro="" textlink="">
      <xdr:nvSpPr>
        <xdr:cNvPr id="606" name="テキスト ボックス 605"/>
        <xdr:cNvSpPr txBox="1"/>
      </xdr:nvSpPr>
      <xdr:spPr>
        <a:xfrm>
          <a:off x="1970532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07" name="テキスト ボックス 606"/>
        <xdr:cNvSpPr txBox="1"/>
      </xdr:nvSpPr>
      <xdr:spPr>
        <a:xfrm>
          <a:off x="1884172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08" name="テキスト ボックス 607"/>
        <xdr:cNvSpPr txBox="1"/>
      </xdr:nvSpPr>
      <xdr:spPr>
        <a:xfrm>
          <a:off x="1797812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85090</xdr:rowOff>
    </xdr:from>
    <xdr:to>
      <xdr:col>116</xdr:col>
      <xdr:colOff>114300</xdr:colOff>
      <xdr:row>63</xdr:row>
      <xdr:rowOff>15240</xdr:rowOff>
    </xdr:to>
    <xdr:sp macro="" textlink="">
      <xdr:nvSpPr>
        <xdr:cNvPr id="609" name="楕円 608"/>
        <xdr:cNvSpPr/>
      </xdr:nvSpPr>
      <xdr:spPr>
        <a:xfrm>
          <a:off x="21521420" y="1071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0</xdr:rowOff>
    </xdr:from>
    <xdr:ext cx="469900" cy="259080"/>
    <xdr:sp macro="" textlink="">
      <xdr:nvSpPr>
        <xdr:cNvPr id="610" name="【学校施設】&#10;一人当たり面積該当値テキスト"/>
        <xdr:cNvSpPr txBox="1"/>
      </xdr:nvSpPr>
      <xdr:spPr>
        <a:xfrm>
          <a:off x="21610320" y="1062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105410</xdr:rowOff>
    </xdr:from>
    <xdr:to>
      <xdr:col>112</xdr:col>
      <xdr:colOff>38100</xdr:colOff>
      <xdr:row>63</xdr:row>
      <xdr:rowOff>35560</xdr:rowOff>
    </xdr:to>
    <xdr:sp macro="" textlink="">
      <xdr:nvSpPr>
        <xdr:cNvPr id="611" name="楕円 610"/>
        <xdr:cNvSpPr/>
      </xdr:nvSpPr>
      <xdr:spPr>
        <a:xfrm>
          <a:off x="20708620" y="107353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136525</xdr:rowOff>
    </xdr:from>
    <xdr:to>
      <xdr:col>116</xdr:col>
      <xdr:colOff>63500</xdr:colOff>
      <xdr:row>62</xdr:row>
      <xdr:rowOff>156845</xdr:rowOff>
    </xdr:to>
    <xdr:cxnSp macro="">
      <xdr:nvCxnSpPr>
        <xdr:cNvPr id="612" name="直線コネクタ 611"/>
        <xdr:cNvCxnSpPr/>
      </xdr:nvCxnSpPr>
      <xdr:spPr>
        <a:xfrm flipV="1">
          <a:off x="20759420" y="10766425"/>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122555</xdr:rowOff>
    </xdr:from>
    <xdr:to>
      <xdr:col>107</xdr:col>
      <xdr:colOff>101600</xdr:colOff>
      <xdr:row>63</xdr:row>
      <xdr:rowOff>53340</xdr:rowOff>
    </xdr:to>
    <xdr:sp macro="" textlink="">
      <xdr:nvSpPr>
        <xdr:cNvPr id="613" name="楕円 612"/>
        <xdr:cNvSpPr/>
      </xdr:nvSpPr>
      <xdr:spPr>
        <a:xfrm>
          <a:off x="19839940" y="10752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156845</xdr:rowOff>
    </xdr:from>
    <xdr:to>
      <xdr:col>111</xdr:col>
      <xdr:colOff>177800</xdr:colOff>
      <xdr:row>63</xdr:row>
      <xdr:rowOff>1905</xdr:rowOff>
    </xdr:to>
    <xdr:cxnSp macro="">
      <xdr:nvCxnSpPr>
        <xdr:cNvPr id="614" name="直線コネクタ 613"/>
        <xdr:cNvCxnSpPr/>
      </xdr:nvCxnSpPr>
      <xdr:spPr>
        <a:xfrm flipV="1">
          <a:off x="19890740" y="10786745"/>
          <a:ext cx="8686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139065</xdr:rowOff>
    </xdr:from>
    <xdr:to>
      <xdr:col>102</xdr:col>
      <xdr:colOff>165100</xdr:colOff>
      <xdr:row>63</xdr:row>
      <xdr:rowOff>68580</xdr:rowOff>
    </xdr:to>
    <xdr:sp macro="" textlink="">
      <xdr:nvSpPr>
        <xdr:cNvPr id="615" name="楕円 614"/>
        <xdr:cNvSpPr/>
      </xdr:nvSpPr>
      <xdr:spPr>
        <a:xfrm>
          <a:off x="18976340" y="107689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xdr:rowOff>
    </xdr:from>
    <xdr:to>
      <xdr:col>107</xdr:col>
      <xdr:colOff>50800</xdr:colOff>
      <xdr:row>63</xdr:row>
      <xdr:rowOff>18415</xdr:rowOff>
    </xdr:to>
    <xdr:cxnSp macro="">
      <xdr:nvCxnSpPr>
        <xdr:cNvPr id="616" name="直線コネクタ 615"/>
        <xdr:cNvCxnSpPr/>
      </xdr:nvCxnSpPr>
      <xdr:spPr>
        <a:xfrm flipV="1">
          <a:off x="19027140" y="10803255"/>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45085</xdr:rowOff>
    </xdr:from>
    <xdr:to>
      <xdr:col>98</xdr:col>
      <xdr:colOff>38100</xdr:colOff>
      <xdr:row>62</xdr:row>
      <xdr:rowOff>146685</xdr:rowOff>
    </xdr:to>
    <xdr:sp macro="" textlink="">
      <xdr:nvSpPr>
        <xdr:cNvPr id="617" name="楕円 616"/>
        <xdr:cNvSpPr/>
      </xdr:nvSpPr>
      <xdr:spPr>
        <a:xfrm>
          <a:off x="18112740" y="106749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95250</xdr:rowOff>
    </xdr:from>
    <xdr:to>
      <xdr:col>102</xdr:col>
      <xdr:colOff>114300</xdr:colOff>
      <xdr:row>63</xdr:row>
      <xdr:rowOff>18415</xdr:rowOff>
    </xdr:to>
    <xdr:cxnSp macro="">
      <xdr:nvCxnSpPr>
        <xdr:cNvPr id="618" name="直線コネクタ 617"/>
        <xdr:cNvCxnSpPr/>
      </xdr:nvCxnSpPr>
      <xdr:spPr>
        <a:xfrm>
          <a:off x="18163540" y="10725150"/>
          <a:ext cx="8636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57785</xdr:rowOff>
    </xdr:from>
    <xdr:ext cx="469900" cy="259080"/>
    <xdr:sp macro="" textlink="">
      <xdr:nvSpPr>
        <xdr:cNvPr id="619" name="n_1aveValue【学校施設】&#10;一人当たり面積"/>
        <xdr:cNvSpPr txBox="1"/>
      </xdr:nvSpPr>
      <xdr:spPr>
        <a:xfrm>
          <a:off x="20516850" y="10173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82550</xdr:rowOff>
    </xdr:from>
    <xdr:ext cx="469265" cy="259080"/>
    <xdr:sp macro="" textlink="">
      <xdr:nvSpPr>
        <xdr:cNvPr id="620" name="n_2aveValue【学校施設】&#10;一人当たり面積"/>
        <xdr:cNvSpPr txBox="1"/>
      </xdr:nvSpPr>
      <xdr:spPr>
        <a:xfrm>
          <a:off x="19660870" y="10198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128905</xdr:rowOff>
    </xdr:from>
    <xdr:ext cx="469265" cy="258445"/>
    <xdr:sp macro="" textlink="">
      <xdr:nvSpPr>
        <xdr:cNvPr id="621" name="n_3aveValue【学校施設】&#10;一人当たり面積"/>
        <xdr:cNvSpPr txBox="1"/>
      </xdr:nvSpPr>
      <xdr:spPr>
        <a:xfrm>
          <a:off x="18797270" y="10073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139700</xdr:rowOff>
    </xdr:from>
    <xdr:ext cx="469900" cy="259080"/>
    <xdr:sp macro="" textlink="">
      <xdr:nvSpPr>
        <xdr:cNvPr id="622" name="n_4aveValue【学校施設】&#10;一人当たり面積"/>
        <xdr:cNvSpPr txBox="1"/>
      </xdr:nvSpPr>
      <xdr:spPr>
        <a:xfrm>
          <a:off x="17933670" y="10255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27305</xdr:rowOff>
    </xdr:from>
    <xdr:ext cx="469900" cy="259080"/>
    <xdr:sp macro="" textlink="">
      <xdr:nvSpPr>
        <xdr:cNvPr id="623" name="n_1mainValue【学校施設】&#10;一人当たり面積"/>
        <xdr:cNvSpPr txBox="1"/>
      </xdr:nvSpPr>
      <xdr:spPr>
        <a:xfrm>
          <a:off x="20516850" y="10828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44450</xdr:rowOff>
    </xdr:from>
    <xdr:ext cx="469265" cy="259080"/>
    <xdr:sp macro="" textlink="">
      <xdr:nvSpPr>
        <xdr:cNvPr id="624" name="n_2mainValue【学校施設】&#10;一人当たり面積"/>
        <xdr:cNvSpPr txBox="1"/>
      </xdr:nvSpPr>
      <xdr:spPr>
        <a:xfrm>
          <a:off x="19660870" y="10845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59690</xdr:rowOff>
    </xdr:from>
    <xdr:ext cx="469265" cy="259080"/>
    <xdr:sp macro="" textlink="">
      <xdr:nvSpPr>
        <xdr:cNvPr id="625" name="n_3mainValue【学校施設】&#10;一人当たり面積"/>
        <xdr:cNvSpPr txBox="1"/>
      </xdr:nvSpPr>
      <xdr:spPr>
        <a:xfrm>
          <a:off x="18797270" y="10861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137795</xdr:rowOff>
    </xdr:from>
    <xdr:ext cx="469900" cy="259080"/>
    <xdr:sp macro="" textlink="">
      <xdr:nvSpPr>
        <xdr:cNvPr id="626" name="n_4mainValue【学校施設】&#10;一人当たり面積"/>
        <xdr:cNvSpPr txBox="1"/>
      </xdr:nvSpPr>
      <xdr:spPr>
        <a:xfrm>
          <a:off x="17933670" y="10767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151765</xdr:rowOff>
    </xdr:from>
    <xdr:to>
      <xdr:col>90</xdr:col>
      <xdr:colOff>25400</xdr:colOff>
      <xdr:row>72</xdr:row>
      <xdr:rowOff>101600</xdr:rowOff>
    </xdr:to>
    <xdr:sp macro="" textlink="">
      <xdr:nvSpPr>
        <xdr:cNvPr id="627" name="正方形/長方形 626"/>
        <xdr:cNvSpPr/>
      </xdr:nvSpPr>
      <xdr:spPr>
        <a:xfrm>
          <a:off x="12115800" y="11810365"/>
          <a:ext cx="4597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126365</xdr:rowOff>
    </xdr:from>
    <xdr:to>
      <xdr:col>74</xdr:col>
      <xdr:colOff>0</xdr:colOff>
      <xdr:row>74</xdr:row>
      <xdr:rowOff>37465</xdr:rowOff>
    </xdr:to>
    <xdr:sp macro="" textlink="">
      <xdr:nvSpPr>
        <xdr:cNvPr id="628" name="正方形/長方形 627"/>
        <xdr:cNvSpPr/>
      </xdr:nvSpPr>
      <xdr:spPr>
        <a:xfrm>
          <a:off x="122377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158115</xdr:rowOff>
    </xdr:from>
    <xdr:to>
      <xdr:col>74</xdr:col>
      <xdr:colOff>0</xdr:colOff>
      <xdr:row>75</xdr:row>
      <xdr:rowOff>69215</xdr:rowOff>
    </xdr:to>
    <xdr:sp macro="" textlink="">
      <xdr:nvSpPr>
        <xdr:cNvPr id="629" name="正方形/長方形 628"/>
        <xdr:cNvSpPr/>
      </xdr:nvSpPr>
      <xdr:spPr>
        <a:xfrm>
          <a:off x="122377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126365</xdr:rowOff>
    </xdr:from>
    <xdr:to>
      <xdr:col>79</xdr:col>
      <xdr:colOff>63500</xdr:colOff>
      <xdr:row>74</xdr:row>
      <xdr:rowOff>37465</xdr:rowOff>
    </xdr:to>
    <xdr:sp macro="" textlink="">
      <xdr:nvSpPr>
        <xdr:cNvPr id="630" name="正方形/長方形 629"/>
        <xdr:cNvSpPr/>
      </xdr:nvSpPr>
      <xdr:spPr>
        <a:xfrm>
          <a:off x="13228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158115</xdr:rowOff>
    </xdr:from>
    <xdr:to>
      <xdr:col>79</xdr:col>
      <xdr:colOff>63500</xdr:colOff>
      <xdr:row>75</xdr:row>
      <xdr:rowOff>69215</xdr:rowOff>
    </xdr:to>
    <xdr:sp macro="" textlink="">
      <xdr:nvSpPr>
        <xdr:cNvPr id="631" name="正方形/長方形 630"/>
        <xdr:cNvSpPr/>
      </xdr:nvSpPr>
      <xdr:spPr>
        <a:xfrm>
          <a:off x="13228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126365</xdr:rowOff>
    </xdr:from>
    <xdr:to>
      <xdr:col>85</xdr:col>
      <xdr:colOff>63500</xdr:colOff>
      <xdr:row>74</xdr:row>
      <xdr:rowOff>37465</xdr:rowOff>
    </xdr:to>
    <xdr:sp macro="" textlink="">
      <xdr:nvSpPr>
        <xdr:cNvPr id="632" name="正方形/長方形 631"/>
        <xdr:cNvSpPr/>
      </xdr:nvSpPr>
      <xdr:spPr>
        <a:xfrm>
          <a:off x="1434084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158115</xdr:rowOff>
    </xdr:from>
    <xdr:to>
      <xdr:col>85</xdr:col>
      <xdr:colOff>63500</xdr:colOff>
      <xdr:row>75</xdr:row>
      <xdr:rowOff>69215</xdr:rowOff>
    </xdr:to>
    <xdr:sp macro="" textlink="">
      <xdr:nvSpPr>
        <xdr:cNvPr id="633" name="正方形/長方形 632"/>
        <xdr:cNvSpPr/>
      </xdr:nvSpPr>
      <xdr:spPr>
        <a:xfrm>
          <a:off x="1434084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94615</xdr:rowOff>
    </xdr:from>
    <xdr:to>
      <xdr:col>90</xdr:col>
      <xdr:colOff>25400</xdr:colOff>
      <xdr:row>88</xdr:row>
      <xdr:rowOff>156210</xdr:rowOff>
    </xdr:to>
    <xdr:sp macro="" textlink="">
      <xdr:nvSpPr>
        <xdr:cNvPr id="634" name="正方形/長方形 633"/>
        <xdr:cNvSpPr/>
      </xdr:nvSpPr>
      <xdr:spPr>
        <a:xfrm>
          <a:off x="12115800" y="12953365"/>
          <a:ext cx="4597400" cy="22904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151765</xdr:rowOff>
    </xdr:from>
    <xdr:to>
      <xdr:col>120</xdr:col>
      <xdr:colOff>152400</xdr:colOff>
      <xdr:row>72</xdr:row>
      <xdr:rowOff>101600</xdr:rowOff>
    </xdr:to>
    <xdr:sp macro="" textlink="">
      <xdr:nvSpPr>
        <xdr:cNvPr id="635" name="正方形/長方形 634"/>
        <xdr:cNvSpPr/>
      </xdr:nvSpPr>
      <xdr:spPr>
        <a:xfrm>
          <a:off x="17800320" y="11810365"/>
          <a:ext cx="460248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126365</xdr:rowOff>
    </xdr:from>
    <xdr:to>
      <xdr:col>104</xdr:col>
      <xdr:colOff>127000</xdr:colOff>
      <xdr:row>74</xdr:row>
      <xdr:rowOff>37465</xdr:rowOff>
    </xdr:to>
    <xdr:sp macro="" textlink="">
      <xdr:nvSpPr>
        <xdr:cNvPr id="636" name="正方形/長方形 635"/>
        <xdr:cNvSpPr/>
      </xdr:nvSpPr>
      <xdr:spPr>
        <a:xfrm>
          <a:off x="17927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158115</xdr:rowOff>
    </xdr:from>
    <xdr:to>
      <xdr:col>104</xdr:col>
      <xdr:colOff>127000</xdr:colOff>
      <xdr:row>75</xdr:row>
      <xdr:rowOff>69215</xdr:rowOff>
    </xdr:to>
    <xdr:sp macro="" textlink="">
      <xdr:nvSpPr>
        <xdr:cNvPr id="637" name="正方形/長方形 636"/>
        <xdr:cNvSpPr/>
      </xdr:nvSpPr>
      <xdr:spPr>
        <a:xfrm>
          <a:off x="17927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126365</xdr:rowOff>
    </xdr:from>
    <xdr:to>
      <xdr:col>110</xdr:col>
      <xdr:colOff>0</xdr:colOff>
      <xdr:row>74</xdr:row>
      <xdr:rowOff>37465</xdr:rowOff>
    </xdr:to>
    <xdr:sp macro="" textlink="">
      <xdr:nvSpPr>
        <xdr:cNvPr id="638" name="正方形/長方形 637"/>
        <xdr:cNvSpPr/>
      </xdr:nvSpPr>
      <xdr:spPr>
        <a:xfrm>
          <a:off x="1891284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158115</xdr:rowOff>
    </xdr:from>
    <xdr:to>
      <xdr:col>110</xdr:col>
      <xdr:colOff>0</xdr:colOff>
      <xdr:row>75</xdr:row>
      <xdr:rowOff>69215</xdr:rowOff>
    </xdr:to>
    <xdr:sp macro="" textlink="">
      <xdr:nvSpPr>
        <xdr:cNvPr id="639" name="正方形/長方形 638"/>
        <xdr:cNvSpPr/>
      </xdr:nvSpPr>
      <xdr:spPr>
        <a:xfrm>
          <a:off x="1891284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126365</xdr:rowOff>
    </xdr:from>
    <xdr:to>
      <xdr:col>116</xdr:col>
      <xdr:colOff>0</xdr:colOff>
      <xdr:row>74</xdr:row>
      <xdr:rowOff>37465</xdr:rowOff>
    </xdr:to>
    <xdr:sp macro="" textlink="">
      <xdr:nvSpPr>
        <xdr:cNvPr id="640" name="正方形/長方形 639"/>
        <xdr:cNvSpPr/>
      </xdr:nvSpPr>
      <xdr:spPr>
        <a:xfrm>
          <a:off x="2002536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158115</xdr:rowOff>
    </xdr:from>
    <xdr:to>
      <xdr:col>116</xdr:col>
      <xdr:colOff>0</xdr:colOff>
      <xdr:row>75</xdr:row>
      <xdr:rowOff>69215</xdr:rowOff>
    </xdr:to>
    <xdr:sp macro="" textlink="">
      <xdr:nvSpPr>
        <xdr:cNvPr id="641" name="正方形/長方形 640"/>
        <xdr:cNvSpPr/>
      </xdr:nvSpPr>
      <xdr:spPr>
        <a:xfrm>
          <a:off x="2002536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94615</xdr:rowOff>
    </xdr:from>
    <xdr:to>
      <xdr:col>120</xdr:col>
      <xdr:colOff>152400</xdr:colOff>
      <xdr:row>88</xdr:row>
      <xdr:rowOff>156210</xdr:rowOff>
    </xdr:to>
    <xdr:sp macro="" textlink="">
      <xdr:nvSpPr>
        <xdr:cNvPr id="642" name="正方形/長方形 641"/>
        <xdr:cNvSpPr/>
      </xdr:nvSpPr>
      <xdr:spPr>
        <a:xfrm>
          <a:off x="17800320" y="12953365"/>
          <a:ext cx="4602480" cy="22904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11580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51" name="テキスト ボックス 650"/>
        <xdr:cNvSpPr txBox="1"/>
      </xdr:nvSpPr>
      <xdr:spPr>
        <a:xfrm>
          <a:off x="120777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11580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7360" cy="259080"/>
    <xdr:sp macro="" textlink="">
      <xdr:nvSpPr>
        <xdr:cNvPr id="653" name="テキスト ボックス 652"/>
        <xdr:cNvSpPr txBox="1"/>
      </xdr:nvSpPr>
      <xdr:spPr>
        <a:xfrm>
          <a:off x="1166368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54" name="直線コネクタ 653"/>
        <xdr:cNvCxnSpPr/>
      </xdr:nvCxnSpPr>
      <xdr:spPr>
        <a:xfrm>
          <a:off x="1211580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7360" cy="258445"/>
    <xdr:sp macro="" textlink="">
      <xdr:nvSpPr>
        <xdr:cNvPr id="655" name="テキスト ボックス 654"/>
        <xdr:cNvSpPr txBox="1"/>
      </xdr:nvSpPr>
      <xdr:spPr>
        <a:xfrm>
          <a:off x="11663680" y="1858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56" name="直線コネクタ 655"/>
        <xdr:cNvCxnSpPr/>
      </xdr:nvCxnSpPr>
      <xdr:spPr>
        <a:xfrm>
          <a:off x="1211580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57" name="テキスト ボックス 656"/>
        <xdr:cNvSpPr txBox="1"/>
      </xdr:nvSpPr>
      <xdr:spPr>
        <a:xfrm>
          <a:off x="1172273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58" name="直線コネクタ 657"/>
        <xdr:cNvCxnSpPr/>
      </xdr:nvCxnSpPr>
      <xdr:spPr>
        <a:xfrm>
          <a:off x="1211580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659" name="テキスト ボックス 658"/>
        <xdr:cNvSpPr txBox="1"/>
      </xdr:nvSpPr>
      <xdr:spPr>
        <a:xfrm>
          <a:off x="1172273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60" name="直線コネクタ 659"/>
        <xdr:cNvCxnSpPr/>
      </xdr:nvCxnSpPr>
      <xdr:spPr>
        <a:xfrm>
          <a:off x="1211580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61" name="テキスト ボックス 660"/>
        <xdr:cNvSpPr txBox="1"/>
      </xdr:nvSpPr>
      <xdr:spPr>
        <a:xfrm>
          <a:off x="1172273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62" name="直線コネクタ 661"/>
        <xdr:cNvCxnSpPr/>
      </xdr:nvCxnSpPr>
      <xdr:spPr>
        <a:xfrm>
          <a:off x="1211580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3" name="テキスト ボックス 662"/>
        <xdr:cNvSpPr txBox="1"/>
      </xdr:nvSpPr>
      <xdr:spPr>
        <a:xfrm>
          <a:off x="1172273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64" name="直線コネクタ 663"/>
        <xdr:cNvCxnSpPr/>
      </xdr:nvCxnSpPr>
      <xdr:spPr>
        <a:xfrm>
          <a:off x="1211580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8445"/>
    <xdr:sp macro="" textlink="">
      <xdr:nvSpPr>
        <xdr:cNvPr id="665" name="テキスト ボックス 664"/>
        <xdr:cNvSpPr txBox="1"/>
      </xdr:nvSpPr>
      <xdr:spPr>
        <a:xfrm>
          <a:off x="11786870" y="169481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11580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11580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151130</xdr:rowOff>
    </xdr:from>
    <xdr:to>
      <xdr:col>85</xdr:col>
      <xdr:colOff>126365</xdr:colOff>
      <xdr:row>108</xdr:row>
      <xdr:rowOff>149860</xdr:rowOff>
    </xdr:to>
    <xdr:cxnSp macro="">
      <xdr:nvCxnSpPr>
        <xdr:cNvPr id="668" name="直線コネクタ 667"/>
        <xdr:cNvCxnSpPr/>
      </xdr:nvCxnSpPr>
      <xdr:spPr>
        <a:xfrm flipV="1">
          <a:off x="15887065" y="1729613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153670</xdr:rowOff>
    </xdr:from>
    <xdr:ext cx="405130" cy="259080"/>
    <xdr:sp macro="" textlink="">
      <xdr:nvSpPr>
        <xdr:cNvPr id="669" name="【公民館】&#10;有形固定資産減価償却率最小値テキスト"/>
        <xdr:cNvSpPr txBox="1"/>
      </xdr:nvSpPr>
      <xdr:spPr>
        <a:xfrm>
          <a:off x="15925800" y="18670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149860</xdr:rowOff>
    </xdr:from>
    <xdr:to>
      <xdr:col>86</xdr:col>
      <xdr:colOff>25400</xdr:colOff>
      <xdr:row>108</xdr:row>
      <xdr:rowOff>149860</xdr:rowOff>
    </xdr:to>
    <xdr:cxnSp macro="">
      <xdr:nvCxnSpPr>
        <xdr:cNvPr id="670" name="直線コネクタ 669"/>
        <xdr:cNvCxnSpPr/>
      </xdr:nvCxnSpPr>
      <xdr:spPr>
        <a:xfrm>
          <a:off x="15798800" y="18666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97790</xdr:rowOff>
    </xdr:from>
    <xdr:ext cx="405130" cy="258445"/>
    <xdr:sp macro="" textlink="">
      <xdr:nvSpPr>
        <xdr:cNvPr id="671" name="【公民館】&#10;有形固定資産減価償却率最大値テキスト"/>
        <xdr:cNvSpPr txBox="1"/>
      </xdr:nvSpPr>
      <xdr:spPr>
        <a:xfrm>
          <a:off x="15925800" y="17071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151130</xdr:rowOff>
    </xdr:from>
    <xdr:to>
      <xdr:col>86</xdr:col>
      <xdr:colOff>25400</xdr:colOff>
      <xdr:row>100</xdr:row>
      <xdr:rowOff>151130</xdr:rowOff>
    </xdr:to>
    <xdr:cxnSp macro="">
      <xdr:nvCxnSpPr>
        <xdr:cNvPr id="672" name="直線コネクタ 671"/>
        <xdr:cNvCxnSpPr/>
      </xdr:nvCxnSpPr>
      <xdr:spPr>
        <a:xfrm>
          <a:off x="15798800" y="172961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121920</xdr:rowOff>
    </xdr:from>
    <xdr:ext cx="405130" cy="258445"/>
    <xdr:sp macro="" textlink="">
      <xdr:nvSpPr>
        <xdr:cNvPr id="673" name="【公民館】&#10;有形固定資産減価償却率平均値テキスト"/>
        <xdr:cNvSpPr txBox="1"/>
      </xdr:nvSpPr>
      <xdr:spPr>
        <a:xfrm>
          <a:off x="15925800" y="179527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99060</xdr:rowOff>
    </xdr:from>
    <xdr:to>
      <xdr:col>85</xdr:col>
      <xdr:colOff>177800</xdr:colOff>
      <xdr:row>106</xdr:row>
      <xdr:rowOff>29210</xdr:rowOff>
    </xdr:to>
    <xdr:sp macro="" textlink="">
      <xdr:nvSpPr>
        <xdr:cNvPr id="674" name="フローチャート: 判断 673"/>
        <xdr:cNvSpPr/>
      </xdr:nvSpPr>
      <xdr:spPr>
        <a:xfrm>
          <a:off x="15836900" y="1810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144780</xdr:rowOff>
    </xdr:from>
    <xdr:to>
      <xdr:col>81</xdr:col>
      <xdr:colOff>101600</xdr:colOff>
      <xdr:row>106</xdr:row>
      <xdr:rowOff>74930</xdr:rowOff>
    </xdr:to>
    <xdr:sp macro="" textlink="">
      <xdr:nvSpPr>
        <xdr:cNvPr id="675" name="フローチャート: 判断 674"/>
        <xdr:cNvSpPr/>
      </xdr:nvSpPr>
      <xdr:spPr>
        <a:xfrm>
          <a:off x="15019020" y="1814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141605</xdr:rowOff>
    </xdr:from>
    <xdr:to>
      <xdr:col>76</xdr:col>
      <xdr:colOff>165100</xdr:colOff>
      <xdr:row>106</xdr:row>
      <xdr:rowOff>71755</xdr:rowOff>
    </xdr:to>
    <xdr:sp macro="" textlink="">
      <xdr:nvSpPr>
        <xdr:cNvPr id="676" name="フローチャート: 判断 675"/>
        <xdr:cNvSpPr/>
      </xdr:nvSpPr>
      <xdr:spPr>
        <a:xfrm>
          <a:off x="1415542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77" name="フローチャート: 判断 676"/>
        <xdr:cNvSpPr/>
      </xdr:nvSpPr>
      <xdr:spPr>
        <a:xfrm>
          <a:off x="13291820" y="178676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77470</xdr:rowOff>
    </xdr:from>
    <xdr:to>
      <xdr:col>67</xdr:col>
      <xdr:colOff>101600</xdr:colOff>
      <xdr:row>106</xdr:row>
      <xdr:rowOff>7620</xdr:rowOff>
    </xdr:to>
    <xdr:sp macro="" textlink="">
      <xdr:nvSpPr>
        <xdr:cNvPr id="678" name="フローチャート: 判断 677"/>
        <xdr:cNvSpPr/>
      </xdr:nvSpPr>
      <xdr:spPr>
        <a:xfrm>
          <a:off x="12423140" y="180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9" name="テキスト ボックス 678"/>
        <xdr:cNvSpPr txBox="1"/>
      </xdr:nvSpPr>
      <xdr:spPr>
        <a:xfrm>
          <a:off x="15702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1365" cy="259080"/>
    <xdr:sp macro="" textlink="">
      <xdr:nvSpPr>
        <xdr:cNvPr id="680" name="テキスト ボックス 679"/>
        <xdr:cNvSpPr txBox="1"/>
      </xdr:nvSpPr>
      <xdr:spPr>
        <a:xfrm>
          <a:off x="148844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1" name="テキスト ボックス 680"/>
        <xdr:cNvSpPr txBox="1"/>
      </xdr:nvSpPr>
      <xdr:spPr>
        <a:xfrm>
          <a:off x="1402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2" name="テキスト ボックス 681"/>
        <xdr:cNvSpPr txBox="1"/>
      </xdr:nvSpPr>
      <xdr:spPr>
        <a:xfrm>
          <a:off x="131572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1365" cy="259080"/>
    <xdr:sp macro="" textlink="">
      <xdr:nvSpPr>
        <xdr:cNvPr id="683" name="テキスト ボックス 682"/>
        <xdr:cNvSpPr txBox="1"/>
      </xdr:nvSpPr>
      <xdr:spPr>
        <a:xfrm>
          <a:off x="122885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107</xdr:row>
      <xdr:rowOff>109220</xdr:rowOff>
    </xdr:from>
    <xdr:to>
      <xdr:col>85</xdr:col>
      <xdr:colOff>177800</xdr:colOff>
      <xdr:row>108</xdr:row>
      <xdr:rowOff>38735</xdr:rowOff>
    </xdr:to>
    <xdr:sp macro="" textlink="">
      <xdr:nvSpPr>
        <xdr:cNvPr id="684" name="楕円 683"/>
        <xdr:cNvSpPr/>
      </xdr:nvSpPr>
      <xdr:spPr>
        <a:xfrm>
          <a:off x="15836900" y="1845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86995</xdr:rowOff>
    </xdr:from>
    <xdr:ext cx="405130" cy="258445"/>
    <xdr:sp macro="" textlink="">
      <xdr:nvSpPr>
        <xdr:cNvPr id="685" name="【公民館】&#10;有形固定資産減価償却率該当値テキスト"/>
        <xdr:cNvSpPr txBox="1"/>
      </xdr:nvSpPr>
      <xdr:spPr>
        <a:xfrm>
          <a:off x="15925800" y="184321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80645</xdr:rowOff>
    </xdr:from>
    <xdr:to>
      <xdr:col>81</xdr:col>
      <xdr:colOff>101600</xdr:colOff>
      <xdr:row>108</xdr:row>
      <xdr:rowOff>10795</xdr:rowOff>
    </xdr:to>
    <xdr:sp macro="" textlink="">
      <xdr:nvSpPr>
        <xdr:cNvPr id="686" name="楕円 685"/>
        <xdr:cNvSpPr/>
      </xdr:nvSpPr>
      <xdr:spPr>
        <a:xfrm>
          <a:off x="1501902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132080</xdr:rowOff>
    </xdr:from>
    <xdr:to>
      <xdr:col>85</xdr:col>
      <xdr:colOff>127000</xdr:colOff>
      <xdr:row>107</xdr:row>
      <xdr:rowOff>159385</xdr:rowOff>
    </xdr:to>
    <xdr:cxnSp macro="">
      <xdr:nvCxnSpPr>
        <xdr:cNvPr id="687" name="直線コネクタ 686"/>
        <xdr:cNvCxnSpPr/>
      </xdr:nvCxnSpPr>
      <xdr:spPr>
        <a:xfrm>
          <a:off x="15069820" y="18477230"/>
          <a:ext cx="8178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54610</xdr:rowOff>
    </xdr:from>
    <xdr:to>
      <xdr:col>76</xdr:col>
      <xdr:colOff>165100</xdr:colOff>
      <xdr:row>107</xdr:row>
      <xdr:rowOff>156210</xdr:rowOff>
    </xdr:to>
    <xdr:sp macro="" textlink="">
      <xdr:nvSpPr>
        <xdr:cNvPr id="688" name="楕円 687"/>
        <xdr:cNvSpPr/>
      </xdr:nvSpPr>
      <xdr:spPr>
        <a:xfrm>
          <a:off x="14155420" y="183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105410</xdr:rowOff>
    </xdr:from>
    <xdr:to>
      <xdr:col>81</xdr:col>
      <xdr:colOff>50800</xdr:colOff>
      <xdr:row>107</xdr:row>
      <xdr:rowOff>132080</xdr:rowOff>
    </xdr:to>
    <xdr:cxnSp macro="">
      <xdr:nvCxnSpPr>
        <xdr:cNvPr id="689" name="直線コネクタ 688"/>
        <xdr:cNvCxnSpPr/>
      </xdr:nvCxnSpPr>
      <xdr:spPr>
        <a:xfrm>
          <a:off x="14206220" y="18450560"/>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27305</xdr:rowOff>
    </xdr:from>
    <xdr:to>
      <xdr:col>72</xdr:col>
      <xdr:colOff>38100</xdr:colOff>
      <xdr:row>107</xdr:row>
      <xdr:rowOff>128905</xdr:rowOff>
    </xdr:to>
    <xdr:sp macro="" textlink="">
      <xdr:nvSpPr>
        <xdr:cNvPr id="690" name="楕円 689"/>
        <xdr:cNvSpPr/>
      </xdr:nvSpPr>
      <xdr:spPr>
        <a:xfrm>
          <a:off x="13291820" y="183724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78105</xdr:rowOff>
    </xdr:from>
    <xdr:to>
      <xdr:col>76</xdr:col>
      <xdr:colOff>114300</xdr:colOff>
      <xdr:row>107</xdr:row>
      <xdr:rowOff>105410</xdr:rowOff>
    </xdr:to>
    <xdr:cxnSp macro="">
      <xdr:nvCxnSpPr>
        <xdr:cNvPr id="691" name="直線コネクタ 690"/>
        <xdr:cNvCxnSpPr/>
      </xdr:nvCxnSpPr>
      <xdr:spPr>
        <a:xfrm>
          <a:off x="13342620" y="18423255"/>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102235</xdr:rowOff>
    </xdr:from>
    <xdr:to>
      <xdr:col>67</xdr:col>
      <xdr:colOff>101600</xdr:colOff>
      <xdr:row>107</xdr:row>
      <xdr:rowOff>32385</xdr:rowOff>
    </xdr:to>
    <xdr:sp macro="" textlink="">
      <xdr:nvSpPr>
        <xdr:cNvPr id="692" name="楕円 691"/>
        <xdr:cNvSpPr/>
      </xdr:nvSpPr>
      <xdr:spPr>
        <a:xfrm>
          <a:off x="12423140" y="1827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153035</xdr:rowOff>
    </xdr:from>
    <xdr:to>
      <xdr:col>71</xdr:col>
      <xdr:colOff>177800</xdr:colOff>
      <xdr:row>107</xdr:row>
      <xdr:rowOff>78105</xdr:rowOff>
    </xdr:to>
    <xdr:cxnSp macro="">
      <xdr:nvCxnSpPr>
        <xdr:cNvPr id="693" name="直線コネクタ 692"/>
        <xdr:cNvCxnSpPr/>
      </xdr:nvCxnSpPr>
      <xdr:spPr>
        <a:xfrm>
          <a:off x="12473940" y="18326735"/>
          <a:ext cx="86868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91440</xdr:rowOff>
    </xdr:from>
    <xdr:ext cx="405130" cy="259080"/>
    <xdr:sp macro="" textlink="">
      <xdr:nvSpPr>
        <xdr:cNvPr id="694" name="n_1aveValue【公民館】&#10;有形固定資産減価償却率"/>
        <xdr:cNvSpPr txBox="1"/>
      </xdr:nvSpPr>
      <xdr:spPr>
        <a:xfrm>
          <a:off x="14859635" y="17922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88265</xdr:rowOff>
    </xdr:from>
    <xdr:ext cx="404495" cy="258445"/>
    <xdr:sp macro="" textlink="">
      <xdr:nvSpPr>
        <xdr:cNvPr id="695" name="n_2aveValue【公民館】&#10;有形固定資産減価償却率"/>
        <xdr:cNvSpPr txBox="1"/>
      </xdr:nvSpPr>
      <xdr:spPr>
        <a:xfrm>
          <a:off x="14008735" y="179190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154940</xdr:rowOff>
    </xdr:from>
    <xdr:ext cx="404495" cy="258445"/>
    <xdr:sp macro="" textlink="">
      <xdr:nvSpPr>
        <xdr:cNvPr id="696" name="n_3aveValue【公民館】&#10;有形固定資産減価償却率"/>
        <xdr:cNvSpPr txBox="1"/>
      </xdr:nvSpPr>
      <xdr:spPr>
        <a:xfrm>
          <a:off x="13145135" y="176428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24130</xdr:rowOff>
    </xdr:from>
    <xdr:ext cx="405130" cy="259080"/>
    <xdr:sp macro="" textlink="">
      <xdr:nvSpPr>
        <xdr:cNvPr id="697" name="n_4aveValue【公民館】&#10;有形固定資産減価償却率"/>
        <xdr:cNvSpPr txBox="1"/>
      </xdr:nvSpPr>
      <xdr:spPr>
        <a:xfrm>
          <a:off x="12276455" y="17854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108</xdr:row>
      <xdr:rowOff>1905</xdr:rowOff>
    </xdr:from>
    <xdr:ext cx="405130" cy="259080"/>
    <xdr:sp macro="" textlink="">
      <xdr:nvSpPr>
        <xdr:cNvPr id="698" name="n_1mainValue【公民館】&#10;有形固定資産減価償却率"/>
        <xdr:cNvSpPr txBox="1"/>
      </xdr:nvSpPr>
      <xdr:spPr>
        <a:xfrm>
          <a:off x="14859635" y="18518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147320</xdr:rowOff>
    </xdr:from>
    <xdr:ext cx="404495" cy="259080"/>
    <xdr:sp macro="" textlink="">
      <xdr:nvSpPr>
        <xdr:cNvPr id="699" name="n_2mainValue【公民館】&#10;有形固定資産減価償却率"/>
        <xdr:cNvSpPr txBox="1"/>
      </xdr:nvSpPr>
      <xdr:spPr>
        <a:xfrm>
          <a:off x="14008735" y="184924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120650</xdr:rowOff>
    </xdr:from>
    <xdr:ext cx="404495" cy="258445"/>
    <xdr:sp macro="" textlink="">
      <xdr:nvSpPr>
        <xdr:cNvPr id="700" name="n_3mainValue【公民館】&#10;有形固定資産減価償却率"/>
        <xdr:cNvSpPr txBox="1"/>
      </xdr:nvSpPr>
      <xdr:spPr>
        <a:xfrm>
          <a:off x="13145135" y="184658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23495</xdr:rowOff>
    </xdr:from>
    <xdr:ext cx="405130" cy="259080"/>
    <xdr:sp macro="" textlink="">
      <xdr:nvSpPr>
        <xdr:cNvPr id="701" name="n_4mainValue【公民館】&#10;有形固定資産減価償却率"/>
        <xdr:cNvSpPr txBox="1"/>
      </xdr:nvSpPr>
      <xdr:spPr>
        <a:xfrm>
          <a:off x="12276455" y="18368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780032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85" cy="225425"/>
    <xdr:sp macro="" textlink="">
      <xdr:nvSpPr>
        <xdr:cNvPr id="710" name="テキスト ボックス 709"/>
        <xdr:cNvSpPr txBox="1"/>
      </xdr:nvSpPr>
      <xdr:spPr>
        <a:xfrm>
          <a:off x="177673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780032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12" name="直線コネクタ 711"/>
        <xdr:cNvCxnSpPr/>
      </xdr:nvCxnSpPr>
      <xdr:spPr>
        <a:xfrm>
          <a:off x="1780032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7360" cy="258445"/>
    <xdr:sp macro="" textlink="">
      <xdr:nvSpPr>
        <xdr:cNvPr id="713" name="テキスト ボックス 712"/>
        <xdr:cNvSpPr txBox="1"/>
      </xdr:nvSpPr>
      <xdr:spPr>
        <a:xfrm>
          <a:off x="17348200" y="1858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14" name="直線コネクタ 713"/>
        <xdr:cNvCxnSpPr/>
      </xdr:nvCxnSpPr>
      <xdr:spPr>
        <a:xfrm>
          <a:off x="1780032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7360" cy="259080"/>
    <xdr:sp macro="" textlink="">
      <xdr:nvSpPr>
        <xdr:cNvPr id="715" name="テキスト ボックス 714"/>
        <xdr:cNvSpPr txBox="1"/>
      </xdr:nvSpPr>
      <xdr:spPr>
        <a:xfrm>
          <a:off x="17348200" y="1825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16" name="直線コネクタ 715"/>
        <xdr:cNvCxnSpPr/>
      </xdr:nvCxnSpPr>
      <xdr:spPr>
        <a:xfrm>
          <a:off x="1780032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7360" cy="258445"/>
    <xdr:sp macro="" textlink="">
      <xdr:nvSpPr>
        <xdr:cNvPr id="717" name="テキスト ボックス 716"/>
        <xdr:cNvSpPr txBox="1"/>
      </xdr:nvSpPr>
      <xdr:spPr>
        <a:xfrm>
          <a:off x="17348200" y="179285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18" name="直線コネクタ 717"/>
        <xdr:cNvCxnSpPr/>
      </xdr:nvCxnSpPr>
      <xdr:spPr>
        <a:xfrm>
          <a:off x="1780032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7360" cy="258445"/>
    <xdr:sp macro="" textlink="">
      <xdr:nvSpPr>
        <xdr:cNvPr id="719" name="テキスト ボックス 718"/>
        <xdr:cNvSpPr txBox="1"/>
      </xdr:nvSpPr>
      <xdr:spPr>
        <a:xfrm>
          <a:off x="17348200" y="1760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20" name="直線コネクタ 719"/>
        <xdr:cNvCxnSpPr/>
      </xdr:nvCxnSpPr>
      <xdr:spPr>
        <a:xfrm>
          <a:off x="1780032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7360" cy="259080"/>
    <xdr:sp macro="" textlink="">
      <xdr:nvSpPr>
        <xdr:cNvPr id="721" name="テキスト ボックス 720"/>
        <xdr:cNvSpPr txBox="1"/>
      </xdr:nvSpPr>
      <xdr:spPr>
        <a:xfrm>
          <a:off x="17348200" y="1727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22" name="直線コネクタ 721"/>
        <xdr:cNvCxnSpPr/>
      </xdr:nvCxnSpPr>
      <xdr:spPr>
        <a:xfrm>
          <a:off x="1780032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7360" cy="258445"/>
    <xdr:sp macro="" textlink="">
      <xdr:nvSpPr>
        <xdr:cNvPr id="723" name="テキスト ボックス 722"/>
        <xdr:cNvSpPr txBox="1"/>
      </xdr:nvSpPr>
      <xdr:spPr>
        <a:xfrm>
          <a:off x="17348200" y="169481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780032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7360" cy="259080"/>
    <xdr:sp macro="" textlink="">
      <xdr:nvSpPr>
        <xdr:cNvPr id="725" name="テキスト ボックス 724"/>
        <xdr:cNvSpPr txBox="1"/>
      </xdr:nvSpPr>
      <xdr:spPr>
        <a:xfrm>
          <a:off x="1734820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xdr:cNvSpPr/>
      </xdr:nvSpPr>
      <xdr:spPr>
        <a:xfrm>
          <a:off x="1780032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166370</xdr:rowOff>
    </xdr:from>
    <xdr:to>
      <xdr:col>116</xdr:col>
      <xdr:colOff>62865</xdr:colOff>
      <xdr:row>108</xdr:row>
      <xdr:rowOff>84455</xdr:rowOff>
    </xdr:to>
    <xdr:cxnSp macro="">
      <xdr:nvCxnSpPr>
        <xdr:cNvPr id="727" name="直線コネクタ 726"/>
        <xdr:cNvCxnSpPr/>
      </xdr:nvCxnSpPr>
      <xdr:spPr>
        <a:xfrm flipV="1">
          <a:off x="21571585" y="1713992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88265</xdr:rowOff>
    </xdr:from>
    <xdr:ext cx="469900" cy="258445"/>
    <xdr:sp macro="" textlink="">
      <xdr:nvSpPr>
        <xdr:cNvPr id="728" name="【公民館】&#10;一人当たり面積最小値テキスト"/>
        <xdr:cNvSpPr txBox="1"/>
      </xdr:nvSpPr>
      <xdr:spPr>
        <a:xfrm>
          <a:off x="21610320" y="186048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84455</xdr:rowOff>
    </xdr:from>
    <xdr:to>
      <xdr:col>116</xdr:col>
      <xdr:colOff>152400</xdr:colOff>
      <xdr:row>108</xdr:row>
      <xdr:rowOff>84455</xdr:rowOff>
    </xdr:to>
    <xdr:cxnSp macro="">
      <xdr:nvCxnSpPr>
        <xdr:cNvPr id="729" name="直線コネクタ 728"/>
        <xdr:cNvCxnSpPr/>
      </xdr:nvCxnSpPr>
      <xdr:spPr>
        <a:xfrm>
          <a:off x="21488400" y="186010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112395</xdr:rowOff>
    </xdr:from>
    <xdr:ext cx="469900" cy="258445"/>
    <xdr:sp macro="" textlink="">
      <xdr:nvSpPr>
        <xdr:cNvPr id="730" name="【公民館】&#10;一人当たり面積最大値テキスト"/>
        <xdr:cNvSpPr txBox="1"/>
      </xdr:nvSpPr>
      <xdr:spPr>
        <a:xfrm>
          <a:off x="21610320" y="16914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166370</xdr:rowOff>
    </xdr:from>
    <xdr:to>
      <xdr:col>116</xdr:col>
      <xdr:colOff>152400</xdr:colOff>
      <xdr:row>99</xdr:row>
      <xdr:rowOff>166370</xdr:rowOff>
    </xdr:to>
    <xdr:cxnSp macro="">
      <xdr:nvCxnSpPr>
        <xdr:cNvPr id="731" name="直線コネクタ 730"/>
        <xdr:cNvCxnSpPr/>
      </xdr:nvCxnSpPr>
      <xdr:spPr>
        <a:xfrm>
          <a:off x="21488400" y="171399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23495</xdr:rowOff>
    </xdr:from>
    <xdr:ext cx="469900" cy="259080"/>
    <xdr:sp macro="" textlink="">
      <xdr:nvSpPr>
        <xdr:cNvPr id="732" name="【公民館】&#10;一人当たり面積平均値テキスト"/>
        <xdr:cNvSpPr txBox="1"/>
      </xdr:nvSpPr>
      <xdr:spPr>
        <a:xfrm>
          <a:off x="21610320" y="180257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635</xdr:rowOff>
    </xdr:from>
    <xdr:to>
      <xdr:col>116</xdr:col>
      <xdr:colOff>114300</xdr:colOff>
      <xdr:row>106</xdr:row>
      <xdr:rowOff>102235</xdr:rowOff>
    </xdr:to>
    <xdr:sp macro="" textlink="">
      <xdr:nvSpPr>
        <xdr:cNvPr id="733" name="フローチャート: 判断 732"/>
        <xdr:cNvSpPr/>
      </xdr:nvSpPr>
      <xdr:spPr>
        <a:xfrm>
          <a:off x="21521420" y="1817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6350</xdr:rowOff>
    </xdr:from>
    <xdr:to>
      <xdr:col>112</xdr:col>
      <xdr:colOff>38100</xdr:colOff>
      <xdr:row>106</xdr:row>
      <xdr:rowOff>107315</xdr:rowOff>
    </xdr:to>
    <xdr:sp macro="" textlink="">
      <xdr:nvSpPr>
        <xdr:cNvPr id="734" name="フローチャート: 判断 733"/>
        <xdr:cNvSpPr/>
      </xdr:nvSpPr>
      <xdr:spPr>
        <a:xfrm>
          <a:off x="20708620" y="1818005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170815</xdr:rowOff>
    </xdr:from>
    <xdr:to>
      <xdr:col>107</xdr:col>
      <xdr:colOff>101600</xdr:colOff>
      <xdr:row>106</xdr:row>
      <xdr:rowOff>100965</xdr:rowOff>
    </xdr:to>
    <xdr:sp macro="" textlink="">
      <xdr:nvSpPr>
        <xdr:cNvPr id="735" name="フローチャート: 判断 734"/>
        <xdr:cNvSpPr/>
      </xdr:nvSpPr>
      <xdr:spPr>
        <a:xfrm>
          <a:off x="19839940" y="1817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736" name="フローチャート: 判断 735"/>
        <xdr:cNvSpPr/>
      </xdr:nvSpPr>
      <xdr:spPr>
        <a:xfrm>
          <a:off x="1897634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95885</xdr:rowOff>
    </xdr:to>
    <xdr:sp macro="" textlink="">
      <xdr:nvSpPr>
        <xdr:cNvPr id="737" name="フローチャート: 判断 736"/>
        <xdr:cNvSpPr/>
      </xdr:nvSpPr>
      <xdr:spPr>
        <a:xfrm>
          <a:off x="18112740" y="1816862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1365" cy="259080"/>
    <xdr:sp macro="" textlink="">
      <xdr:nvSpPr>
        <xdr:cNvPr id="738" name="テキスト ボックス 737"/>
        <xdr:cNvSpPr txBox="1"/>
      </xdr:nvSpPr>
      <xdr:spPr>
        <a:xfrm>
          <a:off x="21386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9" name="テキスト ボックス 738"/>
        <xdr:cNvSpPr txBox="1"/>
      </xdr:nvSpPr>
      <xdr:spPr>
        <a:xfrm>
          <a:off x="2057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1365" cy="259080"/>
    <xdr:sp macro="" textlink="">
      <xdr:nvSpPr>
        <xdr:cNvPr id="740" name="テキスト ボックス 739"/>
        <xdr:cNvSpPr txBox="1"/>
      </xdr:nvSpPr>
      <xdr:spPr>
        <a:xfrm>
          <a:off x="197053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41" name="テキスト ボックス 740"/>
        <xdr:cNvSpPr txBox="1"/>
      </xdr:nvSpPr>
      <xdr:spPr>
        <a:xfrm>
          <a:off x="188417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42" name="テキスト ボックス 741"/>
        <xdr:cNvSpPr txBox="1"/>
      </xdr:nvSpPr>
      <xdr:spPr>
        <a:xfrm>
          <a:off x="179781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156210</xdr:rowOff>
    </xdr:from>
    <xdr:to>
      <xdr:col>116</xdr:col>
      <xdr:colOff>114300</xdr:colOff>
      <xdr:row>108</xdr:row>
      <xdr:rowOff>86360</xdr:rowOff>
    </xdr:to>
    <xdr:sp macro="" textlink="">
      <xdr:nvSpPr>
        <xdr:cNvPr id="743" name="楕円 742"/>
        <xdr:cNvSpPr/>
      </xdr:nvSpPr>
      <xdr:spPr>
        <a:xfrm>
          <a:off x="21521420" y="185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71120</xdr:rowOff>
    </xdr:from>
    <xdr:ext cx="469900" cy="259080"/>
    <xdr:sp macro="" textlink="">
      <xdr:nvSpPr>
        <xdr:cNvPr id="744" name="【公民館】&#10;一人当たり面積該当値テキスト"/>
        <xdr:cNvSpPr txBox="1"/>
      </xdr:nvSpPr>
      <xdr:spPr>
        <a:xfrm>
          <a:off x="21610320" y="18416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159385</xdr:rowOff>
    </xdr:from>
    <xdr:to>
      <xdr:col>112</xdr:col>
      <xdr:colOff>38100</xdr:colOff>
      <xdr:row>108</xdr:row>
      <xdr:rowOff>89535</xdr:rowOff>
    </xdr:to>
    <xdr:sp macro="" textlink="">
      <xdr:nvSpPr>
        <xdr:cNvPr id="745" name="楕円 744"/>
        <xdr:cNvSpPr/>
      </xdr:nvSpPr>
      <xdr:spPr>
        <a:xfrm>
          <a:off x="20708620" y="185045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35560</xdr:rowOff>
    </xdr:from>
    <xdr:to>
      <xdr:col>116</xdr:col>
      <xdr:colOff>63500</xdr:colOff>
      <xdr:row>108</xdr:row>
      <xdr:rowOff>38735</xdr:rowOff>
    </xdr:to>
    <xdr:cxnSp macro="">
      <xdr:nvCxnSpPr>
        <xdr:cNvPr id="746" name="直線コネクタ 745"/>
        <xdr:cNvCxnSpPr/>
      </xdr:nvCxnSpPr>
      <xdr:spPr>
        <a:xfrm flipV="1">
          <a:off x="20759420" y="1855216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162560</xdr:rowOff>
    </xdr:from>
    <xdr:to>
      <xdr:col>107</xdr:col>
      <xdr:colOff>101600</xdr:colOff>
      <xdr:row>108</xdr:row>
      <xdr:rowOff>92710</xdr:rowOff>
    </xdr:to>
    <xdr:sp macro="" textlink="">
      <xdr:nvSpPr>
        <xdr:cNvPr id="747" name="楕円 746"/>
        <xdr:cNvSpPr/>
      </xdr:nvSpPr>
      <xdr:spPr>
        <a:xfrm>
          <a:off x="19839940" y="185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38735</xdr:rowOff>
    </xdr:from>
    <xdr:to>
      <xdr:col>111</xdr:col>
      <xdr:colOff>177800</xdr:colOff>
      <xdr:row>108</xdr:row>
      <xdr:rowOff>41910</xdr:rowOff>
    </xdr:to>
    <xdr:cxnSp macro="">
      <xdr:nvCxnSpPr>
        <xdr:cNvPr id="748" name="直線コネクタ 747"/>
        <xdr:cNvCxnSpPr/>
      </xdr:nvCxnSpPr>
      <xdr:spPr>
        <a:xfrm flipV="1">
          <a:off x="19890740" y="18555335"/>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166370</xdr:rowOff>
    </xdr:from>
    <xdr:to>
      <xdr:col>102</xdr:col>
      <xdr:colOff>165100</xdr:colOff>
      <xdr:row>108</xdr:row>
      <xdr:rowOff>95885</xdr:rowOff>
    </xdr:to>
    <xdr:sp macro="" textlink="">
      <xdr:nvSpPr>
        <xdr:cNvPr id="749" name="楕円 748"/>
        <xdr:cNvSpPr/>
      </xdr:nvSpPr>
      <xdr:spPr>
        <a:xfrm>
          <a:off x="18976340" y="18511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41910</xdr:rowOff>
    </xdr:from>
    <xdr:to>
      <xdr:col>107</xdr:col>
      <xdr:colOff>50800</xdr:colOff>
      <xdr:row>108</xdr:row>
      <xdr:rowOff>45085</xdr:rowOff>
    </xdr:to>
    <xdr:cxnSp macro="">
      <xdr:nvCxnSpPr>
        <xdr:cNvPr id="750" name="直線コネクタ 749"/>
        <xdr:cNvCxnSpPr/>
      </xdr:nvCxnSpPr>
      <xdr:spPr>
        <a:xfrm flipV="1">
          <a:off x="19027140" y="1855851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41910</xdr:rowOff>
    </xdr:from>
    <xdr:to>
      <xdr:col>98</xdr:col>
      <xdr:colOff>38100</xdr:colOff>
      <xdr:row>106</xdr:row>
      <xdr:rowOff>143510</xdr:rowOff>
    </xdr:to>
    <xdr:sp macro="" textlink="">
      <xdr:nvSpPr>
        <xdr:cNvPr id="751" name="楕円 750"/>
        <xdr:cNvSpPr/>
      </xdr:nvSpPr>
      <xdr:spPr>
        <a:xfrm>
          <a:off x="18112740" y="182156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92710</xdr:rowOff>
    </xdr:from>
    <xdr:to>
      <xdr:col>102</xdr:col>
      <xdr:colOff>114300</xdr:colOff>
      <xdr:row>108</xdr:row>
      <xdr:rowOff>45085</xdr:rowOff>
    </xdr:to>
    <xdr:cxnSp macro="">
      <xdr:nvCxnSpPr>
        <xdr:cNvPr id="752" name="直線コネクタ 751"/>
        <xdr:cNvCxnSpPr/>
      </xdr:nvCxnSpPr>
      <xdr:spPr>
        <a:xfrm>
          <a:off x="18163540" y="18266410"/>
          <a:ext cx="8636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123825</xdr:rowOff>
    </xdr:from>
    <xdr:ext cx="469900" cy="258445"/>
    <xdr:sp macro="" textlink="">
      <xdr:nvSpPr>
        <xdr:cNvPr id="753" name="n_1aveValue【公民館】&#10;一人当たり面積"/>
        <xdr:cNvSpPr txBox="1"/>
      </xdr:nvSpPr>
      <xdr:spPr>
        <a:xfrm>
          <a:off x="20516850" y="17954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117475</xdr:rowOff>
    </xdr:from>
    <xdr:ext cx="469265" cy="259080"/>
    <xdr:sp macro="" textlink="">
      <xdr:nvSpPr>
        <xdr:cNvPr id="754" name="n_2aveValue【公民館】&#10;一人当たり面積"/>
        <xdr:cNvSpPr txBox="1"/>
      </xdr:nvSpPr>
      <xdr:spPr>
        <a:xfrm>
          <a:off x="19660870" y="17948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76835</xdr:rowOff>
    </xdr:from>
    <xdr:ext cx="469265" cy="258445"/>
    <xdr:sp macro="" textlink="">
      <xdr:nvSpPr>
        <xdr:cNvPr id="755" name="n_3aveValue【公民館】&#10;一人当たり面積"/>
        <xdr:cNvSpPr txBox="1"/>
      </xdr:nvSpPr>
      <xdr:spPr>
        <a:xfrm>
          <a:off x="18797270" y="17907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112395</xdr:rowOff>
    </xdr:from>
    <xdr:ext cx="469900" cy="258445"/>
    <xdr:sp macro="" textlink="">
      <xdr:nvSpPr>
        <xdr:cNvPr id="756" name="n_4aveValue【公民館】&#10;一人当たり面積"/>
        <xdr:cNvSpPr txBox="1"/>
      </xdr:nvSpPr>
      <xdr:spPr>
        <a:xfrm>
          <a:off x="17933670" y="17943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80645</xdr:rowOff>
    </xdr:from>
    <xdr:ext cx="469900" cy="259080"/>
    <xdr:sp macro="" textlink="">
      <xdr:nvSpPr>
        <xdr:cNvPr id="757" name="n_1mainValue【公民館】&#10;一人当たり面積"/>
        <xdr:cNvSpPr txBox="1"/>
      </xdr:nvSpPr>
      <xdr:spPr>
        <a:xfrm>
          <a:off x="20516850" y="18597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83820</xdr:rowOff>
    </xdr:from>
    <xdr:ext cx="469265" cy="259080"/>
    <xdr:sp macro="" textlink="">
      <xdr:nvSpPr>
        <xdr:cNvPr id="758" name="n_2mainValue【公民館】&#10;一人当たり面積"/>
        <xdr:cNvSpPr txBox="1"/>
      </xdr:nvSpPr>
      <xdr:spPr>
        <a:xfrm>
          <a:off x="19660870" y="18600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86995</xdr:rowOff>
    </xdr:from>
    <xdr:ext cx="469265" cy="258445"/>
    <xdr:sp macro="" textlink="">
      <xdr:nvSpPr>
        <xdr:cNvPr id="759" name="n_3mainValue【公民館】&#10;一人当たり面積"/>
        <xdr:cNvSpPr txBox="1"/>
      </xdr:nvSpPr>
      <xdr:spPr>
        <a:xfrm>
          <a:off x="18797270" y="18603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134620</xdr:rowOff>
    </xdr:from>
    <xdr:ext cx="469900" cy="258445"/>
    <xdr:sp macro="" textlink="">
      <xdr:nvSpPr>
        <xdr:cNvPr id="760" name="n_4mainValue【公民館】&#10;一人当たり面積"/>
        <xdr:cNvSpPr txBox="1"/>
      </xdr:nvSpPr>
      <xdr:spPr>
        <a:xfrm>
          <a:off x="17933670" y="183083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類似団体と比較して特に有形固定資産減価償却率が高くなっている施設は、認定こども園・幼稚園・保育所及び公営住宅である。</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２施設ともに耐用年数を超えているため有形固定資産減価償却率が100％となっている。一人当たり面積が増加傾向にあるのは、人口減少が一因となっているが、類似団体平均値は大きく下回っており、計画的な適正規模の配置検討が必要である。</a:t>
          </a:r>
          <a:endParaRPr lang="ja-JP" altLang="ja-JP" sz="1400">
            <a:effectLst/>
          </a:endParaRPr>
        </a:p>
        <a:p>
          <a:r>
            <a:rPr kumimoji="1" lang="ja-JP" altLang="ja-JP" sz="1100">
              <a:solidFill>
                <a:schemeClr val="dk1"/>
              </a:solidFill>
              <a:effectLst/>
              <a:latin typeface="+mn-lt"/>
              <a:ea typeface="+mn-ea"/>
              <a:cs typeface="+mn-cs"/>
            </a:rPr>
            <a:t>また、公営住宅についても、施設の老朽化が進んでいるため有形固定資産減価償却率が高い値となっているほか、人口減少が一因となり、一人当たり面積が類似団体平均を大きく上回っていることから、今後は、「町営住宅長寿命化計画」に基づき施設の建て替えや、統廃合などを計画的に実施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542000" y="190500"/>
          <a:ext cx="3860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37465</xdr:rowOff>
    </xdr:to>
    <xdr:sp macro="" textlink="">
      <xdr:nvSpPr>
        <xdr:cNvPr id="4" name="正方形/長方形 3"/>
        <xdr:cNvSpPr/>
      </xdr:nvSpPr>
      <xdr:spPr>
        <a:xfrm>
          <a:off x="18561050" y="21590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69215</xdr:rowOff>
    </xdr:from>
    <xdr:to>
      <xdr:col>120</xdr:col>
      <xdr:colOff>95250</xdr:colOff>
      <xdr:row>4</xdr:row>
      <xdr:rowOff>0</xdr:rowOff>
    </xdr:to>
    <xdr:sp macro="" textlink="">
      <xdr:nvSpPr>
        <xdr:cNvPr id="5" name="正方形/長方形 4"/>
        <xdr:cNvSpPr/>
      </xdr:nvSpPr>
      <xdr:spPr>
        <a:xfrm>
          <a:off x="18586450" y="240665"/>
          <a:ext cx="37592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69215</xdr:rowOff>
    </xdr:from>
    <xdr:to>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66620" y="920750"/>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18,946
18,843
161.80
15,527,209
14,825,821
466,284
6,431,266
11,140,068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59.5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94615</xdr:rowOff>
    </xdr:from>
    <xdr:to>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987540" y="1714500"/>
          <a:ext cx="33375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12</xdr:row>
      <xdr:rowOff>101600</xdr:rowOff>
    </xdr:to>
    <xdr:sp macro="" textlink="">
      <xdr:nvSpPr>
        <xdr:cNvPr id="18" name="角丸四角形 17"/>
        <xdr:cNvSpPr/>
      </xdr:nvSpPr>
      <xdr:spPr>
        <a:xfrm>
          <a:off x="10779760" y="888365"/>
          <a:ext cx="1483360" cy="1270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94615</xdr:rowOff>
    </xdr:from>
    <xdr:to>
      <xdr:col>66</xdr:col>
      <xdr:colOff>95250</xdr:colOff>
      <xdr:row>7</xdr:row>
      <xdr:rowOff>6350</xdr:rowOff>
    </xdr:to>
    <xdr:sp macro="" textlink="">
      <xdr:nvSpPr>
        <xdr:cNvPr id="19" name="正方形/長方形 18"/>
        <xdr:cNvSpPr/>
      </xdr:nvSpPr>
      <xdr:spPr>
        <a:xfrm>
          <a:off x="11035030" y="951865"/>
          <a:ext cx="12979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035030" y="1219200"/>
          <a:ext cx="1297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12065</xdr:rowOff>
    </xdr:from>
    <xdr:to>
      <xdr:col>59</xdr:col>
      <xdr:colOff>127000</xdr:colOff>
      <xdr:row>6</xdr:row>
      <xdr:rowOff>12065</xdr:rowOff>
    </xdr:to>
    <xdr:cxnSp macro="">
      <xdr:nvCxnSpPr>
        <xdr:cNvPr id="22" name="直線コネクタ 21"/>
        <xdr:cNvCxnSpPr/>
      </xdr:nvCxnSpPr>
      <xdr:spPr>
        <a:xfrm flipH="1">
          <a:off x="10862310" y="10407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916285" y="9906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158115</xdr:rowOff>
    </xdr:to>
    <xdr:sp macro="" textlink="">
      <xdr:nvSpPr>
        <xdr:cNvPr id="24" name="フローチャート: 判断 23"/>
        <xdr:cNvSpPr/>
      </xdr:nvSpPr>
      <xdr:spPr>
        <a:xfrm>
          <a:off x="10916285" y="12573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151765</xdr:rowOff>
    </xdr:from>
    <xdr:to>
      <xdr:col>59</xdr:col>
      <xdr:colOff>15875</xdr:colOff>
      <xdr:row>9</xdr:row>
      <xdr:rowOff>120650</xdr:rowOff>
    </xdr:to>
    <xdr:cxnSp macro="">
      <xdr:nvCxnSpPr>
        <xdr:cNvPr id="25" name="直線コネクタ 24"/>
        <xdr:cNvCxnSpPr/>
      </xdr:nvCxnSpPr>
      <xdr:spPr>
        <a:xfrm>
          <a:off x="10955655"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151765</xdr:rowOff>
    </xdr:from>
    <xdr:to>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15240</xdr:rowOff>
    </xdr:to>
    <xdr:cxnSp macro="">
      <xdr:nvCxnSpPr>
        <xdr:cNvPr id="27" name="直線コネクタ 26"/>
        <xdr:cNvCxnSpPr/>
      </xdr:nvCxnSpPr>
      <xdr:spPr>
        <a:xfrm flipV="1">
          <a:off x="10955655"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8445"/>
    <xdr:sp macro="" textlink="">
      <xdr:nvSpPr>
        <xdr:cNvPr id="29" name="テキスト ボックス 28"/>
        <xdr:cNvSpPr txBox="1"/>
      </xdr:nvSpPr>
      <xdr:spPr>
        <a:xfrm>
          <a:off x="683260" y="279336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8326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8326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8326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4168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133350</xdr:rowOff>
    </xdr:to>
    <xdr:sp macro="" textlink="">
      <xdr:nvSpPr>
        <xdr:cNvPr id="34" name="正方形/長方形 33"/>
        <xdr:cNvSpPr/>
      </xdr:nvSpPr>
      <xdr:spPr>
        <a:xfrm>
          <a:off x="86868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164465</xdr:rowOff>
    </xdr:to>
    <xdr:sp macro="" textlink="">
      <xdr:nvSpPr>
        <xdr:cNvPr id="35" name="正方形/長方形 34"/>
        <xdr:cNvSpPr/>
      </xdr:nvSpPr>
      <xdr:spPr>
        <a:xfrm>
          <a:off x="86868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133350</xdr:rowOff>
    </xdr:to>
    <xdr:sp macro="" textlink="">
      <xdr:nvSpPr>
        <xdr:cNvPr id="36" name="正方形/長方形 35"/>
        <xdr:cNvSpPr/>
      </xdr:nvSpPr>
      <xdr:spPr>
        <a:xfrm>
          <a:off x="1854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164465</xdr:rowOff>
    </xdr:to>
    <xdr:sp macro="" textlink="">
      <xdr:nvSpPr>
        <xdr:cNvPr id="37" name="正方形/長方形 36"/>
        <xdr:cNvSpPr/>
      </xdr:nvSpPr>
      <xdr:spPr>
        <a:xfrm>
          <a:off x="1854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133350</xdr:rowOff>
    </xdr:to>
    <xdr:sp macro="" textlink="">
      <xdr:nvSpPr>
        <xdr:cNvPr id="38" name="正方形/長方形 37"/>
        <xdr:cNvSpPr/>
      </xdr:nvSpPr>
      <xdr:spPr>
        <a:xfrm>
          <a:off x="2966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164465</xdr:rowOff>
    </xdr:to>
    <xdr:sp macro="" textlink="">
      <xdr:nvSpPr>
        <xdr:cNvPr id="39" name="正方形/長方形 38"/>
        <xdr:cNvSpPr/>
      </xdr:nvSpPr>
      <xdr:spPr>
        <a:xfrm>
          <a:off x="2966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4168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450" cy="225425"/>
    <xdr:sp macro="" textlink="">
      <xdr:nvSpPr>
        <xdr:cNvPr id="41" name="テキスト ボックス 40"/>
        <xdr:cNvSpPr txBox="1"/>
      </xdr:nvSpPr>
      <xdr:spPr>
        <a:xfrm>
          <a:off x="70866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4168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104775</xdr:rowOff>
    </xdr:from>
    <xdr:ext cx="467360" cy="258445"/>
    <xdr:sp macro="" textlink="">
      <xdr:nvSpPr>
        <xdr:cNvPr id="43" name="テキスト ボックス 42"/>
        <xdr:cNvSpPr txBox="1"/>
      </xdr:nvSpPr>
      <xdr:spPr>
        <a:xfrm>
          <a:off x="28956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42</xdr:row>
      <xdr:rowOff>37465</xdr:rowOff>
    </xdr:from>
    <xdr:to>
      <xdr:col>28</xdr:col>
      <xdr:colOff>114300</xdr:colOff>
      <xdr:row>42</xdr:row>
      <xdr:rowOff>37465</xdr:rowOff>
    </xdr:to>
    <xdr:cxnSp macro="">
      <xdr:nvCxnSpPr>
        <xdr:cNvPr id="44" name="直線コネクタ 43"/>
        <xdr:cNvCxnSpPr/>
      </xdr:nvCxnSpPr>
      <xdr:spPr>
        <a:xfrm>
          <a:off x="741680" y="7238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66675</xdr:rowOff>
    </xdr:from>
    <xdr:ext cx="402590" cy="258445"/>
    <xdr:sp macro="" textlink="">
      <xdr:nvSpPr>
        <xdr:cNvPr id="45" name="テキスト ボックス 44"/>
        <xdr:cNvSpPr txBox="1"/>
      </xdr:nvSpPr>
      <xdr:spPr>
        <a:xfrm>
          <a:off x="353695" y="7096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4168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2590" cy="258445"/>
    <xdr:sp macro="" textlink="">
      <xdr:nvSpPr>
        <xdr:cNvPr id="47" name="テキスト ボックス 46"/>
        <xdr:cNvSpPr txBox="1"/>
      </xdr:nvSpPr>
      <xdr:spPr>
        <a:xfrm>
          <a:off x="353695" y="671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41680" y="647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161925</xdr:rowOff>
    </xdr:from>
    <xdr:ext cx="402590" cy="258445"/>
    <xdr:sp macro="" textlink="">
      <xdr:nvSpPr>
        <xdr:cNvPr id="49" name="テキスト ボックス 48"/>
        <xdr:cNvSpPr txBox="1"/>
      </xdr:nvSpPr>
      <xdr:spPr>
        <a:xfrm>
          <a:off x="353695" y="6334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35</xdr:row>
      <xdr:rowOff>94615</xdr:rowOff>
    </xdr:from>
    <xdr:to>
      <xdr:col>28</xdr:col>
      <xdr:colOff>114300</xdr:colOff>
      <xdr:row>35</xdr:row>
      <xdr:rowOff>94615</xdr:rowOff>
    </xdr:to>
    <xdr:cxnSp macro="">
      <xdr:nvCxnSpPr>
        <xdr:cNvPr id="50" name="直線コネクタ 49"/>
        <xdr:cNvCxnSpPr/>
      </xdr:nvCxnSpPr>
      <xdr:spPr>
        <a:xfrm>
          <a:off x="741680" y="6095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123825</xdr:rowOff>
    </xdr:from>
    <xdr:ext cx="402590" cy="257810"/>
    <xdr:sp macro="" textlink="">
      <xdr:nvSpPr>
        <xdr:cNvPr id="51" name="テキスト ボックス 50"/>
        <xdr:cNvSpPr txBox="1"/>
      </xdr:nvSpPr>
      <xdr:spPr>
        <a:xfrm>
          <a:off x="353695" y="595312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41680" y="571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86360</xdr:rowOff>
    </xdr:from>
    <xdr:ext cx="338455" cy="257810"/>
    <xdr:sp macro="" textlink="">
      <xdr:nvSpPr>
        <xdr:cNvPr id="53" name="テキスト ボックス 52"/>
        <xdr:cNvSpPr txBox="1"/>
      </xdr:nvSpPr>
      <xdr:spPr>
        <a:xfrm>
          <a:off x="412750" y="5572760"/>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4168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4168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10795</xdr:rowOff>
    </xdr:from>
    <xdr:to>
      <xdr:col>24</xdr:col>
      <xdr:colOff>62865</xdr:colOff>
      <xdr:row>42</xdr:row>
      <xdr:rowOff>130810</xdr:rowOff>
    </xdr:to>
    <xdr:cxnSp macro="">
      <xdr:nvCxnSpPr>
        <xdr:cNvPr id="56" name="直線コネクタ 55"/>
        <xdr:cNvCxnSpPr/>
      </xdr:nvCxnSpPr>
      <xdr:spPr>
        <a:xfrm flipV="1">
          <a:off x="4512945" y="5840095"/>
          <a:ext cx="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135255</xdr:rowOff>
    </xdr:from>
    <xdr:ext cx="405130" cy="258445"/>
    <xdr:sp macro="" textlink="">
      <xdr:nvSpPr>
        <xdr:cNvPr id="57" name="【図書館】&#10;有形固定資産減価償却率最小値テキスト"/>
        <xdr:cNvSpPr txBox="1"/>
      </xdr:nvSpPr>
      <xdr:spPr>
        <a:xfrm>
          <a:off x="4551680" y="73361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130810</xdr:rowOff>
    </xdr:from>
    <xdr:to>
      <xdr:col>24</xdr:col>
      <xdr:colOff>152400</xdr:colOff>
      <xdr:row>42</xdr:row>
      <xdr:rowOff>130810</xdr:rowOff>
    </xdr:to>
    <xdr:cxnSp macro="">
      <xdr:nvCxnSpPr>
        <xdr:cNvPr id="58" name="直線コネクタ 57"/>
        <xdr:cNvCxnSpPr/>
      </xdr:nvCxnSpPr>
      <xdr:spPr>
        <a:xfrm>
          <a:off x="4429760" y="7331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128905</xdr:rowOff>
    </xdr:from>
    <xdr:ext cx="340360" cy="258445"/>
    <xdr:sp macro="" textlink="">
      <xdr:nvSpPr>
        <xdr:cNvPr id="59" name="【図書館】&#10;有形固定資産減価償却率最大値テキスト"/>
        <xdr:cNvSpPr txBox="1"/>
      </xdr:nvSpPr>
      <xdr:spPr>
        <a:xfrm>
          <a:off x="4551680" y="56153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10795</xdr:rowOff>
    </xdr:from>
    <xdr:to>
      <xdr:col>24</xdr:col>
      <xdr:colOff>152400</xdr:colOff>
      <xdr:row>34</xdr:row>
      <xdr:rowOff>10795</xdr:rowOff>
    </xdr:to>
    <xdr:cxnSp macro="">
      <xdr:nvCxnSpPr>
        <xdr:cNvPr id="60" name="直線コネクタ 59"/>
        <xdr:cNvCxnSpPr/>
      </xdr:nvCxnSpPr>
      <xdr:spPr>
        <a:xfrm>
          <a:off x="4429760" y="58400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69850</xdr:rowOff>
    </xdr:from>
    <xdr:ext cx="405130" cy="258445"/>
    <xdr:sp macro="" textlink="">
      <xdr:nvSpPr>
        <xdr:cNvPr id="61" name="【図書館】&#10;有形固定資産減価償却率平均値テキスト"/>
        <xdr:cNvSpPr txBox="1"/>
      </xdr:nvSpPr>
      <xdr:spPr>
        <a:xfrm>
          <a:off x="4551680" y="65849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91440</xdr:rowOff>
    </xdr:from>
    <xdr:to>
      <xdr:col>24</xdr:col>
      <xdr:colOff>114300</xdr:colOff>
      <xdr:row>39</xdr:row>
      <xdr:rowOff>22225</xdr:rowOff>
    </xdr:to>
    <xdr:sp macro="" textlink="">
      <xdr:nvSpPr>
        <xdr:cNvPr id="62" name="フローチャート: 判断 61"/>
        <xdr:cNvSpPr/>
      </xdr:nvSpPr>
      <xdr:spPr>
        <a:xfrm>
          <a:off x="4462780" y="66065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17780</xdr:rowOff>
    </xdr:from>
    <xdr:to>
      <xdr:col>20</xdr:col>
      <xdr:colOff>38100</xdr:colOff>
      <xdr:row>38</xdr:row>
      <xdr:rowOff>118745</xdr:rowOff>
    </xdr:to>
    <xdr:sp macro="" textlink="">
      <xdr:nvSpPr>
        <xdr:cNvPr id="63" name="フローチャート: 判断 62"/>
        <xdr:cNvSpPr/>
      </xdr:nvSpPr>
      <xdr:spPr>
        <a:xfrm>
          <a:off x="3649980" y="653288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7813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163830</xdr:rowOff>
    </xdr:from>
    <xdr:to>
      <xdr:col>10</xdr:col>
      <xdr:colOff>165100</xdr:colOff>
      <xdr:row>38</xdr:row>
      <xdr:rowOff>93980</xdr:rowOff>
    </xdr:to>
    <xdr:sp macro="" textlink="">
      <xdr:nvSpPr>
        <xdr:cNvPr id="65" name="フローチャート: 判断 64"/>
        <xdr:cNvSpPr/>
      </xdr:nvSpPr>
      <xdr:spPr>
        <a:xfrm>
          <a:off x="19177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150495</xdr:rowOff>
    </xdr:from>
    <xdr:to>
      <xdr:col>6</xdr:col>
      <xdr:colOff>38100</xdr:colOff>
      <xdr:row>38</xdr:row>
      <xdr:rowOff>81280</xdr:rowOff>
    </xdr:to>
    <xdr:sp macro="" textlink="">
      <xdr:nvSpPr>
        <xdr:cNvPr id="66" name="フローチャート: 判断 65"/>
        <xdr:cNvSpPr/>
      </xdr:nvSpPr>
      <xdr:spPr>
        <a:xfrm>
          <a:off x="1054100" y="649414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73025</xdr:rowOff>
    </xdr:from>
    <xdr:ext cx="761365" cy="258445"/>
    <xdr:sp macro="" textlink="">
      <xdr:nvSpPr>
        <xdr:cNvPr id="67" name="テキスト ボックス 66"/>
        <xdr:cNvSpPr txBox="1"/>
      </xdr:nvSpPr>
      <xdr:spPr>
        <a:xfrm>
          <a:off x="432816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73025</xdr:rowOff>
    </xdr:from>
    <xdr:ext cx="762000" cy="258445"/>
    <xdr:sp macro="" textlink="">
      <xdr:nvSpPr>
        <xdr:cNvPr id="68" name="テキスト ボックス 67"/>
        <xdr:cNvSpPr txBox="1"/>
      </xdr:nvSpPr>
      <xdr:spPr>
        <a:xfrm>
          <a:off x="351536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73025</xdr:rowOff>
    </xdr:from>
    <xdr:ext cx="761365" cy="258445"/>
    <xdr:sp macro="" textlink="">
      <xdr:nvSpPr>
        <xdr:cNvPr id="69" name="テキスト ボックス 68"/>
        <xdr:cNvSpPr txBox="1"/>
      </xdr:nvSpPr>
      <xdr:spPr>
        <a:xfrm>
          <a:off x="264668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73025</xdr:rowOff>
    </xdr:from>
    <xdr:ext cx="762000" cy="258445"/>
    <xdr:sp macro="" textlink="">
      <xdr:nvSpPr>
        <xdr:cNvPr id="70" name="テキスト ボックス 69"/>
        <xdr:cNvSpPr txBox="1"/>
      </xdr:nvSpPr>
      <xdr:spPr>
        <a:xfrm>
          <a:off x="17830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73025</xdr:rowOff>
    </xdr:from>
    <xdr:ext cx="762000" cy="258445"/>
    <xdr:sp macro="" textlink="">
      <xdr:nvSpPr>
        <xdr:cNvPr id="71" name="テキスト ボックス 70"/>
        <xdr:cNvSpPr txBox="1"/>
      </xdr:nvSpPr>
      <xdr:spPr>
        <a:xfrm>
          <a:off x="9194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70485</xdr:rowOff>
    </xdr:from>
    <xdr:to>
      <xdr:col>24</xdr:col>
      <xdr:colOff>114300</xdr:colOff>
      <xdr:row>39</xdr:row>
      <xdr:rowOff>635</xdr:rowOff>
    </xdr:to>
    <xdr:sp macro="" textlink="">
      <xdr:nvSpPr>
        <xdr:cNvPr id="72" name="楕円 71"/>
        <xdr:cNvSpPr/>
      </xdr:nvSpPr>
      <xdr:spPr>
        <a:xfrm>
          <a:off x="446278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93345</xdr:rowOff>
    </xdr:from>
    <xdr:ext cx="405130" cy="259080"/>
    <xdr:sp macro="" textlink="">
      <xdr:nvSpPr>
        <xdr:cNvPr id="73" name="【図書館】&#10;有形固定資産減価償却率該当値テキスト"/>
        <xdr:cNvSpPr txBox="1"/>
      </xdr:nvSpPr>
      <xdr:spPr>
        <a:xfrm>
          <a:off x="4551680" y="6436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29210</xdr:rowOff>
    </xdr:from>
    <xdr:to>
      <xdr:col>20</xdr:col>
      <xdr:colOff>38100</xdr:colOff>
      <xdr:row>38</xdr:row>
      <xdr:rowOff>130175</xdr:rowOff>
    </xdr:to>
    <xdr:sp macro="" textlink="">
      <xdr:nvSpPr>
        <xdr:cNvPr id="74" name="楕円 73"/>
        <xdr:cNvSpPr/>
      </xdr:nvSpPr>
      <xdr:spPr>
        <a:xfrm>
          <a:off x="3649980" y="654431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121285</xdr:rowOff>
    </xdr:to>
    <xdr:cxnSp macro="">
      <xdr:nvCxnSpPr>
        <xdr:cNvPr id="75" name="直線コネクタ 74"/>
        <xdr:cNvCxnSpPr/>
      </xdr:nvCxnSpPr>
      <xdr:spPr>
        <a:xfrm>
          <a:off x="3700780" y="6595110"/>
          <a:ext cx="8128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158115</xdr:rowOff>
    </xdr:from>
    <xdr:to>
      <xdr:col>15</xdr:col>
      <xdr:colOff>101600</xdr:colOff>
      <xdr:row>38</xdr:row>
      <xdr:rowOff>88900</xdr:rowOff>
    </xdr:to>
    <xdr:sp macro="" textlink="">
      <xdr:nvSpPr>
        <xdr:cNvPr id="76" name="楕円 75"/>
        <xdr:cNvSpPr/>
      </xdr:nvSpPr>
      <xdr:spPr>
        <a:xfrm>
          <a:off x="2781300" y="6501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37465</xdr:rowOff>
    </xdr:from>
    <xdr:to>
      <xdr:col>19</xdr:col>
      <xdr:colOff>177800</xdr:colOff>
      <xdr:row>38</xdr:row>
      <xdr:rowOff>80010</xdr:rowOff>
    </xdr:to>
    <xdr:cxnSp macro="">
      <xdr:nvCxnSpPr>
        <xdr:cNvPr id="77" name="直線コネクタ 76"/>
        <xdr:cNvCxnSpPr/>
      </xdr:nvCxnSpPr>
      <xdr:spPr>
        <a:xfrm>
          <a:off x="2832100" y="6552565"/>
          <a:ext cx="86868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46355</xdr:rowOff>
    </xdr:to>
    <xdr:sp macro="" textlink="">
      <xdr:nvSpPr>
        <xdr:cNvPr id="78" name="楕円 77"/>
        <xdr:cNvSpPr/>
      </xdr:nvSpPr>
      <xdr:spPr>
        <a:xfrm>
          <a:off x="1917700" y="6460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37465</xdr:rowOff>
    </xdr:to>
    <xdr:cxnSp macro="">
      <xdr:nvCxnSpPr>
        <xdr:cNvPr id="79" name="直線コネクタ 78"/>
        <xdr:cNvCxnSpPr/>
      </xdr:nvCxnSpPr>
      <xdr:spPr>
        <a:xfrm>
          <a:off x="1968500" y="6511290"/>
          <a:ext cx="8636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74930</xdr:rowOff>
    </xdr:from>
    <xdr:to>
      <xdr:col>6</xdr:col>
      <xdr:colOff>38100</xdr:colOff>
      <xdr:row>38</xdr:row>
      <xdr:rowOff>4445</xdr:rowOff>
    </xdr:to>
    <xdr:sp macro="" textlink="">
      <xdr:nvSpPr>
        <xdr:cNvPr id="80" name="楕円 79"/>
        <xdr:cNvSpPr/>
      </xdr:nvSpPr>
      <xdr:spPr>
        <a:xfrm>
          <a:off x="1054100" y="641858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125095</xdr:rowOff>
    </xdr:from>
    <xdr:to>
      <xdr:col>10</xdr:col>
      <xdr:colOff>114300</xdr:colOff>
      <xdr:row>37</xdr:row>
      <xdr:rowOff>167640</xdr:rowOff>
    </xdr:to>
    <xdr:cxnSp macro="">
      <xdr:nvCxnSpPr>
        <xdr:cNvPr id="81" name="直線コネクタ 80"/>
        <xdr:cNvCxnSpPr/>
      </xdr:nvCxnSpPr>
      <xdr:spPr>
        <a:xfrm>
          <a:off x="1104900" y="6468745"/>
          <a:ext cx="8636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135890</xdr:rowOff>
    </xdr:from>
    <xdr:ext cx="404495" cy="259080"/>
    <xdr:sp macro="" textlink="">
      <xdr:nvSpPr>
        <xdr:cNvPr id="82" name="n_1aveValue【図書館】&#10;有形固定資産減価償却率"/>
        <xdr:cNvSpPr txBox="1"/>
      </xdr:nvSpPr>
      <xdr:spPr>
        <a:xfrm>
          <a:off x="3490595" y="63080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102870</xdr:rowOff>
    </xdr:from>
    <xdr:ext cx="405130" cy="259080"/>
    <xdr:sp macro="" textlink="">
      <xdr:nvSpPr>
        <xdr:cNvPr id="83" name="n_2aveValue【図書館】&#10;有形固定資産減価償却率"/>
        <xdr:cNvSpPr txBox="1"/>
      </xdr:nvSpPr>
      <xdr:spPr>
        <a:xfrm>
          <a:off x="2634615" y="6275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85090</xdr:rowOff>
    </xdr:from>
    <xdr:ext cx="404495" cy="259080"/>
    <xdr:sp macro="" textlink="">
      <xdr:nvSpPr>
        <xdr:cNvPr id="84" name="n_3aveValue【図書館】&#10;有形固定資産減価償却率"/>
        <xdr:cNvSpPr txBox="1"/>
      </xdr:nvSpPr>
      <xdr:spPr>
        <a:xfrm>
          <a:off x="1771015" y="6600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71755</xdr:rowOff>
    </xdr:from>
    <xdr:ext cx="404495" cy="258445"/>
    <xdr:sp macro="" textlink="">
      <xdr:nvSpPr>
        <xdr:cNvPr id="85" name="n_4aveValue【図書館】&#10;有形固定資産減価償却率"/>
        <xdr:cNvSpPr txBox="1"/>
      </xdr:nvSpPr>
      <xdr:spPr>
        <a:xfrm>
          <a:off x="907415" y="65868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121285</xdr:rowOff>
    </xdr:from>
    <xdr:ext cx="404495" cy="258445"/>
    <xdr:sp macro="" textlink="">
      <xdr:nvSpPr>
        <xdr:cNvPr id="86" name="n_1mainValue【図書館】&#10;有形固定資産減価償却率"/>
        <xdr:cNvSpPr txBox="1"/>
      </xdr:nvSpPr>
      <xdr:spPr>
        <a:xfrm>
          <a:off x="3490595" y="6636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80010</xdr:rowOff>
    </xdr:from>
    <xdr:ext cx="405130" cy="259080"/>
    <xdr:sp macro="" textlink="">
      <xdr:nvSpPr>
        <xdr:cNvPr id="87" name="n_2mainValue【図書館】&#10;有形固定資産減価償却率"/>
        <xdr:cNvSpPr txBox="1"/>
      </xdr:nvSpPr>
      <xdr:spPr>
        <a:xfrm>
          <a:off x="2634615" y="6595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63500</xdr:rowOff>
    </xdr:from>
    <xdr:ext cx="404495" cy="258445"/>
    <xdr:sp macro="" textlink="">
      <xdr:nvSpPr>
        <xdr:cNvPr id="88" name="n_3mainValue【図書館】&#10;有形固定資産減価償却率"/>
        <xdr:cNvSpPr txBox="1"/>
      </xdr:nvSpPr>
      <xdr:spPr>
        <a:xfrm>
          <a:off x="1771015" y="6235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36</xdr:row>
      <xdr:rowOff>21590</xdr:rowOff>
    </xdr:from>
    <xdr:ext cx="404495" cy="259080"/>
    <xdr:sp macro="" textlink="">
      <xdr:nvSpPr>
        <xdr:cNvPr id="89" name="n_4mainValue【図書館】&#10;有形固定資産減価償却率"/>
        <xdr:cNvSpPr txBox="1"/>
      </xdr:nvSpPr>
      <xdr:spPr>
        <a:xfrm>
          <a:off x="907415" y="6193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43128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50165</xdr:rowOff>
    </xdr:from>
    <xdr:to>
      <xdr:col>43</xdr:col>
      <xdr:colOff>63500</xdr:colOff>
      <xdr:row>29</xdr:row>
      <xdr:rowOff>133350</xdr:rowOff>
    </xdr:to>
    <xdr:sp macro="" textlink="">
      <xdr:nvSpPr>
        <xdr:cNvPr id="91" name="正方形/長方形 90"/>
        <xdr:cNvSpPr/>
      </xdr:nvSpPr>
      <xdr:spPr>
        <a:xfrm>
          <a:off x="6553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164465</xdr:rowOff>
    </xdr:to>
    <xdr:sp macro="" textlink="">
      <xdr:nvSpPr>
        <xdr:cNvPr id="92" name="正方形/長方形 91"/>
        <xdr:cNvSpPr/>
      </xdr:nvSpPr>
      <xdr:spPr>
        <a:xfrm>
          <a:off x="6553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133350</xdr:rowOff>
    </xdr:to>
    <xdr:sp macro="" textlink="">
      <xdr:nvSpPr>
        <xdr:cNvPr id="93" name="正方形/長方形 92"/>
        <xdr:cNvSpPr/>
      </xdr:nvSpPr>
      <xdr:spPr>
        <a:xfrm>
          <a:off x="75438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164465</xdr:rowOff>
    </xdr:to>
    <xdr:sp macro="" textlink="">
      <xdr:nvSpPr>
        <xdr:cNvPr id="94" name="正方形/長方形 93"/>
        <xdr:cNvSpPr/>
      </xdr:nvSpPr>
      <xdr:spPr>
        <a:xfrm>
          <a:off x="75438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133350</xdr:rowOff>
    </xdr:to>
    <xdr:sp macro="" textlink="">
      <xdr:nvSpPr>
        <xdr:cNvPr id="95" name="正方形/長方形 94"/>
        <xdr:cNvSpPr/>
      </xdr:nvSpPr>
      <xdr:spPr>
        <a:xfrm>
          <a:off x="8656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164465</xdr:rowOff>
    </xdr:to>
    <xdr:sp macro="" textlink="">
      <xdr:nvSpPr>
        <xdr:cNvPr id="96" name="正方形/長方形 95"/>
        <xdr:cNvSpPr/>
      </xdr:nvSpPr>
      <xdr:spPr>
        <a:xfrm>
          <a:off x="8656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43128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98" name="テキスト ボックス 97"/>
        <xdr:cNvSpPr txBox="1"/>
      </xdr:nvSpPr>
      <xdr:spPr>
        <a:xfrm>
          <a:off x="639318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431280" y="762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92075</xdr:rowOff>
    </xdr:from>
    <xdr:to>
      <xdr:col>59</xdr:col>
      <xdr:colOff>50800</xdr:colOff>
      <xdr:row>42</xdr:row>
      <xdr:rowOff>92075</xdr:rowOff>
    </xdr:to>
    <xdr:cxnSp macro="">
      <xdr:nvCxnSpPr>
        <xdr:cNvPr id="100" name="直線コネクタ 99"/>
        <xdr:cNvCxnSpPr/>
      </xdr:nvCxnSpPr>
      <xdr:spPr>
        <a:xfrm>
          <a:off x="6431280" y="72929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121285</xdr:rowOff>
    </xdr:from>
    <xdr:ext cx="466725" cy="258445"/>
    <xdr:sp macro="" textlink="">
      <xdr:nvSpPr>
        <xdr:cNvPr id="101" name="テキスト ボックス 100"/>
        <xdr:cNvSpPr txBox="1"/>
      </xdr:nvSpPr>
      <xdr:spPr>
        <a:xfrm>
          <a:off x="5974080" y="71507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107950</xdr:rowOff>
    </xdr:from>
    <xdr:to>
      <xdr:col>59</xdr:col>
      <xdr:colOff>50800</xdr:colOff>
      <xdr:row>40</xdr:row>
      <xdr:rowOff>107950</xdr:rowOff>
    </xdr:to>
    <xdr:cxnSp macro="">
      <xdr:nvCxnSpPr>
        <xdr:cNvPr id="102" name="直線コネクタ 101"/>
        <xdr:cNvCxnSpPr/>
      </xdr:nvCxnSpPr>
      <xdr:spPr>
        <a:xfrm>
          <a:off x="6431280" y="69659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6725" cy="259080"/>
    <xdr:sp macro="" textlink="">
      <xdr:nvSpPr>
        <xdr:cNvPr id="103" name="テキスト ボックス 102"/>
        <xdr:cNvSpPr txBox="1"/>
      </xdr:nvSpPr>
      <xdr:spPr>
        <a:xfrm>
          <a:off x="597408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124460</xdr:rowOff>
    </xdr:from>
    <xdr:to>
      <xdr:col>59</xdr:col>
      <xdr:colOff>50800</xdr:colOff>
      <xdr:row>38</xdr:row>
      <xdr:rowOff>124460</xdr:rowOff>
    </xdr:to>
    <xdr:cxnSp macro="">
      <xdr:nvCxnSpPr>
        <xdr:cNvPr id="104" name="直線コネクタ 103"/>
        <xdr:cNvCxnSpPr/>
      </xdr:nvCxnSpPr>
      <xdr:spPr>
        <a:xfrm>
          <a:off x="6431280" y="66395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153670</xdr:rowOff>
    </xdr:from>
    <xdr:ext cx="466725" cy="259080"/>
    <xdr:sp macro="" textlink="">
      <xdr:nvSpPr>
        <xdr:cNvPr id="105" name="テキスト ボックス 104"/>
        <xdr:cNvSpPr txBox="1"/>
      </xdr:nvSpPr>
      <xdr:spPr>
        <a:xfrm>
          <a:off x="5974080" y="64973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140970</xdr:rowOff>
    </xdr:from>
    <xdr:to>
      <xdr:col>59</xdr:col>
      <xdr:colOff>50800</xdr:colOff>
      <xdr:row>36</xdr:row>
      <xdr:rowOff>140970</xdr:rowOff>
    </xdr:to>
    <xdr:cxnSp macro="">
      <xdr:nvCxnSpPr>
        <xdr:cNvPr id="106" name="直線コネクタ 105"/>
        <xdr:cNvCxnSpPr/>
      </xdr:nvCxnSpPr>
      <xdr:spPr>
        <a:xfrm>
          <a:off x="6431280" y="63131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167640</xdr:rowOff>
    </xdr:from>
    <xdr:ext cx="466725" cy="258445"/>
    <xdr:sp macro="" textlink="">
      <xdr:nvSpPr>
        <xdr:cNvPr id="107" name="テキスト ボックス 106"/>
        <xdr:cNvSpPr txBox="1"/>
      </xdr:nvSpPr>
      <xdr:spPr>
        <a:xfrm>
          <a:off x="5974080" y="61683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8" name="直線コネクタ 107"/>
        <xdr:cNvCxnSpPr/>
      </xdr:nvCxnSpPr>
      <xdr:spPr>
        <a:xfrm>
          <a:off x="6431280" y="5987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15240</xdr:rowOff>
    </xdr:from>
    <xdr:ext cx="466725" cy="258445"/>
    <xdr:sp macro="" textlink="">
      <xdr:nvSpPr>
        <xdr:cNvPr id="109" name="テキスト ボックス 108"/>
        <xdr:cNvSpPr txBox="1"/>
      </xdr:nvSpPr>
      <xdr:spPr>
        <a:xfrm>
          <a:off x="5974080" y="58445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1905</xdr:rowOff>
    </xdr:from>
    <xdr:to>
      <xdr:col>59</xdr:col>
      <xdr:colOff>50800</xdr:colOff>
      <xdr:row>33</xdr:row>
      <xdr:rowOff>1905</xdr:rowOff>
    </xdr:to>
    <xdr:cxnSp macro="">
      <xdr:nvCxnSpPr>
        <xdr:cNvPr id="110" name="直線コネクタ 109"/>
        <xdr:cNvCxnSpPr/>
      </xdr:nvCxnSpPr>
      <xdr:spPr>
        <a:xfrm>
          <a:off x="6431280" y="56597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31115</xdr:rowOff>
    </xdr:from>
    <xdr:ext cx="466725" cy="257810"/>
    <xdr:sp macro="" textlink="">
      <xdr:nvSpPr>
        <xdr:cNvPr id="111" name="テキスト ボックス 110"/>
        <xdr:cNvSpPr txBox="1"/>
      </xdr:nvSpPr>
      <xdr:spPr>
        <a:xfrm>
          <a:off x="5974080" y="551751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431280" y="533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47625</xdr:rowOff>
    </xdr:from>
    <xdr:ext cx="466725" cy="259080"/>
    <xdr:sp macro="" textlink="">
      <xdr:nvSpPr>
        <xdr:cNvPr id="113" name="テキスト ボックス 112"/>
        <xdr:cNvSpPr txBox="1"/>
      </xdr:nvSpPr>
      <xdr:spPr>
        <a:xfrm>
          <a:off x="5974080" y="51911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43128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32</xdr:row>
      <xdr:rowOff>107950</xdr:rowOff>
    </xdr:from>
    <xdr:to>
      <xdr:col>54</xdr:col>
      <xdr:colOff>185420</xdr:colOff>
      <xdr:row>41</xdr:row>
      <xdr:rowOff>111760</xdr:rowOff>
    </xdr:to>
    <xdr:cxnSp macro="">
      <xdr:nvCxnSpPr>
        <xdr:cNvPr id="115" name="直線コネクタ 114"/>
        <xdr:cNvCxnSpPr/>
      </xdr:nvCxnSpPr>
      <xdr:spPr>
        <a:xfrm flipV="1">
          <a:off x="10198100" y="5594350"/>
          <a:ext cx="0" cy="154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115570</xdr:rowOff>
    </xdr:from>
    <xdr:ext cx="469265" cy="259080"/>
    <xdr:sp macro="" textlink="">
      <xdr:nvSpPr>
        <xdr:cNvPr id="116" name="【図書館】&#10;一人当たり面積最小値テキスト"/>
        <xdr:cNvSpPr txBox="1"/>
      </xdr:nvSpPr>
      <xdr:spPr>
        <a:xfrm>
          <a:off x="10236200" y="7145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111760</xdr:rowOff>
    </xdr:from>
    <xdr:to>
      <xdr:col>55</xdr:col>
      <xdr:colOff>88900</xdr:colOff>
      <xdr:row>41</xdr:row>
      <xdr:rowOff>111760</xdr:rowOff>
    </xdr:to>
    <xdr:cxnSp macro="">
      <xdr:nvCxnSpPr>
        <xdr:cNvPr id="117" name="直線コネクタ 116"/>
        <xdr:cNvCxnSpPr/>
      </xdr:nvCxnSpPr>
      <xdr:spPr>
        <a:xfrm>
          <a:off x="10114280" y="71412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55245</xdr:rowOff>
    </xdr:from>
    <xdr:ext cx="469265" cy="257810"/>
    <xdr:sp macro="" textlink="">
      <xdr:nvSpPr>
        <xdr:cNvPr id="118" name="【図書館】&#10;一人当たり面積最大値テキスト"/>
        <xdr:cNvSpPr txBox="1"/>
      </xdr:nvSpPr>
      <xdr:spPr>
        <a:xfrm>
          <a:off x="10236200" y="537019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0.156</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107950</xdr:rowOff>
    </xdr:from>
    <xdr:to>
      <xdr:col>55</xdr:col>
      <xdr:colOff>88900</xdr:colOff>
      <xdr:row>32</xdr:row>
      <xdr:rowOff>107950</xdr:rowOff>
    </xdr:to>
    <xdr:cxnSp macro="">
      <xdr:nvCxnSpPr>
        <xdr:cNvPr id="119" name="直線コネクタ 118"/>
        <xdr:cNvCxnSpPr/>
      </xdr:nvCxnSpPr>
      <xdr:spPr>
        <a:xfrm>
          <a:off x="10114280" y="55943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92710</xdr:rowOff>
    </xdr:from>
    <xdr:ext cx="469265" cy="259080"/>
    <xdr:sp macro="" textlink="">
      <xdr:nvSpPr>
        <xdr:cNvPr id="120" name="【図書館】&#10;一人当たり面積平均値テキスト"/>
        <xdr:cNvSpPr txBox="1"/>
      </xdr:nvSpPr>
      <xdr:spPr>
        <a:xfrm>
          <a:off x="10236200" y="643636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114935</xdr:rowOff>
    </xdr:from>
    <xdr:to>
      <xdr:col>55</xdr:col>
      <xdr:colOff>50800</xdr:colOff>
      <xdr:row>38</xdr:row>
      <xdr:rowOff>45085</xdr:rowOff>
    </xdr:to>
    <xdr:sp macro="" textlink="">
      <xdr:nvSpPr>
        <xdr:cNvPr id="121" name="フローチャート: 判断 120"/>
        <xdr:cNvSpPr/>
      </xdr:nvSpPr>
      <xdr:spPr>
        <a:xfrm>
          <a:off x="10152380" y="64585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52705</xdr:rowOff>
    </xdr:from>
    <xdr:to>
      <xdr:col>50</xdr:col>
      <xdr:colOff>165100</xdr:colOff>
      <xdr:row>38</xdr:row>
      <xdr:rowOff>153670</xdr:rowOff>
    </xdr:to>
    <xdr:sp macro="" textlink="">
      <xdr:nvSpPr>
        <xdr:cNvPr id="122" name="フローチャート: 判断 121"/>
        <xdr:cNvSpPr/>
      </xdr:nvSpPr>
      <xdr:spPr>
        <a:xfrm>
          <a:off x="9334500" y="65678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84455</xdr:rowOff>
    </xdr:from>
    <xdr:to>
      <xdr:col>46</xdr:col>
      <xdr:colOff>38100</xdr:colOff>
      <xdr:row>39</xdr:row>
      <xdr:rowOff>14605</xdr:rowOff>
    </xdr:to>
    <xdr:sp macro="" textlink="">
      <xdr:nvSpPr>
        <xdr:cNvPr id="123" name="フローチャート: 判断 122"/>
        <xdr:cNvSpPr/>
      </xdr:nvSpPr>
      <xdr:spPr>
        <a:xfrm>
          <a:off x="8470900" y="65995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19685</xdr:rowOff>
    </xdr:from>
    <xdr:to>
      <xdr:col>41</xdr:col>
      <xdr:colOff>101600</xdr:colOff>
      <xdr:row>38</xdr:row>
      <xdr:rowOff>120650</xdr:rowOff>
    </xdr:to>
    <xdr:sp macro="" textlink="">
      <xdr:nvSpPr>
        <xdr:cNvPr id="124" name="フローチャート: 判断 123"/>
        <xdr:cNvSpPr/>
      </xdr:nvSpPr>
      <xdr:spPr>
        <a:xfrm>
          <a:off x="7602220" y="65347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41910</xdr:rowOff>
    </xdr:from>
    <xdr:to>
      <xdr:col>36</xdr:col>
      <xdr:colOff>165100</xdr:colOff>
      <xdr:row>38</xdr:row>
      <xdr:rowOff>143510</xdr:rowOff>
    </xdr:to>
    <xdr:sp macro="" textlink="">
      <xdr:nvSpPr>
        <xdr:cNvPr id="125" name="フローチャート: 判断 124"/>
        <xdr:cNvSpPr/>
      </xdr:nvSpPr>
      <xdr:spPr>
        <a:xfrm>
          <a:off x="673862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73025</xdr:rowOff>
    </xdr:from>
    <xdr:ext cx="762000" cy="258445"/>
    <xdr:sp macro="" textlink="">
      <xdr:nvSpPr>
        <xdr:cNvPr id="126" name="テキスト ボックス 125"/>
        <xdr:cNvSpPr txBox="1"/>
      </xdr:nvSpPr>
      <xdr:spPr>
        <a:xfrm>
          <a:off x="100126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73025</xdr:rowOff>
    </xdr:from>
    <xdr:ext cx="762000" cy="258445"/>
    <xdr:sp macro="" textlink="">
      <xdr:nvSpPr>
        <xdr:cNvPr id="127" name="テキスト ボックス 126"/>
        <xdr:cNvSpPr txBox="1"/>
      </xdr:nvSpPr>
      <xdr:spPr>
        <a:xfrm>
          <a:off x="91998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73025</xdr:rowOff>
    </xdr:from>
    <xdr:ext cx="762000" cy="258445"/>
    <xdr:sp macro="" textlink="">
      <xdr:nvSpPr>
        <xdr:cNvPr id="128" name="テキスト ボックス 127"/>
        <xdr:cNvSpPr txBox="1"/>
      </xdr:nvSpPr>
      <xdr:spPr>
        <a:xfrm>
          <a:off x="8336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73025</xdr:rowOff>
    </xdr:from>
    <xdr:ext cx="761365" cy="258445"/>
    <xdr:sp macro="" textlink="">
      <xdr:nvSpPr>
        <xdr:cNvPr id="129" name="テキスト ボックス 128"/>
        <xdr:cNvSpPr txBox="1"/>
      </xdr:nvSpPr>
      <xdr:spPr>
        <a:xfrm>
          <a:off x="74676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73025</xdr:rowOff>
    </xdr:from>
    <xdr:ext cx="762000" cy="258445"/>
    <xdr:sp macro="" textlink="">
      <xdr:nvSpPr>
        <xdr:cNvPr id="130" name="テキスト ボックス 129"/>
        <xdr:cNvSpPr txBox="1"/>
      </xdr:nvSpPr>
      <xdr:spPr>
        <a:xfrm>
          <a:off x="660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130810</xdr:rowOff>
    </xdr:from>
    <xdr:to>
      <xdr:col>55</xdr:col>
      <xdr:colOff>50800</xdr:colOff>
      <xdr:row>36</xdr:row>
      <xdr:rowOff>60960</xdr:rowOff>
    </xdr:to>
    <xdr:sp macro="" textlink="">
      <xdr:nvSpPr>
        <xdr:cNvPr id="131" name="楕円 130"/>
        <xdr:cNvSpPr/>
      </xdr:nvSpPr>
      <xdr:spPr>
        <a:xfrm>
          <a:off x="10152380" y="61315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153670</xdr:rowOff>
    </xdr:from>
    <xdr:ext cx="469265" cy="259080"/>
    <xdr:sp macro="" textlink="">
      <xdr:nvSpPr>
        <xdr:cNvPr id="132" name="【図書館】&#10;一人当たり面積該当値テキスト"/>
        <xdr:cNvSpPr txBox="1"/>
      </xdr:nvSpPr>
      <xdr:spPr>
        <a:xfrm>
          <a:off x="10236200" y="5982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152400</xdr:rowOff>
    </xdr:from>
    <xdr:to>
      <xdr:col>50</xdr:col>
      <xdr:colOff>165100</xdr:colOff>
      <xdr:row>36</xdr:row>
      <xdr:rowOff>83185</xdr:rowOff>
    </xdr:to>
    <xdr:sp macro="" textlink="">
      <xdr:nvSpPr>
        <xdr:cNvPr id="133" name="楕円 132"/>
        <xdr:cNvSpPr/>
      </xdr:nvSpPr>
      <xdr:spPr>
        <a:xfrm>
          <a:off x="9334500" y="61531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10160</xdr:rowOff>
    </xdr:from>
    <xdr:to>
      <xdr:col>55</xdr:col>
      <xdr:colOff>0</xdr:colOff>
      <xdr:row>36</xdr:row>
      <xdr:rowOff>31750</xdr:rowOff>
    </xdr:to>
    <xdr:cxnSp macro="">
      <xdr:nvCxnSpPr>
        <xdr:cNvPr id="134" name="直線コネクタ 133"/>
        <xdr:cNvCxnSpPr/>
      </xdr:nvCxnSpPr>
      <xdr:spPr>
        <a:xfrm flipV="1">
          <a:off x="9385300" y="6182360"/>
          <a:ext cx="812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xdr:rowOff>
    </xdr:from>
    <xdr:to>
      <xdr:col>46</xdr:col>
      <xdr:colOff>38100</xdr:colOff>
      <xdr:row>36</xdr:row>
      <xdr:rowOff>104775</xdr:rowOff>
    </xdr:to>
    <xdr:sp macro="" textlink="">
      <xdr:nvSpPr>
        <xdr:cNvPr id="135" name="楕円 134"/>
        <xdr:cNvSpPr/>
      </xdr:nvSpPr>
      <xdr:spPr>
        <a:xfrm>
          <a:off x="8470900" y="61753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31750</xdr:rowOff>
    </xdr:from>
    <xdr:to>
      <xdr:col>50</xdr:col>
      <xdr:colOff>114300</xdr:colOff>
      <xdr:row>36</xdr:row>
      <xdr:rowOff>54610</xdr:rowOff>
    </xdr:to>
    <xdr:cxnSp macro="">
      <xdr:nvCxnSpPr>
        <xdr:cNvPr id="136" name="直線コネクタ 135"/>
        <xdr:cNvCxnSpPr/>
      </xdr:nvCxnSpPr>
      <xdr:spPr>
        <a:xfrm flipV="1">
          <a:off x="8521700" y="620395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xdr:rowOff>
    </xdr:from>
    <xdr:to>
      <xdr:col>41</xdr:col>
      <xdr:colOff>101600</xdr:colOff>
      <xdr:row>36</xdr:row>
      <xdr:rowOff>116205</xdr:rowOff>
    </xdr:to>
    <xdr:sp macro="" textlink="">
      <xdr:nvSpPr>
        <xdr:cNvPr id="137" name="楕円 136"/>
        <xdr:cNvSpPr/>
      </xdr:nvSpPr>
      <xdr:spPr>
        <a:xfrm>
          <a:off x="7602220" y="61861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54610</xdr:rowOff>
    </xdr:from>
    <xdr:to>
      <xdr:col>45</xdr:col>
      <xdr:colOff>177800</xdr:colOff>
      <xdr:row>36</xdr:row>
      <xdr:rowOff>64770</xdr:rowOff>
    </xdr:to>
    <xdr:cxnSp macro="">
      <xdr:nvCxnSpPr>
        <xdr:cNvPr id="138" name="直線コネクタ 137"/>
        <xdr:cNvCxnSpPr/>
      </xdr:nvCxnSpPr>
      <xdr:spPr>
        <a:xfrm flipV="1">
          <a:off x="7653020" y="6226810"/>
          <a:ext cx="8686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35560</xdr:rowOff>
    </xdr:from>
    <xdr:to>
      <xdr:col>36</xdr:col>
      <xdr:colOff>165100</xdr:colOff>
      <xdr:row>36</xdr:row>
      <xdr:rowOff>137795</xdr:rowOff>
    </xdr:to>
    <xdr:sp macro="" textlink="">
      <xdr:nvSpPr>
        <xdr:cNvPr id="139" name="楕円 138"/>
        <xdr:cNvSpPr/>
      </xdr:nvSpPr>
      <xdr:spPr>
        <a:xfrm>
          <a:off x="6738620" y="62077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64770</xdr:rowOff>
    </xdr:from>
    <xdr:to>
      <xdr:col>41</xdr:col>
      <xdr:colOff>50800</xdr:colOff>
      <xdr:row>36</xdr:row>
      <xdr:rowOff>86995</xdr:rowOff>
    </xdr:to>
    <xdr:cxnSp macro="">
      <xdr:nvCxnSpPr>
        <xdr:cNvPr id="140" name="直線コネクタ 139"/>
        <xdr:cNvCxnSpPr/>
      </xdr:nvCxnSpPr>
      <xdr:spPr>
        <a:xfrm flipV="1">
          <a:off x="6789420" y="6236970"/>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145415</xdr:rowOff>
    </xdr:from>
    <xdr:ext cx="469265" cy="257810"/>
    <xdr:sp macro="" textlink="">
      <xdr:nvSpPr>
        <xdr:cNvPr id="141" name="n_1aveValue【図書館】&#10;一人当たり面積"/>
        <xdr:cNvSpPr txBox="1"/>
      </xdr:nvSpPr>
      <xdr:spPr>
        <a:xfrm>
          <a:off x="9142730" y="666051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6350</xdr:rowOff>
    </xdr:from>
    <xdr:ext cx="469900" cy="258445"/>
    <xdr:sp macro="" textlink="">
      <xdr:nvSpPr>
        <xdr:cNvPr id="142" name="n_2aveValue【図書館】&#10;一人当たり面積"/>
        <xdr:cNvSpPr txBox="1"/>
      </xdr:nvSpPr>
      <xdr:spPr>
        <a:xfrm>
          <a:off x="8291830" y="6692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112395</xdr:rowOff>
    </xdr:from>
    <xdr:ext cx="469265" cy="258445"/>
    <xdr:sp macro="" textlink="">
      <xdr:nvSpPr>
        <xdr:cNvPr id="143" name="n_3aveValue【図書館】&#10;一人当たり面積"/>
        <xdr:cNvSpPr txBox="1"/>
      </xdr:nvSpPr>
      <xdr:spPr>
        <a:xfrm>
          <a:off x="7423150" y="6627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134620</xdr:rowOff>
    </xdr:from>
    <xdr:ext cx="469265" cy="258445"/>
    <xdr:sp macro="" textlink="">
      <xdr:nvSpPr>
        <xdr:cNvPr id="144" name="n_4aveValue【図書館】&#10;一人当たり面積"/>
        <xdr:cNvSpPr txBox="1"/>
      </xdr:nvSpPr>
      <xdr:spPr>
        <a:xfrm>
          <a:off x="6559550" y="6649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34</xdr:row>
      <xdr:rowOff>99695</xdr:rowOff>
    </xdr:from>
    <xdr:ext cx="469265" cy="258445"/>
    <xdr:sp macro="" textlink="">
      <xdr:nvSpPr>
        <xdr:cNvPr id="145" name="n_1mainValue【図書館】&#10;一人当たり面積"/>
        <xdr:cNvSpPr txBox="1"/>
      </xdr:nvSpPr>
      <xdr:spPr>
        <a:xfrm>
          <a:off x="9142730" y="5928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34</xdr:row>
      <xdr:rowOff>121285</xdr:rowOff>
    </xdr:from>
    <xdr:ext cx="469900" cy="258445"/>
    <xdr:sp macro="" textlink="">
      <xdr:nvSpPr>
        <xdr:cNvPr id="146" name="n_2mainValue【図書館】&#10;一人当たり面積"/>
        <xdr:cNvSpPr txBox="1"/>
      </xdr:nvSpPr>
      <xdr:spPr>
        <a:xfrm>
          <a:off x="8291830" y="5950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34</xdr:row>
      <xdr:rowOff>132715</xdr:rowOff>
    </xdr:from>
    <xdr:ext cx="469265" cy="258445"/>
    <xdr:sp macro="" textlink="">
      <xdr:nvSpPr>
        <xdr:cNvPr id="147" name="n_3mainValue【図書館】&#10;一人当たり面積"/>
        <xdr:cNvSpPr txBox="1"/>
      </xdr:nvSpPr>
      <xdr:spPr>
        <a:xfrm>
          <a:off x="7423150" y="5962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34</xdr:row>
      <xdr:rowOff>153670</xdr:rowOff>
    </xdr:from>
    <xdr:ext cx="469265" cy="259080"/>
    <xdr:sp macro="" textlink="">
      <xdr:nvSpPr>
        <xdr:cNvPr id="148" name="n_4mainValue【図書館】&#10;一人当たり面積"/>
        <xdr:cNvSpPr txBox="1"/>
      </xdr:nvSpPr>
      <xdr:spPr>
        <a:xfrm>
          <a:off x="6559550" y="5982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41680" y="800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6868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31115</xdr:rowOff>
    </xdr:to>
    <xdr:sp macro="" textlink="">
      <xdr:nvSpPr>
        <xdr:cNvPr id="151" name="正方形/長方形 150"/>
        <xdr:cNvSpPr/>
      </xdr:nvSpPr>
      <xdr:spPr>
        <a:xfrm>
          <a:off x="86868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8542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31115</xdr:rowOff>
    </xdr:to>
    <xdr:sp macro="" textlink="">
      <xdr:nvSpPr>
        <xdr:cNvPr id="153" name="正方形/長方形 152"/>
        <xdr:cNvSpPr/>
      </xdr:nvSpPr>
      <xdr:spPr>
        <a:xfrm>
          <a:off x="18542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9667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31115</xdr:rowOff>
    </xdr:to>
    <xdr:sp macro="" textlink="">
      <xdr:nvSpPr>
        <xdr:cNvPr id="155" name="正方形/長方形 154"/>
        <xdr:cNvSpPr/>
      </xdr:nvSpPr>
      <xdr:spPr>
        <a:xfrm>
          <a:off x="29667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41680" y="914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8450" cy="225425"/>
    <xdr:sp macro="" textlink="">
      <xdr:nvSpPr>
        <xdr:cNvPr id="157" name="テキスト ボックス 156"/>
        <xdr:cNvSpPr txBox="1"/>
      </xdr:nvSpPr>
      <xdr:spPr>
        <a:xfrm>
          <a:off x="708660" y="895286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4168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7360" cy="257810"/>
    <xdr:sp macro="" textlink="">
      <xdr:nvSpPr>
        <xdr:cNvPr id="159" name="テキスト ボックス 158"/>
        <xdr:cNvSpPr txBox="1"/>
      </xdr:nvSpPr>
      <xdr:spPr>
        <a:xfrm>
          <a:off x="28956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41680" y="1104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104775</xdr:rowOff>
    </xdr:from>
    <xdr:ext cx="467360" cy="258445"/>
    <xdr:sp macro="" textlink="">
      <xdr:nvSpPr>
        <xdr:cNvPr id="161" name="テキスト ボックス 160"/>
        <xdr:cNvSpPr txBox="1"/>
      </xdr:nvSpPr>
      <xdr:spPr>
        <a:xfrm>
          <a:off x="289560" y="1090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37465</xdr:rowOff>
    </xdr:from>
    <xdr:to>
      <xdr:col>28</xdr:col>
      <xdr:colOff>114300</xdr:colOff>
      <xdr:row>62</xdr:row>
      <xdr:rowOff>37465</xdr:rowOff>
    </xdr:to>
    <xdr:cxnSp macro="">
      <xdr:nvCxnSpPr>
        <xdr:cNvPr id="162" name="直線コネクタ 161"/>
        <xdr:cNvCxnSpPr/>
      </xdr:nvCxnSpPr>
      <xdr:spPr>
        <a:xfrm>
          <a:off x="741680" y="10667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66675</xdr:rowOff>
    </xdr:from>
    <xdr:ext cx="402590" cy="258445"/>
    <xdr:sp macro="" textlink="">
      <xdr:nvSpPr>
        <xdr:cNvPr id="163" name="テキスト ボックス 162"/>
        <xdr:cNvSpPr txBox="1"/>
      </xdr:nvSpPr>
      <xdr:spPr>
        <a:xfrm>
          <a:off x="353695" y="10525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4168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2590" cy="258445"/>
    <xdr:sp macro="" textlink="">
      <xdr:nvSpPr>
        <xdr:cNvPr id="165" name="テキスト ボックス 164"/>
        <xdr:cNvSpPr txBox="1"/>
      </xdr:nvSpPr>
      <xdr:spPr>
        <a:xfrm>
          <a:off x="353695" y="10144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41680" y="990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161925</xdr:rowOff>
    </xdr:from>
    <xdr:ext cx="402590" cy="258445"/>
    <xdr:sp macro="" textlink="">
      <xdr:nvSpPr>
        <xdr:cNvPr id="167" name="テキスト ボックス 166"/>
        <xdr:cNvSpPr txBox="1"/>
      </xdr:nvSpPr>
      <xdr:spPr>
        <a:xfrm>
          <a:off x="353695" y="9763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94615</xdr:rowOff>
    </xdr:from>
    <xdr:to>
      <xdr:col>28</xdr:col>
      <xdr:colOff>114300</xdr:colOff>
      <xdr:row>55</xdr:row>
      <xdr:rowOff>94615</xdr:rowOff>
    </xdr:to>
    <xdr:cxnSp macro="">
      <xdr:nvCxnSpPr>
        <xdr:cNvPr id="168" name="直線コネクタ 167"/>
        <xdr:cNvCxnSpPr/>
      </xdr:nvCxnSpPr>
      <xdr:spPr>
        <a:xfrm>
          <a:off x="741680" y="9524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123825</xdr:rowOff>
    </xdr:from>
    <xdr:ext cx="402590" cy="257810"/>
    <xdr:sp macro="" textlink="">
      <xdr:nvSpPr>
        <xdr:cNvPr id="169" name="テキスト ボックス 168"/>
        <xdr:cNvSpPr txBox="1"/>
      </xdr:nvSpPr>
      <xdr:spPr>
        <a:xfrm>
          <a:off x="353695" y="938212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4168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8455" cy="257810"/>
    <xdr:sp macro="" textlink="">
      <xdr:nvSpPr>
        <xdr:cNvPr id="171" name="テキスト ボックス 170"/>
        <xdr:cNvSpPr txBox="1"/>
      </xdr:nvSpPr>
      <xdr:spPr>
        <a:xfrm>
          <a:off x="412750" y="9001760"/>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41680" y="914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73" name="直線コネクタ 172"/>
        <xdr:cNvCxnSpPr/>
      </xdr:nvCxnSpPr>
      <xdr:spPr>
        <a:xfrm flipV="1">
          <a:off x="4512945" y="9700260"/>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59055</xdr:rowOff>
    </xdr:from>
    <xdr:ext cx="405130" cy="259080"/>
    <xdr:sp macro="" textlink="">
      <xdr:nvSpPr>
        <xdr:cNvPr id="174" name="【体育館・プール】&#10;有形固定資産減価償却率最小値テキスト"/>
        <xdr:cNvSpPr txBox="1"/>
      </xdr:nvSpPr>
      <xdr:spPr>
        <a:xfrm>
          <a:off x="4551680" y="11031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75" name="直線コネクタ 174"/>
        <xdr:cNvCxnSpPr/>
      </xdr:nvCxnSpPr>
      <xdr:spPr>
        <a:xfrm>
          <a:off x="4429760" y="110280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45720</xdr:rowOff>
    </xdr:from>
    <xdr:ext cx="405130" cy="259080"/>
    <xdr:sp macro="" textlink="">
      <xdr:nvSpPr>
        <xdr:cNvPr id="176" name="【体育館・プール】&#10;有形固定資産減価償却率最大値テキスト"/>
        <xdr:cNvSpPr txBox="1"/>
      </xdr:nvSpPr>
      <xdr:spPr>
        <a:xfrm>
          <a:off x="4551680" y="9475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7" name="直線コネクタ 176"/>
        <xdr:cNvCxnSpPr/>
      </xdr:nvCxnSpPr>
      <xdr:spPr>
        <a:xfrm>
          <a:off x="4429760" y="97002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145415</xdr:rowOff>
    </xdr:from>
    <xdr:ext cx="405130" cy="257810"/>
    <xdr:sp macro="" textlink="">
      <xdr:nvSpPr>
        <xdr:cNvPr id="178" name="【体育館・プール】&#10;有形固定資産減価償却率平均値テキスト"/>
        <xdr:cNvSpPr txBox="1"/>
      </xdr:nvSpPr>
      <xdr:spPr>
        <a:xfrm>
          <a:off x="4551680" y="1026096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121920</xdr:rowOff>
    </xdr:from>
    <xdr:to>
      <xdr:col>24</xdr:col>
      <xdr:colOff>114300</xdr:colOff>
      <xdr:row>61</xdr:row>
      <xdr:rowOff>52705</xdr:rowOff>
    </xdr:to>
    <xdr:sp macro="" textlink="">
      <xdr:nvSpPr>
        <xdr:cNvPr id="179" name="フローチャート: 判断 178"/>
        <xdr:cNvSpPr/>
      </xdr:nvSpPr>
      <xdr:spPr>
        <a:xfrm>
          <a:off x="4462780" y="104089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73025</xdr:rowOff>
    </xdr:to>
    <xdr:sp macro="" textlink="">
      <xdr:nvSpPr>
        <xdr:cNvPr id="180" name="フローチャート: 判断 179"/>
        <xdr:cNvSpPr/>
      </xdr:nvSpPr>
      <xdr:spPr>
        <a:xfrm>
          <a:off x="3649980" y="1043051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81" name="フローチャート: 判断 180"/>
        <xdr:cNvSpPr/>
      </xdr:nvSpPr>
      <xdr:spPr>
        <a:xfrm>
          <a:off x="27813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2" name="フローチャート: 判断 181"/>
        <xdr:cNvSpPr/>
      </xdr:nvSpPr>
      <xdr:spPr>
        <a:xfrm>
          <a:off x="19177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125730</xdr:rowOff>
    </xdr:from>
    <xdr:to>
      <xdr:col>6</xdr:col>
      <xdr:colOff>38100</xdr:colOff>
      <xdr:row>61</xdr:row>
      <xdr:rowOff>56515</xdr:rowOff>
    </xdr:to>
    <xdr:sp macro="" textlink="">
      <xdr:nvSpPr>
        <xdr:cNvPr id="183" name="フローチャート: 判断 182"/>
        <xdr:cNvSpPr/>
      </xdr:nvSpPr>
      <xdr:spPr>
        <a:xfrm>
          <a:off x="1054100" y="1041273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1365" cy="258445"/>
    <xdr:sp macro="" textlink="">
      <xdr:nvSpPr>
        <xdr:cNvPr id="184" name="テキスト ボックス 183"/>
        <xdr:cNvSpPr txBox="1"/>
      </xdr:nvSpPr>
      <xdr:spPr>
        <a:xfrm>
          <a:off x="432816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5" name="テキスト ボックス 184"/>
        <xdr:cNvSpPr txBox="1"/>
      </xdr:nvSpPr>
      <xdr:spPr>
        <a:xfrm>
          <a:off x="351536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1365" cy="258445"/>
    <xdr:sp macro="" textlink="">
      <xdr:nvSpPr>
        <xdr:cNvPr id="186" name="テキスト ボックス 185"/>
        <xdr:cNvSpPr txBox="1"/>
      </xdr:nvSpPr>
      <xdr:spPr>
        <a:xfrm>
          <a:off x="264668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7" name="テキスト ボックス 186"/>
        <xdr:cNvSpPr txBox="1"/>
      </xdr:nvSpPr>
      <xdr:spPr>
        <a:xfrm>
          <a:off x="17830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8" name="テキスト ボックス 187"/>
        <xdr:cNvSpPr txBox="1"/>
      </xdr:nvSpPr>
      <xdr:spPr>
        <a:xfrm>
          <a:off x="9194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62</xdr:row>
      <xdr:rowOff>147320</xdr:rowOff>
    </xdr:from>
    <xdr:to>
      <xdr:col>24</xdr:col>
      <xdr:colOff>114300</xdr:colOff>
      <xdr:row>63</xdr:row>
      <xdr:rowOff>77470</xdr:rowOff>
    </xdr:to>
    <xdr:sp macro="" textlink="">
      <xdr:nvSpPr>
        <xdr:cNvPr id="189" name="楕円 188"/>
        <xdr:cNvSpPr/>
      </xdr:nvSpPr>
      <xdr:spPr>
        <a:xfrm>
          <a:off x="446278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125095</xdr:rowOff>
    </xdr:from>
    <xdr:ext cx="405130" cy="258445"/>
    <xdr:sp macro="" textlink="">
      <xdr:nvSpPr>
        <xdr:cNvPr id="190" name="【体育館・プール】&#10;有形固定資産減価償却率該当値テキスト"/>
        <xdr:cNvSpPr txBox="1"/>
      </xdr:nvSpPr>
      <xdr:spPr>
        <a:xfrm>
          <a:off x="4551680" y="107549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132080</xdr:rowOff>
    </xdr:from>
    <xdr:to>
      <xdr:col>20</xdr:col>
      <xdr:colOff>38100</xdr:colOff>
      <xdr:row>63</xdr:row>
      <xdr:rowOff>61595</xdr:rowOff>
    </xdr:to>
    <xdr:sp macro="" textlink="">
      <xdr:nvSpPr>
        <xdr:cNvPr id="191" name="楕円 190"/>
        <xdr:cNvSpPr/>
      </xdr:nvSpPr>
      <xdr:spPr>
        <a:xfrm>
          <a:off x="3649980" y="1076198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10795</xdr:rowOff>
    </xdr:from>
    <xdr:to>
      <xdr:col>24</xdr:col>
      <xdr:colOff>63500</xdr:colOff>
      <xdr:row>63</xdr:row>
      <xdr:rowOff>26670</xdr:rowOff>
    </xdr:to>
    <xdr:cxnSp macro="">
      <xdr:nvCxnSpPr>
        <xdr:cNvPr id="192" name="直線コネクタ 191"/>
        <xdr:cNvCxnSpPr/>
      </xdr:nvCxnSpPr>
      <xdr:spPr>
        <a:xfrm>
          <a:off x="3700780" y="10812145"/>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114935</xdr:rowOff>
    </xdr:from>
    <xdr:to>
      <xdr:col>15</xdr:col>
      <xdr:colOff>101600</xdr:colOff>
      <xdr:row>63</xdr:row>
      <xdr:rowOff>45085</xdr:rowOff>
    </xdr:to>
    <xdr:sp macro="" textlink="">
      <xdr:nvSpPr>
        <xdr:cNvPr id="193" name="楕円 192"/>
        <xdr:cNvSpPr/>
      </xdr:nvSpPr>
      <xdr:spPr>
        <a:xfrm>
          <a:off x="27813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165100</xdr:rowOff>
    </xdr:from>
    <xdr:to>
      <xdr:col>19</xdr:col>
      <xdr:colOff>177800</xdr:colOff>
      <xdr:row>63</xdr:row>
      <xdr:rowOff>10795</xdr:rowOff>
    </xdr:to>
    <xdr:cxnSp macro="">
      <xdr:nvCxnSpPr>
        <xdr:cNvPr id="194" name="直線コネクタ 193"/>
        <xdr:cNvCxnSpPr/>
      </xdr:nvCxnSpPr>
      <xdr:spPr>
        <a:xfrm>
          <a:off x="2832100" y="10795000"/>
          <a:ext cx="8686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97790</xdr:rowOff>
    </xdr:from>
    <xdr:to>
      <xdr:col>10</xdr:col>
      <xdr:colOff>165100</xdr:colOff>
      <xdr:row>63</xdr:row>
      <xdr:rowOff>27940</xdr:rowOff>
    </xdr:to>
    <xdr:sp macro="" textlink="">
      <xdr:nvSpPr>
        <xdr:cNvPr id="195" name="楕円 194"/>
        <xdr:cNvSpPr/>
      </xdr:nvSpPr>
      <xdr:spPr>
        <a:xfrm>
          <a:off x="1917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147955</xdr:rowOff>
    </xdr:from>
    <xdr:to>
      <xdr:col>15</xdr:col>
      <xdr:colOff>50800</xdr:colOff>
      <xdr:row>62</xdr:row>
      <xdr:rowOff>165100</xdr:rowOff>
    </xdr:to>
    <xdr:cxnSp macro="">
      <xdr:nvCxnSpPr>
        <xdr:cNvPr id="196" name="直線コネクタ 195"/>
        <xdr:cNvCxnSpPr/>
      </xdr:nvCxnSpPr>
      <xdr:spPr>
        <a:xfrm>
          <a:off x="1968500" y="10777855"/>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82550</xdr:rowOff>
    </xdr:from>
    <xdr:to>
      <xdr:col>6</xdr:col>
      <xdr:colOff>38100</xdr:colOff>
      <xdr:row>63</xdr:row>
      <xdr:rowOff>12065</xdr:rowOff>
    </xdr:to>
    <xdr:sp macro="" textlink="">
      <xdr:nvSpPr>
        <xdr:cNvPr id="197" name="楕円 196"/>
        <xdr:cNvSpPr/>
      </xdr:nvSpPr>
      <xdr:spPr>
        <a:xfrm>
          <a:off x="1054100" y="1071245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133350</xdr:rowOff>
    </xdr:from>
    <xdr:to>
      <xdr:col>10</xdr:col>
      <xdr:colOff>114300</xdr:colOff>
      <xdr:row>62</xdr:row>
      <xdr:rowOff>147955</xdr:rowOff>
    </xdr:to>
    <xdr:cxnSp macro="">
      <xdr:nvCxnSpPr>
        <xdr:cNvPr id="198" name="直線コネクタ 197"/>
        <xdr:cNvCxnSpPr/>
      </xdr:nvCxnSpPr>
      <xdr:spPr>
        <a:xfrm>
          <a:off x="1104900" y="10763250"/>
          <a:ext cx="8636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89535</xdr:rowOff>
    </xdr:from>
    <xdr:ext cx="404495" cy="257810"/>
    <xdr:sp macro="" textlink="">
      <xdr:nvSpPr>
        <xdr:cNvPr id="199" name="n_1aveValue【体育館・プール】&#10;有形固定資産減価償却率"/>
        <xdr:cNvSpPr txBox="1"/>
      </xdr:nvSpPr>
      <xdr:spPr>
        <a:xfrm>
          <a:off x="3490595" y="1020508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57785</xdr:rowOff>
    </xdr:from>
    <xdr:ext cx="405130" cy="259080"/>
    <xdr:sp macro="" textlink="">
      <xdr:nvSpPr>
        <xdr:cNvPr id="200" name="n_2aveValue【体育館・プール】&#10;有形固定資産減価償却率"/>
        <xdr:cNvSpPr txBox="1"/>
      </xdr:nvSpPr>
      <xdr:spPr>
        <a:xfrm>
          <a:off x="2634615" y="10173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25400</xdr:rowOff>
    </xdr:from>
    <xdr:ext cx="404495" cy="259080"/>
    <xdr:sp macro="" textlink="">
      <xdr:nvSpPr>
        <xdr:cNvPr id="201" name="n_3aveValue【体育館・プール】&#10;有形固定資産減価償却率"/>
        <xdr:cNvSpPr txBox="1"/>
      </xdr:nvSpPr>
      <xdr:spPr>
        <a:xfrm>
          <a:off x="1771015" y="10140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72390</xdr:rowOff>
    </xdr:from>
    <xdr:ext cx="404495" cy="258445"/>
    <xdr:sp macro="" textlink="">
      <xdr:nvSpPr>
        <xdr:cNvPr id="202" name="n_4aveValue【体育館・プール】&#10;有形固定資産減価償却率"/>
        <xdr:cNvSpPr txBox="1"/>
      </xdr:nvSpPr>
      <xdr:spPr>
        <a:xfrm>
          <a:off x="907415" y="101879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53340</xdr:rowOff>
    </xdr:from>
    <xdr:ext cx="404495" cy="257810"/>
    <xdr:sp macro="" textlink="">
      <xdr:nvSpPr>
        <xdr:cNvPr id="203" name="n_1mainValue【体育館・プール】&#10;有形固定資産減価償却率"/>
        <xdr:cNvSpPr txBox="1"/>
      </xdr:nvSpPr>
      <xdr:spPr>
        <a:xfrm>
          <a:off x="3490595" y="1085469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35560</xdr:rowOff>
    </xdr:from>
    <xdr:ext cx="405130" cy="258445"/>
    <xdr:sp macro="" textlink="">
      <xdr:nvSpPr>
        <xdr:cNvPr id="204" name="n_2mainValue【体育館・プール】&#10;有形固定資産減価償却率"/>
        <xdr:cNvSpPr txBox="1"/>
      </xdr:nvSpPr>
      <xdr:spPr>
        <a:xfrm>
          <a:off x="2634615" y="10836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63</xdr:row>
      <xdr:rowOff>19050</xdr:rowOff>
    </xdr:from>
    <xdr:ext cx="404495" cy="258445"/>
    <xdr:sp macro="" textlink="">
      <xdr:nvSpPr>
        <xdr:cNvPr id="205" name="n_3mainValue【体育館・プール】&#10;有形固定資産減価償却率"/>
        <xdr:cNvSpPr txBox="1"/>
      </xdr:nvSpPr>
      <xdr:spPr>
        <a:xfrm>
          <a:off x="1771015" y="10820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63</xdr:row>
      <xdr:rowOff>3175</xdr:rowOff>
    </xdr:from>
    <xdr:ext cx="404495" cy="259080"/>
    <xdr:sp macro="" textlink="">
      <xdr:nvSpPr>
        <xdr:cNvPr id="206" name="n_4mainValue【体育館・プール】&#10;有形固定資産減価償却率"/>
        <xdr:cNvSpPr txBox="1"/>
      </xdr:nvSpPr>
      <xdr:spPr>
        <a:xfrm>
          <a:off x="907415" y="10804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431280" y="800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5532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31115</xdr:rowOff>
    </xdr:to>
    <xdr:sp macro="" textlink="">
      <xdr:nvSpPr>
        <xdr:cNvPr id="209" name="正方形/長方形 208"/>
        <xdr:cNvSpPr/>
      </xdr:nvSpPr>
      <xdr:spPr>
        <a:xfrm>
          <a:off x="65532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5438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31115</xdr:rowOff>
    </xdr:to>
    <xdr:sp macro="" textlink="">
      <xdr:nvSpPr>
        <xdr:cNvPr id="211" name="正方形/長方形 210"/>
        <xdr:cNvSpPr/>
      </xdr:nvSpPr>
      <xdr:spPr>
        <a:xfrm>
          <a:off x="75438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656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31115</xdr:rowOff>
    </xdr:to>
    <xdr:sp macro="" textlink="">
      <xdr:nvSpPr>
        <xdr:cNvPr id="213" name="正方形/長方形 212"/>
        <xdr:cNvSpPr/>
      </xdr:nvSpPr>
      <xdr:spPr>
        <a:xfrm>
          <a:off x="8656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431280" y="914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9250" cy="225425"/>
    <xdr:sp macro="" textlink="">
      <xdr:nvSpPr>
        <xdr:cNvPr id="215" name="テキスト ボックス 214"/>
        <xdr:cNvSpPr txBox="1"/>
      </xdr:nvSpPr>
      <xdr:spPr>
        <a:xfrm>
          <a:off x="6393180" y="8952865"/>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431280" y="1143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xdr:cNvCxnSpPr/>
      </xdr:nvCxnSpPr>
      <xdr:spPr>
        <a:xfrm>
          <a:off x="6431280" y="1114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64</xdr:row>
      <xdr:rowOff>29210</xdr:rowOff>
    </xdr:from>
    <xdr:ext cx="466725" cy="258445"/>
    <xdr:sp macro="" textlink="">
      <xdr:nvSpPr>
        <xdr:cNvPr id="218" name="テキスト ボックス 217"/>
        <xdr:cNvSpPr txBox="1"/>
      </xdr:nvSpPr>
      <xdr:spPr>
        <a:xfrm>
          <a:off x="5974080" y="110020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xdr:cNvCxnSpPr/>
      </xdr:nvCxnSpPr>
      <xdr:spPr>
        <a:xfrm>
          <a:off x="6431280" y="10858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86360</xdr:rowOff>
    </xdr:from>
    <xdr:ext cx="466725" cy="257810"/>
    <xdr:sp macro="" textlink="">
      <xdr:nvSpPr>
        <xdr:cNvPr id="220" name="テキスト ボックス 219"/>
        <xdr:cNvSpPr txBox="1"/>
      </xdr:nvSpPr>
      <xdr:spPr>
        <a:xfrm>
          <a:off x="5974080" y="107162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xdr:cNvCxnSpPr/>
      </xdr:nvCxnSpPr>
      <xdr:spPr>
        <a:xfrm>
          <a:off x="6431280" y="105727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143510</xdr:rowOff>
    </xdr:from>
    <xdr:ext cx="466725" cy="257810"/>
    <xdr:sp macro="" textlink="">
      <xdr:nvSpPr>
        <xdr:cNvPr id="222" name="テキスト ボックス 221"/>
        <xdr:cNvSpPr txBox="1"/>
      </xdr:nvSpPr>
      <xdr:spPr>
        <a:xfrm>
          <a:off x="5974080" y="1043051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431280" y="1028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224" name="テキスト ボックス 223"/>
        <xdr:cNvSpPr txBox="1"/>
      </xdr:nvSpPr>
      <xdr:spPr>
        <a:xfrm>
          <a:off x="597408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xdr:cNvCxnSpPr/>
      </xdr:nvCxnSpPr>
      <xdr:spPr>
        <a:xfrm>
          <a:off x="6431280" y="10001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86360</xdr:rowOff>
    </xdr:from>
    <xdr:ext cx="466725" cy="257810"/>
    <xdr:sp macro="" textlink="">
      <xdr:nvSpPr>
        <xdr:cNvPr id="226" name="テキスト ボックス 225"/>
        <xdr:cNvSpPr txBox="1"/>
      </xdr:nvSpPr>
      <xdr:spPr>
        <a:xfrm>
          <a:off x="5974080" y="985901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xdr:cNvCxnSpPr/>
      </xdr:nvCxnSpPr>
      <xdr:spPr>
        <a:xfrm>
          <a:off x="6431280" y="9715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143510</xdr:rowOff>
    </xdr:from>
    <xdr:ext cx="466725" cy="257810"/>
    <xdr:sp macro="" textlink="">
      <xdr:nvSpPr>
        <xdr:cNvPr id="228" name="テキスト ボックス 227"/>
        <xdr:cNvSpPr txBox="1"/>
      </xdr:nvSpPr>
      <xdr:spPr>
        <a:xfrm>
          <a:off x="5974080" y="95732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xdr:cNvCxnSpPr/>
      </xdr:nvCxnSpPr>
      <xdr:spPr>
        <a:xfrm>
          <a:off x="6431280" y="94297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29210</xdr:rowOff>
    </xdr:from>
    <xdr:ext cx="466725" cy="258445"/>
    <xdr:sp macro="" textlink="">
      <xdr:nvSpPr>
        <xdr:cNvPr id="230" name="テキスト ボックス 229"/>
        <xdr:cNvSpPr txBox="1"/>
      </xdr:nvSpPr>
      <xdr:spPr>
        <a:xfrm>
          <a:off x="5974080" y="92875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431280" y="914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7810"/>
    <xdr:sp macro="" textlink="">
      <xdr:nvSpPr>
        <xdr:cNvPr id="232" name="テキスト ボックス 231"/>
        <xdr:cNvSpPr txBox="1"/>
      </xdr:nvSpPr>
      <xdr:spPr>
        <a:xfrm>
          <a:off x="5974080" y="90017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431280" y="914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56</xdr:row>
      <xdr:rowOff>13970</xdr:rowOff>
    </xdr:from>
    <xdr:to>
      <xdr:col>54</xdr:col>
      <xdr:colOff>185420</xdr:colOff>
      <xdr:row>64</xdr:row>
      <xdr:rowOff>49530</xdr:rowOff>
    </xdr:to>
    <xdr:cxnSp macro="">
      <xdr:nvCxnSpPr>
        <xdr:cNvPr id="234" name="直線コネクタ 233"/>
        <xdr:cNvCxnSpPr/>
      </xdr:nvCxnSpPr>
      <xdr:spPr>
        <a:xfrm flipV="1">
          <a:off x="10198100" y="9615170"/>
          <a:ext cx="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53975</xdr:rowOff>
    </xdr:from>
    <xdr:ext cx="469265" cy="257810"/>
    <xdr:sp macro="" textlink="">
      <xdr:nvSpPr>
        <xdr:cNvPr id="235" name="【体育館・プール】&#10;一人当たり面積最小値テキスト"/>
        <xdr:cNvSpPr txBox="1"/>
      </xdr:nvSpPr>
      <xdr:spPr>
        <a:xfrm>
          <a:off x="10236200" y="1102677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49530</xdr:rowOff>
    </xdr:from>
    <xdr:to>
      <xdr:col>55</xdr:col>
      <xdr:colOff>88900</xdr:colOff>
      <xdr:row>64</xdr:row>
      <xdr:rowOff>49530</xdr:rowOff>
    </xdr:to>
    <xdr:cxnSp macro="">
      <xdr:nvCxnSpPr>
        <xdr:cNvPr id="236" name="直線コネクタ 235"/>
        <xdr:cNvCxnSpPr/>
      </xdr:nvCxnSpPr>
      <xdr:spPr>
        <a:xfrm>
          <a:off x="10114280" y="11022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132715</xdr:rowOff>
    </xdr:from>
    <xdr:ext cx="469265" cy="258445"/>
    <xdr:sp macro="" textlink="">
      <xdr:nvSpPr>
        <xdr:cNvPr id="237" name="【体育館・プール】&#10;一人当たり面積最大値テキスト"/>
        <xdr:cNvSpPr txBox="1"/>
      </xdr:nvSpPr>
      <xdr:spPr>
        <a:xfrm>
          <a:off x="10236200" y="9391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13970</xdr:rowOff>
    </xdr:from>
    <xdr:to>
      <xdr:col>55</xdr:col>
      <xdr:colOff>88900</xdr:colOff>
      <xdr:row>56</xdr:row>
      <xdr:rowOff>13970</xdr:rowOff>
    </xdr:to>
    <xdr:cxnSp macro="">
      <xdr:nvCxnSpPr>
        <xdr:cNvPr id="238" name="直線コネクタ 237"/>
        <xdr:cNvCxnSpPr/>
      </xdr:nvCxnSpPr>
      <xdr:spPr>
        <a:xfrm>
          <a:off x="10114280" y="9615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87630</xdr:rowOff>
    </xdr:from>
    <xdr:ext cx="469265" cy="257810"/>
    <xdr:sp macro="" textlink="">
      <xdr:nvSpPr>
        <xdr:cNvPr id="239" name="【体育館・プール】&#10;一人当たり面積平均値テキスト"/>
        <xdr:cNvSpPr txBox="1"/>
      </xdr:nvSpPr>
      <xdr:spPr>
        <a:xfrm>
          <a:off x="10236200" y="10374630"/>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64770</xdr:rowOff>
    </xdr:from>
    <xdr:to>
      <xdr:col>55</xdr:col>
      <xdr:colOff>50800</xdr:colOff>
      <xdr:row>61</xdr:row>
      <xdr:rowOff>166370</xdr:rowOff>
    </xdr:to>
    <xdr:sp macro="" textlink="">
      <xdr:nvSpPr>
        <xdr:cNvPr id="240" name="フローチャート: 判断 239"/>
        <xdr:cNvSpPr/>
      </xdr:nvSpPr>
      <xdr:spPr>
        <a:xfrm>
          <a:off x="10152380" y="105232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116205</xdr:rowOff>
    </xdr:from>
    <xdr:to>
      <xdr:col>50</xdr:col>
      <xdr:colOff>165100</xdr:colOff>
      <xdr:row>62</xdr:row>
      <xdr:rowOff>46355</xdr:rowOff>
    </xdr:to>
    <xdr:sp macro="" textlink="">
      <xdr:nvSpPr>
        <xdr:cNvPr id="241" name="フローチャート: 判断 240"/>
        <xdr:cNvSpPr/>
      </xdr:nvSpPr>
      <xdr:spPr>
        <a:xfrm>
          <a:off x="9334500" y="105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151130</xdr:rowOff>
    </xdr:from>
    <xdr:to>
      <xdr:col>46</xdr:col>
      <xdr:colOff>38100</xdr:colOff>
      <xdr:row>62</xdr:row>
      <xdr:rowOff>81915</xdr:rowOff>
    </xdr:to>
    <xdr:sp macro="" textlink="">
      <xdr:nvSpPr>
        <xdr:cNvPr id="242" name="フローチャート: 判断 241"/>
        <xdr:cNvSpPr/>
      </xdr:nvSpPr>
      <xdr:spPr>
        <a:xfrm>
          <a:off x="8470900" y="1060958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160020</xdr:rowOff>
    </xdr:from>
    <xdr:to>
      <xdr:col>41</xdr:col>
      <xdr:colOff>101600</xdr:colOff>
      <xdr:row>62</xdr:row>
      <xdr:rowOff>90170</xdr:rowOff>
    </xdr:to>
    <xdr:sp macro="" textlink="">
      <xdr:nvSpPr>
        <xdr:cNvPr id="243" name="フローチャート: 判断 242"/>
        <xdr:cNvSpPr/>
      </xdr:nvSpPr>
      <xdr:spPr>
        <a:xfrm>
          <a:off x="760222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19050</xdr:rowOff>
    </xdr:from>
    <xdr:to>
      <xdr:col>36</xdr:col>
      <xdr:colOff>165100</xdr:colOff>
      <xdr:row>62</xdr:row>
      <xdr:rowOff>120650</xdr:rowOff>
    </xdr:to>
    <xdr:sp macro="" textlink="">
      <xdr:nvSpPr>
        <xdr:cNvPr id="244" name="フローチャート: 判断 243"/>
        <xdr:cNvSpPr/>
      </xdr:nvSpPr>
      <xdr:spPr>
        <a:xfrm>
          <a:off x="6738620" y="1064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5" name="テキスト ボックス 244"/>
        <xdr:cNvSpPr txBox="1"/>
      </xdr:nvSpPr>
      <xdr:spPr>
        <a:xfrm>
          <a:off x="100126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6" name="テキスト ボックス 245"/>
        <xdr:cNvSpPr txBox="1"/>
      </xdr:nvSpPr>
      <xdr:spPr>
        <a:xfrm>
          <a:off x="91998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7" name="テキスト ボックス 246"/>
        <xdr:cNvSpPr txBox="1"/>
      </xdr:nvSpPr>
      <xdr:spPr>
        <a:xfrm>
          <a:off x="83362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1365" cy="258445"/>
    <xdr:sp macro="" textlink="">
      <xdr:nvSpPr>
        <xdr:cNvPr id="248" name="テキスト ボックス 247"/>
        <xdr:cNvSpPr txBox="1"/>
      </xdr:nvSpPr>
      <xdr:spPr>
        <a:xfrm>
          <a:off x="74676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9" name="テキスト ボックス 248"/>
        <xdr:cNvSpPr txBox="1"/>
      </xdr:nvSpPr>
      <xdr:spPr>
        <a:xfrm>
          <a:off x="6604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93980</xdr:rowOff>
    </xdr:from>
    <xdr:to>
      <xdr:col>55</xdr:col>
      <xdr:colOff>50800</xdr:colOff>
      <xdr:row>64</xdr:row>
      <xdr:rowOff>24765</xdr:rowOff>
    </xdr:to>
    <xdr:sp macro="" textlink="">
      <xdr:nvSpPr>
        <xdr:cNvPr id="250" name="楕円 249"/>
        <xdr:cNvSpPr/>
      </xdr:nvSpPr>
      <xdr:spPr>
        <a:xfrm>
          <a:off x="10152380" y="1089533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9525</xdr:rowOff>
    </xdr:from>
    <xdr:ext cx="469265" cy="258445"/>
    <xdr:sp macro="" textlink="">
      <xdr:nvSpPr>
        <xdr:cNvPr id="251" name="【体育館・プール】&#10;一人当たり面積該当値テキスト"/>
        <xdr:cNvSpPr txBox="1"/>
      </xdr:nvSpPr>
      <xdr:spPr>
        <a:xfrm>
          <a:off x="10236200" y="10810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99060</xdr:rowOff>
    </xdr:from>
    <xdr:to>
      <xdr:col>50</xdr:col>
      <xdr:colOff>165100</xdr:colOff>
      <xdr:row>64</xdr:row>
      <xdr:rowOff>29210</xdr:rowOff>
    </xdr:to>
    <xdr:sp macro="" textlink="">
      <xdr:nvSpPr>
        <xdr:cNvPr id="252" name="楕円 251"/>
        <xdr:cNvSpPr/>
      </xdr:nvSpPr>
      <xdr:spPr>
        <a:xfrm>
          <a:off x="9334500" y="10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145415</xdr:rowOff>
    </xdr:from>
    <xdr:to>
      <xdr:col>55</xdr:col>
      <xdr:colOff>0</xdr:colOff>
      <xdr:row>63</xdr:row>
      <xdr:rowOff>149225</xdr:rowOff>
    </xdr:to>
    <xdr:cxnSp macro="">
      <xdr:nvCxnSpPr>
        <xdr:cNvPr id="253" name="直線コネクタ 252"/>
        <xdr:cNvCxnSpPr/>
      </xdr:nvCxnSpPr>
      <xdr:spPr>
        <a:xfrm flipV="1">
          <a:off x="9385300" y="1094676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102235</xdr:rowOff>
    </xdr:from>
    <xdr:to>
      <xdr:col>46</xdr:col>
      <xdr:colOff>38100</xdr:colOff>
      <xdr:row>64</xdr:row>
      <xdr:rowOff>31750</xdr:rowOff>
    </xdr:to>
    <xdr:sp macro="" textlink="">
      <xdr:nvSpPr>
        <xdr:cNvPr id="254" name="楕円 253"/>
        <xdr:cNvSpPr/>
      </xdr:nvSpPr>
      <xdr:spPr>
        <a:xfrm>
          <a:off x="8470900" y="1090358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149225</xdr:rowOff>
    </xdr:from>
    <xdr:to>
      <xdr:col>50</xdr:col>
      <xdr:colOff>114300</xdr:colOff>
      <xdr:row>63</xdr:row>
      <xdr:rowOff>152400</xdr:rowOff>
    </xdr:to>
    <xdr:cxnSp macro="">
      <xdr:nvCxnSpPr>
        <xdr:cNvPr id="255" name="直線コネクタ 254"/>
        <xdr:cNvCxnSpPr/>
      </xdr:nvCxnSpPr>
      <xdr:spPr>
        <a:xfrm flipV="1">
          <a:off x="8521700" y="1095057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106045</xdr:rowOff>
    </xdr:from>
    <xdr:to>
      <xdr:col>41</xdr:col>
      <xdr:colOff>101600</xdr:colOff>
      <xdr:row>64</xdr:row>
      <xdr:rowOff>36195</xdr:rowOff>
    </xdr:to>
    <xdr:sp macro="" textlink="">
      <xdr:nvSpPr>
        <xdr:cNvPr id="256" name="楕円 255"/>
        <xdr:cNvSpPr/>
      </xdr:nvSpPr>
      <xdr:spPr>
        <a:xfrm>
          <a:off x="7602220" y="109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152400</xdr:rowOff>
    </xdr:from>
    <xdr:to>
      <xdr:col>45</xdr:col>
      <xdr:colOff>177800</xdr:colOff>
      <xdr:row>63</xdr:row>
      <xdr:rowOff>157480</xdr:rowOff>
    </xdr:to>
    <xdr:cxnSp macro="">
      <xdr:nvCxnSpPr>
        <xdr:cNvPr id="257" name="直線コネクタ 256"/>
        <xdr:cNvCxnSpPr/>
      </xdr:nvCxnSpPr>
      <xdr:spPr>
        <a:xfrm flipV="1">
          <a:off x="7653020" y="10953750"/>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109220</xdr:rowOff>
    </xdr:from>
    <xdr:to>
      <xdr:col>36</xdr:col>
      <xdr:colOff>165100</xdr:colOff>
      <xdr:row>64</xdr:row>
      <xdr:rowOff>38735</xdr:rowOff>
    </xdr:to>
    <xdr:sp macro="" textlink="">
      <xdr:nvSpPr>
        <xdr:cNvPr id="258" name="楕円 257"/>
        <xdr:cNvSpPr/>
      </xdr:nvSpPr>
      <xdr:spPr>
        <a:xfrm>
          <a:off x="6738620" y="10910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157480</xdr:rowOff>
    </xdr:from>
    <xdr:to>
      <xdr:col>41</xdr:col>
      <xdr:colOff>50800</xdr:colOff>
      <xdr:row>63</xdr:row>
      <xdr:rowOff>159385</xdr:rowOff>
    </xdr:to>
    <xdr:cxnSp macro="">
      <xdr:nvCxnSpPr>
        <xdr:cNvPr id="259" name="直線コネクタ 258"/>
        <xdr:cNvCxnSpPr/>
      </xdr:nvCxnSpPr>
      <xdr:spPr>
        <a:xfrm flipV="1">
          <a:off x="6789420" y="1095883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62230</xdr:rowOff>
    </xdr:from>
    <xdr:ext cx="469265" cy="259080"/>
    <xdr:sp macro="" textlink="">
      <xdr:nvSpPr>
        <xdr:cNvPr id="260" name="n_1aveValue【体育館・プール】&#10;一人当たり面積"/>
        <xdr:cNvSpPr txBox="1"/>
      </xdr:nvSpPr>
      <xdr:spPr>
        <a:xfrm>
          <a:off x="9142730" y="10349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99060</xdr:rowOff>
    </xdr:from>
    <xdr:ext cx="469900" cy="258445"/>
    <xdr:sp macro="" textlink="">
      <xdr:nvSpPr>
        <xdr:cNvPr id="261" name="n_2aveValue【体育館・プール】&#10;一人当たり面積"/>
        <xdr:cNvSpPr txBox="1"/>
      </xdr:nvSpPr>
      <xdr:spPr>
        <a:xfrm>
          <a:off x="8291830" y="10386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106680</xdr:rowOff>
    </xdr:from>
    <xdr:ext cx="469265" cy="258445"/>
    <xdr:sp macro="" textlink="">
      <xdr:nvSpPr>
        <xdr:cNvPr id="262" name="n_3aveValue【体育館・プール】&#10;一人当たり面積"/>
        <xdr:cNvSpPr txBox="1"/>
      </xdr:nvSpPr>
      <xdr:spPr>
        <a:xfrm>
          <a:off x="7423150" y="10393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137160</xdr:rowOff>
    </xdr:from>
    <xdr:ext cx="469265" cy="259080"/>
    <xdr:sp macro="" textlink="">
      <xdr:nvSpPr>
        <xdr:cNvPr id="263" name="n_4aveValue【体育館・プール】&#10;一人当たり面積"/>
        <xdr:cNvSpPr txBox="1"/>
      </xdr:nvSpPr>
      <xdr:spPr>
        <a:xfrm>
          <a:off x="6559550" y="10424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20320</xdr:rowOff>
    </xdr:from>
    <xdr:ext cx="469265" cy="258445"/>
    <xdr:sp macro="" textlink="">
      <xdr:nvSpPr>
        <xdr:cNvPr id="264" name="n_1mainValue【体育館・プール】&#10;一人当たり面積"/>
        <xdr:cNvSpPr txBox="1"/>
      </xdr:nvSpPr>
      <xdr:spPr>
        <a:xfrm>
          <a:off x="9142730" y="10993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23495</xdr:rowOff>
    </xdr:from>
    <xdr:ext cx="469900" cy="259080"/>
    <xdr:sp macro="" textlink="">
      <xdr:nvSpPr>
        <xdr:cNvPr id="265" name="n_2mainValue【体育館・プール】&#10;一人当たり面積"/>
        <xdr:cNvSpPr txBox="1"/>
      </xdr:nvSpPr>
      <xdr:spPr>
        <a:xfrm>
          <a:off x="8291830" y="10996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27940</xdr:rowOff>
    </xdr:from>
    <xdr:ext cx="469265" cy="259080"/>
    <xdr:sp macro="" textlink="">
      <xdr:nvSpPr>
        <xdr:cNvPr id="266" name="n_3mainValue【体育館・プール】&#10;一人当たり面積"/>
        <xdr:cNvSpPr txBox="1"/>
      </xdr:nvSpPr>
      <xdr:spPr>
        <a:xfrm>
          <a:off x="7423150" y="11000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29845</xdr:rowOff>
    </xdr:from>
    <xdr:ext cx="469265" cy="257810"/>
    <xdr:sp macro="" textlink="">
      <xdr:nvSpPr>
        <xdr:cNvPr id="267" name="n_4mainValue【体育館・プール】&#10;一人当たり面積"/>
        <xdr:cNvSpPr txBox="1"/>
      </xdr:nvSpPr>
      <xdr:spPr>
        <a:xfrm>
          <a:off x="6559550" y="1100264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151765</xdr:rowOff>
    </xdr:from>
    <xdr:to>
      <xdr:col>28</xdr:col>
      <xdr:colOff>152400</xdr:colOff>
      <xdr:row>72</xdr:row>
      <xdr:rowOff>101600</xdr:rowOff>
    </xdr:to>
    <xdr:sp macro="" textlink="">
      <xdr:nvSpPr>
        <xdr:cNvPr id="268" name="正方形/長方形 267"/>
        <xdr:cNvSpPr/>
      </xdr:nvSpPr>
      <xdr:spPr>
        <a:xfrm>
          <a:off x="741680" y="11810365"/>
          <a:ext cx="460248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126365</xdr:rowOff>
    </xdr:from>
    <xdr:to>
      <xdr:col>12</xdr:col>
      <xdr:colOff>127000</xdr:colOff>
      <xdr:row>74</xdr:row>
      <xdr:rowOff>37465</xdr:rowOff>
    </xdr:to>
    <xdr:sp macro="" textlink="">
      <xdr:nvSpPr>
        <xdr:cNvPr id="269" name="正方形/長方形 268"/>
        <xdr:cNvSpPr/>
      </xdr:nvSpPr>
      <xdr:spPr>
        <a:xfrm>
          <a:off x="86868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158115</xdr:rowOff>
    </xdr:from>
    <xdr:to>
      <xdr:col>12</xdr:col>
      <xdr:colOff>127000</xdr:colOff>
      <xdr:row>75</xdr:row>
      <xdr:rowOff>69215</xdr:rowOff>
    </xdr:to>
    <xdr:sp macro="" textlink="">
      <xdr:nvSpPr>
        <xdr:cNvPr id="270" name="正方形/長方形 269"/>
        <xdr:cNvSpPr/>
      </xdr:nvSpPr>
      <xdr:spPr>
        <a:xfrm>
          <a:off x="86868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126365</xdr:rowOff>
    </xdr:from>
    <xdr:to>
      <xdr:col>18</xdr:col>
      <xdr:colOff>0</xdr:colOff>
      <xdr:row>74</xdr:row>
      <xdr:rowOff>37465</xdr:rowOff>
    </xdr:to>
    <xdr:sp macro="" textlink="">
      <xdr:nvSpPr>
        <xdr:cNvPr id="271" name="正方形/長方形 270"/>
        <xdr:cNvSpPr/>
      </xdr:nvSpPr>
      <xdr:spPr>
        <a:xfrm>
          <a:off x="18542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158115</xdr:rowOff>
    </xdr:from>
    <xdr:to>
      <xdr:col>18</xdr:col>
      <xdr:colOff>0</xdr:colOff>
      <xdr:row>75</xdr:row>
      <xdr:rowOff>69215</xdr:rowOff>
    </xdr:to>
    <xdr:sp macro="" textlink="">
      <xdr:nvSpPr>
        <xdr:cNvPr id="272" name="正方形/長方形 271"/>
        <xdr:cNvSpPr/>
      </xdr:nvSpPr>
      <xdr:spPr>
        <a:xfrm>
          <a:off x="18542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126365</xdr:rowOff>
    </xdr:from>
    <xdr:to>
      <xdr:col>24</xdr:col>
      <xdr:colOff>0</xdr:colOff>
      <xdr:row>74</xdr:row>
      <xdr:rowOff>37465</xdr:rowOff>
    </xdr:to>
    <xdr:sp macro="" textlink="">
      <xdr:nvSpPr>
        <xdr:cNvPr id="273" name="正方形/長方形 272"/>
        <xdr:cNvSpPr/>
      </xdr:nvSpPr>
      <xdr:spPr>
        <a:xfrm>
          <a:off x="29667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158115</xdr:rowOff>
    </xdr:from>
    <xdr:to>
      <xdr:col>24</xdr:col>
      <xdr:colOff>0</xdr:colOff>
      <xdr:row>75</xdr:row>
      <xdr:rowOff>69215</xdr:rowOff>
    </xdr:to>
    <xdr:sp macro="" textlink="">
      <xdr:nvSpPr>
        <xdr:cNvPr id="274" name="正方形/長方形 273"/>
        <xdr:cNvSpPr/>
      </xdr:nvSpPr>
      <xdr:spPr>
        <a:xfrm>
          <a:off x="29667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94615</xdr:rowOff>
    </xdr:from>
    <xdr:to>
      <xdr:col>28</xdr:col>
      <xdr:colOff>152400</xdr:colOff>
      <xdr:row>88</xdr:row>
      <xdr:rowOff>156210</xdr:rowOff>
    </xdr:to>
    <xdr:sp macro="" textlink="">
      <xdr:nvSpPr>
        <xdr:cNvPr id="275" name="正方形/長方形 274"/>
        <xdr:cNvSpPr/>
      </xdr:nvSpPr>
      <xdr:spPr>
        <a:xfrm>
          <a:off x="741680" y="12953365"/>
          <a:ext cx="4602480" cy="22904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151765</xdr:rowOff>
    </xdr:from>
    <xdr:to>
      <xdr:col>59</xdr:col>
      <xdr:colOff>88900</xdr:colOff>
      <xdr:row>72</xdr:row>
      <xdr:rowOff>101600</xdr:rowOff>
    </xdr:to>
    <xdr:sp macro="" textlink="">
      <xdr:nvSpPr>
        <xdr:cNvPr id="276" name="正方形/長方形 275"/>
        <xdr:cNvSpPr/>
      </xdr:nvSpPr>
      <xdr:spPr>
        <a:xfrm>
          <a:off x="6431280" y="11810365"/>
          <a:ext cx="4597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126365</xdr:rowOff>
    </xdr:from>
    <xdr:to>
      <xdr:col>43</xdr:col>
      <xdr:colOff>63500</xdr:colOff>
      <xdr:row>74</xdr:row>
      <xdr:rowOff>37465</xdr:rowOff>
    </xdr:to>
    <xdr:sp macro="" textlink="">
      <xdr:nvSpPr>
        <xdr:cNvPr id="277" name="正方形/長方形 276"/>
        <xdr:cNvSpPr/>
      </xdr:nvSpPr>
      <xdr:spPr>
        <a:xfrm>
          <a:off x="65532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158115</xdr:rowOff>
    </xdr:from>
    <xdr:to>
      <xdr:col>43</xdr:col>
      <xdr:colOff>63500</xdr:colOff>
      <xdr:row>75</xdr:row>
      <xdr:rowOff>69215</xdr:rowOff>
    </xdr:to>
    <xdr:sp macro="" textlink="">
      <xdr:nvSpPr>
        <xdr:cNvPr id="278" name="正方形/長方形 277"/>
        <xdr:cNvSpPr/>
      </xdr:nvSpPr>
      <xdr:spPr>
        <a:xfrm>
          <a:off x="65532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126365</xdr:rowOff>
    </xdr:from>
    <xdr:to>
      <xdr:col>48</xdr:col>
      <xdr:colOff>127000</xdr:colOff>
      <xdr:row>74</xdr:row>
      <xdr:rowOff>37465</xdr:rowOff>
    </xdr:to>
    <xdr:sp macro="" textlink="">
      <xdr:nvSpPr>
        <xdr:cNvPr id="279" name="正方形/長方形 278"/>
        <xdr:cNvSpPr/>
      </xdr:nvSpPr>
      <xdr:spPr>
        <a:xfrm>
          <a:off x="754380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158115</xdr:rowOff>
    </xdr:from>
    <xdr:to>
      <xdr:col>48</xdr:col>
      <xdr:colOff>127000</xdr:colOff>
      <xdr:row>75</xdr:row>
      <xdr:rowOff>69215</xdr:rowOff>
    </xdr:to>
    <xdr:sp macro="" textlink="">
      <xdr:nvSpPr>
        <xdr:cNvPr id="280" name="正方形/長方形 279"/>
        <xdr:cNvSpPr/>
      </xdr:nvSpPr>
      <xdr:spPr>
        <a:xfrm>
          <a:off x="754380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126365</xdr:rowOff>
    </xdr:from>
    <xdr:to>
      <xdr:col>54</xdr:col>
      <xdr:colOff>127000</xdr:colOff>
      <xdr:row>74</xdr:row>
      <xdr:rowOff>37465</xdr:rowOff>
    </xdr:to>
    <xdr:sp macro="" textlink="">
      <xdr:nvSpPr>
        <xdr:cNvPr id="281" name="正方形/長方形 280"/>
        <xdr:cNvSpPr/>
      </xdr:nvSpPr>
      <xdr:spPr>
        <a:xfrm>
          <a:off x="8656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158115</xdr:rowOff>
    </xdr:from>
    <xdr:to>
      <xdr:col>54</xdr:col>
      <xdr:colOff>127000</xdr:colOff>
      <xdr:row>75</xdr:row>
      <xdr:rowOff>69215</xdr:rowOff>
    </xdr:to>
    <xdr:sp macro="" textlink="">
      <xdr:nvSpPr>
        <xdr:cNvPr id="282" name="正方形/長方形 281"/>
        <xdr:cNvSpPr/>
      </xdr:nvSpPr>
      <xdr:spPr>
        <a:xfrm>
          <a:off x="8656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94615</xdr:rowOff>
    </xdr:from>
    <xdr:to>
      <xdr:col>59</xdr:col>
      <xdr:colOff>88900</xdr:colOff>
      <xdr:row>88</xdr:row>
      <xdr:rowOff>156210</xdr:rowOff>
    </xdr:to>
    <xdr:sp macro="" textlink="">
      <xdr:nvSpPr>
        <xdr:cNvPr id="283" name="正方形/長方形 282"/>
        <xdr:cNvSpPr/>
      </xdr:nvSpPr>
      <xdr:spPr>
        <a:xfrm>
          <a:off x="6431280" y="12953365"/>
          <a:ext cx="4597400" cy="22904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4168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450" cy="225425"/>
    <xdr:sp macro="" textlink="">
      <xdr:nvSpPr>
        <xdr:cNvPr id="292" name="テキスト ボックス 291"/>
        <xdr:cNvSpPr txBox="1"/>
      </xdr:nvSpPr>
      <xdr:spPr>
        <a:xfrm>
          <a:off x="70866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xdr:cNvCxnSpPr/>
      </xdr:nvCxnSpPr>
      <xdr:spPr>
        <a:xfrm>
          <a:off x="74168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7360" cy="259080"/>
    <xdr:sp macro="" textlink="">
      <xdr:nvSpPr>
        <xdr:cNvPr id="294" name="テキスト ボックス 293"/>
        <xdr:cNvSpPr txBox="1"/>
      </xdr:nvSpPr>
      <xdr:spPr>
        <a:xfrm>
          <a:off x="28956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295" name="直線コネクタ 294"/>
        <xdr:cNvCxnSpPr/>
      </xdr:nvCxnSpPr>
      <xdr:spPr>
        <a:xfrm>
          <a:off x="74168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7360" cy="258445"/>
    <xdr:sp macro="" textlink="">
      <xdr:nvSpPr>
        <xdr:cNvPr id="296" name="テキスト ボックス 295"/>
        <xdr:cNvSpPr txBox="1"/>
      </xdr:nvSpPr>
      <xdr:spPr>
        <a:xfrm>
          <a:off x="289560" y="1858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297" name="直線コネクタ 296"/>
        <xdr:cNvCxnSpPr/>
      </xdr:nvCxnSpPr>
      <xdr:spPr>
        <a:xfrm>
          <a:off x="74168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2590" cy="259080"/>
    <xdr:sp macro="" textlink="">
      <xdr:nvSpPr>
        <xdr:cNvPr id="298" name="テキスト ボックス 297"/>
        <xdr:cNvSpPr txBox="1"/>
      </xdr:nvSpPr>
      <xdr:spPr>
        <a:xfrm>
          <a:off x="353695" y="1825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299" name="直線コネクタ 298"/>
        <xdr:cNvCxnSpPr/>
      </xdr:nvCxnSpPr>
      <xdr:spPr>
        <a:xfrm>
          <a:off x="74168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2590" cy="258445"/>
    <xdr:sp macro="" textlink="">
      <xdr:nvSpPr>
        <xdr:cNvPr id="300" name="テキスト ボックス 299"/>
        <xdr:cNvSpPr txBox="1"/>
      </xdr:nvSpPr>
      <xdr:spPr>
        <a:xfrm>
          <a:off x="353695" y="179285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01" name="直線コネクタ 300"/>
        <xdr:cNvCxnSpPr/>
      </xdr:nvCxnSpPr>
      <xdr:spPr>
        <a:xfrm>
          <a:off x="74168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2590" cy="258445"/>
    <xdr:sp macro="" textlink="">
      <xdr:nvSpPr>
        <xdr:cNvPr id="302" name="テキスト ボックス 301"/>
        <xdr:cNvSpPr txBox="1"/>
      </xdr:nvSpPr>
      <xdr:spPr>
        <a:xfrm>
          <a:off x="353695" y="1760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03" name="直線コネクタ 302"/>
        <xdr:cNvCxnSpPr/>
      </xdr:nvCxnSpPr>
      <xdr:spPr>
        <a:xfrm>
          <a:off x="74168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2590" cy="259080"/>
    <xdr:sp macro="" textlink="">
      <xdr:nvSpPr>
        <xdr:cNvPr id="304" name="テキスト ボックス 303"/>
        <xdr:cNvSpPr txBox="1"/>
      </xdr:nvSpPr>
      <xdr:spPr>
        <a:xfrm>
          <a:off x="353695" y="1727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05" name="直線コネクタ 304"/>
        <xdr:cNvCxnSpPr/>
      </xdr:nvCxnSpPr>
      <xdr:spPr>
        <a:xfrm>
          <a:off x="74168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8455" cy="258445"/>
    <xdr:sp macro="" textlink="">
      <xdr:nvSpPr>
        <xdr:cNvPr id="306" name="テキスト ボックス 305"/>
        <xdr:cNvSpPr txBox="1"/>
      </xdr:nvSpPr>
      <xdr:spPr>
        <a:xfrm>
          <a:off x="41275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7" name="直線コネクタ 306"/>
        <xdr:cNvCxnSpPr/>
      </xdr:nvCxnSpPr>
      <xdr:spPr>
        <a:xfrm>
          <a:off x="74168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4168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17780</xdr:rowOff>
    </xdr:from>
    <xdr:to>
      <xdr:col>24</xdr:col>
      <xdr:colOff>62865</xdr:colOff>
      <xdr:row>108</xdr:row>
      <xdr:rowOff>30480</xdr:rowOff>
    </xdr:to>
    <xdr:cxnSp macro="">
      <xdr:nvCxnSpPr>
        <xdr:cNvPr id="309" name="直線コネクタ 308"/>
        <xdr:cNvCxnSpPr/>
      </xdr:nvCxnSpPr>
      <xdr:spPr>
        <a:xfrm flipV="1">
          <a:off x="4512945" y="17162780"/>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34290</xdr:rowOff>
    </xdr:from>
    <xdr:ext cx="405130" cy="259080"/>
    <xdr:sp macro="" textlink="">
      <xdr:nvSpPr>
        <xdr:cNvPr id="310" name="【市民会館】&#10;有形固定資産減価償却率最小値テキスト"/>
        <xdr:cNvSpPr txBox="1"/>
      </xdr:nvSpPr>
      <xdr:spPr>
        <a:xfrm>
          <a:off x="4551680" y="1855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311" name="直線コネクタ 310"/>
        <xdr:cNvCxnSpPr/>
      </xdr:nvCxnSpPr>
      <xdr:spPr>
        <a:xfrm>
          <a:off x="4429760" y="185470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135255</xdr:rowOff>
    </xdr:from>
    <xdr:ext cx="340360" cy="258445"/>
    <xdr:sp macro="" textlink="">
      <xdr:nvSpPr>
        <xdr:cNvPr id="312" name="【市民会館】&#10;有形固定資産減価償却率最大値テキスト"/>
        <xdr:cNvSpPr txBox="1"/>
      </xdr:nvSpPr>
      <xdr:spPr>
        <a:xfrm>
          <a:off x="4551680" y="1693735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17780</xdr:rowOff>
    </xdr:from>
    <xdr:to>
      <xdr:col>24</xdr:col>
      <xdr:colOff>152400</xdr:colOff>
      <xdr:row>100</xdr:row>
      <xdr:rowOff>17780</xdr:rowOff>
    </xdr:to>
    <xdr:cxnSp macro="">
      <xdr:nvCxnSpPr>
        <xdr:cNvPr id="313" name="直線コネクタ 312"/>
        <xdr:cNvCxnSpPr/>
      </xdr:nvCxnSpPr>
      <xdr:spPr>
        <a:xfrm>
          <a:off x="4429760" y="171627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59690</xdr:rowOff>
    </xdr:from>
    <xdr:ext cx="405130" cy="259080"/>
    <xdr:sp macro="" textlink="">
      <xdr:nvSpPr>
        <xdr:cNvPr id="314" name="【市民会館】&#10;有形固定資産減価償却率平均値テキスト"/>
        <xdr:cNvSpPr txBox="1"/>
      </xdr:nvSpPr>
      <xdr:spPr>
        <a:xfrm>
          <a:off x="4551680" y="17719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15" name="フローチャート: 判断 314"/>
        <xdr:cNvSpPr/>
      </xdr:nvSpPr>
      <xdr:spPr>
        <a:xfrm>
          <a:off x="446278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164465</xdr:rowOff>
    </xdr:to>
    <xdr:sp macro="" textlink="">
      <xdr:nvSpPr>
        <xdr:cNvPr id="316" name="フローチャート: 判断 315"/>
        <xdr:cNvSpPr/>
      </xdr:nvSpPr>
      <xdr:spPr>
        <a:xfrm>
          <a:off x="3649980" y="178943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46355</xdr:rowOff>
    </xdr:from>
    <xdr:to>
      <xdr:col>15</xdr:col>
      <xdr:colOff>101600</xdr:colOff>
      <xdr:row>104</xdr:row>
      <xdr:rowOff>147955</xdr:rowOff>
    </xdr:to>
    <xdr:sp macro="" textlink="">
      <xdr:nvSpPr>
        <xdr:cNvPr id="317" name="フローチャート: 判断 316"/>
        <xdr:cNvSpPr/>
      </xdr:nvSpPr>
      <xdr:spPr>
        <a:xfrm>
          <a:off x="27813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4445</xdr:rowOff>
    </xdr:from>
    <xdr:to>
      <xdr:col>10</xdr:col>
      <xdr:colOff>165100</xdr:colOff>
      <xdr:row>104</xdr:row>
      <xdr:rowOff>106045</xdr:rowOff>
    </xdr:to>
    <xdr:sp macro="" textlink="">
      <xdr:nvSpPr>
        <xdr:cNvPr id="318" name="フローチャート: 判断 317"/>
        <xdr:cNvSpPr/>
      </xdr:nvSpPr>
      <xdr:spPr>
        <a:xfrm>
          <a:off x="19177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61595</xdr:rowOff>
    </xdr:to>
    <xdr:sp macro="" textlink="">
      <xdr:nvSpPr>
        <xdr:cNvPr id="319" name="フローチャート: 判断 318"/>
        <xdr:cNvSpPr/>
      </xdr:nvSpPr>
      <xdr:spPr>
        <a:xfrm>
          <a:off x="1054100" y="1779143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1365" cy="259080"/>
    <xdr:sp macro="" textlink="">
      <xdr:nvSpPr>
        <xdr:cNvPr id="320" name="テキスト ボックス 319"/>
        <xdr:cNvSpPr txBox="1"/>
      </xdr:nvSpPr>
      <xdr:spPr>
        <a:xfrm>
          <a:off x="432816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21" name="テキスト ボックス 320"/>
        <xdr:cNvSpPr txBox="1"/>
      </xdr:nvSpPr>
      <xdr:spPr>
        <a:xfrm>
          <a:off x="351536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1365" cy="259080"/>
    <xdr:sp macro="" textlink="">
      <xdr:nvSpPr>
        <xdr:cNvPr id="322" name="テキスト ボックス 321"/>
        <xdr:cNvSpPr txBox="1"/>
      </xdr:nvSpPr>
      <xdr:spPr>
        <a:xfrm>
          <a:off x="264668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23" name="テキスト ボックス 322"/>
        <xdr:cNvSpPr txBox="1"/>
      </xdr:nvSpPr>
      <xdr:spPr>
        <a:xfrm>
          <a:off x="17830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24" name="テキスト ボックス 323"/>
        <xdr:cNvSpPr txBox="1"/>
      </xdr:nvSpPr>
      <xdr:spPr>
        <a:xfrm>
          <a:off x="9194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146050</xdr:rowOff>
    </xdr:from>
    <xdr:to>
      <xdr:col>24</xdr:col>
      <xdr:colOff>114300</xdr:colOff>
      <xdr:row>105</xdr:row>
      <xdr:rowOff>76200</xdr:rowOff>
    </xdr:to>
    <xdr:sp macro="" textlink="">
      <xdr:nvSpPr>
        <xdr:cNvPr id="325" name="楕円 324"/>
        <xdr:cNvSpPr/>
      </xdr:nvSpPr>
      <xdr:spPr>
        <a:xfrm>
          <a:off x="446278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124460</xdr:rowOff>
    </xdr:from>
    <xdr:ext cx="405130" cy="259080"/>
    <xdr:sp macro="" textlink="">
      <xdr:nvSpPr>
        <xdr:cNvPr id="326" name="【市民会館】&#10;有形固定資産減価償却率該当値テキスト"/>
        <xdr:cNvSpPr txBox="1"/>
      </xdr:nvSpPr>
      <xdr:spPr>
        <a:xfrm>
          <a:off x="4551680" y="17955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109220</xdr:rowOff>
    </xdr:from>
    <xdr:to>
      <xdr:col>20</xdr:col>
      <xdr:colOff>38100</xdr:colOff>
      <xdr:row>105</xdr:row>
      <xdr:rowOff>38735</xdr:rowOff>
    </xdr:to>
    <xdr:sp macro="" textlink="">
      <xdr:nvSpPr>
        <xdr:cNvPr id="327" name="楕円 326"/>
        <xdr:cNvSpPr/>
      </xdr:nvSpPr>
      <xdr:spPr>
        <a:xfrm>
          <a:off x="3649980" y="1794002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159385</xdr:rowOff>
    </xdr:from>
    <xdr:to>
      <xdr:col>24</xdr:col>
      <xdr:colOff>63500</xdr:colOff>
      <xdr:row>105</xdr:row>
      <xdr:rowOff>25400</xdr:rowOff>
    </xdr:to>
    <xdr:cxnSp macro="">
      <xdr:nvCxnSpPr>
        <xdr:cNvPr id="328" name="直線コネクタ 327"/>
        <xdr:cNvCxnSpPr/>
      </xdr:nvCxnSpPr>
      <xdr:spPr>
        <a:xfrm>
          <a:off x="3700780" y="17990185"/>
          <a:ext cx="8128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73025</xdr:rowOff>
    </xdr:from>
    <xdr:to>
      <xdr:col>15</xdr:col>
      <xdr:colOff>101600</xdr:colOff>
      <xdr:row>105</xdr:row>
      <xdr:rowOff>3175</xdr:rowOff>
    </xdr:to>
    <xdr:sp macro="" textlink="">
      <xdr:nvSpPr>
        <xdr:cNvPr id="329" name="楕円 328"/>
        <xdr:cNvSpPr/>
      </xdr:nvSpPr>
      <xdr:spPr>
        <a:xfrm>
          <a:off x="27813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123825</xdr:rowOff>
    </xdr:from>
    <xdr:to>
      <xdr:col>19</xdr:col>
      <xdr:colOff>177800</xdr:colOff>
      <xdr:row>104</xdr:row>
      <xdr:rowOff>159385</xdr:rowOff>
    </xdr:to>
    <xdr:cxnSp macro="">
      <xdr:nvCxnSpPr>
        <xdr:cNvPr id="330" name="直線コネクタ 329"/>
        <xdr:cNvCxnSpPr/>
      </xdr:nvCxnSpPr>
      <xdr:spPr>
        <a:xfrm>
          <a:off x="2832100" y="17954625"/>
          <a:ext cx="86868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34925</xdr:rowOff>
    </xdr:from>
    <xdr:to>
      <xdr:col>10</xdr:col>
      <xdr:colOff>165100</xdr:colOff>
      <xdr:row>104</xdr:row>
      <xdr:rowOff>136525</xdr:rowOff>
    </xdr:to>
    <xdr:sp macro="" textlink="">
      <xdr:nvSpPr>
        <xdr:cNvPr id="331" name="楕円 330"/>
        <xdr:cNvSpPr/>
      </xdr:nvSpPr>
      <xdr:spPr>
        <a:xfrm>
          <a:off x="19177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86360</xdr:rowOff>
    </xdr:from>
    <xdr:to>
      <xdr:col>15</xdr:col>
      <xdr:colOff>50800</xdr:colOff>
      <xdr:row>104</xdr:row>
      <xdr:rowOff>123825</xdr:rowOff>
    </xdr:to>
    <xdr:cxnSp macro="">
      <xdr:nvCxnSpPr>
        <xdr:cNvPr id="332" name="直線コネクタ 331"/>
        <xdr:cNvCxnSpPr/>
      </xdr:nvCxnSpPr>
      <xdr:spPr>
        <a:xfrm>
          <a:off x="1968500" y="17917160"/>
          <a:ext cx="8636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167640</xdr:rowOff>
    </xdr:from>
    <xdr:to>
      <xdr:col>6</xdr:col>
      <xdr:colOff>38100</xdr:colOff>
      <xdr:row>104</xdr:row>
      <xdr:rowOff>97790</xdr:rowOff>
    </xdr:to>
    <xdr:sp macro="" textlink="">
      <xdr:nvSpPr>
        <xdr:cNvPr id="333" name="楕円 332"/>
        <xdr:cNvSpPr/>
      </xdr:nvSpPr>
      <xdr:spPr>
        <a:xfrm>
          <a:off x="1054100" y="178269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46990</xdr:rowOff>
    </xdr:from>
    <xdr:to>
      <xdr:col>10</xdr:col>
      <xdr:colOff>114300</xdr:colOff>
      <xdr:row>104</xdr:row>
      <xdr:rowOff>86360</xdr:rowOff>
    </xdr:to>
    <xdr:cxnSp macro="">
      <xdr:nvCxnSpPr>
        <xdr:cNvPr id="334" name="直線コネクタ 333"/>
        <xdr:cNvCxnSpPr/>
      </xdr:nvCxnSpPr>
      <xdr:spPr>
        <a:xfrm>
          <a:off x="1104900" y="17877790"/>
          <a:ext cx="8636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9525</xdr:rowOff>
    </xdr:from>
    <xdr:ext cx="404495" cy="258445"/>
    <xdr:sp macro="" textlink="">
      <xdr:nvSpPr>
        <xdr:cNvPr id="335" name="n_1aveValue【市民会館】&#10;有形固定資産減価償却率"/>
        <xdr:cNvSpPr txBox="1"/>
      </xdr:nvSpPr>
      <xdr:spPr>
        <a:xfrm>
          <a:off x="3490595" y="17668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164465</xdr:rowOff>
    </xdr:from>
    <xdr:ext cx="405130" cy="259080"/>
    <xdr:sp macro="" textlink="">
      <xdr:nvSpPr>
        <xdr:cNvPr id="336" name="n_2aveValue【市民会館】&#10;有形固定資産減価償却率"/>
        <xdr:cNvSpPr txBox="1"/>
      </xdr:nvSpPr>
      <xdr:spPr>
        <a:xfrm>
          <a:off x="2634615" y="17652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122555</xdr:rowOff>
    </xdr:from>
    <xdr:ext cx="404495" cy="258445"/>
    <xdr:sp macro="" textlink="">
      <xdr:nvSpPr>
        <xdr:cNvPr id="337" name="n_3aveValue【市民会館】&#10;有形固定資産減価償却率"/>
        <xdr:cNvSpPr txBox="1"/>
      </xdr:nvSpPr>
      <xdr:spPr>
        <a:xfrm>
          <a:off x="1771015" y="17610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78105</xdr:rowOff>
    </xdr:from>
    <xdr:ext cx="404495" cy="258445"/>
    <xdr:sp macro="" textlink="">
      <xdr:nvSpPr>
        <xdr:cNvPr id="338" name="n_4aveValue【市民会館】&#10;有形固定資産減価償却率"/>
        <xdr:cNvSpPr txBox="1"/>
      </xdr:nvSpPr>
      <xdr:spPr>
        <a:xfrm>
          <a:off x="907415" y="175660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29845</xdr:rowOff>
    </xdr:from>
    <xdr:ext cx="404495" cy="258445"/>
    <xdr:sp macro="" textlink="">
      <xdr:nvSpPr>
        <xdr:cNvPr id="339" name="n_1mainValue【市民会館】&#10;有形固定資産減価償却率"/>
        <xdr:cNvSpPr txBox="1"/>
      </xdr:nvSpPr>
      <xdr:spPr>
        <a:xfrm>
          <a:off x="3490595" y="180320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104</xdr:row>
      <xdr:rowOff>166370</xdr:rowOff>
    </xdr:from>
    <xdr:ext cx="405130" cy="258445"/>
    <xdr:sp macro="" textlink="">
      <xdr:nvSpPr>
        <xdr:cNvPr id="340" name="n_2mainValue【市民会館】&#10;有形固定資産減価償却率"/>
        <xdr:cNvSpPr txBox="1"/>
      </xdr:nvSpPr>
      <xdr:spPr>
        <a:xfrm>
          <a:off x="2634615" y="17997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127635</xdr:rowOff>
    </xdr:from>
    <xdr:ext cx="404495" cy="259080"/>
    <xdr:sp macro="" textlink="">
      <xdr:nvSpPr>
        <xdr:cNvPr id="341" name="n_3mainValue【市民会館】&#10;有形固定資産減価償却率"/>
        <xdr:cNvSpPr txBox="1"/>
      </xdr:nvSpPr>
      <xdr:spPr>
        <a:xfrm>
          <a:off x="1771015" y="17958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104</xdr:row>
      <xdr:rowOff>88900</xdr:rowOff>
    </xdr:from>
    <xdr:ext cx="404495" cy="258445"/>
    <xdr:sp macro="" textlink="">
      <xdr:nvSpPr>
        <xdr:cNvPr id="342" name="n_4mainValue【市民会館】&#10;有形固定資産減価償却率"/>
        <xdr:cNvSpPr txBox="1"/>
      </xdr:nvSpPr>
      <xdr:spPr>
        <a:xfrm>
          <a:off x="907415" y="17919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43128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351" name="テキスト ボックス 350"/>
        <xdr:cNvSpPr txBox="1"/>
      </xdr:nvSpPr>
      <xdr:spPr>
        <a:xfrm>
          <a:off x="639318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431280" y="1905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353" name="直線コネクタ 352"/>
        <xdr:cNvCxnSpPr/>
      </xdr:nvCxnSpPr>
      <xdr:spPr>
        <a:xfrm>
          <a:off x="6431280" y="18723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6725" cy="258445"/>
    <xdr:sp macro="" textlink="">
      <xdr:nvSpPr>
        <xdr:cNvPr id="354" name="テキスト ボックス 353"/>
        <xdr:cNvSpPr txBox="1"/>
      </xdr:nvSpPr>
      <xdr:spPr>
        <a:xfrm>
          <a:off x="597408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355" name="直線コネクタ 354"/>
        <xdr:cNvCxnSpPr/>
      </xdr:nvCxnSpPr>
      <xdr:spPr>
        <a:xfrm>
          <a:off x="6431280" y="183972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6725" cy="259080"/>
    <xdr:sp macro="" textlink="">
      <xdr:nvSpPr>
        <xdr:cNvPr id="356" name="テキスト ボックス 355"/>
        <xdr:cNvSpPr txBox="1"/>
      </xdr:nvSpPr>
      <xdr:spPr>
        <a:xfrm>
          <a:off x="597408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357" name="直線コネクタ 356"/>
        <xdr:cNvCxnSpPr/>
      </xdr:nvCxnSpPr>
      <xdr:spPr>
        <a:xfrm>
          <a:off x="6431280" y="1807019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6725" cy="258445"/>
    <xdr:sp macro="" textlink="">
      <xdr:nvSpPr>
        <xdr:cNvPr id="358" name="テキスト ボックス 357"/>
        <xdr:cNvSpPr txBox="1"/>
      </xdr:nvSpPr>
      <xdr:spPr>
        <a:xfrm>
          <a:off x="597408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359" name="直線コネクタ 358"/>
        <xdr:cNvCxnSpPr/>
      </xdr:nvCxnSpPr>
      <xdr:spPr>
        <a:xfrm>
          <a:off x="6431280" y="17743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6725" cy="258445"/>
    <xdr:sp macro="" textlink="">
      <xdr:nvSpPr>
        <xdr:cNvPr id="360" name="テキスト ボックス 359"/>
        <xdr:cNvSpPr txBox="1"/>
      </xdr:nvSpPr>
      <xdr:spPr>
        <a:xfrm>
          <a:off x="597408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361" name="直線コネクタ 360"/>
        <xdr:cNvCxnSpPr/>
      </xdr:nvCxnSpPr>
      <xdr:spPr>
        <a:xfrm>
          <a:off x="6431280" y="17417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6725" cy="259080"/>
    <xdr:sp macro="" textlink="">
      <xdr:nvSpPr>
        <xdr:cNvPr id="362" name="テキスト ボックス 361"/>
        <xdr:cNvSpPr txBox="1"/>
      </xdr:nvSpPr>
      <xdr:spPr>
        <a:xfrm>
          <a:off x="597408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363" name="直線コネクタ 362"/>
        <xdr:cNvCxnSpPr/>
      </xdr:nvCxnSpPr>
      <xdr:spPr>
        <a:xfrm>
          <a:off x="6431280" y="17090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6725" cy="258445"/>
    <xdr:sp macro="" textlink="">
      <xdr:nvSpPr>
        <xdr:cNvPr id="364" name="テキスト ボックス 363"/>
        <xdr:cNvSpPr txBox="1"/>
      </xdr:nvSpPr>
      <xdr:spPr>
        <a:xfrm>
          <a:off x="597408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431280" y="1676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366" name="テキスト ボックス 365"/>
        <xdr:cNvSpPr txBox="1"/>
      </xdr:nvSpPr>
      <xdr:spPr>
        <a:xfrm>
          <a:off x="597408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43128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100</xdr:row>
      <xdr:rowOff>99060</xdr:rowOff>
    </xdr:from>
    <xdr:to>
      <xdr:col>54</xdr:col>
      <xdr:colOff>185420</xdr:colOff>
      <xdr:row>108</xdr:row>
      <xdr:rowOff>30480</xdr:rowOff>
    </xdr:to>
    <xdr:cxnSp macro="">
      <xdr:nvCxnSpPr>
        <xdr:cNvPr id="368" name="直線コネクタ 367"/>
        <xdr:cNvCxnSpPr/>
      </xdr:nvCxnSpPr>
      <xdr:spPr>
        <a:xfrm flipV="1">
          <a:off x="10198100" y="1724406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34290</xdr:rowOff>
    </xdr:from>
    <xdr:ext cx="469265" cy="259080"/>
    <xdr:sp macro="" textlink="">
      <xdr:nvSpPr>
        <xdr:cNvPr id="369" name="【市民会館】&#10;一人当たり面積最小値テキスト"/>
        <xdr:cNvSpPr txBox="1"/>
      </xdr:nvSpPr>
      <xdr:spPr>
        <a:xfrm>
          <a:off x="10236200" y="18550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0.054</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370" name="直線コネクタ 369"/>
        <xdr:cNvCxnSpPr/>
      </xdr:nvCxnSpPr>
      <xdr:spPr>
        <a:xfrm>
          <a:off x="10114280" y="185470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45720</xdr:rowOff>
    </xdr:from>
    <xdr:ext cx="469265" cy="259080"/>
    <xdr:sp macro="" textlink="">
      <xdr:nvSpPr>
        <xdr:cNvPr id="371" name="【市民会館】&#10;一人当たり面積最大値テキスト"/>
        <xdr:cNvSpPr txBox="1"/>
      </xdr:nvSpPr>
      <xdr:spPr>
        <a:xfrm>
          <a:off x="10236200" y="17019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0.453</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99060</xdr:rowOff>
    </xdr:from>
    <xdr:to>
      <xdr:col>55</xdr:col>
      <xdr:colOff>88900</xdr:colOff>
      <xdr:row>100</xdr:row>
      <xdr:rowOff>99060</xdr:rowOff>
    </xdr:to>
    <xdr:cxnSp macro="">
      <xdr:nvCxnSpPr>
        <xdr:cNvPr id="372" name="直線コネクタ 371"/>
        <xdr:cNvCxnSpPr/>
      </xdr:nvCxnSpPr>
      <xdr:spPr>
        <a:xfrm>
          <a:off x="10114280" y="172440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137795</xdr:rowOff>
    </xdr:from>
    <xdr:ext cx="469265" cy="259080"/>
    <xdr:sp macro="" textlink="">
      <xdr:nvSpPr>
        <xdr:cNvPr id="373" name="【市民会館】&#10;一人当たり面積平均値テキスト"/>
        <xdr:cNvSpPr txBox="1"/>
      </xdr:nvSpPr>
      <xdr:spPr>
        <a:xfrm>
          <a:off x="10236200" y="1796859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159385</xdr:rowOff>
    </xdr:from>
    <xdr:to>
      <xdr:col>55</xdr:col>
      <xdr:colOff>50800</xdr:colOff>
      <xdr:row>105</xdr:row>
      <xdr:rowOff>89535</xdr:rowOff>
    </xdr:to>
    <xdr:sp macro="" textlink="">
      <xdr:nvSpPr>
        <xdr:cNvPr id="374" name="フローチャート: 判断 373"/>
        <xdr:cNvSpPr/>
      </xdr:nvSpPr>
      <xdr:spPr>
        <a:xfrm>
          <a:off x="10152380" y="179901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153035</xdr:rowOff>
    </xdr:from>
    <xdr:to>
      <xdr:col>50</xdr:col>
      <xdr:colOff>165100</xdr:colOff>
      <xdr:row>105</xdr:row>
      <xdr:rowOff>83185</xdr:rowOff>
    </xdr:to>
    <xdr:sp macro="" textlink="">
      <xdr:nvSpPr>
        <xdr:cNvPr id="375" name="フローチャート: 判断 374"/>
        <xdr:cNvSpPr/>
      </xdr:nvSpPr>
      <xdr:spPr>
        <a:xfrm>
          <a:off x="9334500" y="179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7620</xdr:rowOff>
    </xdr:from>
    <xdr:to>
      <xdr:col>46</xdr:col>
      <xdr:colOff>38100</xdr:colOff>
      <xdr:row>105</xdr:row>
      <xdr:rowOff>109220</xdr:rowOff>
    </xdr:to>
    <xdr:sp macro="" textlink="">
      <xdr:nvSpPr>
        <xdr:cNvPr id="376" name="フローチャート: 判断 375"/>
        <xdr:cNvSpPr/>
      </xdr:nvSpPr>
      <xdr:spPr>
        <a:xfrm>
          <a:off x="8470900" y="180098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146050</xdr:rowOff>
    </xdr:from>
    <xdr:to>
      <xdr:col>41</xdr:col>
      <xdr:colOff>101600</xdr:colOff>
      <xdr:row>105</xdr:row>
      <xdr:rowOff>76200</xdr:rowOff>
    </xdr:to>
    <xdr:sp macro="" textlink="">
      <xdr:nvSpPr>
        <xdr:cNvPr id="377" name="フローチャート: 判断 376"/>
        <xdr:cNvSpPr/>
      </xdr:nvSpPr>
      <xdr:spPr>
        <a:xfrm>
          <a:off x="760222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162560</xdr:rowOff>
    </xdr:from>
    <xdr:to>
      <xdr:col>36</xdr:col>
      <xdr:colOff>165100</xdr:colOff>
      <xdr:row>105</xdr:row>
      <xdr:rowOff>92710</xdr:rowOff>
    </xdr:to>
    <xdr:sp macro="" textlink="">
      <xdr:nvSpPr>
        <xdr:cNvPr id="378" name="フローチャート: 判断 377"/>
        <xdr:cNvSpPr/>
      </xdr:nvSpPr>
      <xdr:spPr>
        <a:xfrm>
          <a:off x="673862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79" name="テキスト ボックス 378"/>
        <xdr:cNvSpPr txBox="1"/>
      </xdr:nvSpPr>
      <xdr:spPr>
        <a:xfrm>
          <a:off x="100126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80" name="テキスト ボックス 379"/>
        <xdr:cNvSpPr txBox="1"/>
      </xdr:nvSpPr>
      <xdr:spPr>
        <a:xfrm>
          <a:off x="91998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81" name="テキスト ボックス 380"/>
        <xdr:cNvSpPr txBox="1"/>
      </xdr:nvSpPr>
      <xdr:spPr>
        <a:xfrm>
          <a:off x="8336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1365" cy="259080"/>
    <xdr:sp macro="" textlink="">
      <xdr:nvSpPr>
        <xdr:cNvPr id="382" name="テキスト ボックス 381"/>
        <xdr:cNvSpPr txBox="1"/>
      </xdr:nvSpPr>
      <xdr:spPr>
        <a:xfrm>
          <a:off x="74676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83" name="テキスト ボックス 382"/>
        <xdr:cNvSpPr txBox="1"/>
      </xdr:nvSpPr>
      <xdr:spPr>
        <a:xfrm>
          <a:off x="660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104</xdr:row>
      <xdr:rowOff>120650</xdr:rowOff>
    </xdr:from>
    <xdr:to>
      <xdr:col>55</xdr:col>
      <xdr:colOff>50800</xdr:colOff>
      <xdr:row>105</xdr:row>
      <xdr:rowOff>50165</xdr:rowOff>
    </xdr:to>
    <xdr:sp macro="" textlink="">
      <xdr:nvSpPr>
        <xdr:cNvPr id="384" name="楕円 383"/>
        <xdr:cNvSpPr/>
      </xdr:nvSpPr>
      <xdr:spPr>
        <a:xfrm>
          <a:off x="10152380" y="1795145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143510</xdr:rowOff>
    </xdr:from>
    <xdr:ext cx="469265" cy="258445"/>
    <xdr:sp macro="" textlink="">
      <xdr:nvSpPr>
        <xdr:cNvPr id="385" name="【市民会館】&#10;一人当たり面積該当値テキスト"/>
        <xdr:cNvSpPr txBox="1"/>
      </xdr:nvSpPr>
      <xdr:spPr>
        <a:xfrm>
          <a:off x="10236200" y="17802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104</xdr:row>
      <xdr:rowOff>133350</xdr:rowOff>
    </xdr:from>
    <xdr:to>
      <xdr:col>50</xdr:col>
      <xdr:colOff>165100</xdr:colOff>
      <xdr:row>105</xdr:row>
      <xdr:rowOff>63500</xdr:rowOff>
    </xdr:to>
    <xdr:sp macro="" textlink="">
      <xdr:nvSpPr>
        <xdr:cNvPr id="386" name="楕円 385"/>
        <xdr:cNvSpPr/>
      </xdr:nvSpPr>
      <xdr:spPr>
        <a:xfrm>
          <a:off x="93345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170815</xdr:rowOff>
    </xdr:from>
    <xdr:to>
      <xdr:col>55</xdr:col>
      <xdr:colOff>0</xdr:colOff>
      <xdr:row>105</xdr:row>
      <xdr:rowOff>12700</xdr:rowOff>
    </xdr:to>
    <xdr:cxnSp macro="">
      <xdr:nvCxnSpPr>
        <xdr:cNvPr id="387" name="直線コネクタ 386"/>
        <xdr:cNvCxnSpPr/>
      </xdr:nvCxnSpPr>
      <xdr:spPr>
        <a:xfrm flipV="1">
          <a:off x="9385300" y="1800161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146050</xdr:rowOff>
    </xdr:from>
    <xdr:to>
      <xdr:col>46</xdr:col>
      <xdr:colOff>38100</xdr:colOff>
      <xdr:row>105</xdr:row>
      <xdr:rowOff>76200</xdr:rowOff>
    </xdr:to>
    <xdr:sp macro="" textlink="">
      <xdr:nvSpPr>
        <xdr:cNvPr id="388" name="楕円 387"/>
        <xdr:cNvSpPr/>
      </xdr:nvSpPr>
      <xdr:spPr>
        <a:xfrm>
          <a:off x="8470900" y="179768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12700</xdr:rowOff>
    </xdr:from>
    <xdr:to>
      <xdr:col>50</xdr:col>
      <xdr:colOff>114300</xdr:colOff>
      <xdr:row>105</xdr:row>
      <xdr:rowOff>25400</xdr:rowOff>
    </xdr:to>
    <xdr:cxnSp macro="">
      <xdr:nvCxnSpPr>
        <xdr:cNvPr id="389" name="直線コネクタ 388"/>
        <xdr:cNvCxnSpPr/>
      </xdr:nvCxnSpPr>
      <xdr:spPr>
        <a:xfrm flipV="1">
          <a:off x="8521700" y="18014950"/>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159385</xdr:rowOff>
    </xdr:from>
    <xdr:to>
      <xdr:col>41</xdr:col>
      <xdr:colOff>101600</xdr:colOff>
      <xdr:row>105</xdr:row>
      <xdr:rowOff>89535</xdr:rowOff>
    </xdr:to>
    <xdr:sp macro="" textlink="">
      <xdr:nvSpPr>
        <xdr:cNvPr id="390" name="楕円 389"/>
        <xdr:cNvSpPr/>
      </xdr:nvSpPr>
      <xdr:spPr>
        <a:xfrm>
          <a:off x="7602220" y="1799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25400</xdr:rowOff>
    </xdr:from>
    <xdr:to>
      <xdr:col>45</xdr:col>
      <xdr:colOff>177800</xdr:colOff>
      <xdr:row>105</xdr:row>
      <xdr:rowOff>38735</xdr:rowOff>
    </xdr:to>
    <xdr:cxnSp macro="">
      <xdr:nvCxnSpPr>
        <xdr:cNvPr id="391" name="直線コネクタ 390"/>
        <xdr:cNvCxnSpPr/>
      </xdr:nvCxnSpPr>
      <xdr:spPr>
        <a:xfrm flipV="1">
          <a:off x="7653020" y="18027650"/>
          <a:ext cx="8686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162560</xdr:rowOff>
    </xdr:from>
    <xdr:to>
      <xdr:col>36</xdr:col>
      <xdr:colOff>165100</xdr:colOff>
      <xdr:row>105</xdr:row>
      <xdr:rowOff>92710</xdr:rowOff>
    </xdr:to>
    <xdr:sp macro="" textlink="">
      <xdr:nvSpPr>
        <xdr:cNvPr id="392" name="楕円 391"/>
        <xdr:cNvSpPr/>
      </xdr:nvSpPr>
      <xdr:spPr>
        <a:xfrm>
          <a:off x="6738620" y="179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38735</xdr:rowOff>
    </xdr:from>
    <xdr:to>
      <xdr:col>41</xdr:col>
      <xdr:colOff>50800</xdr:colOff>
      <xdr:row>105</xdr:row>
      <xdr:rowOff>41910</xdr:rowOff>
    </xdr:to>
    <xdr:cxnSp macro="">
      <xdr:nvCxnSpPr>
        <xdr:cNvPr id="393" name="直線コネクタ 392"/>
        <xdr:cNvCxnSpPr/>
      </xdr:nvCxnSpPr>
      <xdr:spPr>
        <a:xfrm flipV="1">
          <a:off x="6789420" y="1804098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74930</xdr:rowOff>
    </xdr:from>
    <xdr:ext cx="469265" cy="258445"/>
    <xdr:sp macro="" textlink="">
      <xdr:nvSpPr>
        <xdr:cNvPr id="394" name="n_1aveValue【市民会館】&#10;一人当たり面積"/>
        <xdr:cNvSpPr txBox="1"/>
      </xdr:nvSpPr>
      <xdr:spPr>
        <a:xfrm>
          <a:off x="9142730" y="18077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100330</xdr:rowOff>
    </xdr:from>
    <xdr:ext cx="469900" cy="258445"/>
    <xdr:sp macro="" textlink="">
      <xdr:nvSpPr>
        <xdr:cNvPr id="395" name="n_2aveValue【市民会館】&#10;一人当たり面積"/>
        <xdr:cNvSpPr txBox="1"/>
      </xdr:nvSpPr>
      <xdr:spPr>
        <a:xfrm>
          <a:off x="8291830" y="18102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92710</xdr:rowOff>
    </xdr:from>
    <xdr:ext cx="469265" cy="259080"/>
    <xdr:sp macro="" textlink="">
      <xdr:nvSpPr>
        <xdr:cNvPr id="396" name="n_3aveValue【市民会館】&#10;一人当たり面積"/>
        <xdr:cNvSpPr txBox="1"/>
      </xdr:nvSpPr>
      <xdr:spPr>
        <a:xfrm>
          <a:off x="7423150" y="17752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83820</xdr:rowOff>
    </xdr:from>
    <xdr:ext cx="469265" cy="259080"/>
    <xdr:sp macro="" textlink="">
      <xdr:nvSpPr>
        <xdr:cNvPr id="397" name="n_4aveValue【市民会館】&#10;一人当たり面積"/>
        <xdr:cNvSpPr txBox="1"/>
      </xdr:nvSpPr>
      <xdr:spPr>
        <a:xfrm>
          <a:off x="6559550" y="18086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103</xdr:row>
      <xdr:rowOff>80010</xdr:rowOff>
    </xdr:from>
    <xdr:ext cx="469265" cy="259080"/>
    <xdr:sp macro="" textlink="">
      <xdr:nvSpPr>
        <xdr:cNvPr id="398" name="n_1mainValue【市民会館】&#10;一人当たり面積"/>
        <xdr:cNvSpPr txBox="1"/>
      </xdr:nvSpPr>
      <xdr:spPr>
        <a:xfrm>
          <a:off x="9142730" y="17739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103</xdr:row>
      <xdr:rowOff>92710</xdr:rowOff>
    </xdr:from>
    <xdr:ext cx="469900" cy="259080"/>
    <xdr:sp macro="" textlink="">
      <xdr:nvSpPr>
        <xdr:cNvPr id="399" name="n_2mainValue【市民会館】&#10;一人当たり面積"/>
        <xdr:cNvSpPr txBox="1"/>
      </xdr:nvSpPr>
      <xdr:spPr>
        <a:xfrm>
          <a:off x="8291830" y="17752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105</xdr:row>
      <xdr:rowOff>80645</xdr:rowOff>
    </xdr:from>
    <xdr:ext cx="469265" cy="259080"/>
    <xdr:sp macro="" textlink="">
      <xdr:nvSpPr>
        <xdr:cNvPr id="400" name="n_3mainValue【市民会館】&#10;一人当たり面積"/>
        <xdr:cNvSpPr txBox="1"/>
      </xdr:nvSpPr>
      <xdr:spPr>
        <a:xfrm>
          <a:off x="7423150" y="180828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103</xdr:row>
      <xdr:rowOff>109220</xdr:rowOff>
    </xdr:from>
    <xdr:ext cx="469265" cy="258445"/>
    <xdr:sp macro="" textlink="">
      <xdr:nvSpPr>
        <xdr:cNvPr id="401" name="n_4mainValue【市民会館】&#10;一人当たり面積"/>
        <xdr:cNvSpPr txBox="1"/>
      </xdr:nvSpPr>
      <xdr:spPr>
        <a:xfrm>
          <a:off x="6559550" y="17768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xdr:cNvSpPr/>
      </xdr:nvSpPr>
      <xdr:spPr>
        <a:xfrm>
          <a:off x="1211580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133350</xdr:rowOff>
    </xdr:to>
    <xdr:sp macro="" textlink="">
      <xdr:nvSpPr>
        <xdr:cNvPr id="403" name="正方形/長方形 402"/>
        <xdr:cNvSpPr/>
      </xdr:nvSpPr>
      <xdr:spPr>
        <a:xfrm>
          <a:off x="12237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164465</xdr:rowOff>
    </xdr:to>
    <xdr:sp macro="" textlink="">
      <xdr:nvSpPr>
        <xdr:cNvPr id="404" name="正方形/長方形 403"/>
        <xdr:cNvSpPr/>
      </xdr:nvSpPr>
      <xdr:spPr>
        <a:xfrm>
          <a:off x="12237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133350</xdr:rowOff>
    </xdr:to>
    <xdr:sp macro="" textlink="">
      <xdr:nvSpPr>
        <xdr:cNvPr id="405" name="正方形/長方形 404"/>
        <xdr:cNvSpPr/>
      </xdr:nvSpPr>
      <xdr:spPr>
        <a:xfrm>
          <a:off x="13228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164465</xdr:rowOff>
    </xdr:to>
    <xdr:sp macro="" textlink="">
      <xdr:nvSpPr>
        <xdr:cNvPr id="406" name="正方形/長方形 405"/>
        <xdr:cNvSpPr/>
      </xdr:nvSpPr>
      <xdr:spPr>
        <a:xfrm>
          <a:off x="13228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133350</xdr:rowOff>
    </xdr:to>
    <xdr:sp macro="" textlink="">
      <xdr:nvSpPr>
        <xdr:cNvPr id="407" name="正方形/長方形 406"/>
        <xdr:cNvSpPr/>
      </xdr:nvSpPr>
      <xdr:spPr>
        <a:xfrm>
          <a:off x="14340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164465</xdr:rowOff>
    </xdr:to>
    <xdr:sp macro="" textlink="">
      <xdr:nvSpPr>
        <xdr:cNvPr id="408" name="正方形/長方形 407"/>
        <xdr:cNvSpPr/>
      </xdr:nvSpPr>
      <xdr:spPr>
        <a:xfrm>
          <a:off x="14340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xdr:cNvSpPr/>
      </xdr:nvSpPr>
      <xdr:spPr>
        <a:xfrm>
          <a:off x="1211580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10" name="テキスト ボックス 409"/>
        <xdr:cNvSpPr txBox="1"/>
      </xdr:nvSpPr>
      <xdr:spPr>
        <a:xfrm>
          <a:off x="120777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xdr:cNvCxnSpPr/>
      </xdr:nvCxnSpPr>
      <xdr:spPr>
        <a:xfrm>
          <a:off x="1211580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104775</xdr:rowOff>
    </xdr:from>
    <xdr:ext cx="467360" cy="258445"/>
    <xdr:sp macro="" textlink="">
      <xdr:nvSpPr>
        <xdr:cNvPr id="412" name="テキスト ボックス 411"/>
        <xdr:cNvSpPr txBox="1"/>
      </xdr:nvSpPr>
      <xdr:spPr>
        <a:xfrm>
          <a:off x="1166368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92075</xdr:rowOff>
    </xdr:from>
    <xdr:to>
      <xdr:col>89</xdr:col>
      <xdr:colOff>177800</xdr:colOff>
      <xdr:row>42</xdr:row>
      <xdr:rowOff>92075</xdr:rowOff>
    </xdr:to>
    <xdr:cxnSp macro="">
      <xdr:nvCxnSpPr>
        <xdr:cNvPr id="413" name="直線コネクタ 412"/>
        <xdr:cNvCxnSpPr/>
      </xdr:nvCxnSpPr>
      <xdr:spPr>
        <a:xfrm>
          <a:off x="12115800" y="729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121285</xdr:rowOff>
    </xdr:from>
    <xdr:ext cx="467360" cy="258445"/>
    <xdr:sp macro="" textlink="">
      <xdr:nvSpPr>
        <xdr:cNvPr id="414" name="テキスト ボックス 413"/>
        <xdr:cNvSpPr txBox="1"/>
      </xdr:nvSpPr>
      <xdr:spPr>
        <a:xfrm>
          <a:off x="11663680" y="71507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107950</xdr:rowOff>
    </xdr:from>
    <xdr:to>
      <xdr:col>89</xdr:col>
      <xdr:colOff>177800</xdr:colOff>
      <xdr:row>40</xdr:row>
      <xdr:rowOff>107950</xdr:rowOff>
    </xdr:to>
    <xdr:cxnSp macro="">
      <xdr:nvCxnSpPr>
        <xdr:cNvPr id="415" name="直線コネクタ 414"/>
        <xdr:cNvCxnSpPr/>
      </xdr:nvCxnSpPr>
      <xdr:spPr>
        <a:xfrm>
          <a:off x="12115800" y="6965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16" name="テキスト ボックス 415"/>
        <xdr:cNvSpPr txBox="1"/>
      </xdr:nvSpPr>
      <xdr:spPr>
        <a:xfrm>
          <a:off x="1172273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124460</xdr:rowOff>
    </xdr:from>
    <xdr:to>
      <xdr:col>89</xdr:col>
      <xdr:colOff>177800</xdr:colOff>
      <xdr:row>38</xdr:row>
      <xdr:rowOff>124460</xdr:rowOff>
    </xdr:to>
    <xdr:cxnSp macro="">
      <xdr:nvCxnSpPr>
        <xdr:cNvPr id="417" name="直線コネクタ 416"/>
        <xdr:cNvCxnSpPr/>
      </xdr:nvCxnSpPr>
      <xdr:spPr>
        <a:xfrm>
          <a:off x="12115800" y="663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153670</xdr:rowOff>
    </xdr:from>
    <xdr:ext cx="403225" cy="259080"/>
    <xdr:sp macro="" textlink="">
      <xdr:nvSpPr>
        <xdr:cNvPr id="418" name="テキスト ボックス 417"/>
        <xdr:cNvSpPr txBox="1"/>
      </xdr:nvSpPr>
      <xdr:spPr>
        <a:xfrm>
          <a:off x="11722735" y="6497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140970</xdr:rowOff>
    </xdr:from>
    <xdr:to>
      <xdr:col>89</xdr:col>
      <xdr:colOff>177800</xdr:colOff>
      <xdr:row>36</xdr:row>
      <xdr:rowOff>140970</xdr:rowOff>
    </xdr:to>
    <xdr:cxnSp macro="">
      <xdr:nvCxnSpPr>
        <xdr:cNvPr id="419" name="直線コネクタ 418"/>
        <xdr:cNvCxnSpPr/>
      </xdr:nvCxnSpPr>
      <xdr:spPr>
        <a:xfrm>
          <a:off x="12115800" y="6313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167640</xdr:rowOff>
    </xdr:from>
    <xdr:ext cx="403225" cy="258445"/>
    <xdr:sp macro="" textlink="">
      <xdr:nvSpPr>
        <xdr:cNvPr id="420" name="テキスト ボックス 419"/>
        <xdr:cNvSpPr txBox="1"/>
      </xdr:nvSpPr>
      <xdr:spPr>
        <a:xfrm>
          <a:off x="11722735" y="61683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21" name="直線コネクタ 420"/>
        <xdr:cNvCxnSpPr/>
      </xdr:nvCxnSpPr>
      <xdr:spPr>
        <a:xfrm>
          <a:off x="12115800" y="598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15240</xdr:rowOff>
    </xdr:from>
    <xdr:ext cx="403225" cy="258445"/>
    <xdr:sp macro="" textlink="">
      <xdr:nvSpPr>
        <xdr:cNvPr id="422" name="テキスト ボックス 421"/>
        <xdr:cNvSpPr txBox="1"/>
      </xdr:nvSpPr>
      <xdr:spPr>
        <a:xfrm>
          <a:off x="11722735" y="58445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1905</xdr:rowOff>
    </xdr:from>
    <xdr:to>
      <xdr:col>89</xdr:col>
      <xdr:colOff>177800</xdr:colOff>
      <xdr:row>33</xdr:row>
      <xdr:rowOff>1905</xdr:rowOff>
    </xdr:to>
    <xdr:cxnSp macro="">
      <xdr:nvCxnSpPr>
        <xdr:cNvPr id="423" name="直線コネクタ 422"/>
        <xdr:cNvCxnSpPr/>
      </xdr:nvCxnSpPr>
      <xdr:spPr>
        <a:xfrm>
          <a:off x="12115800" y="56597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31115</xdr:rowOff>
    </xdr:from>
    <xdr:ext cx="339090" cy="257810"/>
    <xdr:sp macro="" textlink="">
      <xdr:nvSpPr>
        <xdr:cNvPr id="424" name="テキスト ボックス 423"/>
        <xdr:cNvSpPr txBox="1"/>
      </xdr:nvSpPr>
      <xdr:spPr>
        <a:xfrm>
          <a:off x="11786870" y="551751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xdr:cNvCxnSpPr/>
      </xdr:nvCxnSpPr>
      <xdr:spPr>
        <a:xfrm>
          <a:off x="1211580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一般廃棄物処理施設】&#10;有形固定資産減価償却率グラフ枠"/>
        <xdr:cNvSpPr/>
      </xdr:nvSpPr>
      <xdr:spPr>
        <a:xfrm>
          <a:off x="1211580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127635</xdr:rowOff>
    </xdr:from>
    <xdr:to>
      <xdr:col>85</xdr:col>
      <xdr:colOff>126365</xdr:colOff>
      <xdr:row>42</xdr:row>
      <xdr:rowOff>45085</xdr:rowOff>
    </xdr:to>
    <xdr:cxnSp macro="">
      <xdr:nvCxnSpPr>
        <xdr:cNvPr id="427" name="直線コネクタ 426"/>
        <xdr:cNvCxnSpPr/>
      </xdr:nvCxnSpPr>
      <xdr:spPr>
        <a:xfrm flipV="1">
          <a:off x="15887065" y="5785485"/>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48260</xdr:rowOff>
    </xdr:from>
    <xdr:ext cx="405130" cy="259080"/>
    <xdr:sp macro="" textlink="">
      <xdr:nvSpPr>
        <xdr:cNvPr id="428" name="【一般廃棄物処理施設】&#10;有形固定資産減価償却率最小値テキスト"/>
        <xdr:cNvSpPr txBox="1"/>
      </xdr:nvSpPr>
      <xdr:spPr>
        <a:xfrm>
          <a:off x="15925800" y="7249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45085</xdr:rowOff>
    </xdr:from>
    <xdr:to>
      <xdr:col>86</xdr:col>
      <xdr:colOff>25400</xdr:colOff>
      <xdr:row>42</xdr:row>
      <xdr:rowOff>45085</xdr:rowOff>
    </xdr:to>
    <xdr:cxnSp macro="">
      <xdr:nvCxnSpPr>
        <xdr:cNvPr id="429" name="直線コネクタ 428"/>
        <xdr:cNvCxnSpPr/>
      </xdr:nvCxnSpPr>
      <xdr:spPr>
        <a:xfrm>
          <a:off x="15798800" y="7245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74930</xdr:rowOff>
    </xdr:from>
    <xdr:ext cx="340360" cy="258445"/>
    <xdr:sp macro="" textlink="">
      <xdr:nvSpPr>
        <xdr:cNvPr id="430" name="【一般廃棄物処理施設】&#10;有形固定資産減価償却率最大値テキスト"/>
        <xdr:cNvSpPr txBox="1"/>
      </xdr:nvSpPr>
      <xdr:spPr>
        <a:xfrm>
          <a:off x="15925800" y="556133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431" name="直線コネクタ 430"/>
        <xdr:cNvCxnSpPr/>
      </xdr:nvCxnSpPr>
      <xdr:spPr>
        <a:xfrm>
          <a:off x="15798800" y="57854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14605</xdr:rowOff>
    </xdr:from>
    <xdr:ext cx="405130" cy="258445"/>
    <xdr:sp macro="" textlink="">
      <xdr:nvSpPr>
        <xdr:cNvPr id="432" name="【一般廃棄物処理施設】&#10;有形固定資産減価償却率平均値テキスト"/>
        <xdr:cNvSpPr txBox="1"/>
      </xdr:nvSpPr>
      <xdr:spPr>
        <a:xfrm>
          <a:off x="15925800" y="65297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36195</xdr:rowOff>
    </xdr:from>
    <xdr:to>
      <xdr:col>85</xdr:col>
      <xdr:colOff>177800</xdr:colOff>
      <xdr:row>38</xdr:row>
      <xdr:rowOff>138430</xdr:rowOff>
    </xdr:to>
    <xdr:sp macro="" textlink="">
      <xdr:nvSpPr>
        <xdr:cNvPr id="433" name="フローチャート: 判断 432"/>
        <xdr:cNvSpPr/>
      </xdr:nvSpPr>
      <xdr:spPr>
        <a:xfrm>
          <a:off x="15836900" y="6551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140970</xdr:rowOff>
    </xdr:from>
    <xdr:to>
      <xdr:col>81</xdr:col>
      <xdr:colOff>101600</xdr:colOff>
      <xdr:row>39</xdr:row>
      <xdr:rowOff>71120</xdr:rowOff>
    </xdr:to>
    <xdr:sp macro="" textlink="">
      <xdr:nvSpPr>
        <xdr:cNvPr id="434" name="フローチャート: 判断 433"/>
        <xdr:cNvSpPr/>
      </xdr:nvSpPr>
      <xdr:spPr>
        <a:xfrm>
          <a:off x="1501902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95250</xdr:rowOff>
    </xdr:from>
    <xdr:to>
      <xdr:col>76</xdr:col>
      <xdr:colOff>165100</xdr:colOff>
      <xdr:row>39</xdr:row>
      <xdr:rowOff>26035</xdr:rowOff>
    </xdr:to>
    <xdr:sp macro="" textlink="">
      <xdr:nvSpPr>
        <xdr:cNvPr id="435" name="フローチャート: 判断 434"/>
        <xdr:cNvSpPr/>
      </xdr:nvSpPr>
      <xdr:spPr>
        <a:xfrm>
          <a:off x="14155420" y="66103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110490</xdr:rowOff>
    </xdr:from>
    <xdr:to>
      <xdr:col>72</xdr:col>
      <xdr:colOff>38100</xdr:colOff>
      <xdr:row>39</xdr:row>
      <xdr:rowOff>40640</xdr:rowOff>
    </xdr:to>
    <xdr:sp macro="" textlink="">
      <xdr:nvSpPr>
        <xdr:cNvPr id="436" name="フローチャート: 判断 435"/>
        <xdr:cNvSpPr/>
      </xdr:nvSpPr>
      <xdr:spPr>
        <a:xfrm>
          <a:off x="13291820" y="66255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54610</xdr:rowOff>
    </xdr:from>
    <xdr:to>
      <xdr:col>67</xdr:col>
      <xdr:colOff>101600</xdr:colOff>
      <xdr:row>38</xdr:row>
      <xdr:rowOff>156210</xdr:rowOff>
    </xdr:to>
    <xdr:sp macro="" textlink="">
      <xdr:nvSpPr>
        <xdr:cNvPr id="437" name="フローチャート: 判断 436"/>
        <xdr:cNvSpPr/>
      </xdr:nvSpPr>
      <xdr:spPr>
        <a:xfrm>
          <a:off x="1242314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73025</xdr:rowOff>
    </xdr:from>
    <xdr:ext cx="762000" cy="258445"/>
    <xdr:sp macro="" textlink="">
      <xdr:nvSpPr>
        <xdr:cNvPr id="438" name="テキスト ボックス 437"/>
        <xdr:cNvSpPr txBox="1"/>
      </xdr:nvSpPr>
      <xdr:spPr>
        <a:xfrm>
          <a:off x="15702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73025</xdr:rowOff>
    </xdr:from>
    <xdr:ext cx="761365" cy="258445"/>
    <xdr:sp macro="" textlink="">
      <xdr:nvSpPr>
        <xdr:cNvPr id="439" name="テキスト ボックス 438"/>
        <xdr:cNvSpPr txBox="1"/>
      </xdr:nvSpPr>
      <xdr:spPr>
        <a:xfrm>
          <a:off x="148844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73025</xdr:rowOff>
    </xdr:from>
    <xdr:ext cx="762000" cy="258445"/>
    <xdr:sp macro="" textlink="">
      <xdr:nvSpPr>
        <xdr:cNvPr id="440" name="テキスト ボックス 439"/>
        <xdr:cNvSpPr txBox="1"/>
      </xdr:nvSpPr>
      <xdr:spPr>
        <a:xfrm>
          <a:off x="140208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73025</xdr:rowOff>
    </xdr:from>
    <xdr:ext cx="762000" cy="258445"/>
    <xdr:sp macro="" textlink="">
      <xdr:nvSpPr>
        <xdr:cNvPr id="441" name="テキスト ボックス 440"/>
        <xdr:cNvSpPr txBox="1"/>
      </xdr:nvSpPr>
      <xdr:spPr>
        <a:xfrm>
          <a:off x="131572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73025</xdr:rowOff>
    </xdr:from>
    <xdr:ext cx="761365" cy="258445"/>
    <xdr:sp macro="" textlink="">
      <xdr:nvSpPr>
        <xdr:cNvPr id="442" name="テキスト ボックス 441"/>
        <xdr:cNvSpPr txBox="1"/>
      </xdr:nvSpPr>
      <xdr:spPr>
        <a:xfrm>
          <a:off x="1228852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33</xdr:row>
      <xdr:rowOff>77470</xdr:rowOff>
    </xdr:from>
    <xdr:to>
      <xdr:col>85</xdr:col>
      <xdr:colOff>177800</xdr:colOff>
      <xdr:row>34</xdr:row>
      <xdr:rowOff>7620</xdr:rowOff>
    </xdr:to>
    <xdr:sp macro="" textlink="">
      <xdr:nvSpPr>
        <xdr:cNvPr id="443" name="楕円 442"/>
        <xdr:cNvSpPr/>
      </xdr:nvSpPr>
      <xdr:spPr>
        <a:xfrm>
          <a:off x="158369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29845</xdr:rowOff>
    </xdr:from>
    <xdr:ext cx="340360" cy="257810"/>
    <xdr:sp macro="" textlink="">
      <xdr:nvSpPr>
        <xdr:cNvPr id="444" name="【一般廃棄物処理施設】&#10;有形固定資産減価償却率該当値テキスト"/>
        <xdr:cNvSpPr txBox="1"/>
      </xdr:nvSpPr>
      <xdr:spPr>
        <a:xfrm>
          <a:off x="15925800" y="568769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27305</xdr:rowOff>
    </xdr:from>
    <xdr:to>
      <xdr:col>81</xdr:col>
      <xdr:colOff>101600</xdr:colOff>
      <xdr:row>35</xdr:row>
      <xdr:rowOff>128270</xdr:rowOff>
    </xdr:to>
    <xdr:sp macro="" textlink="">
      <xdr:nvSpPr>
        <xdr:cNvPr id="445" name="楕円 444"/>
        <xdr:cNvSpPr/>
      </xdr:nvSpPr>
      <xdr:spPr>
        <a:xfrm>
          <a:off x="15019020" y="60280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127635</xdr:rowOff>
    </xdr:from>
    <xdr:to>
      <xdr:col>85</xdr:col>
      <xdr:colOff>127000</xdr:colOff>
      <xdr:row>35</xdr:row>
      <xdr:rowOff>78105</xdr:rowOff>
    </xdr:to>
    <xdr:cxnSp macro="">
      <xdr:nvCxnSpPr>
        <xdr:cNvPr id="446" name="直線コネクタ 445"/>
        <xdr:cNvCxnSpPr/>
      </xdr:nvCxnSpPr>
      <xdr:spPr>
        <a:xfrm flipV="1">
          <a:off x="15069820" y="5785485"/>
          <a:ext cx="817880" cy="293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127635</xdr:rowOff>
    </xdr:from>
    <xdr:to>
      <xdr:col>76</xdr:col>
      <xdr:colOff>165100</xdr:colOff>
      <xdr:row>35</xdr:row>
      <xdr:rowOff>58420</xdr:rowOff>
    </xdr:to>
    <xdr:sp macro="" textlink="">
      <xdr:nvSpPr>
        <xdr:cNvPr id="447" name="楕円 446"/>
        <xdr:cNvSpPr/>
      </xdr:nvSpPr>
      <xdr:spPr>
        <a:xfrm>
          <a:off x="14155420" y="5956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xdr:rowOff>
    </xdr:from>
    <xdr:to>
      <xdr:col>81</xdr:col>
      <xdr:colOff>50800</xdr:colOff>
      <xdr:row>35</xdr:row>
      <xdr:rowOff>78105</xdr:rowOff>
    </xdr:to>
    <xdr:cxnSp macro="">
      <xdr:nvCxnSpPr>
        <xdr:cNvPr id="448" name="直線コネクタ 447"/>
        <xdr:cNvCxnSpPr/>
      </xdr:nvCxnSpPr>
      <xdr:spPr>
        <a:xfrm>
          <a:off x="14206220" y="6008370"/>
          <a:ext cx="8636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59055</xdr:rowOff>
    </xdr:from>
    <xdr:to>
      <xdr:col>72</xdr:col>
      <xdr:colOff>38100</xdr:colOff>
      <xdr:row>34</xdr:row>
      <xdr:rowOff>160655</xdr:rowOff>
    </xdr:to>
    <xdr:sp macro="" textlink="">
      <xdr:nvSpPr>
        <xdr:cNvPr id="449" name="楕円 448"/>
        <xdr:cNvSpPr/>
      </xdr:nvSpPr>
      <xdr:spPr>
        <a:xfrm>
          <a:off x="13291820" y="58883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110490</xdr:rowOff>
    </xdr:from>
    <xdr:to>
      <xdr:col>76</xdr:col>
      <xdr:colOff>114300</xdr:colOff>
      <xdr:row>35</xdr:row>
      <xdr:rowOff>7620</xdr:rowOff>
    </xdr:to>
    <xdr:cxnSp macro="">
      <xdr:nvCxnSpPr>
        <xdr:cNvPr id="450" name="直線コネクタ 449"/>
        <xdr:cNvCxnSpPr/>
      </xdr:nvCxnSpPr>
      <xdr:spPr>
        <a:xfrm>
          <a:off x="13342620" y="5939790"/>
          <a:ext cx="8636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160020</xdr:rowOff>
    </xdr:from>
    <xdr:to>
      <xdr:col>67</xdr:col>
      <xdr:colOff>101600</xdr:colOff>
      <xdr:row>34</xdr:row>
      <xdr:rowOff>90170</xdr:rowOff>
    </xdr:to>
    <xdr:sp macro="" textlink="">
      <xdr:nvSpPr>
        <xdr:cNvPr id="451" name="楕円 450"/>
        <xdr:cNvSpPr/>
      </xdr:nvSpPr>
      <xdr:spPr>
        <a:xfrm>
          <a:off x="1242314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39370</xdr:rowOff>
    </xdr:from>
    <xdr:to>
      <xdr:col>71</xdr:col>
      <xdr:colOff>177800</xdr:colOff>
      <xdr:row>34</xdr:row>
      <xdr:rowOff>110490</xdr:rowOff>
    </xdr:to>
    <xdr:cxnSp macro="">
      <xdr:nvCxnSpPr>
        <xdr:cNvPr id="452" name="直線コネクタ 451"/>
        <xdr:cNvCxnSpPr/>
      </xdr:nvCxnSpPr>
      <xdr:spPr>
        <a:xfrm>
          <a:off x="12473940" y="5868670"/>
          <a:ext cx="86868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39</xdr:row>
      <xdr:rowOff>62230</xdr:rowOff>
    </xdr:from>
    <xdr:ext cx="405130" cy="259080"/>
    <xdr:sp macro="" textlink="">
      <xdr:nvSpPr>
        <xdr:cNvPr id="453" name="n_1aveValue【一般廃棄物処理施設】&#10;有形固定資産減価償却率"/>
        <xdr:cNvSpPr txBox="1"/>
      </xdr:nvSpPr>
      <xdr:spPr>
        <a:xfrm>
          <a:off x="14859635" y="6748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39</xdr:row>
      <xdr:rowOff>16510</xdr:rowOff>
    </xdr:from>
    <xdr:ext cx="404495" cy="258445"/>
    <xdr:sp macro="" textlink="">
      <xdr:nvSpPr>
        <xdr:cNvPr id="454" name="n_2aveValue【一般廃棄物処理施設】&#10;有形固定資産減価償却率"/>
        <xdr:cNvSpPr txBox="1"/>
      </xdr:nvSpPr>
      <xdr:spPr>
        <a:xfrm>
          <a:off x="14008735" y="67030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39</xdr:row>
      <xdr:rowOff>31115</xdr:rowOff>
    </xdr:from>
    <xdr:ext cx="404495" cy="257810"/>
    <xdr:sp macro="" textlink="">
      <xdr:nvSpPr>
        <xdr:cNvPr id="455" name="n_3aveValue【一般廃棄物処理施設】&#10;有形固定資産減価償却率"/>
        <xdr:cNvSpPr txBox="1"/>
      </xdr:nvSpPr>
      <xdr:spPr>
        <a:xfrm>
          <a:off x="13145135" y="671766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147320</xdr:rowOff>
    </xdr:from>
    <xdr:ext cx="405130" cy="257810"/>
    <xdr:sp macro="" textlink="">
      <xdr:nvSpPr>
        <xdr:cNvPr id="456" name="n_4aveValue【一般廃棄物処理施設】&#10;有形固定資産減価償却率"/>
        <xdr:cNvSpPr txBox="1"/>
      </xdr:nvSpPr>
      <xdr:spPr>
        <a:xfrm>
          <a:off x="12276455" y="66624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145415</xdr:rowOff>
    </xdr:from>
    <xdr:ext cx="405130" cy="257810"/>
    <xdr:sp macro="" textlink="">
      <xdr:nvSpPr>
        <xdr:cNvPr id="457" name="n_1mainValue【一般廃棄物処理施設】&#10;有形固定資産減価償却率"/>
        <xdr:cNvSpPr txBox="1"/>
      </xdr:nvSpPr>
      <xdr:spPr>
        <a:xfrm>
          <a:off x="14859635" y="58032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74930</xdr:rowOff>
    </xdr:from>
    <xdr:ext cx="404495" cy="258445"/>
    <xdr:sp macro="" textlink="">
      <xdr:nvSpPr>
        <xdr:cNvPr id="458" name="n_2mainValue【一般廃棄物処理施設】&#10;有形固定資産減価償却率"/>
        <xdr:cNvSpPr txBox="1"/>
      </xdr:nvSpPr>
      <xdr:spPr>
        <a:xfrm>
          <a:off x="14008735" y="57327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6350</xdr:rowOff>
    </xdr:from>
    <xdr:ext cx="404495" cy="258445"/>
    <xdr:sp macro="" textlink="">
      <xdr:nvSpPr>
        <xdr:cNvPr id="459" name="n_3mainValue【一般廃棄物処理施設】&#10;有形固定資産減価償却率"/>
        <xdr:cNvSpPr txBox="1"/>
      </xdr:nvSpPr>
      <xdr:spPr>
        <a:xfrm>
          <a:off x="13145135" y="56642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32</xdr:row>
      <xdr:rowOff>106680</xdr:rowOff>
    </xdr:from>
    <xdr:ext cx="405130" cy="258445"/>
    <xdr:sp macro="" textlink="">
      <xdr:nvSpPr>
        <xdr:cNvPr id="460" name="n_4mainValue【一般廃棄物処理施設】&#10;有形固定資産減価償却率"/>
        <xdr:cNvSpPr txBox="1"/>
      </xdr:nvSpPr>
      <xdr:spPr>
        <a:xfrm>
          <a:off x="12276455" y="55930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780032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50165</xdr:rowOff>
    </xdr:from>
    <xdr:to>
      <xdr:col>104</xdr:col>
      <xdr:colOff>127000</xdr:colOff>
      <xdr:row>29</xdr:row>
      <xdr:rowOff>133350</xdr:rowOff>
    </xdr:to>
    <xdr:sp macro="" textlink="">
      <xdr:nvSpPr>
        <xdr:cNvPr id="462" name="正方形/長方形 461"/>
        <xdr:cNvSpPr/>
      </xdr:nvSpPr>
      <xdr:spPr>
        <a:xfrm>
          <a:off x="17927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164465</xdr:rowOff>
    </xdr:to>
    <xdr:sp macro="" textlink="">
      <xdr:nvSpPr>
        <xdr:cNvPr id="463" name="正方形/長方形 462"/>
        <xdr:cNvSpPr/>
      </xdr:nvSpPr>
      <xdr:spPr>
        <a:xfrm>
          <a:off x="17927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133350</xdr:rowOff>
    </xdr:to>
    <xdr:sp macro="" textlink="">
      <xdr:nvSpPr>
        <xdr:cNvPr id="464" name="正方形/長方形 463"/>
        <xdr:cNvSpPr/>
      </xdr:nvSpPr>
      <xdr:spPr>
        <a:xfrm>
          <a:off x="18912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164465</xdr:rowOff>
    </xdr:to>
    <xdr:sp macro="" textlink="">
      <xdr:nvSpPr>
        <xdr:cNvPr id="465" name="正方形/長方形 464"/>
        <xdr:cNvSpPr/>
      </xdr:nvSpPr>
      <xdr:spPr>
        <a:xfrm>
          <a:off x="18912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133350</xdr:rowOff>
    </xdr:to>
    <xdr:sp macro="" textlink="">
      <xdr:nvSpPr>
        <xdr:cNvPr id="466" name="正方形/長方形 465"/>
        <xdr:cNvSpPr/>
      </xdr:nvSpPr>
      <xdr:spPr>
        <a:xfrm>
          <a:off x="2002536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164465</xdr:rowOff>
    </xdr:to>
    <xdr:sp macro="" textlink="">
      <xdr:nvSpPr>
        <xdr:cNvPr id="467" name="正方形/長方形 466"/>
        <xdr:cNvSpPr/>
      </xdr:nvSpPr>
      <xdr:spPr>
        <a:xfrm>
          <a:off x="2002536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83,422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780032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85" cy="225425"/>
    <xdr:sp macro="" textlink="">
      <xdr:nvSpPr>
        <xdr:cNvPr id="469" name="テキスト ボックス 468"/>
        <xdr:cNvSpPr txBox="1"/>
      </xdr:nvSpPr>
      <xdr:spPr>
        <a:xfrm>
          <a:off x="177673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780032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1" name="直線コネクタ 470"/>
        <xdr:cNvCxnSpPr/>
      </xdr:nvCxnSpPr>
      <xdr:spPr>
        <a:xfrm>
          <a:off x="17800320" y="716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161925</xdr:rowOff>
    </xdr:from>
    <xdr:ext cx="248920" cy="258445"/>
    <xdr:sp macro="" textlink="">
      <xdr:nvSpPr>
        <xdr:cNvPr id="472" name="テキスト ボックス 471"/>
        <xdr:cNvSpPr txBox="1"/>
      </xdr:nvSpPr>
      <xdr:spPr>
        <a:xfrm>
          <a:off x="17561560" y="70199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3" name="直線コネクタ 472"/>
        <xdr:cNvCxnSpPr/>
      </xdr:nvCxnSpPr>
      <xdr:spPr>
        <a:xfrm>
          <a:off x="17800320" y="670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47625</xdr:rowOff>
    </xdr:from>
    <xdr:ext cx="595630" cy="259080"/>
    <xdr:sp macro="" textlink="">
      <xdr:nvSpPr>
        <xdr:cNvPr id="474" name="テキスト ボックス 473"/>
        <xdr:cNvSpPr txBox="1"/>
      </xdr:nvSpPr>
      <xdr:spPr>
        <a:xfrm>
          <a:off x="17225010" y="65627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5" name="直線コネクタ 474"/>
        <xdr:cNvCxnSpPr/>
      </xdr:nvCxnSpPr>
      <xdr:spPr>
        <a:xfrm>
          <a:off x="17800320" y="624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104775</xdr:rowOff>
    </xdr:from>
    <xdr:ext cx="595630" cy="258445"/>
    <xdr:sp macro="" textlink="">
      <xdr:nvSpPr>
        <xdr:cNvPr id="476" name="テキスト ボックス 475"/>
        <xdr:cNvSpPr txBox="1"/>
      </xdr:nvSpPr>
      <xdr:spPr>
        <a:xfrm>
          <a:off x="17225010" y="61055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7" name="直線コネクタ 476"/>
        <xdr:cNvCxnSpPr/>
      </xdr:nvCxnSpPr>
      <xdr:spPr>
        <a:xfrm>
          <a:off x="17800320" y="579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161925</xdr:rowOff>
    </xdr:from>
    <xdr:ext cx="595630" cy="258445"/>
    <xdr:sp macro="" textlink="">
      <xdr:nvSpPr>
        <xdr:cNvPr id="478" name="テキスト ボックス 477"/>
        <xdr:cNvSpPr txBox="1"/>
      </xdr:nvSpPr>
      <xdr:spPr>
        <a:xfrm>
          <a:off x="17225010" y="56483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9" name="直線コネクタ 478"/>
        <xdr:cNvCxnSpPr/>
      </xdr:nvCxnSpPr>
      <xdr:spPr>
        <a:xfrm>
          <a:off x="1780032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47625</xdr:rowOff>
    </xdr:from>
    <xdr:ext cx="595630" cy="259080"/>
    <xdr:sp macro="" textlink="">
      <xdr:nvSpPr>
        <xdr:cNvPr id="480" name="テキスト ボックス 479"/>
        <xdr:cNvSpPr txBox="1"/>
      </xdr:nvSpPr>
      <xdr:spPr>
        <a:xfrm>
          <a:off x="17225010" y="5191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1" name="【一般廃棄物処理施設】&#10;一人当たり有形固定資産（償却資産）額グラフ枠"/>
        <xdr:cNvSpPr/>
      </xdr:nvSpPr>
      <xdr:spPr>
        <a:xfrm>
          <a:off x="1780032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35</xdr:row>
      <xdr:rowOff>48895</xdr:rowOff>
    </xdr:from>
    <xdr:to>
      <xdr:col>116</xdr:col>
      <xdr:colOff>62865</xdr:colOff>
      <xdr:row>41</xdr:row>
      <xdr:rowOff>125730</xdr:rowOff>
    </xdr:to>
    <xdr:cxnSp macro="">
      <xdr:nvCxnSpPr>
        <xdr:cNvPr id="482" name="直線コネクタ 481"/>
        <xdr:cNvCxnSpPr/>
      </xdr:nvCxnSpPr>
      <xdr:spPr>
        <a:xfrm flipV="1">
          <a:off x="21571585" y="6049645"/>
          <a:ext cx="0" cy="1105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129540</xdr:rowOff>
    </xdr:from>
    <xdr:ext cx="469900" cy="258445"/>
    <xdr:sp macro="" textlink="">
      <xdr:nvSpPr>
        <xdr:cNvPr id="483" name="【一般廃棄物処理施設】&#10;一人当たり有形固定資産（償却資産）額最小値テキスト"/>
        <xdr:cNvSpPr txBox="1"/>
      </xdr:nvSpPr>
      <xdr:spPr>
        <a:xfrm>
          <a:off x="21610320" y="71589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1,550</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84" name="直線コネクタ 483"/>
        <xdr:cNvCxnSpPr/>
      </xdr:nvCxnSpPr>
      <xdr:spPr>
        <a:xfrm>
          <a:off x="21488400" y="71551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167640</xdr:rowOff>
    </xdr:from>
    <xdr:ext cx="598805" cy="258445"/>
    <xdr:sp macro="" textlink="">
      <xdr:nvSpPr>
        <xdr:cNvPr id="485" name="【一般廃棄物処理施設】&#10;一人当たり有形固定資産（償却資産）額最大値テキスト"/>
        <xdr:cNvSpPr txBox="1"/>
      </xdr:nvSpPr>
      <xdr:spPr>
        <a:xfrm>
          <a:off x="21610320" y="58254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243,320</a:t>
          </a:r>
          <a:endParaRPr kumimoji="1" lang="ja-JP" altLang="en-US" sz="1000" b="1">
            <a:latin typeface="ＭＳ Ｐゴシック"/>
            <a:ea typeface="ＭＳ Ｐゴシック"/>
          </a:endParaRPr>
        </a:p>
      </xdr:txBody>
    </xdr:sp>
    <xdr:clientData/>
  </xdr:oneCellAnchor>
  <xdr:twoCellAnchor>
    <xdr:from>
      <xdr:col>115</xdr:col>
      <xdr:colOff>165100</xdr:colOff>
      <xdr:row>35</xdr:row>
      <xdr:rowOff>48895</xdr:rowOff>
    </xdr:from>
    <xdr:to>
      <xdr:col>116</xdr:col>
      <xdr:colOff>152400</xdr:colOff>
      <xdr:row>35</xdr:row>
      <xdr:rowOff>48895</xdr:rowOff>
    </xdr:to>
    <xdr:cxnSp macro="">
      <xdr:nvCxnSpPr>
        <xdr:cNvPr id="486" name="直線コネクタ 485"/>
        <xdr:cNvCxnSpPr/>
      </xdr:nvCxnSpPr>
      <xdr:spPr>
        <a:xfrm>
          <a:off x="21488400" y="60496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31115</xdr:rowOff>
    </xdr:from>
    <xdr:ext cx="534670" cy="257810"/>
    <xdr:sp macro="" textlink="">
      <xdr:nvSpPr>
        <xdr:cNvPr id="487" name="【一般廃棄物処理施設】&#10;一人当たり有形固定資産（償却資産）額平均値テキスト"/>
        <xdr:cNvSpPr txBox="1"/>
      </xdr:nvSpPr>
      <xdr:spPr>
        <a:xfrm>
          <a:off x="21610320" y="671766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81,424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53340</xdr:rowOff>
    </xdr:from>
    <xdr:to>
      <xdr:col>116</xdr:col>
      <xdr:colOff>114300</xdr:colOff>
      <xdr:row>39</xdr:row>
      <xdr:rowOff>154940</xdr:rowOff>
    </xdr:to>
    <xdr:sp macro="" textlink="">
      <xdr:nvSpPr>
        <xdr:cNvPr id="488" name="フローチャート: 判断 487"/>
        <xdr:cNvSpPr/>
      </xdr:nvSpPr>
      <xdr:spPr>
        <a:xfrm>
          <a:off x="21521420" y="673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71120</xdr:rowOff>
    </xdr:from>
    <xdr:to>
      <xdr:col>112</xdr:col>
      <xdr:colOff>38100</xdr:colOff>
      <xdr:row>39</xdr:row>
      <xdr:rowOff>1270</xdr:rowOff>
    </xdr:to>
    <xdr:sp macro="" textlink="">
      <xdr:nvSpPr>
        <xdr:cNvPr id="489" name="フローチャート: 判断 488"/>
        <xdr:cNvSpPr/>
      </xdr:nvSpPr>
      <xdr:spPr>
        <a:xfrm>
          <a:off x="20708620" y="65862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102870</xdr:rowOff>
    </xdr:from>
    <xdr:to>
      <xdr:col>107</xdr:col>
      <xdr:colOff>101600</xdr:colOff>
      <xdr:row>39</xdr:row>
      <xdr:rowOff>33020</xdr:rowOff>
    </xdr:to>
    <xdr:sp macro="" textlink="">
      <xdr:nvSpPr>
        <xdr:cNvPr id="490" name="フローチャート: 判断 489"/>
        <xdr:cNvSpPr/>
      </xdr:nvSpPr>
      <xdr:spPr>
        <a:xfrm>
          <a:off x="19839940" y="66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147320</xdr:rowOff>
    </xdr:from>
    <xdr:to>
      <xdr:col>102</xdr:col>
      <xdr:colOff>165100</xdr:colOff>
      <xdr:row>39</xdr:row>
      <xdr:rowOff>77470</xdr:rowOff>
    </xdr:to>
    <xdr:sp macro="" textlink="">
      <xdr:nvSpPr>
        <xdr:cNvPr id="491" name="フローチャート: 判断 490"/>
        <xdr:cNvSpPr/>
      </xdr:nvSpPr>
      <xdr:spPr>
        <a:xfrm>
          <a:off x="1897634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113665</xdr:rowOff>
    </xdr:from>
    <xdr:to>
      <xdr:col>98</xdr:col>
      <xdr:colOff>38100</xdr:colOff>
      <xdr:row>39</xdr:row>
      <xdr:rowOff>43815</xdr:rowOff>
    </xdr:to>
    <xdr:sp macro="" textlink="">
      <xdr:nvSpPr>
        <xdr:cNvPr id="492" name="フローチャート: 判断 491"/>
        <xdr:cNvSpPr/>
      </xdr:nvSpPr>
      <xdr:spPr>
        <a:xfrm>
          <a:off x="18112740" y="66287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73025</xdr:rowOff>
    </xdr:from>
    <xdr:ext cx="761365" cy="258445"/>
    <xdr:sp macro="" textlink="">
      <xdr:nvSpPr>
        <xdr:cNvPr id="493" name="テキスト ボックス 492"/>
        <xdr:cNvSpPr txBox="1"/>
      </xdr:nvSpPr>
      <xdr:spPr>
        <a:xfrm>
          <a:off x="213868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73025</xdr:rowOff>
    </xdr:from>
    <xdr:ext cx="762000" cy="258445"/>
    <xdr:sp macro="" textlink="">
      <xdr:nvSpPr>
        <xdr:cNvPr id="494" name="テキスト ボックス 493"/>
        <xdr:cNvSpPr txBox="1"/>
      </xdr:nvSpPr>
      <xdr:spPr>
        <a:xfrm>
          <a:off x="2057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73025</xdr:rowOff>
    </xdr:from>
    <xdr:ext cx="761365" cy="258445"/>
    <xdr:sp macro="" textlink="">
      <xdr:nvSpPr>
        <xdr:cNvPr id="495" name="テキスト ボックス 494"/>
        <xdr:cNvSpPr txBox="1"/>
      </xdr:nvSpPr>
      <xdr:spPr>
        <a:xfrm>
          <a:off x="1970532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73025</xdr:rowOff>
    </xdr:from>
    <xdr:ext cx="762000" cy="258445"/>
    <xdr:sp macro="" textlink="">
      <xdr:nvSpPr>
        <xdr:cNvPr id="496" name="テキスト ボックス 495"/>
        <xdr:cNvSpPr txBox="1"/>
      </xdr:nvSpPr>
      <xdr:spPr>
        <a:xfrm>
          <a:off x="188417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73025</xdr:rowOff>
    </xdr:from>
    <xdr:ext cx="762000" cy="258445"/>
    <xdr:sp macro="" textlink="">
      <xdr:nvSpPr>
        <xdr:cNvPr id="497" name="テキスト ボックス 496"/>
        <xdr:cNvSpPr txBox="1"/>
      </xdr:nvSpPr>
      <xdr:spPr>
        <a:xfrm>
          <a:off x="179781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16510</xdr:rowOff>
    </xdr:from>
    <xdr:to>
      <xdr:col>116</xdr:col>
      <xdr:colOff>114300</xdr:colOff>
      <xdr:row>39</xdr:row>
      <xdr:rowOff>118110</xdr:rowOff>
    </xdr:to>
    <xdr:sp macro="" textlink="">
      <xdr:nvSpPr>
        <xdr:cNvPr id="498" name="楕円 497"/>
        <xdr:cNvSpPr/>
      </xdr:nvSpPr>
      <xdr:spPr>
        <a:xfrm>
          <a:off x="21521420" y="67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39370</xdr:rowOff>
    </xdr:from>
    <xdr:ext cx="534670" cy="259080"/>
    <xdr:sp macro="" textlink="">
      <xdr:nvSpPr>
        <xdr:cNvPr id="499" name="【一般廃棄物処理施設】&#10;一人当たり有形固定資産（償却資産）額該当値テキスト"/>
        <xdr:cNvSpPr txBox="1"/>
      </xdr:nvSpPr>
      <xdr:spPr>
        <a:xfrm>
          <a:off x="21610320" y="6554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89,259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149860</xdr:rowOff>
    </xdr:from>
    <xdr:to>
      <xdr:col>112</xdr:col>
      <xdr:colOff>38100</xdr:colOff>
      <xdr:row>41</xdr:row>
      <xdr:rowOff>80645</xdr:rowOff>
    </xdr:to>
    <xdr:sp macro="" textlink="">
      <xdr:nvSpPr>
        <xdr:cNvPr id="500" name="楕円 499"/>
        <xdr:cNvSpPr/>
      </xdr:nvSpPr>
      <xdr:spPr>
        <a:xfrm>
          <a:off x="20708620" y="700786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67310</xdr:rowOff>
    </xdr:from>
    <xdr:to>
      <xdr:col>116</xdr:col>
      <xdr:colOff>63500</xdr:colOff>
      <xdr:row>41</xdr:row>
      <xdr:rowOff>29845</xdr:rowOff>
    </xdr:to>
    <xdr:cxnSp macro="">
      <xdr:nvCxnSpPr>
        <xdr:cNvPr id="501" name="直線コネクタ 500"/>
        <xdr:cNvCxnSpPr/>
      </xdr:nvCxnSpPr>
      <xdr:spPr>
        <a:xfrm flipV="1">
          <a:off x="20759420" y="6753860"/>
          <a:ext cx="81280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151765</xdr:rowOff>
    </xdr:from>
    <xdr:to>
      <xdr:col>107</xdr:col>
      <xdr:colOff>101600</xdr:colOff>
      <xdr:row>41</xdr:row>
      <xdr:rowOff>82550</xdr:rowOff>
    </xdr:to>
    <xdr:sp macro="" textlink="">
      <xdr:nvSpPr>
        <xdr:cNvPr id="502" name="楕円 501"/>
        <xdr:cNvSpPr/>
      </xdr:nvSpPr>
      <xdr:spPr>
        <a:xfrm>
          <a:off x="19839940" y="7009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29845</xdr:rowOff>
    </xdr:from>
    <xdr:to>
      <xdr:col>111</xdr:col>
      <xdr:colOff>177800</xdr:colOff>
      <xdr:row>41</xdr:row>
      <xdr:rowOff>31115</xdr:rowOff>
    </xdr:to>
    <xdr:cxnSp macro="">
      <xdr:nvCxnSpPr>
        <xdr:cNvPr id="503" name="直線コネクタ 502"/>
        <xdr:cNvCxnSpPr/>
      </xdr:nvCxnSpPr>
      <xdr:spPr>
        <a:xfrm flipV="1">
          <a:off x="19890740" y="7059295"/>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153670</xdr:rowOff>
    </xdr:from>
    <xdr:to>
      <xdr:col>102</xdr:col>
      <xdr:colOff>165100</xdr:colOff>
      <xdr:row>41</xdr:row>
      <xdr:rowOff>83820</xdr:rowOff>
    </xdr:to>
    <xdr:sp macro="" textlink="">
      <xdr:nvSpPr>
        <xdr:cNvPr id="504" name="楕円 503"/>
        <xdr:cNvSpPr/>
      </xdr:nvSpPr>
      <xdr:spPr>
        <a:xfrm>
          <a:off x="18976340" y="70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31115</xdr:rowOff>
    </xdr:from>
    <xdr:to>
      <xdr:col>107</xdr:col>
      <xdr:colOff>50800</xdr:colOff>
      <xdr:row>41</xdr:row>
      <xdr:rowOff>33020</xdr:rowOff>
    </xdr:to>
    <xdr:cxnSp macro="">
      <xdr:nvCxnSpPr>
        <xdr:cNvPr id="505" name="直線コネクタ 504"/>
        <xdr:cNvCxnSpPr/>
      </xdr:nvCxnSpPr>
      <xdr:spPr>
        <a:xfrm flipV="1">
          <a:off x="19027140" y="706056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155575</xdr:rowOff>
    </xdr:from>
    <xdr:to>
      <xdr:col>98</xdr:col>
      <xdr:colOff>38100</xdr:colOff>
      <xdr:row>41</xdr:row>
      <xdr:rowOff>85090</xdr:rowOff>
    </xdr:to>
    <xdr:sp macro="" textlink="">
      <xdr:nvSpPr>
        <xdr:cNvPr id="506" name="楕円 505"/>
        <xdr:cNvSpPr/>
      </xdr:nvSpPr>
      <xdr:spPr>
        <a:xfrm>
          <a:off x="18112740" y="701357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33020</xdr:rowOff>
    </xdr:from>
    <xdr:to>
      <xdr:col>102</xdr:col>
      <xdr:colOff>114300</xdr:colOff>
      <xdr:row>41</xdr:row>
      <xdr:rowOff>34290</xdr:rowOff>
    </xdr:to>
    <xdr:cxnSp macro="">
      <xdr:nvCxnSpPr>
        <xdr:cNvPr id="507" name="直線コネクタ 506"/>
        <xdr:cNvCxnSpPr/>
      </xdr:nvCxnSpPr>
      <xdr:spPr>
        <a:xfrm flipV="1">
          <a:off x="18163540" y="706247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37</xdr:row>
      <xdr:rowOff>18415</xdr:rowOff>
    </xdr:from>
    <xdr:ext cx="598170" cy="257810"/>
    <xdr:sp macro="" textlink="">
      <xdr:nvSpPr>
        <xdr:cNvPr id="508" name="n_1aveValue【一般廃棄物処理施設】&#10;一人当たり有形固定資産（償却資産）額"/>
        <xdr:cNvSpPr txBox="1"/>
      </xdr:nvSpPr>
      <xdr:spPr>
        <a:xfrm>
          <a:off x="20452080" y="6362065"/>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114,898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37</xdr:row>
      <xdr:rowOff>49530</xdr:rowOff>
    </xdr:from>
    <xdr:ext cx="598805" cy="258445"/>
    <xdr:sp macro="" textlink="">
      <xdr:nvSpPr>
        <xdr:cNvPr id="509" name="n_2aveValue【一般廃棄物処理施設】&#10;一人当たり有形固定資産（償却資産）額"/>
        <xdr:cNvSpPr txBox="1"/>
      </xdr:nvSpPr>
      <xdr:spPr>
        <a:xfrm>
          <a:off x="19601180" y="63931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107,863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93345</xdr:rowOff>
    </xdr:from>
    <xdr:ext cx="534670" cy="259080"/>
    <xdr:sp macro="" textlink="">
      <xdr:nvSpPr>
        <xdr:cNvPr id="510" name="n_3aveValue【一般廃棄物処理施設】&#10;一人当たり有形固定資産（償却資産）額"/>
        <xdr:cNvSpPr txBox="1"/>
      </xdr:nvSpPr>
      <xdr:spPr>
        <a:xfrm>
          <a:off x="18764885" y="6436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98,289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68580</xdr:colOff>
      <xdr:row>37</xdr:row>
      <xdr:rowOff>59690</xdr:rowOff>
    </xdr:from>
    <xdr:ext cx="598170" cy="259080"/>
    <xdr:sp macro="" textlink="">
      <xdr:nvSpPr>
        <xdr:cNvPr id="511" name="n_4aveValue【一般廃棄物処理施設】&#10;一人当たり有形固定資産（償却資産）額"/>
        <xdr:cNvSpPr txBox="1"/>
      </xdr:nvSpPr>
      <xdr:spPr>
        <a:xfrm>
          <a:off x="17868900" y="6403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71120</xdr:rowOff>
    </xdr:from>
    <xdr:ext cx="534670" cy="258445"/>
    <xdr:sp macro="" textlink="">
      <xdr:nvSpPr>
        <xdr:cNvPr id="512" name="n_1mainValue【一般廃棄物処理施設】&#10;一人当たり有形固定資産（償却資産）額"/>
        <xdr:cNvSpPr txBox="1"/>
      </xdr:nvSpPr>
      <xdr:spPr>
        <a:xfrm>
          <a:off x="20484465" y="7100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22,636</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73025</xdr:rowOff>
    </xdr:from>
    <xdr:ext cx="534035" cy="258445"/>
    <xdr:sp macro="" textlink="">
      <xdr:nvSpPr>
        <xdr:cNvPr id="513" name="n_2mainValue【一般廃棄物処理施設】&#10;一人当たり有形固定資産（償却資産）額"/>
        <xdr:cNvSpPr txBox="1"/>
      </xdr:nvSpPr>
      <xdr:spPr>
        <a:xfrm>
          <a:off x="19633565" y="7102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22,229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75565</xdr:rowOff>
    </xdr:from>
    <xdr:ext cx="534670" cy="258445"/>
    <xdr:sp macro="" textlink="">
      <xdr:nvSpPr>
        <xdr:cNvPr id="514" name="n_3mainValue【一般廃棄物処理施設】&#10;一人当たり有形固定資産（償却資産）額"/>
        <xdr:cNvSpPr txBox="1"/>
      </xdr:nvSpPr>
      <xdr:spPr>
        <a:xfrm>
          <a:off x="18764885" y="7105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41</xdr:row>
      <xdr:rowOff>76835</xdr:rowOff>
    </xdr:from>
    <xdr:ext cx="534035" cy="258445"/>
    <xdr:sp macro="" textlink="">
      <xdr:nvSpPr>
        <xdr:cNvPr id="515" name="n_4mainValue【一般廃棄物処理施設】&#10;一人当たり有形固定資産（償却資産）額"/>
        <xdr:cNvSpPr txBox="1"/>
      </xdr:nvSpPr>
      <xdr:spPr>
        <a:xfrm>
          <a:off x="17901285" y="7106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xdr:cNvSpPr/>
      </xdr:nvSpPr>
      <xdr:spPr>
        <a:xfrm>
          <a:off x="12115800" y="800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xdr:cNvSpPr/>
      </xdr:nvSpPr>
      <xdr:spPr>
        <a:xfrm>
          <a:off x="122377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31115</xdr:rowOff>
    </xdr:to>
    <xdr:sp macro="" textlink="">
      <xdr:nvSpPr>
        <xdr:cNvPr id="518" name="正方形/長方形 517"/>
        <xdr:cNvSpPr/>
      </xdr:nvSpPr>
      <xdr:spPr>
        <a:xfrm>
          <a:off x="122377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xdr:cNvSpPr/>
      </xdr:nvSpPr>
      <xdr:spPr>
        <a:xfrm>
          <a:off x="13228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31115</xdr:rowOff>
    </xdr:to>
    <xdr:sp macro="" textlink="">
      <xdr:nvSpPr>
        <xdr:cNvPr id="520" name="正方形/長方形 519"/>
        <xdr:cNvSpPr/>
      </xdr:nvSpPr>
      <xdr:spPr>
        <a:xfrm>
          <a:off x="13228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xdr:cNvSpPr/>
      </xdr:nvSpPr>
      <xdr:spPr>
        <a:xfrm>
          <a:off x="1434084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31115</xdr:rowOff>
    </xdr:to>
    <xdr:sp macro="" textlink="">
      <xdr:nvSpPr>
        <xdr:cNvPr id="522" name="正方形/長方形 521"/>
        <xdr:cNvSpPr/>
      </xdr:nvSpPr>
      <xdr:spPr>
        <a:xfrm>
          <a:off x="1434084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xdr:cNvSpPr/>
      </xdr:nvSpPr>
      <xdr:spPr>
        <a:xfrm>
          <a:off x="12115800" y="914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7815" cy="225425"/>
    <xdr:sp macro="" textlink="">
      <xdr:nvSpPr>
        <xdr:cNvPr id="524" name="テキスト ボックス 523"/>
        <xdr:cNvSpPr txBox="1"/>
      </xdr:nvSpPr>
      <xdr:spPr>
        <a:xfrm>
          <a:off x="12077700" y="8952865"/>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xdr:cNvCxnSpPr/>
      </xdr:nvCxnSpPr>
      <xdr:spPr>
        <a:xfrm>
          <a:off x="1211580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7360" cy="257810"/>
    <xdr:sp macro="" textlink="">
      <xdr:nvSpPr>
        <xdr:cNvPr id="526" name="テキスト ボックス 525"/>
        <xdr:cNvSpPr txBox="1"/>
      </xdr:nvSpPr>
      <xdr:spPr>
        <a:xfrm>
          <a:off x="1166368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7" name="直線コネクタ 526"/>
        <xdr:cNvCxnSpPr/>
      </xdr:nvCxnSpPr>
      <xdr:spPr>
        <a:xfrm>
          <a:off x="12115800" y="1104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104775</xdr:rowOff>
    </xdr:from>
    <xdr:ext cx="467360" cy="258445"/>
    <xdr:sp macro="" textlink="">
      <xdr:nvSpPr>
        <xdr:cNvPr id="528" name="テキスト ボックス 527"/>
        <xdr:cNvSpPr txBox="1"/>
      </xdr:nvSpPr>
      <xdr:spPr>
        <a:xfrm>
          <a:off x="11663680" y="1090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37465</xdr:rowOff>
    </xdr:from>
    <xdr:to>
      <xdr:col>89</xdr:col>
      <xdr:colOff>177800</xdr:colOff>
      <xdr:row>62</xdr:row>
      <xdr:rowOff>37465</xdr:rowOff>
    </xdr:to>
    <xdr:cxnSp macro="">
      <xdr:nvCxnSpPr>
        <xdr:cNvPr id="529" name="直線コネクタ 528"/>
        <xdr:cNvCxnSpPr/>
      </xdr:nvCxnSpPr>
      <xdr:spPr>
        <a:xfrm>
          <a:off x="12115800" y="10667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66675</xdr:rowOff>
    </xdr:from>
    <xdr:ext cx="403225" cy="258445"/>
    <xdr:sp macro="" textlink="">
      <xdr:nvSpPr>
        <xdr:cNvPr id="530" name="テキスト ボックス 529"/>
        <xdr:cNvSpPr txBox="1"/>
      </xdr:nvSpPr>
      <xdr:spPr>
        <a:xfrm>
          <a:off x="11722735" y="10525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1" name="直線コネクタ 530"/>
        <xdr:cNvCxnSpPr/>
      </xdr:nvCxnSpPr>
      <xdr:spPr>
        <a:xfrm>
          <a:off x="1211580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532" name="テキスト ボックス 531"/>
        <xdr:cNvSpPr txBox="1"/>
      </xdr:nvSpPr>
      <xdr:spPr>
        <a:xfrm>
          <a:off x="1172273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3" name="直線コネクタ 532"/>
        <xdr:cNvCxnSpPr/>
      </xdr:nvCxnSpPr>
      <xdr:spPr>
        <a:xfrm>
          <a:off x="12115800" y="990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161925</xdr:rowOff>
    </xdr:from>
    <xdr:ext cx="403225" cy="258445"/>
    <xdr:sp macro="" textlink="">
      <xdr:nvSpPr>
        <xdr:cNvPr id="534" name="テキスト ボックス 533"/>
        <xdr:cNvSpPr txBox="1"/>
      </xdr:nvSpPr>
      <xdr:spPr>
        <a:xfrm>
          <a:off x="11722735" y="9763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94615</xdr:rowOff>
    </xdr:from>
    <xdr:to>
      <xdr:col>89</xdr:col>
      <xdr:colOff>177800</xdr:colOff>
      <xdr:row>55</xdr:row>
      <xdr:rowOff>94615</xdr:rowOff>
    </xdr:to>
    <xdr:cxnSp macro="">
      <xdr:nvCxnSpPr>
        <xdr:cNvPr id="535" name="直線コネクタ 534"/>
        <xdr:cNvCxnSpPr/>
      </xdr:nvCxnSpPr>
      <xdr:spPr>
        <a:xfrm>
          <a:off x="12115800" y="9524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123825</xdr:rowOff>
    </xdr:from>
    <xdr:ext cx="403225" cy="257810"/>
    <xdr:sp macro="" textlink="">
      <xdr:nvSpPr>
        <xdr:cNvPr id="536" name="テキスト ボックス 535"/>
        <xdr:cNvSpPr txBox="1"/>
      </xdr:nvSpPr>
      <xdr:spPr>
        <a:xfrm>
          <a:off x="11722735" y="93821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211580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9090" cy="257810"/>
    <xdr:sp macro="" textlink="">
      <xdr:nvSpPr>
        <xdr:cNvPr id="538" name="テキスト ボックス 537"/>
        <xdr:cNvSpPr txBox="1"/>
      </xdr:nvSpPr>
      <xdr:spPr>
        <a:xfrm>
          <a:off x="11786870" y="900176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保健センター・保健所】&#10;有形固定資産減価償却率グラフ枠"/>
        <xdr:cNvSpPr/>
      </xdr:nvSpPr>
      <xdr:spPr>
        <a:xfrm>
          <a:off x="12115800" y="914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71755</xdr:rowOff>
    </xdr:from>
    <xdr:to>
      <xdr:col>85</xdr:col>
      <xdr:colOff>126365</xdr:colOff>
      <xdr:row>63</xdr:row>
      <xdr:rowOff>31750</xdr:rowOff>
    </xdr:to>
    <xdr:cxnSp macro="">
      <xdr:nvCxnSpPr>
        <xdr:cNvPr id="540" name="直線コネクタ 539"/>
        <xdr:cNvCxnSpPr/>
      </xdr:nvCxnSpPr>
      <xdr:spPr>
        <a:xfrm flipV="1">
          <a:off x="15887065" y="9844405"/>
          <a:ext cx="0" cy="988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35560</xdr:rowOff>
    </xdr:from>
    <xdr:ext cx="405130" cy="258445"/>
    <xdr:sp macro="" textlink="">
      <xdr:nvSpPr>
        <xdr:cNvPr id="541" name="【保健センター・保健所】&#10;有形固定資産減価償却率最小値テキスト"/>
        <xdr:cNvSpPr txBox="1"/>
      </xdr:nvSpPr>
      <xdr:spPr>
        <a:xfrm>
          <a:off x="15925800" y="10836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31750</xdr:rowOff>
    </xdr:from>
    <xdr:to>
      <xdr:col>86</xdr:col>
      <xdr:colOff>25400</xdr:colOff>
      <xdr:row>63</xdr:row>
      <xdr:rowOff>31750</xdr:rowOff>
    </xdr:to>
    <xdr:cxnSp macro="">
      <xdr:nvCxnSpPr>
        <xdr:cNvPr id="542" name="直線コネクタ 541"/>
        <xdr:cNvCxnSpPr/>
      </xdr:nvCxnSpPr>
      <xdr:spPr>
        <a:xfrm>
          <a:off x="15798800" y="1083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19050</xdr:rowOff>
    </xdr:from>
    <xdr:ext cx="405130" cy="258445"/>
    <xdr:sp macro="" textlink="">
      <xdr:nvSpPr>
        <xdr:cNvPr id="543" name="【保健センター・保健所】&#10;有形固定資産減価償却率最大値テキスト"/>
        <xdr:cNvSpPr txBox="1"/>
      </xdr:nvSpPr>
      <xdr:spPr>
        <a:xfrm>
          <a:off x="15925800" y="96202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71755</xdr:rowOff>
    </xdr:from>
    <xdr:to>
      <xdr:col>86</xdr:col>
      <xdr:colOff>25400</xdr:colOff>
      <xdr:row>57</xdr:row>
      <xdr:rowOff>71755</xdr:rowOff>
    </xdr:to>
    <xdr:cxnSp macro="">
      <xdr:nvCxnSpPr>
        <xdr:cNvPr id="544" name="直線コネクタ 543"/>
        <xdr:cNvCxnSpPr/>
      </xdr:nvCxnSpPr>
      <xdr:spPr>
        <a:xfrm>
          <a:off x="15798800" y="98444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147955</xdr:rowOff>
    </xdr:from>
    <xdr:ext cx="405130" cy="258445"/>
    <xdr:sp macro="" textlink="">
      <xdr:nvSpPr>
        <xdr:cNvPr id="545" name="【保健センター・保健所】&#10;有形固定資産減価償却率平均値テキスト"/>
        <xdr:cNvSpPr txBox="1"/>
      </xdr:nvSpPr>
      <xdr:spPr>
        <a:xfrm>
          <a:off x="15925800" y="100920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167640</xdr:rowOff>
    </xdr:from>
    <xdr:to>
      <xdr:col>85</xdr:col>
      <xdr:colOff>177800</xdr:colOff>
      <xdr:row>59</xdr:row>
      <xdr:rowOff>100330</xdr:rowOff>
    </xdr:to>
    <xdr:sp macro="" textlink="">
      <xdr:nvSpPr>
        <xdr:cNvPr id="546" name="フローチャート: 判断 545"/>
        <xdr:cNvSpPr/>
      </xdr:nvSpPr>
      <xdr:spPr>
        <a:xfrm>
          <a:off x="15836900" y="101117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66675</xdr:rowOff>
    </xdr:from>
    <xdr:to>
      <xdr:col>81</xdr:col>
      <xdr:colOff>101600</xdr:colOff>
      <xdr:row>58</xdr:row>
      <xdr:rowOff>167640</xdr:rowOff>
    </xdr:to>
    <xdr:sp macro="" textlink="">
      <xdr:nvSpPr>
        <xdr:cNvPr id="547" name="フローチャート: 判断 546"/>
        <xdr:cNvSpPr/>
      </xdr:nvSpPr>
      <xdr:spPr>
        <a:xfrm>
          <a:off x="15019020" y="100107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38100</xdr:rowOff>
    </xdr:from>
    <xdr:to>
      <xdr:col>76</xdr:col>
      <xdr:colOff>165100</xdr:colOff>
      <xdr:row>58</xdr:row>
      <xdr:rowOff>139700</xdr:rowOff>
    </xdr:to>
    <xdr:sp macro="" textlink="">
      <xdr:nvSpPr>
        <xdr:cNvPr id="548" name="フローチャート: 判断 547"/>
        <xdr:cNvSpPr/>
      </xdr:nvSpPr>
      <xdr:spPr>
        <a:xfrm>
          <a:off x="1415542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0</xdr:rowOff>
    </xdr:from>
    <xdr:to>
      <xdr:col>72</xdr:col>
      <xdr:colOff>38100</xdr:colOff>
      <xdr:row>58</xdr:row>
      <xdr:rowOff>102235</xdr:rowOff>
    </xdr:to>
    <xdr:sp macro="" textlink="">
      <xdr:nvSpPr>
        <xdr:cNvPr id="549" name="フローチャート: 判断 548"/>
        <xdr:cNvSpPr/>
      </xdr:nvSpPr>
      <xdr:spPr>
        <a:xfrm>
          <a:off x="13291820" y="994410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158115</xdr:rowOff>
    </xdr:from>
    <xdr:to>
      <xdr:col>67</xdr:col>
      <xdr:colOff>101600</xdr:colOff>
      <xdr:row>58</xdr:row>
      <xdr:rowOff>88900</xdr:rowOff>
    </xdr:to>
    <xdr:sp macro="" textlink="">
      <xdr:nvSpPr>
        <xdr:cNvPr id="550" name="フローチャート: 判断 549"/>
        <xdr:cNvSpPr/>
      </xdr:nvSpPr>
      <xdr:spPr>
        <a:xfrm>
          <a:off x="12423140" y="9930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51" name="テキスト ボックス 550"/>
        <xdr:cNvSpPr txBox="1"/>
      </xdr:nvSpPr>
      <xdr:spPr>
        <a:xfrm>
          <a:off x="157022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1365" cy="258445"/>
    <xdr:sp macro="" textlink="">
      <xdr:nvSpPr>
        <xdr:cNvPr id="552" name="テキスト ボックス 551"/>
        <xdr:cNvSpPr txBox="1"/>
      </xdr:nvSpPr>
      <xdr:spPr>
        <a:xfrm>
          <a:off x="148844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53" name="テキスト ボックス 552"/>
        <xdr:cNvSpPr txBox="1"/>
      </xdr:nvSpPr>
      <xdr:spPr>
        <a:xfrm>
          <a:off x="1402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54" name="テキスト ボックス 553"/>
        <xdr:cNvSpPr txBox="1"/>
      </xdr:nvSpPr>
      <xdr:spPr>
        <a:xfrm>
          <a:off x="131572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1365" cy="258445"/>
    <xdr:sp macro="" textlink="">
      <xdr:nvSpPr>
        <xdr:cNvPr id="555" name="テキスト ボックス 554"/>
        <xdr:cNvSpPr txBox="1"/>
      </xdr:nvSpPr>
      <xdr:spPr>
        <a:xfrm>
          <a:off x="1228852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21590</xdr:rowOff>
    </xdr:from>
    <xdr:to>
      <xdr:col>85</xdr:col>
      <xdr:colOff>177800</xdr:colOff>
      <xdr:row>57</xdr:row>
      <xdr:rowOff>122555</xdr:rowOff>
    </xdr:to>
    <xdr:sp macro="" textlink="">
      <xdr:nvSpPr>
        <xdr:cNvPr id="556" name="楕円 555"/>
        <xdr:cNvSpPr/>
      </xdr:nvSpPr>
      <xdr:spPr>
        <a:xfrm>
          <a:off x="15836900" y="9794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146050</xdr:rowOff>
    </xdr:from>
    <xdr:ext cx="405130" cy="257810"/>
    <xdr:sp macro="" textlink="">
      <xdr:nvSpPr>
        <xdr:cNvPr id="557" name="【保健センター・保健所】&#10;有形固定資産減価償却率該当値テキスト"/>
        <xdr:cNvSpPr txBox="1"/>
      </xdr:nvSpPr>
      <xdr:spPr>
        <a:xfrm>
          <a:off x="15925800" y="97472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152400</xdr:rowOff>
    </xdr:from>
    <xdr:to>
      <xdr:col>81</xdr:col>
      <xdr:colOff>101600</xdr:colOff>
      <xdr:row>57</xdr:row>
      <xdr:rowOff>83185</xdr:rowOff>
    </xdr:to>
    <xdr:sp macro="" textlink="">
      <xdr:nvSpPr>
        <xdr:cNvPr id="558" name="楕円 557"/>
        <xdr:cNvSpPr/>
      </xdr:nvSpPr>
      <xdr:spPr>
        <a:xfrm>
          <a:off x="15019020" y="97536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31750</xdr:rowOff>
    </xdr:from>
    <xdr:to>
      <xdr:col>85</xdr:col>
      <xdr:colOff>127000</xdr:colOff>
      <xdr:row>57</xdr:row>
      <xdr:rowOff>71755</xdr:rowOff>
    </xdr:to>
    <xdr:cxnSp macro="">
      <xdr:nvCxnSpPr>
        <xdr:cNvPr id="559" name="直線コネクタ 558"/>
        <xdr:cNvCxnSpPr/>
      </xdr:nvCxnSpPr>
      <xdr:spPr>
        <a:xfrm>
          <a:off x="15069820" y="9804400"/>
          <a:ext cx="8178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113030</xdr:rowOff>
    </xdr:from>
    <xdr:to>
      <xdr:col>76</xdr:col>
      <xdr:colOff>165100</xdr:colOff>
      <xdr:row>57</xdr:row>
      <xdr:rowOff>43180</xdr:rowOff>
    </xdr:to>
    <xdr:sp macro="" textlink="">
      <xdr:nvSpPr>
        <xdr:cNvPr id="560" name="楕円 559"/>
        <xdr:cNvSpPr/>
      </xdr:nvSpPr>
      <xdr:spPr>
        <a:xfrm>
          <a:off x="1415542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163195</xdr:rowOff>
    </xdr:from>
    <xdr:to>
      <xdr:col>81</xdr:col>
      <xdr:colOff>50800</xdr:colOff>
      <xdr:row>57</xdr:row>
      <xdr:rowOff>31750</xdr:rowOff>
    </xdr:to>
    <xdr:cxnSp macro="">
      <xdr:nvCxnSpPr>
        <xdr:cNvPr id="561" name="直線コネクタ 560"/>
        <xdr:cNvCxnSpPr/>
      </xdr:nvCxnSpPr>
      <xdr:spPr>
        <a:xfrm>
          <a:off x="14206220" y="9764395"/>
          <a:ext cx="8636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72390</xdr:rowOff>
    </xdr:from>
    <xdr:to>
      <xdr:col>72</xdr:col>
      <xdr:colOff>38100</xdr:colOff>
      <xdr:row>57</xdr:row>
      <xdr:rowOff>2540</xdr:rowOff>
    </xdr:to>
    <xdr:sp macro="" textlink="">
      <xdr:nvSpPr>
        <xdr:cNvPr id="562" name="楕円 561"/>
        <xdr:cNvSpPr/>
      </xdr:nvSpPr>
      <xdr:spPr>
        <a:xfrm>
          <a:off x="13291820" y="96735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123190</xdr:rowOff>
    </xdr:from>
    <xdr:to>
      <xdr:col>76</xdr:col>
      <xdr:colOff>114300</xdr:colOff>
      <xdr:row>56</xdr:row>
      <xdr:rowOff>163195</xdr:rowOff>
    </xdr:to>
    <xdr:cxnSp macro="">
      <xdr:nvCxnSpPr>
        <xdr:cNvPr id="563" name="直線コネクタ 562"/>
        <xdr:cNvCxnSpPr/>
      </xdr:nvCxnSpPr>
      <xdr:spPr>
        <a:xfrm>
          <a:off x="13342620" y="9724390"/>
          <a:ext cx="8636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125730</xdr:rowOff>
    </xdr:from>
    <xdr:to>
      <xdr:col>67</xdr:col>
      <xdr:colOff>101600</xdr:colOff>
      <xdr:row>57</xdr:row>
      <xdr:rowOff>56515</xdr:rowOff>
    </xdr:to>
    <xdr:sp macro="" textlink="">
      <xdr:nvSpPr>
        <xdr:cNvPr id="564" name="楕円 563"/>
        <xdr:cNvSpPr/>
      </xdr:nvSpPr>
      <xdr:spPr>
        <a:xfrm>
          <a:off x="12423140" y="972693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123190</xdr:rowOff>
    </xdr:from>
    <xdr:to>
      <xdr:col>71</xdr:col>
      <xdr:colOff>177800</xdr:colOff>
      <xdr:row>57</xdr:row>
      <xdr:rowOff>5080</xdr:rowOff>
    </xdr:to>
    <xdr:cxnSp macro="">
      <xdr:nvCxnSpPr>
        <xdr:cNvPr id="565" name="直線コネクタ 564"/>
        <xdr:cNvCxnSpPr/>
      </xdr:nvCxnSpPr>
      <xdr:spPr>
        <a:xfrm flipV="1">
          <a:off x="12473940" y="9724390"/>
          <a:ext cx="8686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159385</xdr:rowOff>
    </xdr:from>
    <xdr:ext cx="405130" cy="259080"/>
    <xdr:sp macro="" textlink="">
      <xdr:nvSpPr>
        <xdr:cNvPr id="566" name="n_1aveValue【保健センター・保健所】&#10;有形固定資産減価償却率"/>
        <xdr:cNvSpPr txBox="1"/>
      </xdr:nvSpPr>
      <xdr:spPr>
        <a:xfrm>
          <a:off x="14859635" y="10103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130810</xdr:rowOff>
    </xdr:from>
    <xdr:ext cx="404495" cy="259080"/>
    <xdr:sp macro="" textlink="">
      <xdr:nvSpPr>
        <xdr:cNvPr id="567" name="n_2aveValue【保健センター・保健所】&#10;有形固定資産減価償却率"/>
        <xdr:cNvSpPr txBox="1"/>
      </xdr:nvSpPr>
      <xdr:spPr>
        <a:xfrm>
          <a:off x="14008735" y="10074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92710</xdr:rowOff>
    </xdr:from>
    <xdr:ext cx="404495" cy="259080"/>
    <xdr:sp macro="" textlink="">
      <xdr:nvSpPr>
        <xdr:cNvPr id="568" name="n_3aveValue【保健センター・保健所】&#10;有形固定資産減価償却率"/>
        <xdr:cNvSpPr txBox="1"/>
      </xdr:nvSpPr>
      <xdr:spPr>
        <a:xfrm>
          <a:off x="13145135" y="100368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80010</xdr:rowOff>
    </xdr:from>
    <xdr:ext cx="405130" cy="259080"/>
    <xdr:sp macro="" textlink="">
      <xdr:nvSpPr>
        <xdr:cNvPr id="569" name="n_4aveValue【保健センター・保健所】&#10;有形固定資産減価償却率"/>
        <xdr:cNvSpPr txBox="1"/>
      </xdr:nvSpPr>
      <xdr:spPr>
        <a:xfrm>
          <a:off x="12276455" y="10024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99695</xdr:rowOff>
    </xdr:from>
    <xdr:ext cx="405130" cy="258445"/>
    <xdr:sp macro="" textlink="">
      <xdr:nvSpPr>
        <xdr:cNvPr id="570" name="n_1mainValue【保健センター・保健所】&#10;有形固定資産減価償却率"/>
        <xdr:cNvSpPr txBox="1"/>
      </xdr:nvSpPr>
      <xdr:spPr>
        <a:xfrm>
          <a:off x="14859635" y="9529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55</xdr:row>
      <xdr:rowOff>59055</xdr:rowOff>
    </xdr:from>
    <xdr:ext cx="404495" cy="259080"/>
    <xdr:sp macro="" textlink="">
      <xdr:nvSpPr>
        <xdr:cNvPr id="571" name="n_2mainValue【保健センター・保健所】&#10;有形固定資産減価償却率"/>
        <xdr:cNvSpPr txBox="1"/>
      </xdr:nvSpPr>
      <xdr:spPr>
        <a:xfrm>
          <a:off x="14008735" y="94888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55</xdr:row>
      <xdr:rowOff>19685</xdr:rowOff>
    </xdr:from>
    <xdr:ext cx="404495" cy="258445"/>
    <xdr:sp macro="" textlink="">
      <xdr:nvSpPr>
        <xdr:cNvPr id="572" name="n_3mainValue【保健センター・保健所】&#10;有形固定資産減価償却率"/>
        <xdr:cNvSpPr txBox="1"/>
      </xdr:nvSpPr>
      <xdr:spPr>
        <a:xfrm>
          <a:off x="13145135" y="94494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55</xdr:row>
      <xdr:rowOff>72390</xdr:rowOff>
    </xdr:from>
    <xdr:ext cx="405130" cy="258445"/>
    <xdr:sp macro="" textlink="">
      <xdr:nvSpPr>
        <xdr:cNvPr id="573" name="n_4mainValue【保健センター・保健所】&#10;有形固定資産減価償却率"/>
        <xdr:cNvSpPr txBox="1"/>
      </xdr:nvSpPr>
      <xdr:spPr>
        <a:xfrm>
          <a:off x="12276455" y="95021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7800320" y="800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7927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31115</xdr:rowOff>
    </xdr:to>
    <xdr:sp macro="" textlink="">
      <xdr:nvSpPr>
        <xdr:cNvPr id="576" name="正方形/長方形 575"/>
        <xdr:cNvSpPr/>
      </xdr:nvSpPr>
      <xdr:spPr>
        <a:xfrm>
          <a:off x="17927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891284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31115</xdr:rowOff>
    </xdr:to>
    <xdr:sp macro="" textlink="">
      <xdr:nvSpPr>
        <xdr:cNvPr id="578" name="正方形/長方形 577"/>
        <xdr:cNvSpPr/>
      </xdr:nvSpPr>
      <xdr:spPr>
        <a:xfrm>
          <a:off x="1891284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02536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31115</xdr:rowOff>
    </xdr:to>
    <xdr:sp macro="" textlink="">
      <xdr:nvSpPr>
        <xdr:cNvPr id="580" name="正方形/長方形 579"/>
        <xdr:cNvSpPr/>
      </xdr:nvSpPr>
      <xdr:spPr>
        <a:xfrm>
          <a:off x="2002536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7800320" y="914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9885" cy="225425"/>
    <xdr:sp macro="" textlink="">
      <xdr:nvSpPr>
        <xdr:cNvPr id="582" name="テキスト ボックス 581"/>
        <xdr:cNvSpPr txBox="1"/>
      </xdr:nvSpPr>
      <xdr:spPr>
        <a:xfrm>
          <a:off x="17767300" y="895286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780032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7800320" y="1104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104775</xdr:rowOff>
    </xdr:from>
    <xdr:ext cx="467360" cy="258445"/>
    <xdr:sp macro="" textlink="">
      <xdr:nvSpPr>
        <xdr:cNvPr id="585" name="テキスト ボックス 584"/>
        <xdr:cNvSpPr txBox="1"/>
      </xdr:nvSpPr>
      <xdr:spPr>
        <a:xfrm>
          <a:off x="17348200" y="1090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37465</xdr:rowOff>
    </xdr:from>
    <xdr:to>
      <xdr:col>120</xdr:col>
      <xdr:colOff>114300</xdr:colOff>
      <xdr:row>62</xdr:row>
      <xdr:rowOff>37465</xdr:rowOff>
    </xdr:to>
    <xdr:cxnSp macro="">
      <xdr:nvCxnSpPr>
        <xdr:cNvPr id="586" name="直線コネクタ 585"/>
        <xdr:cNvCxnSpPr/>
      </xdr:nvCxnSpPr>
      <xdr:spPr>
        <a:xfrm>
          <a:off x="17800320" y="10667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66675</xdr:rowOff>
    </xdr:from>
    <xdr:ext cx="467360" cy="258445"/>
    <xdr:sp macro="" textlink="">
      <xdr:nvSpPr>
        <xdr:cNvPr id="587" name="テキスト ボックス 586"/>
        <xdr:cNvSpPr txBox="1"/>
      </xdr:nvSpPr>
      <xdr:spPr>
        <a:xfrm>
          <a:off x="17348200" y="10525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780032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7360" cy="258445"/>
    <xdr:sp macro="" textlink="">
      <xdr:nvSpPr>
        <xdr:cNvPr id="589" name="テキスト ボックス 588"/>
        <xdr:cNvSpPr txBox="1"/>
      </xdr:nvSpPr>
      <xdr:spPr>
        <a:xfrm>
          <a:off x="17348200" y="10144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7800320" y="990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161925</xdr:rowOff>
    </xdr:from>
    <xdr:ext cx="467360" cy="258445"/>
    <xdr:sp macro="" textlink="">
      <xdr:nvSpPr>
        <xdr:cNvPr id="591" name="テキスト ボックス 590"/>
        <xdr:cNvSpPr txBox="1"/>
      </xdr:nvSpPr>
      <xdr:spPr>
        <a:xfrm>
          <a:off x="17348200" y="9763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94615</xdr:rowOff>
    </xdr:from>
    <xdr:to>
      <xdr:col>120</xdr:col>
      <xdr:colOff>114300</xdr:colOff>
      <xdr:row>55</xdr:row>
      <xdr:rowOff>94615</xdr:rowOff>
    </xdr:to>
    <xdr:cxnSp macro="">
      <xdr:nvCxnSpPr>
        <xdr:cNvPr id="592" name="直線コネクタ 591"/>
        <xdr:cNvCxnSpPr/>
      </xdr:nvCxnSpPr>
      <xdr:spPr>
        <a:xfrm>
          <a:off x="17800320" y="9524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123825</xdr:rowOff>
    </xdr:from>
    <xdr:ext cx="467360" cy="257810"/>
    <xdr:sp macro="" textlink="">
      <xdr:nvSpPr>
        <xdr:cNvPr id="593" name="テキスト ボックス 592"/>
        <xdr:cNvSpPr txBox="1"/>
      </xdr:nvSpPr>
      <xdr:spPr>
        <a:xfrm>
          <a:off x="17348200" y="93821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780032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7360" cy="257810"/>
    <xdr:sp macro="" textlink="">
      <xdr:nvSpPr>
        <xdr:cNvPr id="595" name="テキスト ボックス 594"/>
        <xdr:cNvSpPr txBox="1"/>
      </xdr:nvSpPr>
      <xdr:spPr>
        <a:xfrm>
          <a:off x="17348200"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7800320" y="914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156210</xdr:rowOff>
    </xdr:from>
    <xdr:to>
      <xdr:col>116</xdr:col>
      <xdr:colOff>62865</xdr:colOff>
      <xdr:row>64</xdr:row>
      <xdr:rowOff>0</xdr:rowOff>
    </xdr:to>
    <xdr:cxnSp macro="">
      <xdr:nvCxnSpPr>
        <xdr:cNvPr id="597" name="直線コネクタ 596"/>
        <xdr:cNvCxnSpPr/>
      </xdr:nvCxnSpPr>
      <xdr:spPr>
        <a:xfrm flipV="1">
          <a:off x="21571585" y="958596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3175</xdr:rowOff>
    </xdr:from>
    <xdr:ext cx="469900" cy="259080"/>
    <xdr:sp macro="" textlink="">
      <xdr:nvSpPr>
        <xdr:cNvPr id="598" name="【保健センター・保健所】&#10;一人当たり面積最小値テキスト"/>
        <xdr:cNvSpPr txBox="1"/>
      </xdr:nvSpPr>
      <xdr:spPr>
        <a:xfrm>
          <a:off x="21610320" y="10975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9" name="直線コネクタ 598"/>
        <xdr:cNvCxnSpPr/>
      </xdr:nvCxnSpPr>
      <xdr:spPr>
        <a:xfrm>
          <a:off x="21488400" y="10972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102235</xdr:rowOff>
    </xdr:from>
    <xdr:ext cx="469900" cy="259080"/>
    <xdr:sp macro="" textlink="">
      <xdr:nvSpPr>
        <xdr:cNvPr id="600" name="【保健センター・保健所】&#10;一人当たり面積最大値テキスト"/>
        <xdr:cNvSpPr txBox="1"/>
      </xdr:nvSpPr>
      <xdr:spPr>
        <a:xfrm>
          <a:off x="21610320" y="9360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01" name="直線コネクタ 600"/>
        <xdr:cNvCxnSpPr/>
      </xdr:nvCxnSpPr>
      <xdr:spPr>
        <a:xfrm>
          <a:off x="21488400" y="9585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133350</xdr:rowOff>
    </xdr:from>
    <xdr:ext cx="469900" cy="258445"/>
    <xdr:sp macro="" textlink="">
      <xdr:nvSpPr>
        <xdr:cNvPr id="602" name="【保健センター・保健所】&#10;一人当たり面積平均値テキスト"/>
        <xdr:cNvSpPr txBox="1"/>
      </xdr:nvSpPr>
      <xdr:spPr>
        <a:xfrm>
          <a:off x="21610320" y="105918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154940</xdr:rowOff>
    </xdr:from>
    <xdr:to>
      <xdr:col>116</xdr:col>
      <xdr:colOff>114300</xdr:colOff>
      <xdr:row>62</xdr:row>
      <xdr:rowOff>84455</xdr:rowOff>
    </xdr:to>
    <xdr:sp macro="" textlink="">
      <xdr:nvSpPr>
        <xdr:cNvPr id="603" name="フローチャート: 判断 602"/>
        <xdr:cNvSpPr/>
      </xdr:nvSpPr>
      <xdr:spPr>
        <a:xfrm>
          <a:off x="21521420" y="10613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9525</xdr:rowOff>
    </xdr:from>
    <xdr:to>
      <xdr:col>112</xdr:col>
      <xdr:colOff>38100</xdr:colOff>
      <xdr:row>62</xdr:row>
      <xdr:rowOff>111760</xdr:rowOff>
    </xdr:to>
    <xdr:sp macro="" textlink="">
      <xdr:nvSpPr>
        <xdr:cNvPr id="604" name="フローチャート: 判断 603"/>
        <xdr:cNvSpPr/>
      </xdr:nvSpPr>
      <xdr:spPr>
        <a:xfrm>
          <a:off x="20708620" y="1063942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107315</xdr:rowOff>
    </xdr:to>
    <xdr:sp macro="" textlink="">
      <xdr:nvSpPr>
        <xdr:cNvPr id="605" name="フローチャート: 判断 604"/>
        <xdr:cNvSpPr/>
      </xdr:nvSpPr>
      <xdr:spPr>
        <a:xfrm>
          <a:off x="19839940" y="10636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606" name="フローチャート: 判断 605"/>
        <xdr:cNvSpPr/>
      </xdr:nvSpPr>
      <xdr:spPr>
        <a:xfrm>
          <a:off x="1897634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07" name="フローチャート: 判断 606"/>
        <xdr:cNvSpPr/>
      </xdr:nvSpPr>
      <xdr:spPr>
        <a:xfrm>
          <a:off x="18112740" y="106743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1365" cy="258445"/>
    <xdr:sp macro="" textlink="">
      <xdr:nvSpPr>
        <xdr:cNvPr id="608" name="テキスト ボックス 607"/>
        <xdr:cNvSpPr txBox="1"/>
      </xdr:nvSpPr>
      <xdr:spPr>
        <a:xfrm>
          <a:off x="2138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609" name="テキスト ボックス 608"/>
        <xdr:cNvSpPr txBox="1"/>
      </xdr:nvSpPr>
      <xdr:spPr>
        <a:xfrm>
          <a:off x="20574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1365" cy="258445"/>
    <xdr:sp macro="" textlink="">
      <xdr:nvSpPr>
        <xdr:cNvPr id="610" name="テキスト ボックス 609"/>
        <xdr:cNvSpPr txBox="1"/>
      </xdr:nvSpPr>
      <xdr:spPr>
        <a:xfrm>
          <a:off x="1970532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11" name="テキスト ボックス 610"/>
        <xdr:cNvSpPr txBox="1"/>
      </xdr:nvSpPr>
      <xdr:spPr>
        <a:xfrm>
          <a:off x="1884172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12" name="テキスト ボックス 611"/>
        <xdr:cNvSpPr txBox="1"/>
      </xdr:nvSpPr>
      <xdr:spPr>
        <a:xfrm>
          <a:off x="1797812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44450</xdr:rowOff>
    </xdr:from>
    <xdr:to>
      <xdr:col>116</xdr:col>
      <xdr:colOff>114300</xdr:colOff>
      <xdr:row>60</xdr:row>
      <xdr:rowOff>146050</xdr:rowOff>
    </xdr:to>
    <xdr:sp macro="" textlink="">
      <xdr:nvSpPr>
        <xdr:cNvPr id="613" name="楕円 612"/>
        <xdr:cNvSpPr/>
      </xdr:nvSpPr>
      <xdr:spPr>
        <a:xfrm>
          <a:off x="2152142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66675</xdr:rowOff>
    </xdr:from>
    <xdr:ext cx="469900" cy="258445"/>
    <xdr:sp macro="" textlink="">
      <xdr:nvSpPr>
        <xdr:cNvPr id="614" name="【保健センター・保健所】&#10;一人当たり面積該当値テキスト"/>
        <xdr:cNvSpPr txBox="1"/>
      </xdr:nvSpPr>
      <xdr:spPr>
        <a:xfrm>
          <a:off x="21610320" y="101822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59055</xdr:rowOff>
    </xdr:from>
    <xdr:to>
      <xdr:col>112</xdr:col>
      <xdr:colOff>38100</xdr:colOff>
      <xdr:row>60</xdr:row>
      <xdr:rowOff>160655</xdr:rowOff>
    </xdr:to>
    <xdr:sp macro="" textlink="">
      <xdr:nvSpPr>
        <xdr:cNvPr id="615" name="楕円 614"/>
        <xdr:cNvSpPr/>
      </xdr:nvSpPr>
      <xdr:spPr>
        <a:xfrm>
          <a:off x="20708620" y="103460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94615</xdr:rowOff>
    </xdr:from>
    <xdr:to>
      <xdr:col>116</xdr:col>
      <xdr:colOff>63500</xdr:colOff>
      <xdr:row>60</xdr:row>
      <xdr:rowOff>110490</xdr:rowOff>
    </xdr:to>
    <xdr:cxnSp macro="">
      <xdr:nvCxnSpPr>
        <xdr:cNvPr id="616" name="直線コネクタ 615"/>
        <xdr:cNvCxnSpPr/>
      </xdr:nvCxnSpPr>
      <xdr:spPr>
        <a:xfrm flipV="1">
          <a:off x="20759420" y="10381615"/>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70485</xdr:rowOff>
    </xdr:from>
    <xdr:to>
      <xdr:col>107</xdr:col>
      <xdr:colOff>101600</xdr:colOff>
      <xdr:row>61</xdr:row>
      <xdr:rowOff>635</xdr:rowOff>
    </xdr:to>
    <xdr:sp macro="" textlink="">
      <xdr:nvSpPr>
        <xdr:cNvPr id="617" name="楕円 616"/>
        <xdr:cNvSpPr/>
      </xdr:nvSpPr>
      <xdr:spPr>
        <a:xfrm>
          <a:off x="19839940" y="1035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110490</xdr:rowOff>
    </xdr:from>
    <xdr:to>
      <xdr:col>111</xdr:col>
      <xdr:colOff>177800</xdr:colOff>
      <xdr:row>60</xdr:row>
      <xdr:rowOff>121285</xdr:rowOff>
    </xdr:to>
    <xdr:cxnSp macro="">
      <xdr:nvCxnSpPr>
        <xdr:cNvPr id="618" name="直線コネクタ 617"/>
        <xdr:cNvCxnSpPr/>
      </xdr:nvCxnSpPr>
      <xdr:spPr>
        <a:xfrm flipV="1">
          <a:off x="19890740" y="10397490"/>
          <a:ext cx="8686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82550</xdr:rowOff>
    </xdr:from>
    <xdr:to>
      <xdr:col>102</xdr:col>
      <xdr:colOff>165100</xdr:colOff>
      <xdr:row>61</xdr:row>
      <xdr:rowOff>12065</xdr:rowOff>
    </xdr:to>
    <xdr:sp macro="" textlink="">
      <xdr:nvSpPr>
        <xdr:cNvPr id="619" name="楕円 618"/>
        <xdr:cNvSpPr/>
      </xdr:nvSpPr>
      <xdr:spPr>
        <a:xfrm>
          <a:off x="18976340" y="1036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121285</xdr:rowOff>
    </xdr:from>
    <xdr:to>
      <xdr:col>107</xdr:col>
      <xdr:colOff>50800</xdr:colOff>
      <xdr:row>60</xdr:row>
      <xdr:rowOff>133350</xdr:rowOff>
    </xdr:to>
    <xdr:cxnSp macro="">
      <xdr:nvCxnSpPr>
        <xdr:cNvPr id="620" name="直線コネクタ 619"/>
        <xdr:cNvCxnSpPr/>
      </xdr:nvCxnSpPr>
      <xdr:spPr>
        <a:xfrm flipV="1">
          <a:off x="19027140" y="10408285"/>
          <a:ext cx="8636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89535</xdr:rowOff>
    </xdr:from>
    <xdr:to>
      <xdr:col>98</xdr:col>
      <xdr:colOff>38100</xdr:colOff>
      <xdr:row>61</xdr:row>
      <xdr:rowOff>20320</xdr:rowOff>
    </xdr:to>
    <xdr:sp macro="" textlink="">
      <xdr:nvSpPr>
        <xdr:cNvPr id="621" name="楕円 620"/>
        <xdr:cNvSpPr/>
      </xdr:nvSpPr>
      <xdr:spPr>
        <a:xfrm>
          <a:off x="18112740" y="1037653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133350</xdr:rowOff>
    </xdr:from>
    <xdr:to>
      <xdr:col>102</xdr:col>
      <xdr:colOff>114300</xdr:colOff>
      <xdr:row>60</xdr:row>
      <xdr:rowOff>140335</xdr:rowOff>
    </xdr:to>
    <xdr:cxnSp macro="">
      <xdr:nvCxnSpPr>
        <xdr:cNvPr id="622" name="直線コネクタ 621"/>
        <xdr:cNvCxnSpPr/>
      </xdr:nvCxnSpPr>
      <xdr:spPr>
        <a:xfrm flipV="1">
          <a:off x="18163540" y="10420350"/>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102235</xdr:rowOff>
    </xdr:from>
    <xdr:ext cx="469900" cy="259080"/>
    <xdr:sp macro="" textlink="">
      <xdr:nvSpPr>
        <xdr:cNvPr id="623" name="n_1aveValue【保健センター・保健所】&#10;一人当たり面積"/>
        <xdr:cNvSpPr txBox="1"/>
      </xdr:nvSpPr>
      <xdr:spPr>
        <a:xfrm>
          <a:off x="20516850" y="10732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99060</xdr:rowOff>
    </xdr:from>
    <xdr:ext cx="469265" cy="258445"/>
    <xdr:sp macro="" textlink="">
      <xdr:nvSpPr>
        <xdr:cNvPr id="624" name="n_2aveValue【保健センター・保健所】&#10;一人当たり面積"/>
        <xdr:cNvSpPr txBox="1"/>
      </xdr:nvSpPr>
      <xdr:spPr>
        <a:xfrm>
          <a:off x="19660870" y="10728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67945</xdr:rowOff>
    </xdr:from>
    <xdr:ext cx="469265" cy="258445"/>
    <xdr:sp macro="" textlink="">
      <xdr:nvSpPr>
        <xdr:cNvPr id="625" name="n_3aveValue【保健センター・保健所】&#10;一人当たり面積"/>
        <xdr:cNvSpPr txBox="1"/>
      </xdr:nvSpPr>
      <xdr:spPr>
        <a:xfrm>
          <a:off x="18797270" y="10697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137160</xdr:rowOff>
    </xdr:from>
    <xdr:ext cx="469900" cy="259080"/>
    <xdr:sp macro="" textlink="">
      <xdr:nvSpPr>
        <xdr:cNvPr id="626" name="n_4aveValue【保健センター・保健所】&#10;一人当たり面積"/>
        <xdr:cNvSpPr txBox="1"/>
      </xdr:nvSpPr>
      <xdr:spPr>
        <a:xfrm>
          <a:off x="17933670" y="10767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6350</xdr:rowOff>
    </xdr:from>
    <xdr:ext cx="469900" cy="258445"/>
    <xdr:sp macro="" textlink="">
      <xdr:nvSpPr>
        <xdr:cNvPr id="627" name="n_1mainValue【保健センター・保健所】&#10;一人当たり面積"/>
        <xdr:cNvSpPr txBox="1"/>
      </xdr:nvSpPr>
      <xdr:spPr>
        <a:xfrm>
          <a:off x="20516850" y="101219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17780</xdr:rowOff>
    </xdr:from>
    <xdr:ext cx="469265" cy="257810"/>
    <xdr:sp macro="" textlink="">
      <xdr:nvSpPr>
        <xdr:cNvPr id="628" name="n_2mainValue【保健センター・保健所】&#10;一人当たり面積"/>
        <xdr:cNvSpPr txBox="1"/>
      </xdr:nvSpPr>
      <xdr:spPr>
        <a:xfrm>
          <a:off x="19660870" y="1013333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29210</xdr:rowOff>
    </xdr:from>
    <xdr:ext cx="469265" cy="258445"/>
    <xdr:sp macro="" textlink="">
      <xdr:nvSpPr>
        <xdr:cNvPr id="629" name="n_3mainValue【保健センター・保健所】&#10;一人当たり面積"/>
        <xdr:cNvSpPr txBox="1"/>
      </xdr:nvSpPr>
      <xdr:spPr>
        <a:xfrm>
          <a:off x="18797270" y="10144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36195</xdr:rowOff>
    </xdr:from>
    <xdr:ext cx="469900" cy="258445"/>
    <xdr:sp macro="" textlink="">
      <xdr:nvSpPr>
        <xdr:cNvPr id="630" name="n_4mainValue【保健センター・保健所】&#10;一人当たり面積"/>
        <xdr:cNvSpPr txBox="1"/>
      </xdr:nvSpPr>
      <xdr:spPr>
        <a:xfrm>
          <a:off x="17933670" y="101517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151765</xdr:rowOff>
    </xdr:from>
    <xdr:to>
      <xdr:col>90</xdr:col>
      <xdr:colOff>25400</xdr:colOff>
      <xdr:row>72</xdr:row>
      <xdr:rowOff>101600</xdr:rowOff>
    </xdr:to>
    <xdr:sp macro="" textlink="">
      <xdr:nvSpPr>
        <xdr:cNvPr id="631" name="正方形/長方形 630"/>
        <xdr:cNvSpPr/>
      </xdr:nvSpPr>
      <xdr:spPr>
        <a:xfrm>
          <a:off x="12115800" y="11810365"/>
          <a:ext cx="4597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126365</xdr:rowOff>
    </xdr:from>
    <xdr:to>
      <xdr:col>74</xdr:col>
      <xdr:colOff>0</xdr:colOff>
      <xdr:row>74</xdr:row>
      <xdr:rowOff>37465</xdr:rowOff>
    </xdr:to>
    <xdr:sp macro="" textlink="">
      <xdr:nvSpPr>
        <xdr:cNvPr id="632" name="正方形/長方形 631"/>
        <xdr:cNvSpPr/>
      </xdr:nvSpPr>
      <xdr:spPr>
        <a:xfrm>
          <a:off x="122377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158115</xdr:rowOff>
    </xdr:from>
    <xdr:to>
      <xdr:col>74</xdr:col>
      <xdr:colOff>0</xdr:colOff>
      <xdr:row>75</xdr:row>
      <xdr:rowOff>69215</xdr:rowOff>
    </xdr:to>
    <xdr:sp macro="" textlink="">
      <xdr:nvSpPr>
        <xdr:cNvPr id="633" name="正方形/長方形 632"/>
        <xdr:cNvSpPr/>
      </xdr:nvSpPr>
      <xdr:spPr>
        <a:xfrm>
          <a:off x="122377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126365</xdr:rowOff>
    </xdr:from>
    <xdr:to>
      <xdr:col>79</xdr:col>
      <xdr:colOff>63500</xdr:colOff>
      <xdr:row>74</xdr:row>
      <xdr:rowOff>37465</xdr:rowOff>
    </xdr:to>
    <xdr:sp macro="" textlink="">
      <xdr:nvSpPr>
        <xdr:cNvPr id="634" name="正方形/長方形 633"/>
        <xdr:cNvSpPr/>
      </xdr:nvSpPr>
      <xdr:spPr>
        <a:xfrm>
          <a:off x="13228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158115</xdr:rowOff>
    </xdr:from>
    <xdr:to>
      <xdr:col>79</xdr:col>
      <xdr:colOff>63500</xdr:colOff>
      <xdr:row>75</xdr:row>
      <xdr:rowOff>69215</xdr:rowOff>
    </xdr:to>
    <xdr:sp macro="" textlink="">
      <xdr:nvSpPr>
        <xdr:cNvPr id="635" name="正方形/長方形 634"/>
        <xdr:cNvSpPr/>
      </xdr:nvSpPr>
      <xdr:spPr>
        <a:xfrm>
          <a:off x="13228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126365</xdr:rowOff>
    </xdr:from>
    <xdr:to>
      <xdr:col>85</xdr:col>
      <xdr:colOff>63500</xdr:colOff>
      <xdr:row>74</xdr:row>
      <xdr:rowOff>37465</xdr:rowOff>
    </xdr:to>
    <xdr:sp macro="" textlink="">
      <xdr:nvSpPr>
        <xdr:cNvPr id="636" name="正方形/長方形 635"/>
        <xdr:cNvSpPr/>
      </xdr:nvSpPr>
      <xdr:spPr>
        <a:xfrm>
          <a:off x="1434084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158115</xdr:rowOff>
    </xdr:from>
    <xdr:to>
      <xdr:col>85</xdr:col>
      <xdr:colOff>63500</xdr:colOff>
      <xdr:row>75</xdr:row>
      <xdr:rowOff>69215</xdr:rowOff>
    </xdr:to>
    <xdr:sp macro="" textlink="">
      <xdr:nvSpPr>
        <xdr:cNvPr id="637" name="正方形/長方形 636"/>
        <xdr:cNvSpPr/>
      </xdr:nvSpPr>
      <xdr:spPr>
        <a:xfrm>
          <a:off x="1434084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94615</xdr:rowOff>
    </xdr:from>
    <xdr:to>
      <xdr:col>90</xdr:col>
      <xdr:colOff>25400</xdr:colOff>
      <xdr:row>88</xdr:row>
      <xdr:rowOff>156210</xdr:rowOff>
    </xdr:to>
    <xdr:sp macro="" textlink="">
      <xdr:nvSpPr>
        <xdr:cNvPr id="638" name="正方形/長方形 637"/>
        <xdr:cNvSpPr/>
      </xdr:nvSpPr>
      <xdr:spPr>
        <a:xfrm>
          <a:off x="12115800" y="12953365"/>
          <a:ext cx="459740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39" name="テキスト ボックス 638"/>
        <xdr:cNvSpPr txBox="1"/>
      </xdr:nvSpPr>
      <xdr:spPr>
        <a:xfrm>
          <a:off x="120777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156210</xdr:rowOff>
    </xdr:from>
    <xdr:to>
      <xdr:col>89</xdr:col>
      <xdr:colOff>177800</xdr:colOff>
      <xdr:row>88</xdr:row>
      <xdr:rowOff>156210</xdr:rowOff>
    </xdr:to>
    <xdr:cxnSp macro="">
      <xdr:nvCxnSpPr>
        <xdr:cNvPr id="640" name="直線コネクタ 639"/>
        <xdr:cNvCxnSpPr/>
      </xdr:nvCxnSpPr>
      <xdr:spPr>
        <a:xfrm>
          <a:off x="1211580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7360" cy="264795"/>
    <xdr:sp macro="" textlink="">
      <xdr:nvSpPr>
        <xdr:cNvPr id="641" name="テキスト ボックス 640"/>
        <xdr:cNvSpPr txBox="1"/>
      </xdr:nvSpPr>
      <xdr:spPr>
        <a:xfrm>
          <a:off x="11663680" y="1509776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116840</xdr:rowOff>
    </xdr:from>
    <xdr:to>
      <xdr:col>89</xdr:col>
      <xdr:colOff>177800</xdr:colOff>
      <xdr:row>86</xdr:row>
      <xdr:rowOff>116840</xdr:rowOff>
    </xdr:to>
    <xdr:cxnSp macro="">
      <xdr:nvCxnSpPr>
        <xdr:cNvPr id="642" name="直線コネクタ 641"/>
        <xdr:cNvCxnSpPr/>
      </xdr:nvCxnSpPr>
      <xdr:spPr>
        <a:xfrm>
          <a:off x="1211580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146685</xdr:rowOff>
    </xdr:from>
    <xdr:ext cx="467360" cy="264160"/>
    <xdr:sp macro="" textlink="">
      <xdr:nvSpPr>
        <xdr:cNvPr id="643" name="テキスト ボックス 642"/>
        <xdr:cNvSpPr txBox="1"/>
      </xdr:nvSpPr>
      <xdr:spPr>
        <a:xfrm>
          <a:off x="11663680" y="14719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78105</xdr:rowOff>
    </xdr:from>
    <xdr:to>
      <xdr:col>89</xdr:col>
      <xdr:colOff>177800</xdr:colOff>
      <xdr:row>84</xdr:row>
      <xdr:rowOff>78105</xdr:rowOff>
    </xdr:to>
    <xdr:cxnSp macro="">
      <xdr:nvCxnSpPr>
        <xdr:cNvPr id="644" name="直線コネクタ 643"/>
        <xdr:cNvCxnSpPr/>
      </xdr:nvCxnSpPr>
      <xdr:spPr>
        <a:xfrm>
          <a:off x="1211580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107315</xdr:rowOff>
    </xdr:from>
    <xdr:ext cx="403225" cy="264795"/>
    <xdr:sp macro="" textlink="">
      <xdr:nvSpPr>
        <xdr:cNvPr id="645" name="テキスト ボックス 644"/>
        <xdr:cNvSpPr txBox="1"/>
      </xdr:nvSpPr>
      <xdr:spPr>
        <a:xfrm>
          <a:off x="11722735" y="1433766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38735</xdr:rowOff>
    </xdr:from>
    <xdr:to>
      <xdr:col>89</xdr:col>
      <xdr:colOff>177800</xdr:colOff>
      <xdr:row>82</xdr:row>
      <xdr:rowOff>38735</xdr:rowOff>
    </xdr:to>
    <xdr:cxnSp macro="">
      <xdr:nvCxnSpPr>
        <xdr:cNvPr id="646" name="直線コネクタ 645"/>
        <xdr:cNvCxnSpPr/>
      </xdr:nvCxnSpPr>
      <xdr:spPr>
        <a:xfrm>
          <a:off x="1211580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68580</xdr:rowOff>
    </xdr:from>
    <xdr:ext cx="403225" cy="264795"/>
    <xdr:sp macro="" textlink="">
      <xdr:nvSpPr>
        <xdr:cNvPr id="647" name="テキスト ボックス 646"/>
        <xdr:cNvSpPr txBox="1"/>
      </xdr:nvSpPr>
      <xdr:spPr>
        <a:xfrm>
          <a:off x="11722735" y="1395603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xdr:cNvCxnSpPr/>
      </xdr:nvCxnSpPr>
      <xdr:spPr>
        <a:xfrm>
          <a:off x="1211580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649" name="テキスト ボックス 648"/>
        <xdr:cNvSpPr txBox="1"/>
      </xdr:nvSpPr>
      <xdr:spPr>
        <a:xfrm>
          <a:off x="1172273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xdr:cNvCxnSpPr/>
      </xdr:nvCxnSpPr>
      <xdr:spPr>
        <a:xfrm>
          <a:off x="12115800" y="1333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161925</xdr:rowOff>
    </xdr:from>
    <xdr:ext cx="403225" cy="258445"/>
    <xdr:sp macro="" textlink="">
      <xdr:nvSpPr>
        <xdr:cNvPr id="651" name="テキスト ボックス 650"/>
        <xdr:cNvSpPr txBox="1"/>
      </xdr:nvSpPr>
      <xdr:spPr>
        <a:xfrm>
          <a:off x="11722735" y="13192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94615</xdr:rowOff>
    </xdr:from>
    <xdr:to>
      <xdr:col>89</xdr:col>
      <xdr:colOff>177800</xdr:colOff>
      <xdr:row>75</xdr:row>
      <xdr:rowOff>94615</xdr:rowOff>
    </xdr:to>
    <xdr:cxnSp macro="">
      <xdr:nvCxnSpPr>
        <xdr:cNvPr id="652" name="直線コネクタ 651"/>
        <xdr:cNvCxnSpPr/>
      </xdr:nvCxnSpPr>
      <xdr:spPr>
        <a:xfrm>
          <a:off x="1211580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123825</xdr:rowOff>
    </xdr:from>
    <xdr:ext cx="339090" cy="257810"/>
    <xdr:sp macro="" textlink="">
      <xdr:nvSpPr>
        <xdr:cNvPr id="653" name="テキスト ボックス 652"/>
        <xdr:cNvSpPr txBox="1"/>
      </xdr:nvSpPr>
      <xdr:spPr>
        <a:xfrm>
          <a:off x="11786870" y="1281112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94615</xdr:rowOff>
    </xdr:from>
    <xdr:to>
      <xdr:col>90</xdr:col>
      <xdr:colOff>25400</xdr:colOff>
      <xdr:row>88</xdr:row>
      <xdr:rowOff>156210</xdr:rowOff>
    </xdr:to>
    <xdr:sp macro="" textlink="">
      <xdr:nvSpPr>
        <xdr:cNvPr id="654" name="【消防施設】&#10;有形固定資産減価償却率グラフ枠"/>
        <xdr:cNvSpPr/>
      </xdr:nvSpPr>
      <xdr:spPr>
        <a:xfrm>
          <a:off x="12115800" y="12953365"/>
          <a:ext cx="459740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43815</xdr:rowOff>
    </xdr:from>
    <xdr:to>
      <xdr:col>85</xdr:col>
      <xdr:colOff>126365</xdr:colOff>
      <xdr:row>85</xdr:row>
      <xdr:rowOff>144145</xdr:rowOff>
    </xdr:to>
    <xdr:cxnSp macro="">
      <xdr:nvCxnSpPr>
        <xdr:cNvPr id="655" name="直線コネクタ 654"/>
        <xdr:cNvCxnSpPr/>
      </xdr:nvCxnSpPr>
      <xdr:spPr>
        <a:xfrm flipV="1">
          <a:off x="15887065" y="13245465"/>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147955</xdr:rowOff>
    </xdr:from>
    <xdr:ext cx="405130" cy="264160"/>
    <xdr:sp macro="" textlink="">
      <xdr:nvSpPr>
        <xdr:cNvPr id="656" name="【消防施設】&#10;有形固定資産減価償却率最小値テキスト"/>
        <xdr:cNvSpPr txBox="1"/>
      </xdr:nvSpPr>
      <xdr:spPr>
        <a:xfrm>
          <a:off x="15925800" y="1472120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144145</xdr:rowOff>
    </xdr:from>
    <xdr:to>
      <xdr:col>86</xdr:col>
      <xdr:colOff>25400</xdr:colOff>
      <xdr:row>85</xdr:row>
      <xdr:rowOff>144145</xdr:rowOff>
    </xdr:to>
    <xdr:cxnSp macro="">
      <xdr:nvCxnSpPr>
        <xdr:cNvPr id="657" name="直線コネクタ 656"/>
        <xdr:cNvCxnSpPr/>
      </xdr:nvCxnSpPr>
      <xdr:spPr>
        <a:xfrm>
          <a:off x="15798800" y="147173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161290</xdr:rowOff>
    </xdr:from>
    <xdr:ext cx="405130" cy="258445"/>
    <xdr:sp macro="" textlink="">
      <xdr:nvSpPr>
        <xdr:cNvPr id="658" name="【消防施設】&#10;有形固定資産減価償却率最大値テキスト"/>
        <xdr:cNvSpPr txBox="1"/>
      </xdr:nvSpPr>
      <xdr:spPr>
        <a:xfrm>
          <a:off x="15925800" y="130200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43815</xdr:rowOff>
    </xdr:from>
    <xdr:to>
      <xdr:col>86</xdr:col>
      <xdr:colOff>25400</xdr:colOff>
      <xdr:row>77</xdr:row>
      <xdr:rowOff>43815</xdr:rowOff>
    </xdr:to>
    <xdr:cxnSp macro="">
      <xdr:nvCxnSpPr>
        <xdr:cNvPr id="659" name="直線コネクタ 658"/>
        <xdr:cNvCxnSpPr/>
      </xdr:nvCxnSpPr>
      <xdr:spPr>
        <a:xfrm>
          <a:off x="15798800" y="13245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78740</xdr:rowOff>
    </xdr:from>
    <xdr:ext cx="405130" cy="264795"/>
    <xdr:sp macro="" textlink="">
      <xdr:nvSpPr>
        <xdr:cNvPr id="660" name="【消防施設】&#10;有形固定資産減価償却率平均値テキスト"/>
        <xdr:cNvSpPr txBox="1"/>
      </xdr:nvSpPr>
      <xdr:spPr>
        <a:xfrm>
          <a:off x="15925800" y="13966190"/>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55245</xdr:rowOff>
    </xdr:from>
    <xdr:to>
      <xdr:col>85</xdr:col>
      <xdr:colOff>177800</xdr:colOff>
      <xdr:row>82</xdr:row>
      <xdr:rowOff>159385</xdr:rowOff>
    </xdr:to>
    <xdr:sp macro="" textlink="">
      <xdr:nvSpPr>
        <xdr:cNvPr id="661" name="フローチャート: 判断 660"/>
        <xdr:cNvSpPr/>
      </xdr:nvSpPr>
      <xdr:spPr>
        <a:xfrm>
          <a:off x="15836900" y="141141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111760</xdr:rowOff>
    </xdr:from>
    <xdr:to>
      <xdr:col>81</xdr:col>
      <xdr:colOff>101600</xdr:colOff>
      <xdr:row>83</xdr:row>
      <xdr:rowOff>40640</xdr:rowOff>
    </xdr:to>
    <xdr:sp macro="" textlink="">
      <xdr:nvSpPr>
        <xdr:cNvPr id="662" name="フローチャート: 判断 661"/>
        <xdr:cNvSpPr/>
      </xdr:nvSpPr>
      <xdr:spPr>
        <a:xfrm>
          <a:off x="15019020" y="141706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26035</xdr:rowOff>
    </xdr:from>
    <xdr:to>
      <xdr:col>76</xdr:col>
      <xdr:colOff>165100</xdr:colOff>
      <xdr:row>83</xdr:row>
      <xdr:rowOff>129540</xdr:rowOff>
    </xdr:to>
    <xdr:sp macro="" textlink="">
      <xdr:nvSpPr>
        <xdr:cNvPr id="663" name="フローチャート: 判断 662"/>
        <xdr:cNvSpPr/>
      </xdr:nvSpPr>
      <xdr:spPr>
        <a:xfrm>
          <a:off x="14155420" y="1425638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24130</xdr:rowOff>
    </xdr:from>
    <xdr:to>
      <xdr:col>72</xdr:col>
      <xdr:colOff>38100</xdr:colOff>
      <xdr:row>83</xdr:row>
      <xdr:rowOff>127635</xdr:rowOff>
    </xdr:to>
    <xdr:sp macro="" textlink="">
      <xdr:nvSpPr>
        <xdr:cNvPr id="664" name="フローチャート: 判断 663"/>
        <xdr:cNvSpPr/>
      </xdr:nvSpPr>
      <xdr:spPr>
        <a:xfrm>
          <a:off x="13291820" y="1425448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26035</xdr:rowOff>
    </xdr:from>
    <xdr:to>
      <xdr:col>67</xdr:col>
      <xdr:colOff>101600</xdr:colOff>
      <xdr:row>82</xdr:row>
      <xdr:rowOff>129540</xdr:rowOff>
    </xdr:to>
    <xdr:sp macro="" textlink="">
      <xdr:nvSpPr>
        <xdr:cNvPr id="665" name="フローチャート: 判断 664"/>
        <xdr:cNvSpPr/>
      </xdr:nvSpPr>
      <xdr:spPr>
        <a:xfrm>
          <a:off x="12423140" y="1408493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153035</xdr:rowOff>
    </xdr:from>
    <xdr:ext cx="762000" cy="265430"/>
    <xdr:sp macro="" textlink="">
      <xdr:nvSpPr>
        <xdr:cNvPr id="666" name="テキスト ボックス 665"/>
        <xdr:cNvSpPr txBox="1"/>
      </xdr:nvSpPr>
      <xdr:spPr>
        <a:xfrm>
          <a:off x="15702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153035</xdr:rowOff>
    </xdr:from>
    <xdr:ext cx="761365" cy="265430"/>
    <xdr:sp macro="" textlink="">
      <xdr:nvSpPr>
        <xdr:cNvPr id="667" name="テキスト ボックス 666"/>
        <xdr:cNvSpPr txBox="1"/>
      </xdr:nvSpPr>
      <xdr:spPr>
        <a:xfrm>
          <a:off x="148844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153035</xdr:rowOff>
    </xdr:from>
    <xdr:ext cx="762000" cy="265430"/>
    <xdr:sp macro="" textlink="">
      <xdr:nvSpPr>
        <xdr:cNvPr id="668" name="テキスト ボックス 667"/>
        <xdr:cNvSpPr txBox="1"/>
      </xdr:nvSpPr>
      <xdr:spPr>
        <a:xfrm>
          <a:off x="140208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153035</xdr:rowOff>
    </xdr:from>
    <xdr:ext cx="762000" cy="265430"/>
    <xdr:sp macro="" textlink="">
      <xdr:nvSpPr>
        <xdr:cNvPr id="669" name="テキスト ボックス 668"/>
        <xdr:cNvSpPr txBox="1"/>
      </xdr:nvSpPr>
      <xdr:spPr>
        <a:xfrm>
          <a:off x="131572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153035</xdr:rowOff>
    </xdr:from>
    <xdr:ext cx="761365" cy="265430"/>
    <xdr:sp macro="" textlink="">
      <xdr:nvSpPr>
        <xdr:cNvPr id="670" name="テキスト ボックス 669"/>
        <xdr:cNvSpPr txBox="1"/>
      </xdr:nvSpPr>
      <xdr:spPr>
        <a:xfrm>
          <a:off x="1228852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84</xdr:row>
      <xdr:rowOff>63500</xdr:rowOff>
    </xdr:from>
    <xdr:to>
      <xdr:col>85</xdr:col>
      <xdr:colOff>177800</xdr:colOff>
      <xdr:row>84</xdr:row>
      <xdr:rowOff>167005</xdr:rowOff>
    </xdr:to>
    <xdr:sp macro="" textlink="">
      <xdr:nvSpPr>
        <xdr:cNvPr id="671" name="楕円 670"/>
        <xdr:cNvSpPr/>
      </xdr:nvSpPr>
      <xdr:spPr>
        <a:xfrm>
          <a:off x="15836900" y="144653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41275</xdr:rowOff>
    </xdr:from>
    <xdr:ext cx="405130" cy="264795"/>
    <xdr:sp macro="" textlink="">
      <xdr:nvSpPr>
        <xdr:cNvPr id="672" name="【消防施設】&#10;有形固定資産減価償却率該当値テキスト"/>
        <xdr:cNvSpPr txBox="1"/>
      </xdr:nvSpPr>
      <xdr:spPr>
        <a:xfrm>
          <a:off x="15925800" y="1444307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24130</xdr:rowOff>
    </xdr:from>
    <xdr:to>
      <xdr:col>81</xdr:col>
      <xdr:colOff>101600</xdr:colOff>
      <xdr:row>84</xdr:row>
      <xdr:rowOff>127635</xdr:rowOff>
    </xdr:to>
    <xdr:sp macro="" textlink="">
      <xdr:nvSpPr>
        <xdr:cNvPr id="673" name="楕円 672"/>
        <xdr:cNvSpPr/>
      </xdr:nvSpPr>
      <xdr:spPr>
        <a:xfrm>
          <a:off x="15019020" y="1442593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76200</xdr:rowOff>
    </xdr:from>
    <xdr:to>
      <xdr:col>85</xdr:col>
      <xdr:colOff>127000</xdr:colOff>
      <xdr:row>84</xdr:row>
      <xdr:rowOff>114935</xdr:rowOff>
    </xdr:to>
    <xdr:cxnSp macro="">
      <xdr:nvCxnSpPr>
        <xdr:cNvPr id="674" name="直線コネクタ 673"/>
        <xdr:cNvCxnSpPr/>
      </xdr:nvCxnSpPr>
      <xdr:spPr>
        <a:xfrm>
          <a:off x="15069820" y="14478000"/>
          <a:ext cx="8178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156845</xdr:rowOff>
    </xdr:from>
    <xdr:to>
      <xdr:col>76</xdr:col>
      <xdr:colOff>165100</xdr:colOff>
      <xdr:row>84</xdr:row>
      <xdr:rowOff>85090</xdr:rowOff>
    </xdr:to>
    <xdr:sp macro="" textlink="">
      <xdr:nvSpPr>
        <xdr:cNvPr id="675" name="楕円 674"/>
        <xdr:cNvSpPr/>
      </xdr:nvSpPr>
      <xdr:spPr>
        <a:xfrm>
          <a:off x="14155420" y="143871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33020</xdr:rowOff>
    </xdr:from>
    <xdr:to>
      <xdr:col>81</xdr:col>
      <xdr:colOff>50800</xdr:colOff>
      <xdr:row>84</xdr:row>
      <xdr:rowOff>76200</xdr:rowOff>
    </xdr:to>
    <xdr:cxnSp macro="">
      <xdr:nvCxnSpPr>
        <xdr:cNvPr id="676" name="直線コネクタ 675"/>
        <xdr:cNvCxnSpPr/>
      </xdr:nvCxnSpPr>
      <xdr:spPr>
        <a:xfrm>
          <a:off x="14206220" y="14434820"/>
          <a:ext cx="8636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111760</xdr:rowOff>
    </xdr:from>
    <xdr:to>
      <xdr:col>72</xdr:col>
      <xdr:colOff>38100</xdr:colOff>
      <xdr:row>84</xdr:row>
      <xdr:rowOff>40640</xdr:rowOff>
    </xdr:to>
    <xdr:sp macro="" textlink="">
      <xdr:nvSpPr>
        <xdr:cNvPr id="677" name="楕円 676"/>
        <xdr:cNvSpPr/>
      </xdr:nvSpPr>
      <xdr:spPr>
        <a:xfrm>
          <a:off x="13291820" y="143421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163195</xdr:rowOff>
    </xdr:from>
    <xdr:to>
      <xdr:col>76</xdr:col>
      <xdr:colOff>114300</xdr:colOff>
      <xdr:row>84</xdr:row>
      <xdr:rowOff>33020</xdr:rowOff>
    </xdr:to>
    <xdr:cxnSp macro="">
      <xdr:nvCxnSpPr>
        <xdr:cNvPr id="678" name="直線コネクタ 677"/>
        <xdr:cNvCxnSpPr/>
      </xdr:nvCxnSpPr>
      <xdr:spPr>
        <a:xfrm>
          <a:off x="13342620" y="14393545"/>
          <a:ext cx="8636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63500</xdr:rowOff>
    </xdr:from>
    <xdr:to>
      <xdr:col>67</xdr:col>
      <xdr:colOff>101600</xdr:colOff>
      <xdr:row>83</xdr:row>
      <xdr:rowOff>167005</xdr:rowOff>
    </xdr:to>
    <xdr:sp macro="" textlink="">
      <xdr:nvSpPr>
        <xdr:cNvPr id="679" name="楕円 678"/>
        <xdr:cNvSpPr/>
      </xdr:nvSpPr>
      <xdr:spPr>
        <a:xfrm>
          <a:off x="12423140" y="142938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114935</xdr:rowOff>
    </xdr:from>
    <xdr:to>
      <xdr:col>71</xdr:col>
      <xdr:colOff>177800</xdr:colOff>
      <xdr:row>83</xdr:row>
      <xdr:rowOff>163195</xdr:rowOff>
    </xdr:to>
    <xdr:cxnSp macro="">
      <xdr:nvCxnSpPr>
        <xdr:cNvPr id="680" name="直線コネクタ 679"/>
        <xdr:cNvCxnSpPr/>
      </xdr:nvCxnSpPr>
      <xdr:spPr>
        <a:xfrm>
          <a:off x="12473940" y="14345285"/>
          <a:ext cx="8686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57150</xdr:rowOff>
    </xdr:from>
    <xdr:ext cx="405130" cy="264795"/>
    <xdr:sp macro="" textlink="">
      <xdr:nvSpPr>
        <xdr:cNvPr id="681" name="n_1aveValue【消防施設】&#10;有形固定資産減価償却率"/>
        <xdr:cNvSpPr txBox="1"/>
      </xdr:nvSpPr>
      <xdr:spPr>
        <a:xfrm>
          <a:off x="14859635" y="1394460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146685</xdr:rowOff>
    </xdr:from>
    <xdr:ext cx="404495" cy="264160"/>
    <xdr:sp macro="" textlink="">
      <xdr:nvSpPr>
        <xdr:cNvPr id="682" name="n_2aveValue【消防施設】&#10;有形固定資産減価償却率"/>
        <xdr:cNvSpPr txBox="1"/>
      </xdr:nvSpPr>
      <xdr:spPr>
        <a:xfrm>
          <a:off x="14008735" y="1403413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144780</xdr:rowOff>
    </xdr:from>
    <xdr:ext cx="404495" cy="264795"/>
    <xdr:sp macro="" textlink="">
      <xdr:nvSpPr>
        <xdr:cNvPr id="683" name="n_3aveValue【消防施設】&#10;有形固定資産減価償却率"/>
        <xdr:cNvSpPr txBox="1"/>
      </xdr:nvSpPr>
      <xdr:spPr>
        <a:xfrm>
          <a:off x="13145135" y="1403223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143510</xdr:rowOff>
    </xdr:from>
    <xdr:ext cx="405130" cy="263525"/>
    <xdr:sp macro="" textlink="">
      <xdr:nvSpPr>
        <xdr:cNvPr id="684" name="n_4aveValue【消防施設】&#10;有形固定資産減価償却率"/>
        <xdr:cNvSpPr txBox="1"/>
      </xdr:nvSpPr>
      <xdr:spPr>
        <a:xfrm>
          <a:off x="12276455" y="13859510"/>
          <a:ext cx="40513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118745</xdr:rowOff>
    </xdr:from>
    <xdr:ext cx="405130" cy="265430"/>
    <xdr:sp macro="" textlink="">
      <xdr:nvSpPr>
        <xdr:cNvPr id="685" name="n_1mainValue【消防施設】&#10;有形固定資産減価償却率"/>
        <xdr:cNvSpPr txBox="1"/>
      </xdr:nvSpPr>
      <xdr:spPr>
        <a:xfrm>
          <a:off x="14859635" y="1452054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76200</xdr:rowOff>
    </xdr:from>
    <xdr:ext cx="404495" cy="264160"/>
    <xdr:sp macro="" textlink="">
      <xdr:nvSpPr>
        <xdr:cNvPr id="686" name="n_2mainValue【消防施設】&#10;有形固定資産減価償却率"/>
        <xdr:cNvSpPr txBox="1"/>
      </xdr:nvSpPr>
      <xdr:spPr>
        <a:xfrm>
          <a:off x="14008735" y="14478000"/>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31115</xdr:rowOff>
    </xdr:from>
    <xdr:ext cx="404495" cy="264160"/>
    <xdr:sp macro="" textlink="">
      <xdr:nvSpPr>
        <xdr:cNvPr id="687" name="n_3mainValue【消防施設】&#10;有形固定資産減価償却率"/>
        <xdr:cNvSpPr txBox="1"/>
      </xdr:nvSpPr>
      <xdr:spPr>
        <a:xfrm>
          <a:off x="13145135" y="1443291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158115</xdr:rowOff>
    </xdr:from>
    <xdr:ext cx="405130" cy="264795"/>
    <xdr:sp macro="" textlink="">
      <xdr:nvSpPr>
        <xdr:cNvPr id="688" name="n_4mainValue【消防施設】&#10;有形固定資産減価償却率"/>
        <xdr:cNvSpPr txBox="1"/>
      </xdr:nvSpPr>
      <xdr:spPr>
        <a:xfrm>
          <a:off x="12276455" y="1438846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151765</xdr:rowOff>
    </xdr:from>
    <xdr:to>
      <xdr:col>120</xdr:col>
      <xdr:colOff>152400</xdr:colOff>
      <xdr:row>72</xdr:row>
      <xdr:rowOff>101600</xdr:rowOff>
    </xdr:to>
    <xdr:sp macro="" textlink="">
      <xdr:nvSpPr>
        <xdr:cNvPr id="689" name="正方形/長方形 688"/>
        <xdr:cNvSpPr/>
      </xdr:nvSpPr>
      <xdr:spPr>
        <a:xfrm>
          <a:off x="17800320" y="11810365"/>
          <a:ext cx="460248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126365</xdr:rowOff>
    </xdr:from>
    <xdr:to>
      <xdr:col>104</xdr:col>
      <xdr:colOff>127000</xdr:colOff>
      <xdr:row>74</xdr:row>
      <xdr:rowOff>37465</xdr:rowOff>
    </xdr:to>
    <xdr:sp macro="" textlink="">
      <xdr:nvSpPr>
        <xdr:cNvPr id="690" name="正方形/長方形 689"/>
        <xdr:cNvSpPr/>
      </xdr:nvSpPr>
      <xdr:spPr>
        <a:xfrm>
          <a:off x="1792732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158115</xdr:rowOff>
    </xdr:from>
    <xdr:to>
      <xdr:col>104</xdr:col>
      <xdr:colOff>127000</xdr:colOff>
      <xdr:row>75</xdr:row>
      <xdr:rowOff>69215</xdr:rowOff>
    </xdr:to>
    <xdr:sp macro="" textlink="">
      <xdr:nvSpPr>
        <xdr:cNvPr id="691" name="正方形/長方形 690"/>
        <xdr:cNvSpPr/>
      </xdr:nvSpPr>
      <xdr:spPr>
        <a:xfrm>
          <a:off x="1792732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126365</xdr:rowOff>
    </xdr:from>
    <xdr:to>
      <xdr:col>110</xdr:col>
      <xdr:colOff>0</xdr:colOff>
      <xdr:row>74</xdr:row>
      <xdr:rowOff>37465</xdr:rowOff>
    </xdr:to>
    <xdr:sp macro="" textlink="">
      <xdr:nvSpPr>
        <xdr:cNvPr id="692" name="正方形/長方形 691"/>
        <xdr:cNvSpPr/>
      </xdr:nvSpPr>
      <xdr:spPr>
        <a:xfrm>
          <a:off x="1891284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158115</xdr:rowOff>
    </xdr:from>
    <xdr:to>
      <xdr:col>110</xdr:col>
      <xdr:colOff>0</xdr:colOff>
      <xdr:row>75</xdr:row>
      <xdr:rowOff>69215</xdr:rowOff>
    </xdr:to>
    <xdr:sp macro="" textlink="">
      <xdr:nvSpPr>
        <xdr:cNvPr id="693" name="正方形/長方形 692"/>
        <xdr:cNvSpPr/>
      </xdr:nvSpPr>
      <xdr:spPr>
        <a:xfrm>
          <a:off x="1891284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126365</xdr:rowOff>
    </xdr:from>
    <xdr:to>
      <xdr:col>116</xdr:col>
      <xdr:colOff>0</xdr:colOff>
      <xdr:row>74</xdr:row>
      <xdr:rowOff>37465</xdr:rowOff>
    </xdr:to>
    <xdr:sp macro="" textlink="">
      <xdr:nvSpPr>
        <xdr:cNvPr id="694" name="正方形/長方形 693"/>
        <xdr:cNvSpPr/>
      </xdr:nvSpPr>
      <xdr:spPr>
        <a:xfrm>
          <a:off x="20025360" y="124707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158115</xdr:rowOff>
    </xdr:from>
    <xdr:to>
      <xdr:col>116</xdr:col>
      <xdr:colOff>0</xdr:colOff>
      <xdr:row>75</xdr:row>
      <xdr:rowOff>69215</xdr:rowOff>
    </xdr:to>
    <xdr:sp macro="" textlink="">
      <xdr:nvSpPr>
        <xdr:cNvPr id="695" name="正方形/長方形 694"/>
        <xdr:cNvSpPr/>
      </xdr:nvSpPr>
      <xdr:spPr>
        <a:xfrm>
          <a:off x="20025360" y="12673965"/>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94615</xdr:rowOff>
    </xdr:from>
    <xdr:to>
      <xdr:col>120</xdr:col>
      <xdr:colOff>152400</xdr:colOff>
      <xdr:row>88</xdr:row>
      <xdr:rowOff>156210</xdr:rowOff>
    </xdr:to>
    <xdr:sp macro="" textlink="">
      <xdr:nvSpPr>
        <xdr:cNvPr id="696" name="正方形/長方形 695"/>
        <xdr:cNvSpPr/>
      </xdr:nvSpPr>
      <xdr:spPr>
        <a:xfrm>
          <a:off x="17800320" y="12953365"/>
          <a:ext cx="460248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85" cy="224790"/>
    <xdr:sp macro="" textlink="">
      <xdr:nvSpPr>
        <xdr:cNvPr id="697" name="テキスト ボックス 696"/>
        <xdr:cNvSpPr txBox="1"/>
      </xdr:nvSpPr>
      <xdr:spPr>
        <a:xfrm>
          <a:off x="1776730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156210</xdr:rowOff>
    </xdr:from>
    <xdr:to>
      <xdr:col>120</xdr:col>
      <xdr:colOff>114300</xdr:colOff>
      <xdr:row>88</xdr:row>
      <xdr:rowOff>156210</xdr:rowOff>
    </xdr:to>
    <xdr:cxnSp macro="">
      <xdr:nvCxnSpPr>
        <xdr:cNvPr id="698" name="直線コネクタ 697"/>
        <xdr:cNvCxnSpPr/>
      </xdr:nvCxnSpPr>
      <xdr:spPr>
        <a:xfrm>
          <a:off x="1780032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116840</xdr:rowOff>
    </xdr:from>
    <xdr:to>
      <xdr:col>120</xdr:col>
      <xdr:colOff>114300</xdr:colOff>
      <xdr:row>86</xdr:row>
      <xdr:rowOff>116840</xdr:rowOff>
    </xdr:to>
    <xdr:cxnSp macro="">
      <xdr:nvCxnSpPr>
        <xdr:cNvPr id="699" name="直線コネクタ 698"/>
        <xdr:cNvCxnSpPr/>
      </xdr:nvCxnSpPr>
      <xdr:spPr>
        <a:xfrm>
          <a:off x="1780032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146685</xdr:rowOff>
    </xdr:from>
    <xdr:ext cx="467360" cy="264160"/>
    <xdr:sp macro="" textlink="">
      <xdr:nvSpPr>
        <xdr:cNvPr id="700" name="テキスト ボックス 699"/>
        <xdr:cNvSpPr txBox="1"/>
      </xdr:nvSpPr>
      <xdr:spPr>
        <a:xfrm>
          <a:off x="17348200" y="14719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78105</xdr:rowOff>
    </xdr:from>
    <xdr:to>
      <xdr:col>120</xdr:col>
      <xdr:colOff>114300</xdr:colOff>
      <xdr:row>84</xdr:row>
      <xdr:rowOff>78105</xdr:rowOff>
    </xdr:to>
    <xdr:cxnSp macro="">
      <xdr:nvCxnSpPr>
        <xdr:cNvPr id="701" name="直線コネクタ 700"/>
        <xdr:cNvCxnSpPr/>
      </xdr:nvCxnSpPr>
      <xdr:spPr>
        <a:xfrm>
          <a:off x="1780032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107315</xdr:rowOff>
    </xdr:from>
    <xdr:ext cx="467360" cy="264795"/>
    <xdr:sp macro="" textlink="">
      <xdr:nvSpPr>
        <xdr:cNvPr id="702" name="テキスト ボックス 701"/>
        <xdr:cNvSpPr txBox="1"/>
      </xdr:nvSpPr>
      <xdr:spPr>
        <a:xfrm>
          <a:off x="17348200" y="1433766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82</xdr:row>
      <xdr:rowOff>38735</xdr:rowOff>
    </xdr:from>
    <xdr:to>
      <xdr:col>120</xdr:col>
      <xdr:colOff>114300</xdr:colOff>
      <xdr:row>82</xdr:row>
      <xdr:rowOff>38735</xdr:rowOff>
    </xdr:to>
    <xdr:cxnSp macro="">
      <xdr:nvCxnSpPr>
        <xdr:cNvPr id="703" name="直線コネクタ 702"/>
        <xdr:cNvCxnSpPr/>
      </xdr:nvCxnSpPr>
      <xdr:spPr>
        <a:xfrm>
          <a:off x="1780032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68580</xdr:rowOff>
    </xdr:from>
    <xdr:ext cx="467360" cy="264795"/>
    <xdr:sp macro="" textlink="">
      <xdr:nvSpPr>
        <xdr:cNvPr id="704" name="テキスト ボックス 703"/>
        <xdr:cNvSpPr txBox="1"/>
      </xdr:nvSpPr>
      <xdr:spPr>
        <a:xfrm>
          <a:off x="17348200" y="1395603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5" name="直線コネクタ 704"/>
        <xdr:cNvCxnSpPr/>
      </xdr:nvCxnSpPr>
      <xdr:spPr>
        <a:xfrm>
          <a:off x="1780032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7360" cy="258445"/>
    <xdr:sp macro="" textlink="">
      <xdr:nvSpPr>
        <xdr:cNvPr id="706" name="テキスト ボックス 705"/>
        <xdr:cNvSpPr txBox="1"/>
      </xdr:nvSpPr>
      <xdr:spPr>
        <a:xfrm>
          <a:off x="17348200" y="1357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7" name="直線コネクタ 706"/>
        <xdr:cNvCxnSpPr/>
      </xdr:nvCxnSpPr>
      <xdr:spPr>
        <a:xfrm>
          <a:off x="17800320" y="1333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161925</xdr:rowOff>
    </xdr:from>
    <xdr:ext cx="467360" cy="258445"/>
    <xdr:sp macro="" textlink="">
      <xdr:nvSpPr>
        <xdr:cNvPr id="708" name="テキスト ボックス 707"/>
        <xdr:cNvSpPr txBox="1"/>
      </xdr:nvSpPr>
      <xdr:spPr>
        <a:xfrm>
          <a:off x="17348200" y="13192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75</xdr:row>
      <xdr:rowOff>94615</xdr:rowOff>
    </xdr:from>
    <xdr:to>
      <xdr:col>120</xdr:col>
      <xdr:colOff>114300</xdr:colOff>
      <xdr:row>75</xdr:row>
      <xdr:rowOff>94615</xdr:rowOff>
    </xdr:to>
    <xdr:cxnSp macro="">
      <xdr:nvCxnSpPr>
        <xdr:cNvPr id="709" name="直線コネクタ 708"/>
        <xdr:cNvCxnSpPr/>
      </xdr:nvCxnSpPr>
      <xdr:spPr>
        <a:xfrm>
          <a:off x="17800320" y="12953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123825</xdr:rowOff>
    </xdr:from>
    <xdr:ext cx="467360" cy="257810"/>
    <xdr:sp macro="" textlink="">
      <xdr:nvSpPr>
        <xdr:cNvPr id="710" name="テキスト ボックス 709"/>
        <xdr:cNvSpPr txBox="1"/>
      </xdr:nvSpPr>
      <xdr:spPr>
        <a:xfrm>
          <a:off x="17348200" y="128111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94615</xdr:rowOff>
    </xdr:from>
    <xdr:to>
      <xdr:col>120</xdr:col>
      <xdr:colOff>152400</xdr:colOff>
      <xdr:row>88</xdr:row>
      <xdr:rowOff>156210</xdr:rowOff>
    </xdr:to>
    <xdr:sp macro="" textlink="">
      <xdr:nvSpPr>
        <xdr:cNvPr id="711" name="【消防施設】&#10;一人当たり面積グラフ枠"/>
        <xdr:cNvSpPr/>
      </xdr:nvSpPr>
      <xdr:spPr>
        <a:xfrm>
          <a:off x="17800320" y="12953365"/>
          <a:ext cx="460248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121285</xdr:rowOff>
    </xdr:from>
    <xdr:to>
      <xdr:col>116</xdr:col>
      <xdr:colOff>62865</xdr:colOff>
      <xdr:row>86</xdr:row>
      <xdr:rowOff>86995</xdr:rowOff>
    </xdr:to>
    <xdr:cxnSp macro="">
      <xdr:nvCxnSpPr>
        <xdr:cNvPr id="712" name="直線コネクタ 711"/>
        <xdr:cNvCxnSpPr/>
      </xdr:nvCxnSpPr>
      <xdr:spPr>
        <a:xfrm flipV="1">
          <a:off x="21571585" y="13494385"/>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90805</xdr:rowOff>
    </xdr:from>
    <xdr:ext cx="469900" cy="264160"/>
    <xdr:sp macro="" textlink="">
      <xdr:nvSpPr>
        <xdr:cNvPr id="713" name="【消防施設】&#10;一人当たり面積最小値テキスト"/>
        <xdr:cNvSpPr txBox="1"/>
      </xdr:nvSpPr>
      <xdr:spPr>
        <a:xfrm>
          <a:off x="21610320" y="1483550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86995</xdr:rowOff>
    </xdr:from>
    <xdr:to>
      <xdr:col>116</xdr:col>
      <xdr:colOff>152400</xdr:colOff>
      <xdr:row>86</xdr:row>
      <xdr:rowOff>86995</xdr:rowOff>
    </xdr:to>
    <xdr:cxnSp macro="">
      <xdr:nvCxnSpPr>
        <xdr:cNvPr id="714" name="直線コネクタ 713"/>
        <xdr:cNvCxnSpPr/>
      </xdr:nvCxnSpPr>
      <xdr:spPr>
        <a:xfrm>
          <a:off x="21488400" y="148316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67945</xdr:rowOff>
    </xdr:from>
    <xdr:ext cx="469900" cy="258445"/>
    <xdr:sp macro="" textlink="">
      <xdr:nvSpPr>
        <xdr:cNvPr id="715" name="【消防施設】&#10;一人当たり面積最大値テキスト"/>
        <xdr:cNvSpPr txBox="1"/>
      </xdr:nvSpPr>
      <xdr:spPr>
        <a:xfrm>
          <a:off x="21610320" y="13269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121285</xdr:rowOff>
    </xdr:from>
    <xdr:to>
      <xdr:col>116</xdr:col>
      <xdr:colOff>152400</xdr:colOff>
      <xdr:row>78</xdr:row>
      <xdr:rowOff>121285</xdr:rowOff>
    </xdr:to>
    <xdr:cxnSp macro="">
      <xdr:nvCxnSpPr>
        <xdr:cNvPr id="716" name="直線コネクタ 715"/>
        <xdr:cNvCxnSpPr/>
      </xdr:nvCxnSpPr>
      <xdr:spPr>
        <a:xfrm>
          <a:off x="21488400" y="134943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170180</xdr:rowOff>
    </xdr:from>
    <xdr:ext cx="469900" cy="264160"/>
    <xdr:sp macro="" textlink="">
      <xdr:nvSpPr>
        <xdr:cNvPr id="717" name="【消防施設】&#10;一人当たり面積平均値テキスト"/>
        <xdr:cNvSpPr txBox="1"/>
      </xdr:nvSpPr>
      <xdr:spPr>
        <a:xfrm>
          <a:off x="21610320" y="14571980"/>
          <a:ext cx="46990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16510</xdr:rowOff>
    </xdr:from>
    <xdr:to>
      <xdr:col>116</xdr:col>
      <xdr:colOff>114300</xdr:colOff>
      <xdr:row>85</xdr:row>
      <xdr:rowOff>121285</xdr:rowOff>
    </xdr:to>
    <xdr:sp macro="" textlink="">
      <xdr:nvSpPr>
        <xdr:cNvPr id="718" name="フローチャート: 判断 717"/>
        <xdr:cNvSpPr/>
      </xdr:nvSpPr>
      <xdr:spPr>
        <a:xfrm>
          <a:off x="21521420" y="1458976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23495</xdr:rowOff>
    </xdr:from>
    <xdr:to>
      <xdr:col>112</xdr:col>
      <xdr:colOff>38100</xdr:colOff>
      <xdr:row>85</xdr:row>
      <xdr:rowOff>127000</xdr:rowOff>
    </xdr:to>
    <xdr:sp macro="" textlink="">
      <xdr:nvSpPr>
        <xdr:cNvPr id="719" name="フローチャート: 判断 718"/>
        <xdr:cNvSpPr/>
      </xdr:nvSpPr>
      <xdr:spPr>
        <a:xfrm>
          <a:off x="20708620" y="1459674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3810</xdr:rowOff>
    </xdr:from>
    <xdr:to>
      <xdr:col>107</xdr:col>
      <xdr:colOff>101600</xdr:colOff>
      <xdr:row>85</xdr:row>
      <xdr:rowOff>107315</xdr:rowOff>
    </xdr:to>
    <xdr:sp macro="" textlink="">
      <xdr:nvSpPr>
        <xdr:cNvPr id="720" name="フローチャート: 判断 719"/>
        <xdr:cNvSpPr/>
      </xdr:nvSpPr>
      <xdr:spPr>
        <a:xfrm>
          <a:off x="19839940" y="1457706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171450</xdr:rowOff>
    </xdr:from>
    <xdr:to>
      <xdr:col>102</xdr:col>
      <xdr:colOff>165100</xdr:colOff>
      <xdr:row>85</xdr:row>
      <xdr:rowOff>102870</xdr:rowOff>
    </xdr:to>
    <xdr:sp macro="" textlink="">
      <xdr:nvSpPr>
        <xdr:cNvPr id="721" name="フローチャート: 判断 720"/>
        <xdr:cNvSpPr/>
      </xdr:nvSpPr>
      <xdr:spPr>
        <a:xfrm>
          <a:off x="18976340" y="145732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62230</xdr:rowOff>
    </xdr:from>
    <xdr:to>
      <xdr:col>98</xdr:col>
      <xdr:colOff>38100</xdr:colOff>
      <xdr:row>85</xdr:row>
      <xdr:rowOff>166370</xdr:rowOff>
    </xdr:to>
    <xdr:sp macro="" textlink="">
      <xdr:nvSpPr>
        <xdr:cNvPr id="722" name="フローチャート: 判断 721"/>
        <xdr:cNvSpPr/>
      </xdr:nvSpPr>
      <xdr:spPr>
        <a:xfrm>
          <a:off x="18112740" y="1463548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153035</xdr:rowOff>
    </xdr:from>
    <xdr:ext cx="761365" cy="265430"/>
    <xdr:sp macro="" textlink="">
      <xdr:nvSpPr>
        <xdr:cNvPr id="723" name="テキスト ボックス 722"/>
        <xdr:cNvSpPr txBox="1"/>
      </xdr:nvSpPr>
      <xdr:spPr>
        <a:xfrm>
          <a:off x="213868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153035</xdr:rowOff>
    </xdr:from>
    <xdr:ext cx="762000" cy="265430"/>
    <xdr:sp macro="" textlink="">
      <xdr:nvSpPr>
        <xdr:cNvPr id="724" name="テキスト ボックス 723"/>
        <xdr:cNvSpPr txBox="1"/>
      </xdr:nvSpPr>
      <xdr:spPr>
        <a:xfrm>
          <a:off x="2057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153035</xdr:rowOff>
    </xdr:from>
    <xdr:ext cx="761365" cy="265430"/>
    <xdr:sp macro="" textlink="">
      <xdr:nvSpPr>
        <xdr:cNvPr id="725" name="テキスト ボックス 724"/>
        <xdr:cNvSpPr txBox="1"/>
      </xdr:nvSpPr>
      <xdr:spPr>
        <a:xfrm>
          <a:off x="1970532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153035</xdr:rowOff>
    </xdr:from>
    <xdr:ext cx="762000" cy="265430"/>
    <xdr:sp macro="" textlink="">
      <xdr:nvSpPr>
        <xdr:cNvPr id="726" name="テキスト ボックス 725"/>
        <xdr:cNvSpPr txBox="1"/>
      </xdr:nvSpPr>
      <xdr:spPr>
        <a:xfrm>
          <a:off x="188417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153035</xdr:rowOff>
    </xdr:from>
    <xdr:ext cx="762000" cy="265430"/>
    <xdr:sp macro="" textlink="">
      <xdr:nvSpPr>
        <xdr:cNvPr id="727" name="テキスト ボックス 726"/>
        <xdr:cNvSpPr txBox="1"/>
      </xdr:nvSpPr>
      <xdr:spPr>
        <a:xfrm>
          <a:off x="179781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81</xdr:row>
      <xdr:rowOff>114300</xdr:rowOff>
    </xdr:from>
    <xdr:to>
      <xdr:col>116</xdr:col>
      <xdr:colOff>114300</xdr:colOff>
      <xdr:row>82</xdr:row>
      <xdr:rowOff>43180</xdr:rowOff>
    </xdr:to>
    <xdr:sp macro="" textlink="">
      <xdr:nvSpPr>
        <xdr:cNvPr id="728" name="楕円 727"/>
        <xdr:cNvSpPr/>
      </xdr:nvSpPr>
      <xdr:spPr>
        <a:xfrm>
          <a:off x="21521420" y="140017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134620</xdr:rowOff>
    </xdr:from>
    <xdr:ext cx="469900" cy="263525"/>
    <xdr:sp macro="" textlink="">
      <xdr:nvSpPr>
        <xdr:cNvPr id="729" name="【消防施設】&#10;一人当たり面積該当値テキスト"/>
        <xdr:cNvSpPr txBox="1"/>
      </xdr:nvSpPr>
      <xdr:spPr>
        <a:xfrm>
          <a:off x="21610320" y="13850620"/>
          <a:ext cx="469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81</xdr:row>
      <xdr:rowOff>128270</xdr:rowOff>
    </xdr:from>
    <xdr:to>
      <xdr:col>112</xdr:col>
      <xdr:colOff>38100</xdr:colOff>
      <xdr:row>82</xdr:row>
      <xdr:rowOff>57150</xdr:rowOff>
    </xdr:to>
    <xdr:sp macro="" textlink="">
      <xdr:nvSpPr>
        <xdr:cNvPr id="730" name="楕円 729"/>
        <xdr:cNvSpPr/>
      </xdr:nvSpPr>
      <xdr:spPr>
        <a:xfrm>
          <a:off x="20708620" y="1401572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166370</xdr:rowOff>
    </xdr:from>
    <xdr:to>
      <xdr:col>116</xdr:col>
      <xdr:colOff>63500</xdr:colOff>
      <xdr:row>82</xdr:row>
      <xdr:rowOff>5080</xdr:rowOff>
    </xdr:to>
    <xdr:cxnSp macro="">
      <xdr:nvCxnSpPr>
        <xdr:cNvPr id="731" name="直線コネクタ 730"/>
        <xdr:cNvCxnSpPr/>
      </xdr:nvCxnSpPr>
      <xdr:spPr>
        <a:xfrm flipV="1">
          <a:off x="20759420" y="14053820"/>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140335</xdr:rowOff>
    </xdr:from>
    <xdr:to>
      <xdr:col>107</xdr:col>
      <xdr:colOff>101600</xdr:colOff>
      <xdr:row>82</xdr:row>
      <xdr:rowOff>68580</xdr:rowOff>
    </xdr:to>
    <xdr:sp macro="" textlink="">
      <xdr:nvSpPr>
        <xdr:cNvPr id="732" name="楕円 731"/>
        <xdr:cNvSpPr/>
      </xdr:nvSpPr>
      <xdr:spPr>
        <a:xfrm>
          <a:off x="19839940" y="140277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5080</xdr:rowOff>
    </xdr:from>
    <xdr:to>
      <xdr:col>111</xdr:col>
      <xdr:colOff>177800</xdr:colOff>
      <xdr:row>82</xdr:row>
      <xdr:rowOff>16510</xdr:rowOff>
    </xdr:to>
    <xdr:cxnSp macro="">
      <xdr:nvCxnSpPr>
        <xdr:cNvPr id="733" name="直線コネクタ 732"/>
        <xdr:cNvCxnSpPr/>
      </xdr:nvCxnSpPr>
      <xdr:spPr>
        <a:xfrm flipV="1">
          <a:off x="19890740" y="14063980"/>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154940</xdr:rowOff>
    </xdr:from>
    <xdr:to>
      <xdr:col>102</xdr:col>
      <xdr:colOff>165100</xdr:colOff>
      <xdr:row>82</xdr:row>
      <xdr:rowOff>83185</xdr:rowOff>
    </xdr:to>
    <xdr:sp macro="" textlink="">
      <xdr:nvSpPr>
        <xdr:cNvPr id="734" name="楕円 733"/>
        <xdr:cNvSpPr/>
      </xdr:nvSpPr>
      <xdr:spPr>
        <a:xfrm>
          <a:off x="18976340" y="140423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16510</xdr:rowOff>
    </xdr:from>
    <xdr:to>
      <xdr:col>107</xdr:col>
      <xdr:colOff>50800</xdr:colOff>
      <xdr:row>82</xdr:row>
      <xdr:rowOff>31115</xdr:rowOff>
    </xdr:to>
    <xdr:cxnSp macro="">
      <xdr:nvCxnSpPr>
        <xdr:cNvPr id="735" name="直線コネクタ 734"/>
        <xdr:cNvCxnSpPr/>
      </xdr:nvCxnSpPr>
      <xdr:spPr>
        <a:xfrm flipV="1">
          <a:off x="19027140" y="14075410"/>
          <a:ext cx="8636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73660</xdr:rowOff>
    </xdr:from>
    <xdr:to>
      <xdr:col>98</xdr:col>
      <xdr:colOff>38100</xdr:colOff>
      <xdr:row>86</xdr:row>
      <xdr:rowOff>2540</xdr:rowOff>
    </xdr:to>
    <xdr:sp macro="" textlink="">
      <xdr:nvSpPr>
        <xdr:cNvPr id="736" name="楕円 735"/>
        <xdr:cNvSpPr/>
      </xdr:nvSpPr>
      <xdr:spPr>
        <a:xfrm>
          <a:off x="18112740" y="146469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31115</xdr:rowOff>
    </xdr:from>
    <xdr:to>
      <xdr:col>102</xdr:col>
      <xdr:colOff>114300</xdr:colOff>
      <xdr:row>85</xdr:row>
      <xdr:rowOff>125730</xdr:rowOff>
    </xdr:to>
    <xdr:cxnSp macro="">
      <xdr:nvCxnSpPr>
        <xdr:cNvPr id="737" name="直線コネクタ 736"/>
        <xdr:cNvCxnSpPr/>
      </xdr:nvCxnSpPr>
      <xdr:spPr>
        <a:xfrm flipV="1">
          <a:off x="18163540" y="14090015"/>
          <a:ext cx="863600" cy="608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118110</xdr:rowOff>
    </xdr:from>
    <xdr:ext cx="469900" cy="265430"/>
    <xdr:sp macro="" textlink="">
      <xdr:nvSpPr>
        <xdr:cNvPr id="738" name="n_1aveValue【消防施設】&#10;一人当たり面積"/>
        <xdr:cNvSpPr txBox="1"/>
      </xdr:nvSpPr>
      <xdr:spPr>
        <a:xfrm>
          <a:off x="20516850" y="1469136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99060</xdr:rowOff>
    </xdr:from>
    <xdr:ext cx="469265" cy="264795"/>
    <xdr:sp macro="" textlink="">
      <xdr:nvSpPr>
        <xdr:cNvPr id="739" name="n_2aveValue【消防施設】&#10;一人当たり面積"/>
        <xdr:cNvSpPr txBox="1"/>
      </xdr:nvSpPr>
      <xdr:spPr>
        <a:xfrm>
          <a:off x="19660870" y="1467231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93345</xdr:rowOff>
    </xdr:from>
    <xdr:ext cx="469265" cy="264160"/>
    <xdr:sp macro="" textlink="">
      <xdr:nvSpPr>
        <xdr:cNvPr id="740" name="n_3aveValue【消防施設】&#10;一人当たり面積"/>
        <xdr:cNvSpPr txBox="1"/>
      </xdr:nvSpPr>
      <xdr:spPr>
        <a:xfrm>
          <a:off x="18797270" y="1466659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8255</xdr:rowOff>
    </xdr:from>
    <xdr:ext cx="469900" cy="264795"/>
    <xdr:sp macro="" textlink="">
      <xdr:nvSpPr>
        <xdr:cNvPr id="741" name="n_4aveValue【消防施設】&#10;一人当たり面積"/>
        <xdr:cNvSpPr txBox="1"/>
      </xdr:nvSpPr>
      <xdr:spPr>
        <a:xfrm>
          <a:off x="17933670" y="1441005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71755</xdr:rowOff>
    </xdr:from>
    <xdr:ext cx="469900" cy="261620"/>
    <xdr:sp macro="" textlink="">
      <xdr:nvSpPr>
        <xdr:cNvPr id="742" name="n_1mainValue【消防施設】&#10;一人当たり面積"/>
        <xdr:cNvSpPr txBox="1"/>
      </xdr:nvSpPr>
      <xdr:spPr>
        <a:xfrm>
          <a:off x="20516850" y="13787755"/>
          <a:ext cx="4699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0.626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80</xdr:row>
      <xdr:rowOff>83820</xdr:rowOff>
    </xdr:from>
    <xdr:ext cx="469265" cy="262890"/>
    <xdr:sp macro="" textlink="">
      <xdr:nvSpPr>
        <xdr:cNvPr id="743" name="n_2mainValue【消防施設】&#10;一人当たり面積"/>
        <xdr:cNvSpPr txBox="1"/>
      </xdr:nvSpPr>
      <xdr:spPr>
        <a:xfrm>
          <a:off x="19660870" y="13799820"/>
          <a:ext cx="469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0.617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97790</xdr:rowOff>
    </xdr:from>
    <xdr:ext cx="469265" cy="262890"/>
    <xdr:sp macro="" textlink="">
      <xdr:nvSpPr>
        <xdr:cNvPr id="744" name="n_3mainValue【消防施設】&#10;一人当たり面積"/>
        <xdr:cNvSpPr txBox="1"/>
      </xdr:nvSpPr>
      <xdr:spPr>
        <a:xfrm>
          <a:off x="18797270" y="13813790"/>
          <a:ext cx="469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168910</xdr:rowOff>
    </xdr:from>
    <xdr:ext cx="469900" cy="264160"/>
    <xdr:sp macro="" textlink="">
      <xdr:nvSpPr>
        <xdr:cNvPr id="745" name="n_4mainValue【消防施設】&#10;一人当たり面積"/>
        <xdr:cNvSpPr txBox="1"/>
      </xdr:nvSpPr>
      <xdr:spPr>
        <a:xfrm>
          <a:off x="17933670" y="1474216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xdr:cNvSpPr/>
      </xdr:nvSpPr>
      <xdr:spPr>
        <a:xfrm>
          <a:off x="1211580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54" name="テキスト ボックス 753"/>
        <xdr:cNvSpPr txBox="1"/>
      </xdr:nvSpPr>
      <xdr:spPr>
        <a:xfrm>
          <a:off x="120777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xdr:cNvCxnSpPr/>
      </xdr:nvCxnSpPr>
      <xdr:spPr>
        <a:xfrm>
          <a:off x="1211580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7360" cy="259080"/>
    <xdr:sp macro="" textlink="">
      <xdr:nvSpPr>
        <xdr:cNvPr id="756" name="テキスト ボックス 755"/>
        <xdr:cNvSpPr txBox="1"/>
      </xdr:nvSpPr>
      <xdr:spPr>
        <a:xfrm>
          <a:off x="1166368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7" name="直線コネクタ 756"/>
        <xdr:cNvCxnSpPr/>
      </xdr:nvCxnSpPr>
      <xdr:spPr>
        <a:xfrm>
          <a:off x="12115800" y="1872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7360" cy="258445"/>
    <xdr:sp macro="" textlink="">
      <xdr:nvSpPr>
        <xdr:cNvPr id="758" name="テキスト ボックス 757"/>
        <xdr:cNvSpPr txBox="1"/>
      </xdr:nvSpPr>
      <xdr:spPr>
        <a:xfrm>
          <a:off x="11663680" y="1858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9" name="直線コネクタ 758"/>
        <xdr:cNvCxnSpPr/>
      </xdr:nvCxnSpPr>
      <xdr:spPr>
        <a:xfrm>
          <a:off x="12115800" y="18397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60" name="テキスト ボックス 759"/>
        <xdr:cNvSpPr txBox="1"/>
      </xdr:nvSpPr>
      <xdr:spPr>
        <a:xfrm>
          <a:off x="1172273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61" name="直線コネクタ 760"/>
        <xdr:cNvCxnSpPr/>
      </xdr:nvCxnSpPr>
      <xdr:spPr>
        <a:xfrm>
          <a:off x="12115800" y="180701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762" name="テキスト ボックス 761"/>
        <xdr:cNvSpPr txBox="1"/>
      </xdr:nvSpPr>
      <xdr:spPr>
        <a:xfrm>
          <a:off x="1172273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63" name="直線コネクタ 762"/>
        <xdr:cNvCxnSpPr/>
      </xdr:nvCxnSpPr>
      <xdr:spPr>
        <a:xfrm>
          <a:off x="12115800" y="1774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64" name="テキスト ボックス 763"/>
        <xdr:cNvSpPr txBox="1"/>
      </xdr:nvSpPr>
      <xdr:spPr>
        <a:xfrm>
          <a:off x="1172273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65" name="直線コネクタ 764"/>
        <xdr:cNvCxnSpPr/>
      </xdr:nvCxnSpPr>
      <xdr:spPr>
        <a:xfrm>
          <a:off x="12115800" y="1741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6" name="テキスト ボックス 765"/>
        <xdr:cNvSpPr txBox="1"/>
      </xdr:nvSpPr>
      <xdr:spPr>
        <a:xfrm>
          <a:off x="1172273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7" name="直線コネクタ 766"/>
        <xdr:cNvCxnSpPr/>
      </xdr:nvCxnSpPr>
      <xdr:spPr>
        <a:xfrm>
          <a:off x="12115800" y="1709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8445"/>
    <xdr:sp macro="" textlink="">
      <xdr:nvSpPr>
        <xdr:cNvPr id="768" name="テキスト ボックス 767"/>
        <xdr:cNvSpPr txBox="1"/>
      </xdr:nvSpPr>
      <xdr:spPr>
        <a:xfrm>
          <a:off x="11786870" y="169481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xdr:cNvCxnSpPr/>
      </xdr:nvCxnSpPr>
      <xdr:spPr>
        <a:xfrm>
          <a:off x="1211580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庁舎】&#10;有形固定資産減価償却率グラフ枠"/>
        <xdr:cNvSpPr/>
      </xdr:nvSpPr>
      <xdr:spPr>
        <a:xfrm>
          <a:off x="1211580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84455</xdr:rowOff>
    </xdr:from>
    <xdr:to>
      <xdr:col>85</xdr:col>
      <xdr:colOff>126365</xdr:colOff>
      <xdr:row>108</xdr:row>
      <xdr:rowOff>162560</xdr:rowOff>
    </xdr:to>
    <xdr:cxnSp macro="">
      <xdr:nvCxnSpPr>
        <xdr:cNvPr id="771" name="直線コネクタ 770"/>
        <xdr:cNvCxnSpPr/>
      </xdr:nvCxnSpPr>
      <xdr:spPr>
        <a:xfrm flipV="1">
          <a:off x="15887065" y="17229455"/>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166370</xdr:rowOff>
    </xdr:from>
    <xdr:ext cx="405130" cy="258445"/>
    <xdr:sp macro="" textlink="">
      <xdr:nvSpPr>
        <xdr:cNvPr id="772" name="【庁舎】&#10;有形固定資産減価償却率最小値テキスト"/>
        <xdr:cNvSpPr txBox="1"/>
      </xdr:nvSpPr>
      <xdr:spPr>
        <a:xfrm>
          <a:off x="15925800" y="18682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162560</xdr:rowOff>
    </xdr:from>
    <xdr:to>
      <xdr:col>86</xdr:col>
      <xdr:colOff>25400</xdr:colOff>
      <xdr:row>108</xdr:row>
      <xdr:rowOff>162560</xdr:rowOff>
    </xdr:to>
    <xdr:cxnSp macro="">
      <xdr:nvCxnSpPr>
        <xdr:cNvPr id="773" name="直線コネクタ 772"/>
        <xdr:cNvCxnSpPr/>
      </xdr:nvCxnSpPr>
      <xdr:spPr>
        <a:xfrm>
          <a:off x="15798800" y="186791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31115</xdr:rowOff>
    </xdr:from>
    <xdr:ext cx="340360" cy="258445"/>
    <xdr:sp macro="" textlink="">
      <xdr:nvSpPr>
        <xdr:cNvPr id="774" name="【庁舎】&#10;有形固定資産減価償却率最大値テキスト"/>
        <xdr:cNvSpPr txBox="1"/>
      </xdr:nvSpPr>
      <xdr:spPr>
        <a:xfrm>
          <a:off x="15925800" y="1700466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84455</xdr:rowOff>
    </xdr:from>
    <xdr:to>
      <xdr:col>86</xdr:col>
      <xdr:colOff>25400</xdr:colOff>
      <xdr:row>100</xdr:row>
      <xdr:rowOff>84455</xdr:rowOff>
    </xdr:to>
    <xdr:cxnSp macro="">
      <xdr:nvCxnSpPr>
        <xdr:cNvPr id="775" name="直線コネクタ 774"/>
        <xdr:cNvCxnSpPr/>
      </xdr:nvCxnSpPr>
      <xdr:spPr>
        <a:xfrm>
          <a:off x="15798800" y="172294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13335</xdr:rowOff>
    </xdr:from>
    <xdr:ext cx="405130" cy="259080"/>
    <xdr:sp macro="" textlink="">
      <xdr:nvSpPr>
        <xdr:cNvPr id="776" name="【庁舎】&#10;有形固定資産減価償却率平均値テキスト"/>
        <xdr:cNvSpPr txBox="1"/>
      </xdr:nvSpPr>
      <xdr:spPr>
        <a:xfrm>
          <a:off x="15925800" y="17844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7" name="フローチャート: 判断 776"/>
        <xdr:cNvSpPr/>
      </xdr:nvSpPr>
      <xdr:spPr>
        <a:xfrm>
          <a:off x="158369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110490</xdr:rowOff>
    </xdr:from>
    <xdr:to>
      <xdr:col>81</xdr:col>
      <xdr:colOff>101600</xdr:colOff>
      <xdr:row>105</xdr:row>
      <xdr:rowOff>40640</xdr:rowOff>
    </xdr:to>
    <xdr:sp macro="" textlink="">
      <xdr:nvSpPr>
        <xdr:cNvPr id="778" name="フローチャート: 判断 777"/>
        <xdr:cNvSpPr/>
      </xdr:nvSpPr>
      <xdr:spPr>
        <a:xfrm>
          <a:off x="15019020" y="179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66040</xdr:rowOff>
    </xdr:from>
    <xdr:to>
      <xdr:col>76</xdr:col>
      <xdr:colOff>165100</xdr:colOff>
      <xdr:row>104</xdr:row>
      <xdr:rowOff>167640</xdr:rowOff>
    </xdr:to>
    <xdr:sp macro="" textlink="">
      <xdr:nvSpPr>
        <xdr:cNvPr id="779" name="フローチャート: 判断 778"/>
        <xdr:cNvSpPr/>
      </xdr:nvSpPr>
      <xdr:spPr>
        <a:xfrm>
          <a:off x="14155420" y="1789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38735</xdr:rowOff>
    </xdr:from>
    <xdr:to>
      <xdr:col>72</xdr:col>
      <xdr:colOff>38100</xdr:colOff>
      <xdr:row>104</xdr:row>
      <xdr:rowOff>140335</xdr:rowOff>
    </xdr:to>
    <xdr:sp macro="" textlink="">
      <xdr:nvSpPr>
        <xdr:cNvPr id="780" name="フローチャート: 判断 779"/>
        <xdr:cNvSpPr/>
      </xdr:nvSpPr>
      <xdr:spPr>
        <a:xfrm>
          <a:off x="13291820" y="178695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19050</xdr:rowOff>
    </xdr:from>
    <xdr:to>
      <xdr:col>67</xdr:col>
      <xdr:colOff>101600</xdr:colOff>
      <xdr:row>105</xdr:row>
      <xdr:rowOff>120650</xdr:rowOff>
    </xdr:to>
    <xdr:sp macro="" textlink="">
      <xdr:nvSpPr>
        <xdr:cNvPr id="781" name="フローチャート: 判断 780"/>
        <xdr:cNvSpPr/>
      </xdr:nvSpPr>
      <xdr:spPr>
        <a:xfrm>
          <a:off x="1242314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82" name="テキスト ボックス 781"/>
        <xdr:cNvSpPr txBox="1"/>
      </xdr:nvSpPr>
      <xdr:spPr>
        <a:xfrm>
          <a:off x="15702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1365" cy="259080"/>
    <xdr:sp macro="" textlink="">
      <xdr:nvSpPr>
        <xdr:cNvPr id="783" name="テキスト ボックス 782"/>
        <xdr:cNvSpPr txBox="1"/>
      </xdr:nvSpPr>
      <xdr:spPr>
        <a:xfrm>
          <a:off x="148844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84" name="テキスト ボックス 783"/>
        <xdr:cNvSpPr txBox="1"/>
      </xdr:nvSpPr>
      <xdr:spPr>
        <a:xfrm>
          <a:off x="1402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5" name="テキスト ボックス 784"/>
        <xdr:cNvSpPr txBox="1"/>
      </xdr:nvSpPr>
      <xdr:spPr>
        <a:xfrm>
          <a:off x="131572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1365" cy="259080"/>
    <xdr:sp macro="" textlink="">
      <xdr:nvSpPr>
        <xdr:cNvPr id="786" name="テキスト ボックス 785"/>
        <xdr:cNvSpPr txBox="1"/>
      </xdr:nvSpPr>
      <xdr:spPr>
        <a:xfrm>
          <a:off x="122885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100</xdr:row>
      <xdr:rowOff>90805</xdr:rowOff>
    </xdr:from>
    <xdr:to>
      <xdr:col>85</xdr:col>
      <xdr:colOff>177800</xdr:colOff>
      <xdr:row>101</xdr:row>
      <xdr:rowOff>20955</xdr:rowOff>
    </xdr:to>
    <xdr:sp macro="" textlink="">
      <xdr:nvSpPr>
        <xdr:cNvPr id="787" name="楕円 786"/>
        <xdr:cNvSpPr/>
      </xdr:nvSpPr>
      <xdr:spPr>
        <a:xfrm>
          <a:off x="15836900" y="172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6350</xdr:rowOff>
    </xdr:from>
    <xdr:ext cx="405130" cy="258445"/>
    <xdr:sp macro="" textlink="">
      <xdr:nvSpPr>
        <xdr:cNvPr id="788" name="【庁舎】&#10;有形固定資産減価償却率該当値テキスト"/>
        <xdr:cNvSpPr txBox="1"/>
      </xdr:nvSpPr>
      <xdr:spPr>
        <a:xfrm>
          <a:off x="15925800" y="17151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100</xdr:row>
      <xdr:rowOff>57785</xdr:rowOff>
    </xdr:from>
    <xdr:to>
      <xdr:col>81</xdr:col>
      <xdr:colOff>101600</xdr:colOff>
      <xdr:row>100</xdr:row>
      <xdr:rowOff>159385</xdr:rowOff>
    </xdr:to>
    <xdr:sp macro="" textlink="">
      <xdr:nvSpPr>
        <xdr:cNvPr id="789" name="楕円 788"/>
        <xdr:cNvSpPr/>
      </xdr:nvSpPr>
      <xdr:spPr>
        <a:xfrm>
          <a:off x="15019020" y="1720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109220</xdr:rowOff>
    </xdr:from>
    <xdr:to>
      <xdr:col>85</xdr:col>
      <xdr:colOff>127000</xdr:colOff>
      <xdr:row>100</xdr:row>
      <xdr:rowOff>141605</xdr:rowOff>
    </xdr:to>
    <xdr:cxnSp macro="">
      <xdr:nvCxnSpPr>
        <xdr:cNvPr id="790" name="直線コネクタ 789"/>
        <xdr:cNvCxnSpPr/>
      </xdr:nvCxnSpPr>
      <xdr:spPr>
        <a:xfrm>
          <a:off x="15069820" y="17254220"/>
          <a:ext cx="8178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791" name="楕円 790"/>
        <xdr:cNvSpPr/>
      </xdr:nvSpPr>
      <xdr:spPr>
        <a:xfrm>
          <a:off x="1415542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109220</xdr:rowOff>
    </xdr:to>
    <xdr:cxnSp macro="">
      <xdr:nvCxnSpPr>
        <xdr:cNvPr id="792" name="直線コネクタ 791"/>
        <xdr:cNvCxnSpPr/>
      </xdr:nvCxnSpPr>
      <xdr:spPr>
        <a:xfrm>
          <a:off x="14206220" y="17221200"/>
          <a:ext cx="863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164465</xdr:rowOff>
    </xdr:from>
    <xdr:to>
      <xdr:col>72</xdr:col>
      <xdr:colOff>38100</xdr:colOff>
      <xdr:row>100</xdr:row>
      <xdr:rowOff>94615</xdr:rowOff>
    </xdr:to>
    <xdr:sp macro="" textlink="">
      <xdr:nvSpPr>
        <xdr:cNvPr id="793" name="楕円 792"/>
        <xdr:cNvSpPr/>
      </xdr:nvSpPr>
      <xdr:spPr>
        <a:xfrm>
          <a:off x="13291820" y="171380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43815</xdr:rowOff>
    </xdr:from>
    <xdr:to>
      <xdr:col>76</xdr:col>
      <xdr:colOff>114300</xdr:colOff>
      <xdr:row>100</xdr:row>
      <xdr:rowOff>76200</xdr:rowOff>
    </xdr:to>
    <xdr:cxnSp macro="">
      <xdr:nvCxnSpPr>
        <xdr:cNvPr id="794" name="直線コネクタ 793"/>
        <xdr:cNvCxnSpPr/>
      </xdr:nvCxnSpPr>
      <xdr:spPr>
        <a:xfrm>
          <a:off x="13342620" y="17188815"/>
          <a:ext cx="8636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137795</xdr:rowOff>
    </xdr:from>
    <xdr:to>
      <xdr:col>67</xdr:col>
      <xdr:colOff>101600</xdr:colOff>
      <xdr:row>101</xdr:row>
      <xdr:rowOff>67945</xdr:rowOff>
    </xdr:to>
    <xdr:sp macro="" textlink="">
      <xdr:nvSpPr>
        <xdr:cNvPr id="795" name="楕円 794"/>
        <xdr:cNvSpPr/>
      </xdr:nvSpPr>
      <xdr:spPr>
        <a:xfrm>
          <a:off x="12423140" y="17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43815</xdr:rowOff>
    </xdr:from>
    <xdr:to>
      <xdr:col>71</xdr:col>
      <xdr:colOff>177800</xdr:colOff>
      <xdr:row>101</xdr:row>
      <xdr:rowOff>17780</xdr:rowOff>
    </xdr:to>
    <xdr:cxnSp macro="">
      <xdr:nvCxnSpPr>
        <xdr:cNvPr id="796" name="直線コネクタ 795"/>
        <xdr:cNvCxnSpPr/>
      </xdr:nvCxnSpPr>
      <xdr:spPr>
        <a:xfrm flipV="1">
          <a:off x="12473940" y="17188815"/>
          <a:ext cx="86868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31750</xdr:rowOff>
    </xdr:from>
    <xdr:ext cx="405130" cy="258445"/>
    <xdr:sp macro="" textlink="">
      <xdr:nvSpPr>
        <xdr:cNvPr id="797" name="n_1aveValue【庁舎】&#10;有形固定資産減価償却率"/>
        <xdr:cNvSpPr txBox="1"/>
      </xdr:nvSpPr>
      <xdr:spPr>
        <a:xfrm>
          <a:off x="14859635" y="18034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158750</xdr:rowOff>
    </xdr:from>
    <xdr:ext cx="404495" cy="259080"/>
    <xdr:sp macro="" textlink="">
      <xdr:nvSpPr>
        <xdr:cNvPr id="798" name="n_2aveValue【庁舎】&#10;有形固定資産減価償却率"/>
        <xdr:cNvSpPr txBox="1"/>
      </xdr:nvSpPr>
      <xdr:spPr>
        <a:xfrm>
          <a:off x="14008735" y="17989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132080</xdr:rowOff>
    </xdr:from>
    <xdr:ext cx="404495" cy="258445"/>
    <xdr:sp macro="" textlink="">
      <xdr:nvSpPr>
        <xdr:cNvPr id="799" name="n_3aveValue【庁舎】&#10;有形固定資産減価償却率"/>
        <xdr:cNvSpPr txBox="1"/>
      </xdr:nvSpPr>
      <xdr:spPr>
        <a:xfrm>
          <a:off x="13145135" y="179628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111760</xdr:rowOff>
    </xdr:from>
    <xdr:ext cx="405130" cy="258445"/>
    <xdr:sp macro="" textlink="">
      <xdr:nvSpPr>
        <xdr:cNvPr id="800" name="n_4aveValue【庁舎】&#10;有形固定資産減価償却率"/>
        <xdr:cNvSpPr txBox="1"/>
      </xdr:nvSpPr>
      <xdr:spPr>
        <a:xfrm>
          <a:off x="12276455" y="18114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99</xdr:row>
      <xdr:rowOff>4445</xdr:rowOff>
    </xdr:from>
    <xdr:ext cx="405130" cy="259080"/>
    <xdr:sp macro="" textlink="">
      <xdr:nvSpPr>
        <xdr:cNvPr id="801" name="n_1mainValue【庁舎】&#10;有形固定資産減価償却率"/>
        <xdr:cNvSpPr txBox="1"/>
      </xdr:nvSpPr>
      <xdr:spPr>
        <a:xfrm>
          <a:off x="14859635" y="16977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134620</xdr:colOff>
      <xdr:row>98</xdr:row>
      <xdr:rowOff>143510</xdr:rowOff>
    </xdr:from>
    <xdr:ext cx="340360" cy="258445"/>
    <xdr:sp macro="" textlink="">
      <xdr:nvSpPr>
        <xdr:cNvPr id="802" name="n_2mainValue【庁舎】&#10;有形固定資産減価償却率"/>
        <xdr:cNvSpPr txBox="1"/>
      </xdr:nvSpPr>
      <xdr:spPr>
        <a:xfrm>
          <a:off x="14041120" y="169456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oneCellAnchor>
    <xdr:from>
      <xdr:col>71</xdr:col>
      <xdr:colOff>7620</xdr:colOff>
      <xdr:row>98</xdr:row>
      <xdr:rowOff>111125</xdr:rowOff>
    </xdr:from>
    <xdr:ext cx="339725" cy="258445"/>
    <xdr:sp macro="" textlink="">
      <xdr:nvSpPr>
        <xdr:cNvPr id="803" name="n_3mainValue【庁舎】&#10;有形固定資産減価償却率"/>
        <xdr:cNvSpPr txBox="1"/>
      </xdr:nvSpPr>
      <xdr:spPr>
        <a:xfrm>
          <a:off x="13172440" y="1691322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99</xdr:row>
      <xdr:rowOff>84455</xdr:rowOff>
    </xdr:from>
    <xdr:ext cx="405130" cy="259080"/>
    <xdr:sp macro="" textlink="">
      <xdr:nvSpPr>
        <xdr:cNvPr id="804" name="n_4mainValue【庁舎】&#10;有形固定資産減価償却率"/>
        <xdr:cNvSpPr txBox="1"/>
      </xdr:nvSpPr>
      <xdr:spPr>
        <a:xfrm>
          <a:off x="12276455" y="17058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780032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85" cy="225425"/>
    <xdr:sp macro="" textlink="">
      <xdr:nvSpPr>
        <xdr:cNvPr id="813" name="テキスト ボックス 812"/>
        <xdr:cNvSpPr txBox="1"/>
      </xdr:nvSpPr>
      <xdr:spPr>
        <a:xfrm>
          <a:off x="177673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780032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7360" cy="259080"/>
    <xdr:sp macro="" textlink="">
      <xdr:nvSpPr>
        <xdr:cNvPr id="815" name="テキスト ボックス 814"/>
        <xdr:cNvSpPr txBox="1"/>
      </xdr:nvSpPr>
      <xdr:spPr>
        <a:xfrm>
          <a:off x="1734820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16" name="直線コネクタ 815"/>
        <xdr:cNvCxnSpPr/>
      </xdr:nvCxnSpPr>
      <xdr:spPr>
        <a:xfrm>
          <a:off x="17800320" y="186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7360" cy="259080"/>
    <xdr:sp macro="" textlink="">
      <xdr:nvSpPr>
        <xdr:cNvPr id="817" name="テキスト ボックス 816"/>
        <xdr:cNvSpPr txBox="1"/>
      </xdr:nvSpPr>
      <xdr:spPr>
        <a:xfrm>
          <a:off x="1734820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8" name="直線コネクタ 817"/>
        <xdr:cNvCxnSpPr/>
      </xdr:nvCxnSpPr>
      <xdr:spPr>
        <a:xfrm>
          <a:off x="17800320" y="182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7360" cy="258445"/>
    <xdr:sp macro="" textlink="">
      <xdr:nvSpPr>
        <xdr:cNvPr id="819" name="テキスト ボックス 818"/>
        <xdr:cNvSpPr txBox="1"/>
      </xdr:nvSpPr>
      <xdr:spPr>
        <a:xfrm>
          <a:off x="17348200" y="18145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0" name="直線コネクタ 819"/>
        <xdr:cNvCxnSpPr/>
      </xdr:nvCxnSpPr>
      <xdr:spPr>
        <a:xfrm>
          <a:off x="17800320" y="179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7360" cy="259080"/>
    <xdr:sp macro="" textlink="">
      <xdr:nvSpPr>
        <xdr:cNvPr id="821" name="テキスト ボックス 820"/>
        <xdr:cNvSpPr txBox="1"/>
      </xdr:nvSpPr>
      <xdr:spPr>
        <a:xfrm>
          <a:off x="17348200"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2" name="直線コネクタ 821"/>
        <xdr:cNvCxnSpPr/>
      </xdr:nvCxnSpPr>
      <xdr:spPr>
        <a:xfrm>
          <a:off x="17800320" y="175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7360" cy="259080"/>
    <xdr:sp macro="" textlink="">
      <xdr:nvSpPr>
        <xdr:cNvPr id="823" name="テキスト ボックス 822"/>
        <xdr:cNvSpPr txBox="1"/>
      </xdr:nvSpPr>
      <xdr:spPr>
        <a:xfrm>
          <a:off x="17348200" y="1738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4" name="直線コネクタ 823"/>
        <xdr:cNvCxnSpPr/>
      </xdr:nvCxnSpPr>
      <xdr:spPr>
        <a:xfrm>
          <a:off x="17800320" y="1714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7360" cy="258445"/>
    <xdr:sp macro="" textlink="">
      <xdr:nvSpPr>
        <xdr:cNvPr id="825" name="テキスト ボックス 824"/>
        <xdr:cNvSpPr txBox="1"/>
      </xdr:nvSpPr>
      <xdr:spPr>
        <a:xfrm>
          <a:off x="1734820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xdr:cNvCxnSpPr/>
      </xdr:nvCxnSpPr>
      <xdr:spPr>
        <a:xfrm>
          <a:off x="1780032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7360" cy="259080"/>
    <xdr:sp macro="" textlink="">
      <xdr:nvSpPr>
        <xdr:cNvPr id="827" name="テキスト ボックス 826"/>
        <xdr:cNvSpPr txBox="1"/>
      </xdr:nvSpPr>
      <xdr:spPr>
        <a:xfrm>
          <a:off x="1734820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庁舎】&#10;一人当たり面積グラフ枠"/>
        <xdr:cNvSpPr/>
      </xdr:nvSpPr>
      <xdr:spPr>
        <a:xfrm>
          <a:off x="1780032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45720</xdr:rowOff>
    </xdr:from>
    <xdr:to>
      <xdr:col>116</xdr:col>
      <xdr:colOff>62865</xdr:colOff>
      <xdr:row>109</xdr:row>
      <xdr:rowOff>20955</xdr:rowOff>
    </xdr:to>
    <xdr:cxnSp macro="">
      <xdr:nvCxnSpPr>
        <xdr:cNvPr id="829" name="直線コネクタ 828"/>
        <xdr:cNvCxnSpPr/>
      </xdr:nvCxnSpPr>
      <xdr:spPr>
        <a:xfrm flipV="1">
          <a:off x="21571585" y="17190720"/>
          <a:ext cx="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24765</xdr:rowOff>
    </xdr:from>
    <xdr:ext cx="469900" cy="259080"/>
    <xdr:sp macro="" textlink="">
      <xdr:nvSpPr>
        <xdr:cNvPr id="830" name="【庁舎】&#10;一人当たり面積最小値テキスト"/>
        <xdr:cNvSpPr txBox="1"/>
      </xdr:nvSpPr>
      <xdr:spPr>
        <a:xfrm>
          <a:off x="21610320" y="1871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0.179</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831" name="直線コネクタ 830"/>
        <xdr:cNvCxnSpPr/>
      </xdr:nvCxnSpPr>
      <xdr:spPr>
        <a:xfrm>
          <a:off x="21488400" y="187090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163830</xdr:rowOff>
    </xdr:from>
    <xdr:ext cx="469900" cy="259080"/>
    <xdr:sp macro="" textlink="">
      <xdr:nvSpPr>
        <xdr:cNvPr id="832" name="【庁舎】&#10;一人当たり面積最大値テキスト"/>
        <xdr:cNvSpPr txBox="1"/>
      </xdr:nvSpPr>
      <xdr:spPr>
        <a:xfrm>
          <a:off x="21610320" y="16965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0.976</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833" name="直線コネクタ 832"/>
        <xdr:cNvCxnSpPr/>
      </xdr:nvCxnSpPr>
      <xdr:spPr>
        <a:xfrm>
          <a:off x="21488400" y="171907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137795</xdr:rowOff>
    </xdr:from>
    <xdr:ext cx="469900" cy="259080"/>
    <xdr:sp macro="" textlink="">
      <xdr:nvSpPr>
        <xdr:cNvPr id="834" name="【庁舎】&#10;一人当たり面積平均値テキスト"/>
        <xdr:cNvSpPr txBox="1"/>
      </xdr:nvSpPr>
      <xdr:spPr>
        <a:xfrm>
          <a:off x="21610320" y="181400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114935</xdr:rowOff>
    </xdr:from>
    <xdr:to>
      <xdr:col>116</xdr:col>
      <xdr:colOff>114300</xdr:colOff>
      <xdr:row>107</xdr:row>
      <xdr:rowOff>45085</xdr:rowOff>
    </xdr:to>
    <xdr:sp macro="" textlink="">
      <xdr:nvSpPr>
        <xdr:cNvPr id="835" name="フローチャート: 判断 834"/>
        <xdr:cNvSpPr/>
      </xdr:nvSpPr>
      <xdr:spPr>
        <a:xfrm>
          <a:off x="21521420" y="1828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31115</xdr:rowOff>
    </xdr:from>
    <xdr:to>
      <xdr:col>112</xdr:col>
      <xdr:colOff>38100</xdr:colOff>
      <xdr:row>107</xdr:row>
      <xdr:rowOff>132715</xdr:rowOff>
    </xdr:to>
    <xdr:sp macro="" textlink="">
      <xdr:nvSpPr>
        <xdr:cNvPr id="836" name="フローチャート: 判断 835"/>
        <xdr:cNvSpPr/>
      </xdr:nvSpPr>
      <xdr:spPr>
        <a:xfrm>
          <a:off x="20708620" y="183762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38735</xdr:rowOff>
    </xdr:from>
    <xdr:to>
      <xdr:col>107</xdr:col>
      <xdr:colOff>101600</xdr:colOff>
      <xdr:row>107</xdr:row>
      <xdr:rowOff>140335</xdr:rowOff>
    </xdr:to>
    <xdr:sp macro="" textlink="">
      <xdr:nvSpPr>
        <xdr:cNvPr id="837" name="フローチャート: 判断 836"/>
        <xdr:cNvSpPr/>
      </xdr:nvSpPr>
      <xdr:spPr>
        <a:xfrm>
          <a:off x="19839940" y="1838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635</xdr:rowOff>
    </xdr:from>
    <xdr:to>
      <xdr:col>102</xdr:col>
      <xdr:colOff>165100</xdr:colOff>
      <xdr:row>107</xdr:row>
      <xdr:rowOff>102235</xdr:rowOff>
    </xdr:to>
    <xdr:sp macro="" textlink="">
      <xdr:nvSpPr>
        <xdr:cNvPr id="838" name="フローチャート: 判断 837"/>
        <xdr:cNvSpPr/>
      </xdr:nvSpPr>
      <xdr:spPr>
        <a:xfrm>
          <a:off x="18976340" y="183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839" name="フローチャート: 判断 838"/>
        <xdr:cNvSpPr/>
      </xdr:nvSpPr>
      <xdr:spPr>
        <a:xfrm>
          <a:off x="18112740" y="184353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1365" cy="259080"/>
    <xdr:sp macro="" textlink="">
      <xdr:nvSpPr>
        <xdr:cNvPr id="840" name="テキスト ボックス 839"/>
        <xdr:cNvSpPr txBox="1"/>
      </xdr:nvSpPr>
      <xdr:spPr>
        <a:xfrm>
          <a:off x="21386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41" name="テキスト ボックス 840"/>
        <xdr:cNvSpPr txBox="1"/>
      </xdr:nvSpPr>
      <xdr:spPr>
        <a:xfrm>
          <a:off x="2057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1365" cy="259080"/>
    <xdr:sp macro="" textlink="">
      <xdr:nvSpPr>
        <xdr:cNvPr id="842" name="テキスト ボックス 841"/>
        <xdr:cNvSpPr txBox="1"/>
      </xdr:nvSpPr>
      <xdr:spPr>
        <a:xfrm>
          <a:off x="197053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43" name="テキスト ボックス 842"/>
        <xdr:cNvSpPr txBox="1"/>
      </xdr:nvSpPr>
      <xdr:spPr>
        <a:xfrm>
          <a:off x="188417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44" name="テキスト ボックス 843"/>
        <xdr:cNvSpPr txBox="1"/>
      </xdr:nvSpPr>
      <xdr:spPr>
        <a:xfrm>
          <a:off x="179781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139700</xdr:rowOff>
    </xdr:from>
    <xdr:to>
      <xdr:col>116</xdr:col>
      <xdr:colOff>114300</xdr:colOff>
      <xdr:row>108</xdr:row>
      <xdr:rowOff>69850</xdr:rowOff>
    </xdr:to>
    <xdr:sp macro="" textlink="">
      <xdr:nvSpPr>
        <xdr:cNvPr id="845" name="楕円 844"/>
        <xdr:cNvSpPr/>
      </xdr:nvSpPr>
      <xdr:spPr>
        <a:xfrm>
          <a:off x="2152142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118110</xdr:rowOff>
    </xdr:from>
    <xdr:ext cx="469900" cy="259080"/>
    <xdr:sp macro="" textlink="">
      <xdr:nvSpPr>
        <xdr:cNvPr id="846" name="【庁舎】&#10;一人当たり面積該当値テキスト"/>
        <xdr:cNvSpPr txBox="1"/>
      </xdr:nvSpPr>
      <xdr:spPr>
        <a:xfrm>
          <a:off x="21610320" y="1846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847" name="楕円 846"/>
        <xdr:cNvSpPr/>
      </xdr:nvSpPr>
      <xdr:spPr>
        <a:xfrm>
          <a:off x="20708620" y="184962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19050</xdr:rowOff>
    </xdr:from>
    <xdr:to>
      <xdr:col>116</xdr:col>
      <xdr:colOff>63500</xdr:colOff>
      <xdr:row>108</xdr:row>
      <xdr:rowOff>30480</xdr:rowOff>
    </xdr:to>
    <xdr:cxnSp macro="">
      <xdr:nvCxnSpPr>
        <xdr:cNvPr id="848" name="直線コネクタ 847"/>
        <xdr:cNvCxnSpPr/>
      </xdr:nvCxnSpPr>
      <xdr:spPr>
        <a:xfrm flipV="1">
          <a:off x="20759420" y="1853565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158750</xdr:rowOff>
    </xdr:from>
    <xdr:to>
      <xdr:col>107</xdr:col>
      <xdr:colOff>101600</xdr:colOff>
      <xdr:row>108</xdr:row>
      <xdr:rowOff>88900</xdr:rowOff>
    </xdr:to>
    <xdr:sp macro="" textlink="">
      <xdr:nvSpPr>
        <xdr:cNvPr id="849" name="楕円 848"/>
        <xdr:cNvSpPr/>
      </xdr:nvSpPr>
      <xdr:spPr>
        <a:xfrm>
          <a:off x="1983994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38100</xdr:rowOff>
    </xdr:to>
    <xdr:cxnSp macro="">
      <xdr:nvCxnSpPr>
        <xdr:cNvPr id="850" name="直線コネクタ 849"/>
        <xdr:cNvCxnSpPr/>
      </xdr:nvCxnSpPr>
      <xdr:spPr>
        <a:xfrm flipV="1">
          <a:off x="19890740" y="18547080"/>
          <a:ext cx="8686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168275</xdr:rowOff>
    </xdr:from>
    <xdr:to>
      <xdr:col>102</xdr:col>
      <xdr:colOff>165100</xdr:colOff>
      <xdr:row>108</xdr:row>
      <xdr:rowOff>98425</xdr:rowOff>
    </xdr:to>
    <xdr:sp macro="" textlink="">
      <xdr:nvSpPr>
        <xdr:cNvPr id="851" name="楕円 850"/>
        <xdr:cNvSpPr/>
      </xdr:nvSpPr>
      <xdr:spPr>
        <a:xfrm>
          <a:off x="1897634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38100</xdr:rowOff>
    </xdr:from>
    <xdr:to>
      <xdr:col>107</xdr:col>
      <xdr:colOff>50800</xdr:colOff>
      <xdr:row>108</xdr:row>
      <xdr:rowOff>47625</xdr:rowOff>
    </xdr:to>
    <xdr:cxnSp macro="">
      <xdr:nvCxnSpPr>
        <xdr:cNvPr id="852" name="直線コネクタ 851"/>
        <xdr:cNvCxnSpPr/>
      </xdr:nvCxnSpPr>
      <xdr:spPr>
        <a:xfrm flipV="1">
          <a:off x="19027140" y="18554700"/>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76835</xdr:rowOff>
    </xdr:from>
    <xdr:to>
      <xdr:col>98</xdr:col>
      <xdr:colOff>38100</xdr:colOff>
      <xdr:row>107</xdr:row>
      <xdr:rowOff>6985</xdr:rowOff>
    </xdr:to>
    <xdr:sp macro="" textlink="">
      <xdr:nvSpPr>
        <xdr:cNvPr id="853" name="楕円 852"/>
        <xdr:cNvSpPr/>
      </xdr:nvSpPr>
      <xdr:spPr>
        <a:xfrm>
          <a:off x="18112740" y="182505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127635</xdr:rowOff>
    </xdr:from>
    <xdr:to>
      <xdr:col>102</xdr:col>
      <xdr:colOff>114300</xdr:colOff>
      <xdr:row>108</xdr:row>
      <xdr:rowOff>47625</xdr:rowOff>
    </xdr:to>
    <xdr:cxnSp macro="">
      <xdr:nvCxnSpPr>
        <xdr:cNvPr id="854" name="直線コネクタ 853"/>
        <xdr:cNvCxnSpPr/>
      </xdr:nvCxnSpPr>
      <xdr:spPr>
        <a:xfrm>
          <a:off x="18163540" y="18301335"/>
          <a:ext cx="8636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149225</xdr:rowOff>
    </xdr:from>
    <xdr:ext cx="469900" cy="259080"/>
    <xdr:sp macro="" textlink="">
      <xdr:nvSpPr>
        <xdr:cNvPr id="855" name="n_1aveValue【庁舎】&#10;一人当たり面積"/>
        <xdr:cNvSpPr txBox="1"/>
      </xdr:nvSpPr>
      <xdr:spPr>
        <a:xfrm>
          <a:off x="20516850" y="18151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156845</xdr:rowOff>
    </xdr:from>
    <xdr:ext cx="469265" cy="258445"/>
    <xdr:sp macro="" textlink="">
      <xdr:nvSpPr>
        <xdr:cNvPr id="856" name="n_2aveValue【庁舎】&#10;一人当たり面積"/>
        <xdr:cNvSpPr txBox="1"/>
      </xdr:nvSpPr>
      <xdr:spPr>
        <a:xfrm>
          <a:off x="19660870" y="18159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118745</xdr:rowOff>
    </xdr:from>
    <xdr:ext cx="469265" cy="259080"/>
    <xdr:sp macro="" textlink="">
      <xdr:nvSpPr>
        <xdr:cNvPr id="857" name="n_3aveValue【庁舎】&#10;一人当たり面積"/>
        <xdr:cNvSpPr txBox="1"/>
      </xdr:nvSpPr>
      <xdr:spPr>
        <a:xfrm>
          <a:off x="18797270" y="18120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108</xdr:row>
      <xdr:rowOff>11430</xdr:rowOff>
    </xdr:from>
    <xdr:ext cx="469900" cy="259080"/>
    <xdr:sp macro="" textlink="">
      <xdr:nvSpPr>
        <xdr:cNvPr id="858" name="n_4aveValue【庁舎】&#10;一人当たり面積"/>
        <xdr:cNvSpPr txBox="1"/>
      </xdr:nvSpPr>
      <xdr:spPr>
        <a:xfrm>
          <a:off x="17933670" y="1852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72390</xdr:rowOff>
    </xdr:from>
    <xdr:ext cx="469900" cy="259080"/>
    <xdr:sp macro="" textlink="">
      <xdr:nvSpPr>
        <xdr:cNvPr id="859" name="n_1mainValue【庁舎】&#10;一人当たり面積"/>
        <xdr:cNvSpPr txBox="1"/>
      </xdr:nvSpPr>
      <xdr:spPr>
        <a:xfrm>
          <a:off x="20516850" y="1858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80010</xdr:rowOff>
    </xdr:from>
    <xdr:ext cx="469265" cy="259080"/>
    <xdr:sp macro="" textlink="">
      <xdr:nvSpPr>
        <xdr:cNvPr id="860" name="n_2mainValue【庁舎】&#10;一人当たり面積"/>
        <xdr:cNvSpPr txBox="1"/>
      </xdr:nvSpPr>
      <xdr:spPr>
        <a:xfrm>
          <a:off x="19660870" y="18596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89535</xdr:rowOff>
    </xdr:from>
    <xdr:ext cx="469265" cy="258445"/>
    <xdr:sp macro="" textlink="">
      <xdr:nvSpPr>
        <xdr:cNvPr id="861" name="n_3mainValue【庁舎】&#10;一人当たり面積"/>
        <xdr:cNvSpPr txBox="1"/>
      </xdr:nvSpPr>
      <xdr:spPr>
        <a:xfrm>
          <a:off x="18797270" y="186061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23495</xdr:rowOff>
    </xdr:from>
    <xdr:ext cx="469900" cy="259080"/>
    <xdr:sp macro="" textlink="">
      <xdr:nvSpPr>
        <xdr:cNvPr id="862" name="n_4mainValue【庁舎】&#10;一人当たり面積"/>
        <xdr:cNvSpPr txBox="1"/>
      </xdr:nvSpPr>
      <xdr:spPr>
        <a:xfrm>
          <a:off x="17933670" y="18025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類似団体と比較して特に有形固定資産減価償却率が高くなっている施設は、体育館・プール及び消防施設である。</a:t>
          </a:r>
          <a:endParaRPr lang="ja-JP" altLang="ja-JP" sz="1400">
            <a:effectLst/>
          </a:endParaRPr>
        </a:p>
        <a:p>
          <a:r>
            <a:rPr kumimoji="1" lang="ja-JP" altLang="ja-JP" sz="1100">
              <a:solidFill>
                <a:schemeClr val="dk1"/>
              </a:solidFill>
              <a:effectLst/>
              <a:latin typeface="+mn-lt"/>
              <a:ea typeface="+mn-ea"/>
              <a:cs typeface="+mn-cs"/>
            </a:rPr>
            <a:t>体育館・プールについては、経年により有形固定資産減価償却率が80％を超えている。一人当たり面積が増加しているのは、人口減少が一因となっており、今後は、建て替えや統廃合を計画的に進めていくとともに、適正な維持管理に努める。</a:t>
          </a:r>
          <a:endParaRPr lang="ja-JP" altLang="ja-JP" sz="1400">
            <a:effectLst/>
          </a:endParaRPr>
        </a:p>
        <a:p>
          <a:r>
            <a:rPr kumimoji="1" lang="ja-JP" altLang="ja-JP" sz="1100">
              <a:solidFill>
                <a:schemeClr val="dk1"/>
              </a:solidFill>
              <a:effectLst/>
              <a:latin typeface="+mn-lt"/>
              <a:ea typeface="+mn-ea"/>
              <a:cs typeface="+mn-cs"/>
            </a:rPr>
            <a:t>また、消防施設についても、施設の老朽化が進んでいるため有形固定資産減価償却率が高い値となっているほか、人口減少が一因となり一人当たり面積が増加している。今後は施設の更新が一定の時期に集中することのないよう、計画的な維持管理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18,946
18,843
161.80
15,527,209
14,825,821
466,284
6,431,266
11,140,068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59.5</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8450" cy="259080"/>
    <xdr:sp macro="" textlink="">
      <xdr:nvSpPr>
        <xdr:cNvPr id="30" name="テキスト ボックス 29"/>
        <xdr:cNvSpPr txBox="1"/>
      </xdr:nvSpPr>
      <xdr:spPr>
        <a:xfrm>
          <a:off x="767715" y="3191510"/>
          <a:ext cx="9188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180" cy="258445"/>
    <xdr:sp macro="" textlink="">
      <xdr:nvSpPr>
        <xdr:cNvPr id="31" name="テキスト ボックス 30"/>
        <xdr:cNvSpPr txBox="1"/>
      </xdr:nvSpPr>
      <xdr:spPr>
        <a:xfrm>
          <a:off x="76771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0745" cy="259080"/>
    <xdr:sp macro="" textlink="">
      <xdr:nvSpPr>
        <xdr:cNvPr id="33" name="テキスト ボックス 32"/>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5780" cy="258445"/>
    <xdr:sp macro="" textlink="">
      <xdr:nvSpPr>
        <xdr:cNvPr id="34" name="テキスト ボックス 33"/>
        <xdr:cNvSpPr txBox="1"/>
      </xdr:nvSpPr>
      <xdr:spPr>
        <a:xfrm>
          <a:off x="767715" y="4188460"/>
          <a:ext cx="81457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150" cy="259080"/>
    <xdr:sp macro="" textlink="">
      <xdr:nvSpPr>
        <xdr:cNvPr id="35" name="テキスト ボックス 34"/>
        <xdr:cNvSpPr txBox="1"/>
      </xdr:nvSpPr>
      <xdr:spPr>
        <a:xfrm>
          <a:off x="767715" y="443484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1905" cy="309245"/>
    <xdr:sp macro="" textlink="">
      <xdr:nvSpPr>
        <xdr:cNvPr id="37" name="テキスト ボックス 36"/>
        <xdr:cNvSpPr txBox="1"/>
      </xdr:nvSpPr>
      <xdr:spPr>
        <a:xfrm>
          <a:off x="1791970" y="5260340"/>
          <a:ext cx="1271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1000" cy="358775"/>
    <xdr:sp macro="" textlink="">
      <xdr:nvSpPr>
        <xdr:cNvPr id="38" name="テキスト ボックス 37"/>
        <xdr:cNvSpPr txBox="1"/>
      </xdr:nvSpPr>
      <xdr:spPr>
        <a:xfrm>
          <a:off x="320484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人口が年々減少する中、全国平均を上回る高齢化率（令和２年末</a:t>
          </a:r>
          <a:r>
            <a:rPr kumimoji="1" lang="en-US" altLang="ja-JP" sz="1300">
              <a:latin typeface="ＭＳ Ｐゴシック"/>
              <a:ea typeface="ＭＳ Ｐゴシック"/>
            </a:rPr>
            <a:t>37.0</a:t>
          </a:r>
          <a:r>
            <a:rPr kumimoji="1" lang="ja-JP" altLang="en-US" sz="1300">
              <a:latin typeface="ＭＳ Ｐゴシック"/>
              <a:ea typeface="ＭＳ Ｐゴシック"/>
            </a:rPr>
            <a:t>％）に加え、町内に中心となる産業基盤がないため、令和２年度決算における町税の歳入に占める割合は</a:t>
          </a:r>
          <a:r>
            <a:rPr kumimoji="1" lang="en-US" altLang="ja-JP" sz="1300">
              <a:latin typeface="ＭＳ Ｐゴシック"/>
              <a:ea typeface="ＭＳ Ｐゴシック"/>
            </a:rPr>
            <a:t>13.0</a:t>
          </a:r>
          <a:r>
            <a:rPr kumimoji="1" lang="ja-JP" altLang="en-US" sz="1300">
              <a:latin typeface="ＭＳ Ｐゴシック"/>
              <a:ea typeface="ＭＳ Ｐゴシック"/>
            </a:rPr>
            <a:t>％と低く、財政力指数は類似団体平均を大きく下回っている。</a:t>
          </a:r>
        </a:p>
        <a:p>
          <a:r>
            <a:rPr kumimoji="1" lang="ja-JP" altLang="en-US" sz="1300">
              <a:latin typeface="ＭＳ Ｐゴシック"/>
              <a:ea typeface="ＭＳ Ｐゴシック"/>
            </a:rPr>
            <a:t>　今後も引き続き徴収強化等により歳入確保に努めるとともに、経常経費の支出を抑制し、財政基盤の強化に努める。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8445"/>
    <xdr:sp macro="" textlink="">
      <xdr:nvSpPr>
        <xdr:cNvPr id="50" name="テキスト ボックス 49"/>
        <xdr:cNvSpPr txBox="1"/>
      </xdr:nvSpPr>
      <xdr:spPr>
        <a:xfrm>
          <a:off x="0"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131445</xdr:rowOff>
    </xdr:from>
    <xdr:to>
      <xdr:col>27</xdr:col>
      <xdr:colOff>184150</xdr:colOff>
      <xdr:row>45</xdr:row>
      <xdr:rowOff>131445</xdr:rowOff>
    </xdr:to>
    <xdr:cxnSp macro="">
      <xdr:nvCxnSpPr>
        <xdr:cNvPr id="51" name="直線コネクタ 50"/>
        <xdr:cNvCxnSpPr/>
      </xdr:nvCxnSpPr>
      <xdr:spPr>
        <a:xfrm>
          <a:off x="767715" y="76752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53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7715" y="7338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8445"/>
    <xdr:sp macro="" textlink="">
      <xdr:nvSpPr>
        <xdr:cNvPr id="54" name="テキスト ボックス 53"/>
        <xdr:cNvSpPr txBox="1"/>
      </xdr:nvSpPr>
      <xdr:spPr>
        <a:xfrm>
          <a:off x="0" y="7199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7715" y="7000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9080"/>
    <xdr:sp macro="" textlink="">
      <xdr:nvSpPr>
        <xdr:cNvPr id="56" name="テキスト ボックス 55"/>
        <xdr:cNvSpPr txBox="1"/>
      </xdr:nvSpPr>
      <xdr:spPr>
        <a:xfrm>
          <a:off x="0" y="686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7715" y="66643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9080"/>
    <xdr:sp macro="" textlink="">
      <xdr:nvSpPr>
        <xdr:cNvPr id="58" name="テキスト ボックス 57"/>
        <xdr:cNvSpPr txBox="1"/>
      </xdr:nvSpPr>
      <xdr:spPr>
        <a:xfrm>
          <a:off x="0" y="652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7715" y="63271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18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7715" y="5989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85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54610</xdr:rowOff>
    </xdr:from>
    <xdr:to>
      <xdr:col>23</xdr:col>
      <xdr:colOff>133350</xdr:colOff>
      <xdr:row>45</xdr:row>
      <xdr:rowOff>80010</xdr:rowOff>
    </xdr:to>
    <xdr:cxnSp macro="">
      <xdr:nvCxnSpPr>
        <xdr:cNvPr id="66" name="直線コネクタ 65"/>
        <xdr:cNvCxnSpPr/>
      </xdr:nvCxnSpPr>
      <xdr:spPr>
        <a:xfrm flipV="1">
          <a:off x="4996815" y="6089650"/>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52070</xdr:rowOff>
    </xdr:from>
    <xdr:ext cx="761365" cy="258445"/>
    <xdr:sp macro="" textlink="">
      <xdr:nvSpPr>
        <xdr:cNvPr id="67" name="財政力最小値テキスト"/>
        <xdr:cNvSpPr txBox="1"/>
      </xdr:nvSpPr>
      <xdr:spPr>
        <a:xfrm>
          <a:off x="5087620" y="759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80010</xdr:rowOff>
    </xdr:from>
    <xdr:to>
      <xdr:col>24</xdr:col>
      <xdr:colOff>12700</xdr:colOff>
      <xdr:row>45</xdr:row>
      <xdr:rowOff>80010</xdr:rowOff>
    </xdr:to>
    <xdr:cxnSp macro="">
      <xdr:nvCxnSpPr>
        <xdr:cNvPr id="68" name="直線コネクタ 67"/>
        <xdr:cNvCxnSpPr/>
      </xdr:nvCxnSpPr>
      <xdr:spPr>
        <a:xfrm>
          <a:off x="4907915" y="76238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140970</xdr:rowOff>
    </xdr:from>
    <xdr:ext cx="761365" cy="258445"/>
    <xdr:sp macro="" textlink="">
      <xdr:nvSpPr>
        <xdr:cNvPr id="69" name="財政力最大値テキスト"/>
        <xdr:cNvSpPr txBox="1"/>
      </xdr:nvSpPr>
      <xdr:spPr>
        <a:xfrm>
          <a:off x="5087620" y="58407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54610</xdr:rowOff>
    </xdr:from>
    <xdr:to>
      <xdr:col>24</xdr:col>
      <xdr:colOff>12700</xdr:colOff>
      <xdr:row>36</xdr:row>
      <xdr:rowOff>54610</xdr:rowOff>
    </xdr:to>
    <xdr:cxnSp macro="">
      <xdr:nvCxnSpPr>
        <xdr:cNvPr id="70" name="直線コネクタ 69"/>
        <xdr:cNvCxnSpPr/>
      </xdr:nvCxnSpPr>
      <xdr:spPr>
        <a:xfrm>
          <a:off x="4907915" y="60896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164465</xdr:rowOff>
    </xdr:from>
    <xdr:to>
      <xdr:col>23</xdr:col>
      <xdr:colOff>133350</xdr:colOff>
      <xdr:row>44</xdr:row>
      <xdr:rowOff>10160</xdr:rowOff>
    </xdr:to>
    <xdr:cxnSp macro="">
      <xdr:nvCxnSpPr>
        <xdr:cNvPr id="71" name="直線コネクタ 70"/>
        <xdr:cNvCxnSpPr/>
      </xdr:nvCxnSpPr>
      <xdr:spPr>
        <a:xfrm flipV="1">
          <a:off x="4150995" y="7372985"/>
          <a:ext cx="84582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94615</xdr:rowOff>
    </xdr:from>
    <xdr:ext cx="761365" cy="259080"/>
    <xdr:sp macro="" textlink="">
      <xdr:nvSpPr>
        <xdr:cNvPr id="72" name="財政力平均値テキスト"/>
        <xdr:cNvSpPr txBox="1"/>
      </xdr:nvSpPr>
      <xdr:spPr>
        <a:xfrm>
          <a:off x="5087620" y="696785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78105</xdr:rowOff>
    </xdr:from>
    <xdr:to>
      <xdr:col>23</xdr:col>
      <xdr:colOff>184150</xdr:colOff>
      <xdr:row>43</xdr:row>
      <xdr:rowOff>8255</xdr:rowOff>
    </xdr:to>
    <xdr:sp macro="" textlink="">
      <xdr:nvSpPr>
        <xdr:cNvPr id="73" name="フローチャート: 判断 72"/>
        <xdr:cNvSpPr/>
      </xdr:nvSpPr>
      <xdr:spPr>
        <a:xfrm>
          <a:off x="4946015" y="7118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10160</xdr:rowOff>
    </xdr:from>
    <xdr:to>
      <xdr:col>19</xdr:col>
      <xdr:colOff>133350</xdr:colOff>
      <xdr:row>44</xdr:row>
      <xdr:rowOff>10160</xdr:rowOff>
    </xdr:to>
    <xdr:cxnSp macro="">
      <xdr:nvCxnSpPr>
        <xdr:cNvPr id="74" name="直線コネクタ 73"/>
        <xdr:cNvCxnSpPr/>
      </xdr:nvCxnSpPr>
      <xdr:spPr>
        <a:xfrm>
          <a:off x="3254375" y="738632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112395</xdr:rowOff>
    </xdr:from>
    <xdr:to>
      <xdr:col>19</xdr:col>
      <xdr:colOff>184150</xdr:colOff>
      <xdr:row>43</xdr:row>
      <xdr:rowOff>42545</xdr:rowOff>
    </xdr:to>
    <xdr:sp macro="" textlink="">
      <xdr:nvSpPr>
        <xdr:cNvPr id="75" name="フローチャート: 判断 74"/>
        <xdr:cNvSpPr/>
      </xdr:nvSpPr>
      <xdr:spPr>
        <a:xfrm>
          <a:off x="4100195" y="7153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52705</xdr:rowOff>
    </xdr:from>
    <xdr:ext cx="735965" cy="258445"/>
    <xdr:sp macro="" textlink="">
      <xdr:nvSpPr>
        <xdr:cNvPr id="76" name="テキスト ボックス 75"/>
        <xdr:cNvSpPr txBox="1"/>
      </xdr:nvSpPr>
      <xdr:spPr>
        <a:xfrm>
          <a:off x="3766185" y="69259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10160</xdr:rowOff>
    </xdr:from>
    <xdr:to>
      <xdr:col>15</xdr:col>
      <xdr:colOff>82550</xdr:colOff>
      <xdr:row>44</xdr:row>
      <xdr:rowOff>10160</xdr:rowOff>
    </xdr:to>
    <xdr:cxnSp macro="">
      <xdr:nvCxnSpPr>
        <xdr:cNvPr id="77" name="直線コネクタ 76"/>
        <xdr:cNvCxnSpPr/>
      </xdr:nvCxnSpPr>
      <xdr:spPr>
        <a:xfrm>
          <a:off x="2357755" y="738632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129540</xdr:rowOff>
    </xdr:from>
    <xdr:to>
      <xdr:col>15</xdr:col>
      <xdr:colOff>133350</xdr:colOff>
      <xdr:row>43</xdr:row>
      <xdr:rowOff>59690</xdr:rowOff>
    </xdr:to>
    <xdr:sp macro="" textlink="">
      <xdr:nvSpPr>
        <xdr:cNvPr id="78" name="フローチャート: 判断 77"/>
        <xdr:cNvSpPr/>
      </xdr:nvSpPr>
      <xdr:spPr>
        <a:xfrm>
          <a:off x="3203575" y="7170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69850</xdr:rowOff>
    </xdr:from>
    <xdr:ext cx="762000" cy="258445"/>
    <xdr:sp macro="" textlink="">
      <xdr:nvSpPr>
        <xdr:cNvPr id="79" name="テキスト ボックス 78"/>
        <xdr:cNvSpPr txBox="1"/>
      </xdr:nvSpPr>
      <xdr:spPr>
        <a:xfrm>
          <a:off x="2869565" y="6943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10160</xdr:rowOff>
    </xdr:from>
    <xdr:to>
      <xdr:col>11</xdr:col>
      <xdr:colOff>31750</xdr:colOff>
      <xdr:row>44</xdr:row>
      <xdr:rowOff>10160</xdr:rowOff>
    </xdr:to>
    <xdr:cxnSp macro="">
      <xdr:nvCxnSpPr>
        <xdr:cNvPr id="80" name="直線コネクタ 79"/>
        <xdr:cNvCxnSpPr/>
      </xdr:nvCxnSpPr>
      <xdr:spPr>
        <a:xfrm>
          <a:off x="1459230" y="7386320"/>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129540</xdr:rowOff>
    </xdr:from>
    <xdr:to>
      <xdr:col>11</xdr:col>
      <xdr:colOff>82550</xdr:colOff>
      <xdr:row>43</xdr:row>
      <xdr:rowOff>59690</xdr:rowOff>
    </xdr:to>
    <xdr:sp macro="" textlink="">
      <xdr:nvSpPr>
        <xdr:cNvPr id="81" name="フローチャート: 判断 80"/>
        <xdr:cNvSpPr/>
      </xdr:nvSpPr>
      <xdr:spPr>
        <a:xfrm>
          <a:off x="2305050" y="717042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69850</xdr:rowOff>
    </xdr:from>
    <xdr:ext cx="762000" cy="258445"/>
    <xdr:sp macro="" textlink="">
      <xdr:nvSpPr>
        <xdr:cNvPr id="82" name="テキスト ボックス 81"/>
        <xdr:cNvSpPr txBox="1"/>
      </xdr:nvSpPr>
      <xdr:spPr>
        <a:xfrm>
          <a:off x="1972945" y="6943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146685</xdr:rowOff>
    </xdr:from>
    <xdr:to>
      <xdr:col>7</xdr:col>
      <xdr:colOff>31750</xdr:colOff>
      <xdr:row>43</xdr:row>
      <xdr:rowOff>76835</xdr:rowOff>
    </xdr:to>
    <xdr:sp macro="" textlink="">
      <xdr:nvSpPr>
        <xdr:cNvPr id="83" name="フローチャート: 判断 82"/>
        <xdr:cNvSpPr/>
      </xdr:nvSpPr>
      <xdr:spPr>
        <a:xfrm>
          <a:off x="1408430" y="71875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86995</xdr:rowOff>
    </xdr:from>
    <xdr:ext cx="761365" cy="258445"/>
    <xdr:sp macro="" textlink="">
      <xdr:nvSpPr>
        <xdr:cNvPr id="84" name="テキスト ボックス 83"/>
        <xdr:cNvSpPr txBox="1"/>
      </xdr:nvSpPr>
      <xdr:spPr>
        <a:xfrm>
          <a:off x="1076325" y="69602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1365" cy="259080"/>
    <xdr:sp macro="" textlink="">
      <xdr:nvSpPr>
        <xdr:cNvPr id="85" name="テキスト ボックス 84"/>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1365" cy="259080"/>
    <xdr:sp macro="" textlink="">
      <xdr:nvSpPr>
        <xdr:cNvPr id="86" name="テキスト ボックス 85"/>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113665</xdr:rowOff>
    </xdr:from>
    <xdr:to>
      <xdr:col>23</xdr:col>
      <xdr:colOff>184150</xdr:colOff>
      <xdr:row>44</xdr:row>
      <xdr:rowOff>43815</xdr:rowOff>
    </xdr:to>
    <xdr:sp macro="" textlink="">
      <xdr:nvSpPr>
        <xdr:cNvPr id="90" name="楕円 89"/>
        <xdr:cNvSpPr/>
      </xdr:nvSpPr>
      <xdr:spPr>
        <a:xfrm>
          <a:off x="4946015" y="7322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85725</xdr:rowOff>
    </xdr:from>
    <xdr:ext cx="761365" cy="258445"/>
    <xdr:sp macro="" textlink="">
      <xdr:nvSpPr>
        <xdr:cNvPr id="91" name="財政力該当値テキスト"/>
        <xdr:cNvSpPr txBox="1"/>
      </xdr:nvSpPr>
      <xdr:spPr>
        <a:xfrm>
          <a:off x="5087620" y="72942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130810</xdr:rowOff>
    </xdr:from>
    <xdr:to>
      <xdr:col>19</xdr:col>
      <xdr:colOff>184150</xdr:colOff>
      <xdr:row>44</xdr:row>
      <xdr:rowOff>60960</xdr:rowOff>
    </xdr:to>
    <xdr:sp macro="" textlink="">
      <xdr:nvSpPr>
        <xdr:cNvPr id="92" name="楕円 91"/>
        <xdr:cNvSpPr/>
      </xdr:nvSpPr>
      <xdr:spPr>
        <a:xfrm>
          <a:off x="4100195" y="7339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45720</xdr:rowOff>
    </xdr:from>
    <xdr:ext cx="735965" cy="259080"/>
    <xdr:sp macro="" textlink="">
      <xdr:nvSpPr>
        <xdr:cNvPr id="93" name="テキスト ボックス 92"/>
        <xdr:cNvSpPr txBox="1"/>
      </xdr:nvSpPr>
      <xdr:spPr>
        <a:xfrm>
          <a:off x="3766185" y="74218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130810</xdr:rowOff>
    </xdr:from>
    <xdr:to>
      <xdr:col>15</xdr:col>
      <xdr:colOff>133350</xdr:colOff>
      <xdr:row>44</xdr:row>
      <xdr:rowOff>60960</xdr:rowOff>
    </xdr:to>
    <xdr:sp macro="" textlink="">
      <xdr:nvSpPr>
        <xdr:cNvPr id="94" name="楕円 93"/>
        <xdr:cNvSpPr/>
      </xdr:nvSpPr>
      <xdr:spPr>
        <a:xfrm>
          <a:off x="3203575" y="7339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45720</xdr:rowOff>
    </xdr:from>
    <xdr:ext cx="762000" cy="259080"/>
    <xdr:sp macro="" textlink="">
      <xdr:nvSpPr>
        <xdr:cNvPr id="95" name="テキスト ボックス 94"/>
        <xdr:cNvSpPr txBox="1"/>
      </xdr:nvSpPr>
      <xdr:spPr>
        <a:xfrm>
          <a:off x="2869565" y="742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130810</xdr:rowOff>
    </xdr:from>
    <xdr:to>
      <xdr:col>11</xdr:col>
      <xdr:colOff>82550</xdr:colOff>
      <xdr:row>44</xdr:row>
      <xdr:rowOff>60960</xdr:rowOff>
    </xdr:to>
    <xdr:sp macro="" textlink="">
      <xdr:nvSpPr>
        <xdr:cNvPr id="96" name="楕円 95"/>
        <xdr:cNvSpPr/>
      </xdr:nvSpPr>
      <xdr:spPr>
        <a:xfrm>
          <a:off x="2305050" y="73393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45720</xdr:rowOff>
    </xdr:from>
    <xdr:ext cx="762000" cy="259080"/>
    <xdr:sp macro="" textlink="">
      <xdr:nvSpPr>
        <xdr:cNvPr id="97" name="テキスト ボックス 96"/>
        <xdr:cNvSpPr txBox="1"/>
      </xdr:nvSpPr>
      <xdr:spPr>
        <a:xfrm>
          <a:off x="1972945" y="742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130810</xdr:rowOff>
    </xdr:from>
    <xdr:to>
      <xdr:col>7</xdr:col>
      <xdr:colOff>31750</xdr:colOff>
      <xdr:row>44</xdr:row>
      <xdr:rowOff>60960</xdr:rowOff>
    </xdr:to>
    <xdr:sp macro="" textlink="">
      <xdr:nvSpPr>
        <xdr:cNvPr id="98" name="楕円 97"/>
        <xdr:cNvSpPr/>
      </xdr:nvSpPr>
      <xdr:spPr>
        <a:xfrm>
          <a:off x="1408430" y="73393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45720</xdr:rowOff>
    </xdr:from>
    <xdr:ext cx="761365" cy="259080"/>
    <xdr:sp macro="" textlink="">
      <xdr:nvSpPr>
        <xdr:cNvPr id="99" name="テキスト ボックス 98"/>
        <xdr:cNvSpPr txBox="1"/>
      </xdr:nvSpPr>
      <xdr:spPr>
        <a:xfrm>
          <a:off x="1076325" y="7421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9245"/>
    <xdr:sp macro="" textlink="">
      <xdr:nvSpPr>
        <xdr:cNvPr id="101" name="テキスト ボックス 100"/>
        <xdr:cNvSpPr txBox="1"/>
      </xdr:nvSpPr>
      <xdr:spPr>
        <a:xfrm>
          <a:off x="170878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775"/>
    <xdr:sp macro="" textlink="">
      <xdr:nvSpPr>
        <xdr:cNvPr id="102" name="テキスト ボックス 101"/>
        <xdr:cNvSpPr txBox="1"/>
      </xdr:nvSpPr>
      <xdr:spPr>
        <a:xfrm>
          <a:off x="328803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は、町村合併以前に発行した町債の多くが償還終了を迎えているが、本庁舎建設事業の償還が開始されたことで増加した。一方で、物件費、扶助費、補助費等が減小し、これにより、経常収支比率は前年度より</a:t>
          </a:r>
          <a:r>
            <a:rPr kumimoji="1" lang="en-US" altLang="ja-JP" sz="1300">
              <a:latin typeface="ＭＳ Ｐゴシック"/>
              <a:ea typeface="ＭＳ Ｐゴシック"/>
            </a:rPr>
            <a:t>1.0</a:t>
          </a:r>
          <a:r>
            <a:rPr kumimoji="1" lang="ja-JP" altLang="en-US" sz="1300">
              <a:latin typeface="ＭＳ Ｐゴシック"/>
              <a:ea typeface="ＭＳ Ｐゴシック"/>
            </a:rPr>
            <a:t>ポイント減小したが、類似団体平均を</a:t>
          </a:r>
          <a:r>
            <a:rPr kumimoji="1" lang="en-US" altLang="ja-JP" sz="1300">
              <a:latin typeface="ＭＳ Ｐゴシック"/>
              <a:ea typeface="ＭＳ Ｐゴシック"/>
            </a:rPr>
            <a:t>1.8</a:t>
          </a:r>
          <a:r>
            <a:rPr kumimoji="1" lang="ja-JP" altLang="en-US" sz="1300">
              <a:latin typeface="ＭＳ Ｐゴシック"/>
              <a:ea typeface="ＭＳ Ｐゴシック"/>
            </a:rPr>
            <a:t>ポイント上回っている。</a:t>
          </a:r>
        </a:p>
        <a:p>
          <a:r>
            <a:rPr kumimoji="1" lang="ja-JP" altLang="en-US" sz="1300">
              <a:latin typeface="ＭＳ Ｐゴシック"/>
              <a:ea typeface="ＭＳ Ｐゴシック"/>
            </a:rPr>
            <a:t>　今後も、行財政運営の合理化・効率化を推進し、経常経費の削減に努める。</a:t>
          </a:r>
        </a:p>
      </xdr:txBody>
    </xdr:sp>
    <xdr:clientData/>
  </xdr:twoCellAnchor>
  <xdr:oneCellAnchor>
    <xdr:from>
      <xdr:col>3</xdr:col>
      <xdr:colOff>95250</xdr:colOff>
      <xdr:row>54</xdr:row>
      <xdr:rowOff>140335</xdr:rowOff>
    </xdr:from>
    <xdr:ext cx="298450" cy="224790"/>
    <xdr:sp macro="" textlink="">
      <xdr:nvSpPr>
        <xdr:cNvPr id="113" name="テキスト ボックス 112"/>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5" name="テキスト ボックス 114"/>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7715" y="112636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7" name="テキスト ボックス 116"/>
        <xdr:cNvSpPr txBox="1"/>
      </xdr:nvSpPr>
      <xdr:spPr>
        <a:xfrm>
          <a:off x="0" y="1112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7715" y="107924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8445"/>
    <xdr:sp macro="" textlink="">
      <xdr:nvSpPr>
        <xdr:cNvPr id="119" name="テキスト ボックス 118"/>
        <xdr:cNvSpPr txBox="1"/>
      </xdr:nvSpPr>
      <xdr:spPr>
        <a:xfrm>
          <a:off x="0" y="10654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7715" y="103212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8445"/>
    <xdr:sp macro="" textlink="">
      <xdr:nvSpPr>
        <xdr:cNvPr id="121" name="テキスト ボックス 120"/>
        <xdr:cNvSpPr txBox="1"/>
      </xdr:nvSpPr>
      <xdr:spPr>
        <a:xfrm>
          <a:off x="0" y="1018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7715" y="98501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9080"/>
    <xdr:sp macro="" textlink="">
      <xdr:nvSpPr>
        <xdr:cNvPr id="123" name="テキスト ボックス 122"/>
        <xdr:cNvSpPr txBox="1"/>
      </xdr:nvSpPr>
      <xdr:spPr>
        <a:xfrm>
          <a:off x="0" y="9711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8445"/>
    <xdr:sp macro="" textlink="">
      <xdr:nvSpPr>
        <xdr:cNvPr id="125" name="テキスト ボックス 124"/>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66675</xdr:rowOff>
    </xdr:from>
    <xdr:to>
      <xdr:col>23</xdr:col>
      <xdr:colOff>133350</xdr:colOff>
      <xdr:row>65</xdr:row>
      <xdr:rowOff>152400</xdr:rowOff>
    </xdr:to>
    <xdr:cxnSp macro="">
      <xdr:nvCxnSpPr>
        <xdr:cNvPr id="127" name="直線コネクタ 126"/>
        <xdr:cNvCxnSpPr/>
      </xdr:nvCxnSpPr>
      <xdr:spPr>
        <a:xfrm flipV="1">
          <a:off x="4996815" y="9957435"/>
          <a:ext cx="0" cy="10915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124460</xdr:rowOff>
    </xdr:from>
    <xdr:ext cx="761365" cy="258445"/>
    <xdr:sp macro="" textlink="">
      <xdr:nvSpPr>
        <xdr:cNvPr id="128" name="財政構造の弾力性最小値テキスト"/>
        <xdr:cNvSpPr txBox="1"/>
      </xdr:nvSpPr>
      <xdr:spPr>
        <a:xfrm>
          <a:off x="5087620" y="11021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152400</xdr:rowOff>
    </xdr:from>
    <xdr:to>
      <xdr:col>24</xdr:col>
      <xdr:colOff>12700</xdr:colOff>
      <xdr:row>65</xdr:row>
      <xdr:rowOff>152400</xdr:rowOff>
    </xdr:to>
    <xdr:cxnSp macro="">
      <xdr:nvCxnSpPr>
        <xdr:cNvPr id="129" name="直線コネクタ 128"/>
        <xdr:cNvCxnSpPr/>
      </xdr:nvCxnSpPr>
      <xdr:spPr>
        <a:xfrm>
          <a:off x="4907915" y="110490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153035</xdr:rowOff>
    </xdr:from>
    <xdr:ext cx="761365" cy="259080"/>
    <xdr:sp macro="" textlink="">
      <xdr:nvSpPr>
        <xdr:cNvPr id="130" name="財政構造の弾力性最大値テキスト"/>
        <xdr:cNvSpPr txBox="1"/>
      </xdr:nvSpPr>
      <xdr:spPr>
        <a:xfrm>
          <a:off x="5087620" y="9708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72.3</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66675</xdr:rowOff>
    </xdr:from>
    <xdr:to>
      <xdr:col>24</xdr:col>
      <xdr:colOff>12700</xdr:colOff>
      <xdr:row>59</xdr:row>
      <xdr:rowOff>66675</xdr:rowOff>
    </xdr:to>
    <xdr:cxnSp macro="">
      <xdr:nvCxnSpPr>
        <xdr:cNvPr id="131" name="直線コネクタ 130"/>
        <xdr:cNvCxnSpPr/>
      </xdr:nvCxnSpPr>
      <xdr:spPr>
        <a:xfrm>
          <a:off x="4907915" y="99574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5715</xdr:rowOff>
    </xdr:from>
    <xdr:to>
      <xdr:col>23</xdr:col>
      <xdr:colOff>133350</xdr:colOff>
      <xdr:row>64</xdr:row>
      <xdr:rowOff>53975</xdr:rowOff>
    </xdr:to>
    <xdr:cxnSp macro="">
      <xdr:nvCxnSpPr>
        <xdr:cNvPr id="132" name="直線コネクタ 131"/>
        <xdr:cNvCxnSpPr/>
      </xdr:nvCxnSpPr>
      <xdr:spPr>
        <a:xfrm flipV="1">
          <a:off x="4150995" y="10734675"/>
          <a:ext cx="84582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55880</xdr:rowOff>
    </xdr:from>
    <xdr:ext cx="761365" cy="259080"/>
    <xdr:sp macro="" textlink="">
      <xdr:nvSpPr>
        <xdr:cNvPr id="133" name="財政構造の弾力性平均値テキスト"/>
        <xdr:cNvSpPr txBox="1"/>
      </xdr:nvSpPr>
      <xdr:spPr>
        <a:xfrm>
          <a:off x="5087620" y="104495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xdr:cNvSpPr/>
      </xdr:nvSpPr>
      <xdr:spPr>
        <a:xfrm>
          <a:off x="4946015" y="1060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24765</xdr:rowOff>
    </xdr:from>
    <xdr:to>
      <xdr:col>19</xdr:col>
      <xdr:colOff>133350</xdr:colOff>
      <xdr:row>64</xdr:row>
      <xdr:rowOff>53975</xdr:rowOff>
    </xdr:to>
    <xdr:cxnSp macro="">
      <xdr:nvCxnSpPr>
        <xdr:cNvPr id="135" name="直線コネクタ 134"/>
        <xdr:cNvCxnSpPr/>
      </xdr:nvCxnSpPr>
      <xdr:spPr>
        <a:xfrm>
          <a:off x="3254375" y="10753725"/>
          <a:ext cx="89662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78105</xdr:rowOff>
    </xdr:from>
    <xdr:to>
      <xdr:col>19</xdr:col>
      <xdr:colOff>184150</xdr:colOff>
      <xdr:row>64</xdr:row>
      <xdr:rowOff>8255</xdr:rowOff>
    </xdr:to>
    <xdr:sp macro="" textlink="">
      <xdr:nvSpPr>
        <xdr:cNvPr id="136" name="フローチャート: 判断 135"/>
        <xdr:cNvSpPr/>
      </xdr:nvSpPr>
      <xdr:spPr>
        <a:xfrm>
          <a:off x="4100195" y="10639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18415</xdr:rowOff>
    </xdr:from>
    <xdr:ext cx="735965" cy="258445"/>
    <xdr:sp macro="" textlink="">
      <xdr:nvSpPr>
        <xdr:cNvPr id="137" name="テキスト ボックス 136"/>
        <xdr:cNvSpPr txBox="1"/>
      </xdr:nvSpPr>
      <xdr:spPr>
        <a:xfrm>
          <a:off x="3766185" y="104120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85090</xdr:rowOff>
    </xdr:from>
    <xdr:to>
      <xdr:col>15</xdr:col>
      <xdr:colOff>82550</xdr:colOff>
      <xdr:row>64</xdr:row>
      <xdr:rowOff>24765</xdr:rowOff>
    </xdr:to>
    <xdr:cxnSp macro="">
      <xdr:nvCxnSpPr>
        <xdr:cNvPr id="138" name="直線コネクタ 137"/>
        <xdr:cNvCxnSpPr/>
      </xdr:nvCxnSpPr>
      <xdr:spPr>
        <a:xfrm>
          <a:off x="2357755" y="10646410"/>
          <a:ext cx="89662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73025</xdr:rowOff>
    </xdr:from>
    <xdr:to>
      <xdr:col>15</xdr:col>
      <xdr:colOff>133350</xdr:colOff>
      <xdr:row>64</xdr:row>
      <xdr:rowOff>3175</xdr:rowOff>
    </xdr:to>
    <xdr:sp macro="" textlink="">
      <xdr:nvSpPr>
        <xdr:cNvPr id="139" name="フローチャート: 判断 138"/>
        <xdr:cNvSpPr/>
      </xdr:nvSpPr>
      <xdr:spPr>
        <a:xfrm>
          <a:off x="3203575" y="10634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13335</xdr:rowOff>
    </xdr:from>
    <xdr:ext cx="762000" cy="258445"/>
    <xdr:sp macro="" textlink="">
      <xdr:nvSpPr>
        <xdr:cNvPr id="140" name="テキスト ボックス 139"/>
        <xdr:cNvSpPr txBox="1"/>
      </xdr:nvSpPr>
      <xdr:spPr>
        <a:xfrm>
          <a:off x="2869565" y="10407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27305</xdr:rowOff>
    </xdr:from>
    <xdr:to>
      <xdr:col>11</xdr:col>
      <xdr:colOff>31750</xdr:colOff>
      <xdr:row>63</xdr:row>
      <xdr:rowOff>85090</xdr:rowOff>
    </xdr:to>
    <xdr:cxnSp macro="">
      <xdr:nvCxnSpPr>
        <xdr:cNvPr id="141" name="直線コネクタ 140"/>
        <xdr:cNvCxnSpPr/>
      </xdr:nvCxnSpPr>
      <xdr:spPr>
        <a:xfrm>
          <a:off x="1459230" y="10588625"/>
          <a:ext cx="89852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53975</xdr:rowOff>
    </xdr:from>
    <xdr:to>
      <xdr:col>11</xdr:col>
      <xdr:colOff>82550</xdr:colOff>
      <xdr:row>63</xdr:row>
      <xdr:rowOff>155575</xdr:rowOff>
    </xdr:to>
    <xdr:sp macro="" textlink="">
      <xdr:nvSpPr>
        <xdr:cNvPr id="142" name="フローチャート: 判断 141"/>
        <xdr:cNvSpPr/>
      </xdr:nvSpPr>
      <xdr:spPr>
        <a:xfrm>
          <a:off x="2305050" y="106152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140335</xdr:rowOff>
    </xdr:from>
    <xdr:ext cx="762000" cy="258445"/>
    <xdr:sp macro="" textlink="">
      <xdr:nvSpPr>
        <xdr:cNvPr id="143" name="テキスト ボックス 142"/>
        <xdr:cNvSpPr txBox="1"/>
      </xdr:nvSpPr>
      <xdr:spPr>
        <a:xfrm>
          <a:off x="1972945" y="10701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10160</xdr:rowOff>
    </xdr:from>
    <xdr:to>
      <xdr:col>7</xdr:col>
      <xdr:colOff>31750</xdr:colOff>
      <xdr:row>63</xdr:row>
      <xdr:rowOff>111760</xdr:rowOff>
    </xdr:to>
    <xdr:sp macro="" textlink="">
      <xdr:nvSpPr>
        <xdr:cNvPr id="144" name="フローチャート: 判断 143"/>
        <xdr:cNvSpPr/>
      </xdr:nvSpPr>
      <xdr:spPr>
        <a:xfrm>
          <a:off x="1408430" y="1057148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96520</xdr:rowOff>
    </xdr:from>
    <xdr:ext cx="761365" cy="259080"/>
    <xdr:sp macro="" textlink="">
      <xdr:nvSpPr>
        <xdr:cNvPr id="145" name="テキスト ボックス 144"/>
        <xdr:cNvSpPr txBox="1"/>
      </xdr:nvSpPr>
      <xdr:spPr>
        <a:xfrm>
          <a:off x="1076325" y="10657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167640</xdr:rowOff>
    </xdr:from>
    <xdr:ext cx="761365" cy="259080"/>
    <xdr:sp macro="" textlink="">
      <xdr:nvSpPr>
        <xdr:cNvPr id="146" name="テキスト ボックス 145"/>
        <xdr:cNvSpPr txBox="1"/>
      </xdr:nvSpPr>
      <xdr:spPr>
        <a:xfrm>
          <a:off x="477901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167640</xdr:rowOff>
    </xdr:from>
    <xdr:ext cx="761365" cy="259080"/>
    <xdr:sp macro="" textlink="">
      <xdr:nvSpPr>
        <xdr:cNvPr id="147" name="テキスト ボックス 146"/>
        <xdr:cNvSpPr txBox="1"/>
      </xdr:nvSpPr>
      <xdr:spPr>
        <a:xfrm>
          <a:off x="393319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167640</xdr:rowOff>
    </xdr:from>
    <xdr:ext cx="762000" cy="259080"/>
    <xdr:sp macro="" textlink="">
      <xdr:nvSpPr>
        <xdr:cNvPr id="148" name="テキスト ボックス 147"/>
        <xdr:cNvSpPr txBox="1"/>
      </xdr:nvSpPr>
      <xdr:spPr>
        <a:xfrm>
          <a:off x="303657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167640</xdr:rowOff>
    </xdr:from>
    <xdr:ext cx="762000" cy="259080"/>
    <xdr:sp macro="" textlink="">
      <xdr:nvSpPr>
        <xdr:cNvPr id="149" name="テキスト ボックス 148"/>
        <xdr:cNvSpPr txBox="1"/>
      </xdr:nvSpPr>
      <xdr:spPr>
        <a:xfrm>
          <a:off x="21399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167640</xdr:rowOff>
    </xdr:from>
    <xdr:ext cx="762000" cy="259080"/>
    <xdr:sp macro="" textlink="">
      <xdr:nvSpPr>
        <xdr:cNvPr id="150" name="テキスト ボックス 149"/>
        <xdr:cNvSpPr txBox="1"/>
      </xdr:nvSpPr>
      <xdr:spPr>
        <a:xfrm>
          <a:off x="12414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126365</xdr:rowOff>
    </xdr:from>
    <xdr:to>
      <xdr:col>23</xdr:col>
      <xdr:colOff>184150</xdr:colOff>
      <xdr:row>64</xdr:row>
      <xdr:rowOff>56515</xdr:rowOff>
    </xdr:to>
    <xdr:sp macro="" textlink="">
      <xdr:nvSpPr>
        <xdr:cNvPr id="151" name="楕円 150"/>
        <xdr:cNvSpPr/>
      </xdr:nvSpPr>
      <xdr:spPr>
        <a:xfrm>
          <a:off x="4946015" y="10687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98425</xdr:rowOff>
    </xdr:from>
    <xdr:ext cx="761365" cy="259080"/>
    <xdr:sp macro="" textlink="">
      <xdr:nvSpPr>
        <xdr:cNvPr id="152" name="財政構造の弾力性該当値テキスト"/>
        <xdr:cNvSpPr txBox="1"/>
      </xdr:nvSpPr>
      <xdr:spPr>
        <a:xfrm>
          <a:off x="5087620" y="10659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3175</xdr:rowOff>
    </xdr:from>
    <xdr:to>
      <xdr:col>19</xdr:col>
      <xdr:colOff>184150</xdr:colOff>
      <xdr:row>64</xdr:row>
      <xdr:rowOff>104775</xdr:rowOff>
    </xdr:to>
    <xdr:sp macro="" textlink="">
      <xdr:nvSpPr>
        <xdr:cNvPr id="153" name="楕円 152"/>
        <xdr:cNvSpPr/>
      </xdr:nvSpPr>
      <xdr:spPr>
        <a:xfrm>
          <a:off x="4100195"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89535</xdr:rowOff>
    </xdr:from>
    <xdr:ext cx="735965" cy="258445"/>
    <xdr:sp macro="" textlink="">
      <xdr:nvSpPr>
        <xdr:cNvPr id="154" name="テキスト ボックス 153"/>
        <xdr:cNvSpPr txBox="1"/>
      </xdr:nvSpPr>
      <xdr:spPr>
        <a:xfrm>
          <a:off x="3766185" y="108184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145415</xdr:rowOff>
    </xdr:from>
    <xdr:to>
      <xdr:col>15</xdr:col>
      <xdr:colOff>133350</xdr:colOff>
      <xdr:row>64</xdr:row>
      <xdr:rowOff>75565</xdr:rowOff>
    </xdr:to>
    <xdr:sp macro="" textlink="">
      <xdr:nvSpPr>
        <xdr:cNvPr id="155" name="楕円 154"/>
        <xdr:cNvSpPr/>
      </xdr:nvSpPr>
      <xdr:spPr>
        <a:xfrm>
          <a:off x="3203575" y="10706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60325</xdr:rowOff>
    </xdr:from>
    <xdr:ext cx="762000" cy="259080"/>
    <xdr:sp macro="" textlink="">
      <xdr:nvSpPr>
        <xdr:cNvPr id="156" name="テキスト ボックス 155"/>
        <xdr:cNvSpPr txBox="1"/>
      </xdr:nvSpPr>
      <xdr:spPr>
        <a:xfrm>
          <a:off x="2869565" y="10789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34290</xdr:rowOff>
    </xdr:from>
    <xdr:to>
      <xdr:col>11</xdr:col>
      <xdr:colOff>82550</xdr:colOff>
      <xdr:row>63</xdr:row>
      <xdr:rowOff>135890</xdr:rowOff>
    </xdr:to>
    <xdr:sp macro="" textlink="">
      <xdr:nvSpPr>
        <xdr:cNvPr id="157" name="楕円 156"/>
        <xdr:cNvSpPr/>
      </xdr:nvSpPr>
      <xdr:spPr>
        <a:xfrm>
          <a:off x="2305050" y="1059561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146050</xdr:rowOff>
    </xdr:from>
    <xdr:ext cx="762000" cy="258445"/>
    <xdr:sp macro="" textlink="">
      <xdr:nvSpPr>
        <xdr:cNvPr id="158" name="テキスト ボックス 157"/>
        <xdr:cNvSpPr txBox="1"/>
      </xdr:nvSpPr>
      <xdr:spPr>
        <a:xfrm>
          <a:off x="1972945" y="10372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147955</xdr:rowOff>
    </xdr:from>
    <xdr:to>
      <xdr:col>7</xdr:col>
      <xdr:colOff>31750</xdr:colOff>
      <xdr:row>63</xdr:row>
      <xdr:rowOff>78105</xdr:rowOff>
    </xdr:to>
    <xdr:sp macro="" textlink="">
      <xdr:nvSpPr>
        <xdr:cNvPr id="159" name="楕円 158"/>
        <xdr:cNvSpPr/>
      </xdr:nvSpPr>
      <xdr:spPr>
        <a:xfrm>
          <a:off x="1408430" y="1054163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88265</xdr:rowOff>
    </xdr:from>
    <xdr:ext cx="761365" cy="258445"/>
    <xdr:sp macro="" textlink="">
      <xdr:nvSpPr>
        <xdr:cNvPr id="160" name="テキスト ボックス 159"/>
        <xdr:cNvSpPr txBox="1"/>
      </xdr:nvSpPr>
      <xdr:spPr>
        <a:xfrm>
          <a:off x="1076325" y="10314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140335</xdr:rowOff>
    </xdr:from>
    <xdr:ext cx="3218815" cy="308610"/>
    <xdr:sp macro="" textlink="">
      <xdr:nvSpPr>
        <xdr:cNvPr id="162" name="テキスト ボックス 161"/>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xdr:cNvSpPr txBox="1"/>
      </xdr:nvSpPr>
      <xdr:spPr>
        <a:xfrm>
          <a:off x="418528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[155,620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131,885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物件費及び維持補修費の合計額の人口１人当たりの金額は類似団体平均を下回っている。一方、前年度と比較し上回っている主な要因は人口で、人件費、物件費及び維持補修費は前年度より減小しているが、人口減少により人口一人当たりの決算額が増となった。</a:t>
          </a:r>
        </a:p>
        <a:p>
          <a:r>
            <a:rPr kumimoji="1" lang="ja-JP" altLang="en-US" sz="1300">
              <a:latin typeface="ＭＳ Ｐゴシック"/>
              <a:ea typeface="ＭＳ Ｐゴシック"/>
            </a:rPr>
            <a:t>　今後も、引き続き人件費の抑制を図るとともに、公共施設等総合管理計画に基づき維持管理軽費の削減に努めていく。</a:t>
          </a:r>
        </a:p>
      </xdr:txBody>
    </xdr:sp>
    <xdr:clientData/>
  </xdr:twoCellAnchor>
  <xdr:oneCellAnchor>
    <xdr:from>
      <xdr:col>3</xdr:col>
      <xdr:colOff>95250</xdr:colOff>
      <xdr:row>77</xdr:row>
      <xdr:rowOff>6350</xdr:rowOff>
    </xdr:from>
    <xdr:ext cx="349885" cy="225425"/>
    <xdr:sp macro="" textlink="">
      <xdr:nvSpPr>
        <xdr:cNvPr id="174" name="テキスト ボックス 173"/>
        <xdr:cNvSpPr txBox="1"/>
      </xdr:nvSpPr>
      <xdr:spPr>
        <a:xfrm>
          <a:off x="729615" y="1291463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xdr:cNvCxnSpPr/>
      </xdr:nvCxnSpPr>
      <xdr:spPr>
        <a:xfrm>
          <a:off x="76771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9080"/>
    <xdr:sp macro="" textlink="">
      <xdr:nvSpPr>
        <xdr:cNvPr id="178" name="テキスト ボックス 177"/>
        <xdr:cNvSpPr txBox="1"/>
      </xdr:nvSpPr>
      <xdr:spPr>
        <a:xfrm>
          <a:off x="0"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xdr:cNvCxnSpPr/>
      </xdr:nvCxnSpPr>
      <xdr:spPr>
        <a:xfrm>
          <a:off x="76771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120015</xdr:rowOff>
    </xdr:from>
    <xdr:ext cx="762000" cy="259080"/>
    <xdr:sp macro="" textlink="">
      <xdr:nvSpPr>
        <xdr:cNvPr id="180" name="テキスト ボックス 179"/>
        <xdr:cNvSpPr txBox="1"/>
      </xdr:nvSpPr>
      <xdr:spPr>
        <a:xfrm>
          <a:off x="0"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771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xdr:cNvCxnSpPr/>
      </xdr:nvCxnSpPr>
      <xdr:spPr>
        <a:xfrm>
          <a:off x="76771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xdr:cNvSpPr txBox="1"/>
      </xdr:nvSpPr>
      <xdr:spPr>
        <a:xfrm>
          <a:off x="0"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xdr:cNvCxnSpPr/>
      </xdr:nvCxnSpPr>
      <xdr:spPr>
        <a:xfrm>
          <a:off x="76771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9080"/>
    <xdr:sp macro="" textlink="">
      <xdr:nvSpPr>
        <xdr:cNvPr id="186" name="テキスト ボックス 185"/>
        <xdr:cNvSpPr txBox="1"/>
      </xdr:nvSpPr>
      <xdr:spPr>
        <a:xfrm>
          <a:off x="0" y="1335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8" name="テキスト ボックス 187"/>
        <xdr:cNvSpPr txBox="1"/>
      </xdr:nvSpPr>
      <xdr:spPr>
        <a:xfrm>
          <a:off x="0"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150495</xdr:rowOff>
    </xdr:from>
    <xdr:to>
      <xdr:col>23</xdr:col>
      <xdr:colOff>133350</xdr:colOff>
      <xdr:row>89</xdr:row>
      <xdr:rowOff>70485</xdr:rowOff>
    </xdr:to>
    <xdr:cxnSp macro="">
      <xdr:nvCxnSpPr>
        <xdr:cNvPr id="190" name="直線コネクタ 189"/>
        <xdr:cNvCxnSpPr/>
      </xdr:nvCxnSpPr>
      <xdr:spPr>
        <a:xfrm flipV="1">
          <a:off x="4996815" y="13729335"/>
          <a:ext cx="0" cy="1261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42545</xdr:rowOff>
    </xdr:from>
    <xdr:ext cx="761365" cy="259080"/>
    <xdr:sp macro="" textlink="">
      <xdr:nvSpPr>
        <xdr:cNvPr id="191" name="人件費・物件費等の状況最小値テキスト"/>
        <xdr:cNvSpPr txBox="1"/>
      </xdr:nvSpPr>
      <xdr:spPr>
        <a:xfrm>
          <a:off x="5087620" y="14962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290,058</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70485</xdr:rowOff>
    </xdr:from>
    <xdr:to>
      <xdr:col>24</xdr:col>
      <xdr:colOff>12700</xdr:colOff>
      <xdr:row>89</xdr:row>
      <xdr:rowOff>70485</xdr:rowOff>
    </xdr:to>
    <xdr:cxnSp macro="">
      <xdr:nvCxnSpPr>
        <xdr:cNvPr id="192" name="直線コネクタ 191"/>
        <xdr:cNvCxnSpPr/>
      </xdr:nvCxnSpPr>
      <xdr:spPr>
        <a:xfrm>
          <a:off x="4907915" y="149904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64770</xdr:rowOff>
    </xdr:from>
    <xdr:ext cx="761365" cy="259080"/>
    <xdr:sp macro="" textlink="">
      <xdr:nvSpPr>
        <xdr:cNvPr id="193" name="人件費・物件費等の状況最大値テキスト"/>
        <xdr:cNvSpPr txBox="1"/>
      </xdr:nvSpPr>
      <xdr:spPr>
        <a:xfrm>
          <a:off x="5087620" y="13475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129,515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150495</xdr:rowOff>
    </xdr:from>
    <xdr:to>
      <xdr:col>24</xdr:col>
      <xdr:colOff>12700</xdr:colOff>
      <xdr:row>81</xdr:row>
      <xdr:rowOff>150495</xdr:rowOff>
    </xdr:to>
    <xdr:cxnSp macro="">
      <xdr:nvCxnSpPr>
        <xdr:cNvPr id="194" name="直線コネクタ 193"/>
        <xdr:cNvCxnSpPr/>
      </xdr:nvCxnSpPr>
      <xdr:spPr>
        <a:xfrm>
          <a:off x="4907915" y="137293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10795</xdr:rowOff>
    </xdr:from>
    <xdr:to>
      <xdr:col>23</xdr:col>
      <xdr:colOff>133350</xdr:colOff>
      <xdr:row>83</xdr:row>
      <xdr:rowOff>17780</xdr:rowOff>
    </xdr:to>
    <xdr:cxnSp macro="">
      <xdr:nvCxnSpPr>
        <xdr:cNvPr id="195" name="直線コネクタ 194"/>
        <xdr:cNvCxnSpPr/>
      </xdr:nvCxnSpPr>
      <xdr:spPr>
        <a:xfrm>
          <a:off x="4150995" y="13924915"/>
          <a:ext cx="84582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22225</xdr:rowOff>
    </xdr:from>
    <xdr:ext cx="761365" cy="259080"/>
    <xdr:sp macro="" textlink="">
      <xdr:nvSpPr>
        <xdr:cNvPr id="196" name="人件費・物件費等の状況平均値テキスト"/>
        <xdr:cNvSpPr txBox="1"/>
      </xdr:nvSpPr>
      <xdr:spPr>
        <a:xfrm>
          <a:off x="5087620" y="141039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187,269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50165</xdr:rowOff>
    </xdr:from>
    <xdr:to>
      <xdr:col>23</xdr:col>
      <xdr:colOff>184150</xdr:colOff>
      <xdr:row>84</xdr:row>
      <xdr:rowOff>151765</xdr:rowOff>
    </xdr:to>
    <xdr:sp macro="" textlink="">
      <xdr:nvSpPr>
        <xdr:cNvPr id="197" name="フローチャート: 判断 196"/>
        <xdr:cNvSpPr/>
      </xdr:nvSpPr>
      <xdr:spPr>
        <a:xfrm>
          <a:off x="4946015"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126365</xdr:rowOff>
    </xdr:from>
    <xdr:to>
      <xdr:col>19</xdr:col>
      <xdr:colOff>133350</xdr:colOff>
      <xdr:row>83</xdr:row>
      <xdr:rowOff>10795</xdr:rowOff>
    </xdr:to>
    <xdr:cxnSp macro="">
      <xdr:nvCxnSpPr>
        <xdr:cNvPr id="198" name="直線コネクタ 197"/>
        <xdr:cNvCxnSpPr/>
      </xdr:nvCxnSpPr>
      <xdr:spPr>
        <a:xfrm>
          <a:off x="3254375" y="13872845"/>
          <a:ext cx="89662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85725</xdr:rowOff>
    </xdr:from>
    <xdr:to>
      <xdr:col>19</xdr:col>
      <xdr:colOff>184150</xdr:colOff>
      <xdr:row>84</xdr:row>
      <xdr:rowOff>15875</xdr:rowOff>
    </xdr:to>
    <xdr:sp macro="" textlink="">
      <xdr:nvSpPr>
        <xdr:cNvPr id="199" name="フローチャート: 判断 198"/>
        <xdr:cNvSpPr/>
      </xdr:nvSpPr>
      <xdr:spPr>
        <a:xfrm>
          <a:off x="4100195" y="139998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635</xdr:rowOff>
    </xdr:from>
    <xdr:ext cx="735965" cy="259080"/>
    <xdr:sp macro="" textlink="">
      <xdr:nvSpPr>
        <xdr:cNvPr id="200" name="テキスト ボックス 199"/>
        <xdr:cNvSpPr txBox="1"/>
      </xdr:nvSpPr>
      <xdr:spPr>
        <a:xfrm>
          <a:off x="3766185" y="140823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58420</xdr:rowOff>
    </xdr:from>
    <xdr:to>
      <xdr:col>15</xdr:col>
      <xdr:colOff>82550</xdr:colOff>
      <xdr:row>82</xdr:row>
      <xdr:rowOff>126365</xdr:rowOff>
    </xdr:to>
    <xdr:cxnSp macro="">
      <xdr:nvCxnSpPr>
        <xdr:cNvPr id="201" name="直線コネクタ 200"/>
        <xdr:cNvCxnSpPr/>
      </xdr:nvCxnSpPr>
      <xdr:spPr>
        <a:xfrm>
          <a:off x="2357755" y="13804900"/>
          <a:ext cx="89662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33655</xdr:rowOff>
    </xdr:from>
    <xdr:to>
      <xdr:col>15</xdr:col>
      <xdr:colOff>133350</xdr:colOff>
      <xdr:row>83</xdr:row>
      <xdr:rowOff>135255</xdr:rowOff>
    </xdr:to>
    <xdr:sp macro="" textlink="">
      <xdr:nvSpPr>
        <xdr:cNvPr id="202" name="フローチャート: 判断 201"/>
        <xdr:cNvSpPr/>
      </xdr:nvSpPr>
      <xdr:spPr>
        <a:xfrm>
          <a:off x="3203575" y="1394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120015</xdr:rowOff>
    </xdr:from>
    <xdr:ext cx="762000" cy="259080"/>
    <xdr:sp macro="" textlink="">
      <xdr:nvSpPr>
        <xdr:cNvPr id="203" name="テキスト ボックス 202"/>
        <xdr:cNvSpPr txBox="1"/>
      </xdr:nvSpPr>
      <xdr:spPr>
        <a:xfrm>
          <a:off x="2869565" y="14034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50800</xdr:rowOff>
    </xdr:from>
    <xdr:to>
      <xdr:col>11</xdr:col>
      <xdr:colOff>31750</xdr:colOff>
      <xdr:row>82</xdr:row>
      <xdr:rowOff>58420</xdr:rowOff>
    </xdr:to>
    <xdr:cxnSp macro="">
      <xdr:nvCxnSpPr>
        <xdr:cNvPr id="204" name="直線コネクタ 203"/>
        <xdr:cNvCxnSpPr/>
      </xdr:nvCxnSpPr>
      <xdr:spPr>
        <a:xfrm>
          <a:off x="1459230" y="13797280"/>
          <a:ext cx="8985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23495</xdr:rowOff>
    </xdr:from>
    <xdr:to>
      <xdr:col>11</xdr:col>
      <xdr:colOff>82550</xdr:colOff>
      <xdr:row>83</xdr:row>
      <xdr:rowOff>125095</xdr:rowOff>
    </xdr:to>
    <xdr:sp macro="" textlink="">
      <xdr:nvSpPr>
        <xdr:cNvPr id="205" name="フローチャート: 判断 204"/>
        <xdr:cNvSpPr/>
      </xdr:nvSpPr>
      <xdr:spPr>
        <a:xfrm>
          <a:off x="2305050" y="1393761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109855</xdr:rowOff>
    </xdr:from>
    <xdr:ext cx="762000" cy="258445"/>
    <xdr:sp macro="" textlink="">
      <xdr:nvSpPr>
        <xdr:cNvPr id="206" name="テキスト ボックス 205"/>
        <xdr:cNvSpPr txBox="1"/>
      </xdr:nvSpPr>
      <xdr:spPr>
        <a:xfrm>
          <a:off x="1972945" y="14023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12700</xdr:rowOff>
    </xdr:from>
    <xdr:to>
      <xdr:col>7</xdr:col>
      <xdr:colOff>31750</xdr:colOff>
      <xdr:row>83</xdr:row>
      <xdr:rowOff>114300</xdr:rowOff>
    </xdr:to>
    <xdr:sp macro="" textlink="">
      <xdr:nvSpPr>
        <xdr:cNvPr id="207" name="フローチャート: 判断 206"/>
        <xdr:cNvSpPr/>
      </xdr:nvSpPr>
      <xdr:spPr>
        <a:xfrm>
          <a:off x="1408430" y="1392682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99060</xdr:rowOff>
    </xdr:from>
    <xdr:ext cx="761365" cy="259080"/>
    <xdr:sp macro="" textlink="">
      <xdr:nvSpPr>
        <xdr:cNvPr id="208" name="テキスト ボックス 207"/>
        <xdr:cNvSpPr txBox="1"/>
      </xdr:nvSpPr>
      <xdr:spPr>
        <a:xfrm>
          <a:off x="1076325" y="14013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161,334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1365" cy="258445"/>
    <xdr:sp macro="" textlink="">
      <xdr:nvSpPr>
        <xdr:cNvPr id="209" name="テキスト ボックス 208"/>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1365" cy="258445"/>
    <xdr:sp macro="" textlink="">
      <xdr:nvSpPr>
        <xdr:cNvPr id="210" name="テキスト ボックス 209"/>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8445"/>
    <xdr:sp macro="" textlink="">
      <xdr:nvSpPr>
        <xdr:cNvPr id="211" name="テキスト ボックス 210"/>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8445"/>
    <xdr:sp macro="" textlink="">
      <xdr:nvSpPr>
        <xdr:cNvPr id="212" name="テキスト ボックス 211"/>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8445"/>
    <xdr:sp macro="" textlink="">
      <xdr:nvSpPr>
        <xdr:cNvPr id="213" name="テキスト ボックス 212"/>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138430</xdr:rowOff>
    </xdr:from>
    <xdr:to>
      <xdr:col>23</xdr:col>
      <xdr:colOff>184150</xdr:colOff>
      <xdr:row>83</xdr:row>
      <xdr:rowOff>68580</xdr:rowOff>
    </xdr:to>
    <xdr:sp macro="" textlink="">
      <xdr:nvSpPr>
        <xdr:cNvPr id="214" name="楕円 213"/>
        <xdr:cNvSpPr/>
      </xdr:nvSpPr>
      <xdr:spPr>
        <a:xfrm>
          <a:off x="4946015" y="13884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154940</xdr:rowOff>
    </xdr:from>
    <xdr:ext cx="761365" cy="259080"/>
    <xdr:sp macro="" textlink="">
      <xdr:nvSpPr>
        <xdr:cNvPr id="215" name="人件費・物件費等の状況該当値テキスト"/>
        <xdr:cNvSpPr txBox="1"/>
      </xdr:nvSpPr>
      <xdr:spPr>
        <a:xfrm>
          <a:off x="5087620" y="13733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155,620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131445</xdr:rowOff>
    </xdr:from>
    <xdr:to>
      <xdr:col>19</xdr:col>
      <xdr:colOff>184150</xdr:colOff>
      <xdr:row>83</xdr:row>
      <xdr:rowOff>61595</xdr:rowOff>
    </xdr:to>
    <xdr:sp macro="" textlink="">
      <xdr:nvSpPr>
        <xdr:cNvPr id="216" name="楕円 215"/>
        <xdr:cNvSpPr/>
      </xdr:nvSpPr>
      <xdr:spPr>
        <a:xfrm>
          <a:off x="4100195" y="13877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71755</xdr:rowOff>
    </xdr:from>
    <xdr:ext cx="735965" cy="258445"/>
    <xdr:sp macro="" textlink="">
      <xdr:nvSpPr>
        <xdr:cNvPr id="217" name="テキスト ボックス 216"/>
        <xdr:cNvSpPr txBox="1"/>
      </xdr:nvSpPr>
      <xdr:spPr>
        <a:xfrm>
          <a:off x="3766185" y="136505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154,761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75565</xdr:rowOff>
    </xdr:from>
    <xdr:to>
      <xdr:col>15</xdr:col>
      <xdr:colOff>133350</xdr:colOff>
      <xdr:row>83</xdr:row>
      <xdr:rowOff>5715</xdr:rowOff>
    </xdr:to>
    <xdr:sp macro="" textlink="">
      <xdr:nvSpPr>
        <xdr:cNvPr id="218" name="楕円 217"/>
        <xdr:cNvSpPr/>
      </xdr:nvSpPr>
      <xdr:spPr>
        <a:xfrm>
          <a:off x="3203575" y="13822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15875</xdr:rowOff>
    </xdr:from>
    <xdr:ext cx="762000" cy="258445"/>
    <xdr:sp macro="" textlink="">
      <xdr:nvSpPr>
        <xdr:cNvPr id="219" name="テキスト ボックス 218"/>
        <xdr:cNvSpPr txBox="1"/>
      </xdr:nvSpPr>
      <xdr:spPr>
        <a:xfrm>
          <a:off x="2869565" y="1359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147,800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7620</xdr:rowOff>
    </xdr:from>
    <xdr:to>
      <xdr:col>11</xdr:col>
      <xdr:colOff>82550</xdr:colOff>
      <xdr:row>82</xdr:row>
      <xdr:rowOff>109220</xdr:rowOff>
    </xdr:to>
    <xdr:sp macro="" textlink="">
      <xdr:nvSpPr>
        <xdr:cNvPr id="220" name="楕円 219"/>
        <xdr:cNvSpPr/>
      </xdr:nvSpPr>
      <xdr:spPr>
        <a:xfrm>
          <a:off x="2305050" y="1375410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119380</xdr:rowOff>
    </xdr:from>
    <xdr:ext cx="762000" cy="259080"/>
    <xdr:sp macro="" textlink="">
      <xdr:nvSpPr>
        <xdr:cNvPr id="221" name="テキスト ボックス 220"/>
        <xdr:cNvSpPr txBox="1"/>
      </xdr:nvSpPr>
      <xdr:spPr>
        <a:xfrm>
          <a:off x="1972945" y="1353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167640</xdr:rowOff>
    </xdr:from>
    <xdr:to>
      <xdr:col>7</xdr:col>
      <xdr:colOff>31750</xdr:colOff>
      <xdr:row>82</xdr:row>
      <xdr:rowOff>101600</xdr:rowOff>
    </xdr:to>
    <xdr:sp macro="" textlink="">
      <xdr:nvSpPr>
        <xdr:cNvPr id="222" name="楕円 221"/>
        <xdr:cNvSpPr/>
      </xdr:nvSpPr>
      <xdr:spPr>
        <a:xfrm>
          <a:off x="1408430" y="1374648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111760</xdr:rowOff>
    </xdr:from>
    <xdr:ext cx="761365" cy="259080"/>
    <xdr:sp macro="" textlink="">
      <xdr:nvSpPr>
        <xdr:cNvPr id="223" name="テキスト ボックス 222"/>
        <xdr:cNvSpPr txBox="1"/>
      </xdr:nvSpPr>
      <xdr:spPr>
        <a:xfrm>
          <a:off x="1076325" y="1352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138,388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140335</xdr:rowOff>
    </xdr:from>
    <xdr:ext cx="1652905" cy="308610"/>
    <xdr:sp macro="" textlink="">
      <xdr:nvSpPr>
        <xdr:cNvPr id="225" name="テキスト ボックス 224"/>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6" name="テキスト ボックス 225"/>
        <xdr:cNvSpPr txBox="1"/>
      </xdr:nvSpPr>
      <xdr:spPr>
        <a:xfrm>
          <a:off x="1557083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近年は類似団体平均値に近い値で推移していたが、経験年数階層内における職員の分布が変動したことにより、前年度と比較すると</a:t>
          </a:r>
          <a:r>
            <a:rPr kumimoji="1" lang="en-US" altLang="ja-JP" sz="1300">
              <a:latin typeface="ＭＳ Ｐゴシック"/>
              <a:ea typeface="ＭＳ Ｐゴシック"/>
            </a:rPr>
            <a:t>0.1</a:t>
          </a:r>
          <a:r>
            <a:rPr kumimoji="1" lang="ja-JP" altLang="en-US" sz="1300">
              <a:latin typeface="ＭＳ Ｐゴシック"/>
              <a:ea typeface="ＭＳ Ｐゴシック"/>
            </a:rPr>
            <a:t>ポイント上がり、類似団体平均を</a:t>
          </a:r>
          <a:r>
            <a:rPr kumimoji="1" lang="en-US" altLang="ja-JP" sz="1300">
              <a:latin typeface="ＭＳ Ｐゴシック"/>
              <a:ea typeface="ＭＳ Ｐゴシック"/>
            </a:rPr>
            <a:t>1.1</a:t>
          </a:r>
          <a:r>
            <a:rPr kumimoji="1" lang="ja-JP" altLang="en-US" sz="1300">
              <a:latin typeface="ＭＳ Ｐゴシック"/>
              <a:ea typeface="ＭＳ Ｐゴシック"/>
            </a:rPr>
            <a:t>ポイント上回っている。　</a:t>
          </a:r>
        </a:p>
        <a:p>
          <a:r>
            <a:rPr kumimoji="1" lang="ja-JP" altLang="en-US" sz="1300">
              <a:latin typeface="ＭＳ Ｐゴシック"/>
              <a:ea typeface="ＭＳ Ｐゴシック"/>
            </a:rPr>
            <a:t>　今後も人事院勧告等の動向を注視しながら人事評価の適正運用を図るとともに、給与制度・運用等の見直しにより給与水準の適正化に努める。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xdr:cNvCxnSpPr/>
      </xdr:nvCxnSpPr>
      <xdr:spPr>
        <a:xfrm>
          <a:off x="1294320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64770</xdr:rowOff>
    </xdr:from>
    <xdr:ext cx="762000" cy="259080"/>
    <xdr:sp macro="" textlink="">
      <xdr:nvSpPr>
        <xdr:cNvPr id="240" name="テキスト ボックス 239"/>
        <xdr:cNvSpPr txBox="1"/>
      </xdr:nvSpPr>
      <xdr:spPr>
        <a:xfrm>
          <a:off x="12173585"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xdr:cNvCxnSpPr/>
      </xdr:nvCxnSpPr>
      <xdr:spPr>
        <a:xfrm>
          <a:off x="1294320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9080"/>
    <xdr:sp macro="" textlink="">
      <xdr:nvSpPr>
        <xdr:cNvPr id="242" name="テキスト ボックス 241"/>
        <xdr:cNvSpPr txBox="1"/>
      </xdr:nvSpPr>
      <xdr:spPr>
        <a:xfrm>
          <a:off x="12173585"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xdr:cNvCxnSpPr/>
      </xdr:nvCxnSpPr>
      <xdr:spPr>
        <a:xfrm>
          <a:off x="1294320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4" name="テキスト ボックス 243"/>
        <xdr:cNvSpPr txBox="1"/>
      </xdr:nvSpPr>
      <xdr:spPr>
        <a:xfrm>
          <a:off x="12173585"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xdr:cNvCxnSpPr/>
      </xdr:nvCxnSpPr>
      <xdr:spPr>
        <a:xfrm>
          <a:off x="1294320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6" name="テキスト ボックス 245"/>
        <xdr:cNvSpPr txBox="1"/>
      </xdr:nvSpPr>
      <xdr:spPr>
        <a:xfrm>
          <a:off x="12173585"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xdr:cNvCxnSpPr/>
      </xdr:nvCxnSpPr>
      <xdr:spPr>
        <a:xfrm>
          <a:off x="1294320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8" name="テキスト ボックス 247"/>
        <xdr:cNvSpPr txBox="1"/>
      </xdr:nvSpPr>
      <xdr:spPr>
        <a:xfrm>
          <a:off x="12173585"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xdr:cNvCxnSpPr/>
      </xdr:nvCxnSpPr>
      <xdr:spPr>
        <a:xfrm>
          <a:off x="1294320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9080"/>
    <xdr:sp macro="" textlink="">
      <xdr:nvSpPr>
        <xdr:cNvPr id="250" name="テキスト ボックス 249"/>
        <xdr:cNvSpPr txBox="1"/>
      </xdr:nvSpPr>
      <xdr:spPr>
        <a:xfrm>
          <a:off x="12173585"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2" name="テキスト ボックス 251"/>
        <xdr:cNvSpPr txBox="1"/>
      </xdr:nvSpPr>
      <xdr:spPr>
        <a:xfrm>
          <a:off x="12173585"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120650</xdr:rowOff>
    </xdr:to>
    <xdr:cxnSp macro="">
      <xdr:nvCxnSpPr>
        <xdr:cNvPr id="254" name="直線コネクタ 253"/>
        <xdr:cNvCxnSpPr/>
      </xdr:nvCxnSpPr>
      <xdr:spPr>
        <a:xfrm flipV="1">
          <a:off x="17172305" y="13576300"/>
          <a:ext cx="0" cy="14643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93345</xdr:rowOff>
    </xdr:from>
    <xdr:ext cx="761365" cy="259080"/>
    <xdr:sp macro="" textlink="">
      <xdr:nvSpPr>
        <xdr:cNvPr id="255" name="給与水準   （国との比較）最小値テキスト"/>
        <xdr:cNvSpPr txBox="1"/>
      </xdr:nvSpPr>
      <xdr:spPr>
        <a:xfrm>
          <a:off x="17261205" y="15013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120650</xdr:rowOff>
    </xdr:from>
    <xdr:to>
      <xdr:col>81</xdr:col>
      <xdr:colOff>133350</xdr:colOff>
      <xdr:row>89</xdr:row>
      <xdr:rowOff>120650</xdr:rowOff>
    </xdr:to>
    <xdr:cxnSp macro="">
      <xdr:nvCxnSpPr>
        <xdr:cNvPr id="256" name="直線コネクタ 255"/>
        <xdr:cNvCxnSpPr/>
      </xdr:nvCxnSpPr>
      <xdr:spPr>
        <a:xfrm>
          <a:off x="17081500" y="150406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1365" cy="259080"/>
    <xdr:sp macro="" textlink="">
      <xdr:nvSpPr>
        <xdr:cNvPr id="257" name="給与水準   （国との比較）最大値テキスト"/>
        <xdr:cNvSpPr txBox="1"/>
      </xdr:nvSpPr>
      <xdr:spPr>
        <a:xfrm>
          <a:off x="17261205" y="13323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7081500" y="135763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85090</xdr:rowOff>
    </xdr:from>
    <xdr:to>
      <xdr:col>81</xdr:col>
      <xdr:colOff>44450</xdr:colOff>
      <xdr:row>87</xdr:row>
      <xdr:rowOff>102870</xdr:rowOff>
    </xdr:to>
    <xdr:cxnSp macro="">
      <xdr:nvCxnSpPr>
        <xdr:cNvPr id="259" name="直線コネクタ 258"/>
        <xdr:cNvCxnSpPr/>
      </xdr:nvCxnSpPr>
      <xdr:spPr>
        <a:xfrm>
          <a:off x="16326485" y="14669770"/>
          <a:ext cx="8458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50165</xdr:rowOff>
    </xdr:from>
    <xdr:ext cx="761365" cy="258445"/>
    <xdr:sp macro="" textlink="">
      <xdr:nvSpPr>
        <xdr:cNvPr id="260" name="給与水準   （国との比較）平均値テキスト"/>
        <xdr:cNvSpPr txBox="1"/>
      </xdr:nvSpPr>
      <xdr:spPr>
        <a:xfrm>
          <a:off x="17261205" y="142995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33655</xdr:rowOff>
    </xdr:from>
    <xdr:to>
      <xdr:col>81</xdr:col>
      <xdr:colOff>95250</xdr:colOff>
      <xdr:row>86</xdr:row>
      <xdr:rowOff>135255</xdr:rowOff>
    </xdr:to>
    <xdr:sp macro="" textlink="">
      <xdr:nvSpPr>
        <xdr:cNvPr id="261" name="フローチャート: 判断 260"/>
        <xdr:cNvSpPr/>
      </xdr:nvSpPr>
      <xdr:spPr>
        <a:xfrm>
          <a:off x="17119600" y="1445069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167640</xdr:rowOff>
    </xdr:from>
    <xdr:to>
      <xdr:col>77</xdr:col>
      <xdr:colOff>44450</xdr:colOff>
      <xdr:row>87</xdr:row>
      <xdr:rowOff>85090</xdr:rowOff>
    </xdr:to>
    <xdr:cxnSp macro="">
      <xdr:nvCxnSpPr>
        <xdr:cNvPr id="262" name="直線コネクタ 261"/>
        <xdr:cNvCxnSpPr/>
      </xdr:nvCxnSpPr>
      <xdr:spPr>
        <a:xfrm>
          <a:off x="15427960" y="14584680"/>
          <a:ext cx="89852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85090</xdr:rowOff>
    </xdr:from>
    <xdr:to>
      <xdr:col>77</xdr:col>
      <xdr:colOff>95250</xdr:colOff>
      <xdr:row>87</xdr:row>
      <xdr:rowOff>15240</xdr:rowOff>
    </xdr:to>
    <xdr:sp macro="" textlink="">
      <xdr:nvSpPr>
        <xdr:cNvPr id="263" name="フローチャート: 判断 262"/>
        <xdr:cNvSpPr/>
      </xdr:nvSpPr>
      <xdr:spPr>
        <a:xfrm>
          <a:off x="16273780" y="145021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25400</xdr:rowOff>
    </xdr:from>
    <xdr:ext cx="735965" cy="259080"/>
    <xdr:sp macro="" textlink="">
      <xdr:nvSpPr>
        <xdr:cNvPr id="264" name="テキスト ボックス 263"/>
        <xdr:cNvSpPr txBox="1"/>
      </xdr:nvSpPr>
      <xdr:spPr>
        <a:xfrm>
          <a:off x="15941675" y="142748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167640</xdr:rowOff>
    </xdr:from>
    <xdr:to>
      <xdr:col>72</xdr:col>
      <xdr:colOff>203200</xdr:colOff>
      <xdr:row>87</xdr:row>
      <xdr:rowOff>120015</xdr:rowOff>
    </xdr:to>
    <xdr:cxnSp macro="">
      <xdr:nvCxnSpPr>
        <xdr:cNvPr id="265" name="直線コネクタ 264"/>
        <xdr:cNvCxnSpPr/>
      </xdr:nvCxnSpPr>
      <xdr:spPr>
        <a:xfrm flipV="1">
          <a:off x="14531340" y="14584680"/>
          <a:ext cx="89662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85090</xdr:rowOff>
    </xdr:from>
    <xdr:to>
      <xdr:col>73</xdr:col>
      <xdr:colOff>44450</xdr:colOff>
      <xdr:row>87</xdr:row>
      <xdr:rowOff>15240</xdr:rowOff>
    </xdr:to>
    <xdr:sp macro="" textlink="">
      <xdr:nvSpPr>
        <xdr:cNvPr id="266" name="フローチャート: 判断 265"/>
        <xdr:cNvSpPr/>
      </xdr:nvSpPr>
      <xdr:spPr>
        <a:xfrm>
          <a:off x="15377160" y="1450213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25400</xdr:rowOff>
    </xdr:from>
    <xdr:ext cx="762000" cy="259080"/>
    <xdr:sp macro="" textlink="">
      <xdr:nvSpPr>
        <xdr:cNvPr id="267" name="テキスト ボックス 266"/>
        <xdr:cNvSpPr txBox="1"/>
      </xdr:nvSpPr>
      <xdr:spPr>
        <a:xfrm>
          <a:off x="15045055" y="1427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33655</xdr:rowOff>
    </xdr:from>
    <xdr:to>
      <xdr:col>68</xdr:col>
      <xdr:colOff>152400</xdr:colOff>
      <xdr:row>87</xdr:row>
      <xdr:rowOff>120015</xdr:rowOff>
    </xdr:to>
    <xdr:cxnSp macro="">
      <xdr:nvCxnSpPr>
        <xdr:cNvPr id="268" name="直線コネクタ 267"/>
        <xdr:cNvCxnSpPr/>
      </xdr:nvCxnSpPr>
      <xdr:spPr>
        <a:xfrm>
          <a:off x="13634720" y="14618335"/>
          <a:ext cx="89662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102870</xdr:rowOff>
    </xdr:from>
    <xdr:to>
      <xdr:col>68</xdr:col>
      <xdr:colOff>203200</xdr:colOff>
      <xdr:row>87</xdr:row>
      <xdr:rowOff>32385</xdr:rowOff>
    </xdr:to>
    <xdr:sp macro="" textlink="">
      <xdr:nvSpPr>
        <xdr:cNvPr id="269" name="フローチャート: 判断 268"/>
        <xdr:cNvSpPr/>
      </xdr:nvSpPr>
      <xdr:spPr>
        <a:xfrm>
          <a:off x="14480540" y="145199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42545</xdr:rowOff>
    </xdr:from>
    <xdr:ext cx="762000" cy="259080"/>
    <xdr:sp macro="" textlink="">
      <xdr:nvSpPr>
        <xdr:cNvPr id="270" name="テキスト ボックス 269"/>
        <xdr:cNvSpPr txBox="1"/>
      </xdr:nvSpPr>
      <xdr:spPr>
        <a:xfrm>
          <a:off x="14146530" y="14291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67945</xdr:rowOff>
    </xdr:from>
    <xdr:to>
      <xdr:col>64</xdr:col>
      <xdr:colOff>152400</xdr:colOff>
      <xdr:row>86</xdr:row>
      <xdr:rowOff>167640</xdr:rowOff>
    </xdr:to>
    <xdr:sp macro="" textlink="">
      <xdr:nvSpPr>
        <xdr:cNvPr id="271" name="フローチャート: 判断 270"/>
        <xdr:cNvSpPr/>
      </xdr:nvSpPr>
      <xdr:spPr>
        <a:xfrm>
          <a:off x="13583920" y="144849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8255</xdr:rowOff>
    </xdr:from>
    <xdr:ext cx="762000" cy="259080"/>
    <xdr:sp macro="" textlink="">
      <xdr:nvSpPr>
        <xdr:cNvPr id="272" name="テキスト ボックス 271"/>
        <xdr:cNvSpPr txBox="1"/>
      </xdr:nvSpPr>
      <xdr:spPr>
        <a:xfrm>
          <a:off x="13249910" y="14257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1365" cy="258445"/>
    <xdr:sp macro="" textlink="">
      <xdr:nvSpPr>
        <xdr:cNvPr id="273" name="テキスト ボックス 272"/>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1365" cy="258445"/>
    <xdr:sp macro="" textlink="">
      <xdr:nvSpPr>
        <xdr:cNvPr id="274" name="テキスト ボックス 273"/>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1365" cy="258445"/>
    <xdr:sp macro="" textlink="">
      <xdr:nvSpPr>
        <xdr:cNvPr id="275" name="テキスト ボックス 274"/>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8445"/>
    <xdr:sp macro="" textlink="">
      <xdr:nvSpPr>
        <xdr:cNvPr id="276" name="テキスト ボックス 275"/>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8445"/>
    <xdr:sp macro="" textlink="">
      <xdr:nvSpPr>
        <xdr:cNvPr id="277" name="テキスト ボックス 276"/>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51435</xdr:rowOff>
    </xdr:from>
    <xdr:to>
      <xdr:col>81</xdr:col>
      <xdr:colOff>95250</xdr:colOff>
      <xdr:row>87</xdr:row>
      <xdr:rowOff>153035</xdr:rowOff>
    </xdr:to>
    <xdr:sp macro="" textlink="">
      <xdr:nvSpPr>
        <xdr:cNvPr id="278" name="楕円 277"/>
        <xdr:cNvSpPr/>
      </xdr:nvSpPr>
      <xdr:spPr>
        <a:xfrm>
          <a:off x="17119600" y="1463611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23495</xdr:rowOff>
    </xdr:from>
    <xdr:ext cx="761365" cy="259080"/>
    <xdr:sp macro="" textlink="">
      <xdr:nvSpPr>
        <xdr:cNvPr id="279" name="給与水準   （国との比較）該当値テキスト"/>
        <xdr:cNvSpPr txBox="1"/>
      </xdr:nvSpPr>
      <xdr:spPr>
        <a:xfrm>
          <a:off x="17261205" y="14608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34290</xdr:rowOff>
    </xdr:from>
    <xdr:to>
      <xdr:col>77</xdr:col>
      <xdr:colOff>95250</xdr:colOff>
      <xdr:row>87</xdr:row>
      <xdr:rowOff>135890</xdr:rowOff>
    </xdr:to>
    <xdr:sp macro="" textlink="">
      <xdr:nvSpPr>
        <xdr:cNvPr id="280" name="楕円 279"/>
        <xdr:cNvSpPr/>
      </xdr:nvSpPr>
      <xdr:spPr>
        <a:xfrm>
          <a:off x="16273780" y="1461897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120650</xdr:rowOff>
    </xdr:from>
    <xdr:ext cx="735965" cy="259080"/>
    <xdr:sp macro="" textlink="">
      <xdr:nvSpPr>
        <xdr:cNvPr id="281" name="テキスト ボックス 280"/>
        <xdr:cNvSpPr txBox="1"/>
      </xdr:nvSpPr>
      <xdr:spPr>
        <a:xfrm>
          <a:off x="15941675" y="147053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120015</xdr:rowOff>
    </xdr:from>
    <xdr:to>
      <xdr:col>73</xdr:col>
      <xdr:colOff>44450</xdr:colOff>
      <xdr:row>87</xdr:row>
      <xdr:rowOff>50165</xdr:rowOff>
    </xdr:to>
    <xdr:sp macro="" textlink="">
      <xdr:nvSpPr>
        <xdr:cNvPr id="282" name="楕円 281"/>
        <xdr:cNvSpPr/>
      </xdr:nvSpPr>
      <xdr:spPr>
        <a:xfrm>
          <a:off x="15377160" y="1453705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34925</xdr:rowOff>
    </xdr:from>
    <xdr:ext cx="762000" cy="258445"/>
    <xdr:sp macro="" textlink="">
      <xdr:nvSpPr>
        <xdr:cNvPr id="283" name="テキスト ボックス 282"/>
        <xdr:cNvSpPr txBox="1"/>
      </xdr:nvSpPr>
      <xdr:spPr>
        <a:xfrm>
          <a:off x="15045055" y="14619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69215</xdr:rowOff>
    </xdr:from>
    <xdr:to>
      <xdr:col>68</xdr:col>
      <xdr:colOff>203200</xdr:colOff>
      <xdr:row>87</xdr:row>
      <xdr:rowOff>167640</xdr:rowOff>
    </xdr:to>
    <xdr:sp macro="" textlink="">
      <xdr:nvSpPr>
        <xdr:cNvPr id="284" name="楕円 283"/>
        <xdr:cNvSpPr/>
      </xdr:nvSpPr>
      <xdr:spPr>
        <a:xfrm>
          <a:off x="14480540" y="146538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155575</xdr:rowOff>
    </xdr:from>
    <xdr:ext cx="762000" cy="259080"/>
    <xdr:sp macro="" textlink="">
      <xdr:nvSpPr>
        <xdr:cNvPr id="285" name="テキスト ボックス 284"/>
        <xdr:cNvSpPr txBox="1"/>
      </xdr:nvSpPr>
      <xdr:spPr>
        <a:xfrm>
          <a:off x="14146530" y="14740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154305</xdr:rowOff>
    </xdr:from>
    <xdr:to>
      <xdr:col>64</xdr:col>
      <xdr:colOff>152400</xdr:colOff>
      <xdr:row>87</xdr:row>
      <xdr:rowOff>84455</xdr:rowOff>
    </xdr:to>
    <xdr:sp macro="" textlink="">
      <xdr:nvSpPr>
        <xdr:cNvPr id="286" name="楕円 285"/>
        <xdr:cNvSpPr/>
      </xdr:nvSpPr>
      <xdr:spPr>
        <a:xfrm>
          <a:off x="13583920" y="14571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69215</xdr:rowOff>
    </xdr:from>
    <xdr:ext cx="762000" cy="258445"/>
    <xdr:sp macro="" textlink="">
      <xdr:nvSpPr>
        <xdr:cNvPr id="287" name="テキスト ボックス 286"/>
        <xdr:cNvSpPr txBox="1"/>
      </xdr:nvSpPr>
      <xdr:spPr>
        <a:xfrm>
          <a:off x="13249910" y="14653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2505" cy="309245"/>
    <xdr:sp macro="" textlink="">
      <xdr:nvSpPr>
        <xdr:cNvPr id="289" name="テキスト ボックス 288"/>
        <xdr:cNvSpPr txBox="1"/>
      </xdr:nvSpPr>
      <xdr:spPr>
        <a:xfrm>
          <a:off x="13466445" y="898652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775"/>
    <xdr:sp macro="" textlink="">
      <xdr:nvSpPr>
        <xdr:cNvPr id="290" name="テキスト ボックス 289"/>
        <xdr:cNvSpPr txBox="1"/>
      </xdr:nvSpPr>
      <xdr:spPr>
        <a:xfrm>
          <a:off x="1587944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24</a:t>
          </a:r>
          <a:r>
            <a:rPr kumimoji="1" lang="ja-JP" altLang="en-US" sz="1300">
              <a:latin typeface="ＭＳ Ｐゴシック"/>
              <a:ea typeface="ＭＳ Ｐゴシック"/>
            </a:rPr>
            <a:t>年度に一部事務組合が解散し一時的に職員数が増加したが、定員管理計画に基づき職員数の削減を図っており、令和２年度の職員数は前年度同数の</a:t>
          </a:r>
          <a:r>
            <a:rPr kumimoji="1" lang="en-US" altLang="ja-JP" sz="1300">
              <a:latin typeface="ＭＳ Ｐゴシック"/>
              <a:ea typeface="ＭＳ Ｐゴシック"/>
            </a:rPr>
            <a:t>158</a:t>
          </a:r>
          <a:r>
            <a:rPr kumimoji="1" lang="ja-JP" altLang="en-US" sz="1300">
              <a:latin typeface="ＭＳ Ｐゴシック"/>
              <a:ea typeface="ＭＳ Ｐゴシック"/>
            </a:rPr>
            <a:t>人で、人口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人当たり職員数も類似団体平均を</a:t>
          </a:r>
          <a:r>
            <a:rPr kumimoji="1" lang="en-US" altLang="ja-JP" sz="1300">
              <a:latin typeface="ＭＳ Ｐゴシック"/>
              <a:ea typeface="ＭＳ Ｐゴシック"/>
            </a:rPr>
            <a:t>1.08</a:t>
          </a:r>
          <a:r>
            <a:rPr kumimoji="1" lang="ja-JP" altLang="en-US" sz="1300">
              <a:latin typeface="ＭＳ Ｐゴシック"/>
              <a:ea typeface="ＭＳ Ｐゴシック"/>
            </a:rPr>
            <a:t>人下回っている。</a:t>
          </a:r>
        </a:p>
        <a:p>
          <a:r>
            <a:rPr kumimoji="1" lang="ja-JP" altLang="en-US" sz="1300">
              <a:latin typeface="ＭＳ Ｐゴシック"/>
              <a:ea typeface="ＭＳ Ｐゴシック"/>
            </a:rPr>
            <a:t>　今後も施設の統廃合や民間委託の推進など、更なる効率化の促進を図るとともに、適正な定員管理に努める。</a:t>
          </a:r>
        </a:p>
      </xdr:txBody>
    </xdr:sp>
    <xdr:clientData/>
  </xdr:twoCellAnchor>
  <xdr:oneCellAnchor>
    <xdr:from>
      <xdr:col>61</xdr:col>
      <xdr:colOff>6350</xdr:colOff>
      <xdr:row>54</xdr:row>
      <xdr:rowOff>140335</xdr:rowOff>
    </xdr:from>
    <xdr:ext cx="349885" cy="224790"/>
    <xdr:sp macro="" textlink="">
      <xdr:nvSpPr>
        <xdr:cNvPr id="301" name="テキスト ボックス 300"/>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3" name="テキスト ボックス 302"/>
        <xdr:cNvSpPr txBox="1"/>
      </xdr:nvSpPr>
      <xdr:spPr>
        <a:xfrm>
          <a:off x="12173585"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4" name="直線コネクタ 303"/>
        <xdr:cNvCxnSpPr/>
      </xdr:nvCxnSpPr>
      <xdr:spPr>
        <a:xfrm>
          <a:off x="1294320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8445"/>
    <xdr:sp macro="" textlink="">
      <xdr:nvSpPr>
        <xdr:cNvPr id="305" name="テキスト ボックス 304"/>
        <xdr:cNvSpPr txBox="1"/>
      </xdr:nvSpPr>
      <xdr:spPr>
        <a:xfrm>
          <a:off x="12173585"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6" name="直線コネクタ 305"/>
        <xdr:cNvCxnSpPr/>
      </xdr:nvCxnSpPr>
      <xdr:spPr>
        <a:xfrm>
          <a:off x="1294320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7" name="テキスト ボックス 306"/>
        <xdr:cNvSpPr txBox="1"/>
      </xdr:nvSpPr>
      <xdr:spPr>
        <a:xfrm>
          <a:off x="12173585"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94320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9" name="テキスト ボックス 308"/>
        <xdr:cNvSpPr txBox="1"/>
      </xdr:nvSpPr>
      <xdr:spPr>
        <a:xfrm>
          <a:off x="12173585"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0" name="直線コネクタ 309"/>
        <xdr:cNvCxnSpPr/>
      </xdr:nvCxnSpPr>
      <xdr:spPr>
        <a:xfrm>
          <a:off x="1294320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9080"/>
    <xdr:sp macro="" textlink="">
      <xdr:nvSpPr>
        <xdr:cNvPr id="311" name="テキスト ボックス 310"/>
        <xdr:cNvSpPr txBox="1"/>
      </xdr:nvSpPr>
      <xdr:spPr>
        <a:xfrm>
          <a:off x="12173585"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46990</xdr:rowOff>
    </xdr:from>
    <xdr:to>
      <xdr:col>85</xdr:col>
      <xdr:colOff>95250</xdr:colOff>
      <xdr:row>58</xdr:row>
      <xdr:rowOff>46990</xdr:rowOff>
    </xdr:to>
    <xdr:cxnSp macro="">
      <xdr:nvCxnSpPr>
        <xdr:cNvPr id="312" name="直線コネクタ 311"/>
        <xdr:cNvCxnSpPr/>
      </xdr:nvCxnSpPr>
      <xdr:spPr>
        <a:xfrm>
          <a:off x="1294320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9080"/>
    <xdr:sp macro="" textlink="">
      <xdr:nvSpPr>
        <xdr:cNvPr id="313" name="テキスト ボックス 312"/>
        <xdr:cNvSpPr txBox="1"/>
      </xdr:nvSpPr>
      <xdr:spPr>
        <a:xfrm>
          <a:off x="12173585"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8445"/>
    <xdr:sp macro="" textlink="">
      <xdr:nvSpPr>
        <xdr:cNvPr id="315" name="テキスト ボックス 314"/>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53975</xdr:rowOff>
    </xdr:from>
    <xdr:to>
      <xdr:col>81</xdr:col>
      <xdr:colOff>44450</xdr:colOff>
      <xdr:row>67</xdr:row>
      <xdr:rowOff>86360</xdr:rowOff>
    </xdr:to>
    <xdr:cxnSp macro="">
      <xdr:nvCxnSpPr>
        <xdr:cNvPr id="317" name="直線コネクタ 316"/>
        <xdr:cNvCxnSpPr/>
      </xdr:nvCxnSpPr>
      <xdr:spPr>
        <a:xfrm flipV="1">
          <a:off x="17172305" y="9944735"/>
          <a:ext cx="0" cy="1373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58420</xdr:rowOff>
    </xdr:from>
    <xdr:ext cx="761365" cy="259080"/>
    <xdr:sp macro="" textlink="">
      <xdr:nvSpPr>
        <xdr:cNvPr id="318" name="定員管理の状況最小値テキスト"/>
        <xdr:cNvSpPr txBox="1"/>
      </xdr:nvSpPr>
      <xdr:spPr>
        <a:xfrm>
          <a:off x="17261205" y="11290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86360</xdr:rowOff>
    </xdr:from>
    <xdr:to>
      <xdr:col>81</xdr:col>
      <xdr:colOff>133350</xdr:colOff>
      <xdr:row>67</xdr:row>
      <xdr:rowOff>86360</xdr:rowOff>
    </xdr:to>
    <xdr:cxnSp macro="">
      <xdr:nvCxnSpPr>
        <xdr:cNvPr id="319" name="直線コネクタ 318"/>
        <xdr:cNvCxnSpPr/>
      </xdr:nvCxnSpPr>
      <xdr:spPr>
        <a:xfrm>
          <a:off x="17081500" y="113182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140335</xdr:rowOff>
    </xdr:from>
    <xdr:ext cx="761365" cy="258445"/>
    <xdr:sp macro="" textlink="">
      <xdr:nvSpPr>
        <xdr:cNvPr id="320" name="定員管理の状況最大値テキスト"/>
        <xdr:cNvSpPr txBox="1"/>
      </xdr:nvSpPr>
      <xdr:spPr>
        <a:xfrm>
          <a:off x="17261205" y="96958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53975</xdr:rowOff>
    </xdr:from>
    <xdr:to>
      <xdr:col>81</xdr:col>
      <xdr:colOff>133350</xdr:colOff>
      <xdr:row>59</xdr:row>
      <xdr:rowOff>53975</xdr:rowOff>
    </xdr:to>
    <xdr:cxnSp macro="">
      <xdr:nvCxnSpPr>
        <xdr:cNvPr id="321" name="直線コネクタ 320"/>
        <xdr:cNvCxnSpPr/>
      </xdr:nvCxnSpPr>
      <xdr:spPr>
        <a:xfrm>
          <a:off x="17081500" y="99447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140335</xdr:rowOff>
    </xdr:from>
    <xdr:to>
      <xdr:col>81</xdr:col>
      <xdr:colOff>44450</xdr:colOff>
      <xdr:row>61</xdr:row>
      <xdr:rowOff>12700</xdr:rowOff>
    </xdr:to>
    <xdr:cxnSp macro="">
      <xdr:nvCxnSpPr>
        <xdr:cNvPr id="322" name="直線コネクタ 321"/>
        <xdr:cNvCxnSpPr/>
      </xdr:nvCxnSpPr>
      <xdr:spPr>
        <a:xfrm>
          <a:off x="16326485" y="10198735"/>
          <a:ext cx="84582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151130</xdr:rowOff>
    </xdr:from>
    <xdr:ext cx="761365" cy="259080"/>
    <xdr:sp macro="" textlink="">
      <xdr:nvSpPr>
        <xdr:cNvPr id="323" name="定員管理の状況平均値テキスト"/>
        <xdr:cNvSpPr txBox="1"/>
      </xdr:nvSpPr>
      <xdr:spPr>
        <a:xfrm>
          <a:off x="17261205" y="103771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7620</xdr:rowOff>
    </xdr:from>
    <xdr:to>
      <xdr:col>81</xdr:col>
      <xdr:colOff>95250</xdr:colOff>
      <xdr:row>62</xdr:row>
      <xdr:rowOff>109220</xdr:rowOff>
    </xdr:to>
    <xdr:sp macro="" textlink="">
      <xdr:nvSpPr>
        <xdr:cNvPr id="324" name="フローチャート: 判断 323"/>
        <xdr:cNvSpPr/>
      </xdr:nvSpPr>
      <xdr:spPr>
        <a:xfrm>
          <a:off x="17119600" y="1040130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111760</xdr:rowOff>
    </xdr:from>
    <xdr:to>
      <xdr:col>77</xdr:col>
      <xdr:colOff>44450</xdr:colOff>
      <xdr:row>60</xdr:row>
      <xdr:rowOff>140335</xdr:rowOff>
    </xdr:to>
    <xdr:cxnSp macro="">
      <xdr:nvCxnSpPr>
        <xdr:cNvPr id="325" name="直線コネクタ 324"/>
        <xdr:cNvCxnSpPr/>
      </xdr:nvCxnSpPr>
      <xdr:spPr>
        <a:xfrm>
          <a:off x="15427960" y="10170160"/>
          <a:ext cx="8985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48260</xdr:rowOff>
    </xdr:from>
    <xdr:to>
      <xdr:col>77</xdr:col>
      <xdr:colOff>95250</xdr:colOff>
      <xdr:row>62</xdr:row>
      <xdr:rowOff>149860</xdr:rowOff>
    </xdr:to>
    <xdr:sp macro="" textlink="">
      <xdr:nvSpPr>
        <xdr:cNvPr id="326" name="フローチャート: 判断 325"/>
        <xdr:cNvSpPr/>
      </xdr:nvSpPr>
      <xdr:spPr>
        <a:xfrm>
          <a:off x="16273780" y="1044194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134620</xdr:rowOff>
    </xdr:from>
    <xdr:ext cx="735965" cy="259080"/>
    <xdr:sp macro="" textlink="">
      <xdr:nvSpPr>
        <xdr:cNvPr id="327" name="テキスト ボックス 326"/>
        <xdr:cNvSpPr txBox="1"/>
      </xdr:nvSpPr>
      <xdr:spPr>
        <a:xfrm>
          <a:off x="15941675" y="105283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111760</xdr:rowOff>
    </xdr:from>
    <xdr:to>
      <xdr:col>72</xdr:col>
      <xdr:colOff>203200</xdr:colOff>
      <xdr:row>60</xdr:row>
      <xdr:rowOff>163830</xdr:rowOff>
    </xdr:to>
    <xdr:cxnSp macro="">
      <xdr:nvCxnSpPr>
        <xdr:cNvPr id="328" name="直線コネクタ 327"/>
        <xdr:cNvCxnSpPr/>
      </xdr:nvCxnSpPr>
      <xdr:spPr>
        <a:xfrm flipV="1">
          <a:off x="14531340" y="10170160"/>
          <a:ext cx="89662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19685</xdr:rowOff>
    </xdr:from>
    <xdr:to>
      <xdr:col>73</xdr:col>
      <xdr:colOff>44450</xdr:colOff>
      <xdr:row>62</xdr:row>
      <xdr:rowOff>120650</xdr:rowOff>
    </xdr:to>
    <xdr:sp macro="" textlink="">
      <xdr:nvSpPr>
        <xdr:cNvPr id="329" name="フローチャート: 判断 328"/>
        <xdr:cNvSpPr/>
      </xdr:nvSpPr>
      <xdr:spPr>
        <a:xfrm>
          <a:off x="15377160" y="10413365"/>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106045</xdr:rowOff>
    </xdr:from>
    <xdr:ext cx="762000" cy="258445"/>
    <xdr:sp macro="" textlink="">
      <xdr:nvSpPr>
        <xdr:cNvPr id="330" name="テキスト ボックス 329"/>
        <xdr:cNvSpPr txBox="1"/>
      </xdr:nvSpPr>
      <xdr:spPr>
        <a:xfrm>
          <a:off x="15045055" y="10499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116205</xdr:rowOff>
    </xdr:from>
    <xdr:to>
      <xdr:col>68</xdr:col>
      <xdr:colOff>152400</xdr:colOff>
      <xdr:row>60</xdr:row>
      <xdr:rowOff>163830</xdr:rowOff>
    </xdr:to>
    <xdr:cxnSp macro="">
      <xdr:nvCxnSpPr>
        <xdr:cNvPr id="331" name="直線コネクタ 330"/>
        <xdr:cNvCxnSpPr/>
      </xdr:nvCxnSpPr>
      <xdr:spPr>
        <a:xfrm>
          <a:off x="13634720" y="10174605"/>
          <a:ext cx="89662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167005</xdr:rowOff>
    </xdr:from>
    <xdr:to>
      <xdr:col>68</xdr:col>
      <xdr:colOff>203200</xdr:colOff>
      <xdr:row>62</xdr:row>
      <xdr:rowOff>97155</xdr:rowOff>
    </xdr:to>
    <xdr:sp macro="" textlink="">
      <xdr:nvSpPr>
        <xdr:cNvPr id="332" name="フローチャート: 判断 331"/>
        <xdr:cNvSpPr/>
      </xdr:nvSpPr>
      <xdr:spPr>
        <a:xfrm>
          <a:off x="14480540" y="10393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81915</xdr:rowOff>
    </xdr:from>
    <xdr:ext cx="762000" cy="259080"/>
    <xdr:sp macro="" textlink="">
      <xdr:nvSpPr>
        <xdr:cNvPr id="333" name="テキスト ボックス 332"/>
        <xdr:cNvSpPr txBox="1"/>
      </xdr:nvSpPr>
      <xdr:spPr>
        <a:xfrm>
          <a:off x="14146530" y="10475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147320</xdr:rowOff>
    </xdr:from>
    <xdr:to>
      <xdr:col>64</xdr:col>
      <xdr:colOff>152400</xdr:colOff>
      <xdr:row>62</xdr:row>
      <xdr:rowOff>77470</xdr:rowOff>
    </xdr:to>
    <xdr:sp macro="" textlink="">
      <xdr:nvSpPr>
        <xdr:cNvPr id="334" name="フローチャート: 判断 333"/>
        <xdr:cNvSpPr/>
      </xdr:nvSpPr>
      <xdr:spPr>
        <a:xfrm>
          <a:off x="13583920" y="10373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62230</xdr:rowOff>
    </xdr:from>
    <xdr:ext cx="762000" cy="259080"/>
    <xdr:sp macro="" textlink="">
      <xdr:nvSpPr>
        <xdr:cNvPr id="335" name="テキスト ボックス 334"/>
        <xdr:cNvSpPr txBox="1"/>
      </xdr:nvSpPr>
      <xdr:spPr>
        <a:xfrm>
          <a:off x="13249910" y="10455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167640</xdr:rowOff>
    </xdr:from>
    <xdr:ext cx="761365" cy="259080"/>
    <xdr:sp macro="" textlink="">
      <xdr:nvSpPr>
        <xdr:cNvPr id="336" name="テキスト ボックス 335"/>
        <xdr:cNvSpPr txBox="1"/>
      </xdr:nvSpPr>
      <xdr:spPr>
        <a:xfrm>
          <a:off x="1695450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167640</xdr:rowOff>
    </xdr:from>
    <xdr:ext cx="761365" cy="259080"/>
    <xdr:sp macro="" textlink="">
      <xdr:nvSpPr>
        <xdr:cNvPr id="337" name="テキスト ボックス 336"/>
        <xdr:cNvSpPr txBox="1"/>
      </xdr:nvSpPr>
      <xdr:spPr>
        <a:xfrm>
          <a:off x="1610868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167640</xdr:rowOff>
    </xdr:from>
    <xdr:ext cx="761365" cy="259080"/>
    <xdr:sp macro="" textlink="">
      <xdr:nvSpPr>
        <xdr:cNvPr id="338" name="テキスト ボックス 337"/>
        <xdr:cNvSpPr txBox="1"/>
      </xdr:nvSpPr>
      <xdr:spPr>
        <a:xfrm>
          <a:off x="1521015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167640</xdr:rowOff>
    </xdr:from>
    <xdr:ext cx="762000" cy="259080"/>
    <xdr:sp macro="" textlink="">
      <xdr:nvSpPr>
        <xdr:cNvPr id="339" name="テキスト ボックス 338"/>
        <xdr:cNvSpPr txBox="1"/>
      </xdr:nvSpPr>
      <xdr:spPr>
        <a:xfrm>
          <a:off x="1431353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167640</xdr:rowOff>
    </xdr:from>
    <xdr:ext cx="762000" cy="259080"/>
    <xdr:sp macro="" textlink="">
      <xdr:nvSpPr>
        <xdr:cNvPr id="340" name="テキスト ボックス 339"/>
        <xdr:cNvSpPr txBox="1"/>
      </xdr:nvSpPr>
      <xdr:spPr>
        <a:xfrm>
          <a:off x="1341691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133350</xdr:rowOff>
    </xdr:from>
    <xdr:to>
      <xdr:col>81</xdr:col>
      <xdr:colOff>95250</xdr:colOff>
      <xdr:row>61</xdr:row>
      <xdr:rowOff>63500</xdr:rowOff>
    </xdr:to>
    <xdr:sp macro="" textlink="">
      <xdr:nvSpPr>
        <xdr:cNvPr id="341" name="楕円 340"/>
        <xdr:cNvSpPr/>
      </xdr:nvSpPr>
      <xdr:spPr>
        <a:xfrm>
          <a:off x="17119600" y="1019175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149860</xdr:rowOff>
    </xdr:from>
    <xdr:ext cx="761365" cy="259080"/>
    <xdr:sp macro="" textlink="">
      <xdr:nvSpPr>
        <xdr:cNvPr id="342" name="定員管理の状況該当値テキスト"/>
        <xdr:cNvSpPr txBox="1"/>
      </xdr:nvSpPr>
      <xdr:spPr>
        <a:xfrm>
          <a:off x="17261205" y="10040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89535</xdr:rowOff>
    </xdr:from>
    <xdr:to>
      <xdr:col>77</xdr:col>
      <xdr:colOff>95250</xdr:colOff>
      <xdr:row>61</xdr:row>
      <xdr:rowOff>19685</xdr:rowOff>
    </xdr:to>
    <xdr:sp macro="" textlink="">
      <xdr:nvSpPr>
        <xdr:cNvPr id="343" name="楕円 342"/>
        <xdr:cNvSpPr/>
      </xdr:nvSpPr>
      <xdr:spPr>
        <a:xfrm>
          <a:off x="16273780" y="1014793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29845</xdr:rowOff>
    </xdr:from>
    <xdr:ext cx="735965" cy="258445"/>
    <xdr:sp macro="" textlink="">
      <xdr:nvSpPr>
        <xdr:cNvPr id="344" name="テキスト ボックス 343"/>
        <xdr:cNvSpPr txBox="1"/>
      </xdr:nvSpPr>
      <xdr:spPr>
        <a:xfrm>
          <a:off x="15941675" y="99206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60960</xdr:rowOff>
    </xdr:from>
    <xdr:to>
      <xdr:col>73</xdr:col>
      <xdr:colOff>44450</xdr:colOff>
      <xdr:row>60</xdr:row>
      <xdr:rowOff>162560</xdr:rowOff>
    </xdr:to>
    <xdr:sp macro="" textlink="">
      <xdr:nvSpPr>
        <xdr:cNvPr id="345" name="楕円 344"/>
        <xdr:cNvSpPr/>
      </xdr:nvSpPr>
      <xdr:spPr>
        <a:xfrm>
          <a:off x="15377160" y="1011936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1270</xdr:rowOff>
    </xdr:from>
    <xdr:ext cx="762000" cy="259080"/>
    <xdr:sp macro="" textlink="">
      <xdr:nvSpPr>
        <xdr:cNvPr id="346" name="テキスト ボックス 345"/>
        <xdr:cNvSpPr txBox="1"/>
      </xdr:nvSpPr>
      <xdr:spPr>
        <a:xfrm>
          <a:off x="15045055" y="989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113030</xdr:rowOff>
    </xdr:from>
    <xdr:to>
      <xdr:col>68</xdr:col>
      <xdr:colOff>203200</xdr:colOff>
      <xdr:row>61</xdr:row>
      <xdr:rowOff>43180</xdr:rowOff>
    </xdr:to>
    <xdr:sp macro="" textlink="">
      <xdr:nvSpPr>
        <xdr:cNvPr id="347" name="楕円 346"/>
        <xdr:cNvSpPr/>
      </xdr:nvSpPr>
      <xdr:spPr>
        <a:xfrm>
          <a:off x="14480540" y="1017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53975</xdr:rowOff>
    </xdr:from>
    <xdr:ext cx="762000" cy="258445"/>
    <xdr:sp macro="" textlink="">
      <xdr:nvSpPr>
        <xdr:cNvPr id="348" name="テキスト ボックス 347"/>
        <xdr:cNvSpPr txBox="1"/>
      </xdr:nvSpPr>
      <xdr:spPr>
        <a:xfrm>
          <a:off x="14146530" y="9944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64770</xdr:rowOff>
    </xdr:from>
    <xdr:to>
      <xdr:col>64</xdr:col>
      <xdr:colOff>152400</xdr:colOff>
      <xdr:row>60</xdr:row>
      <xdr:rowOff>167005</xdr:rowOff>
    </xdr:to>
    <xdr:sp macro="" textlink="">
      <xdr:nvSpPr>
        <xdr:cNvPr id="349" name="楕円 348"/>
        <xdr:cNvSpPr/>
      </xdr:nvSpPr>
      <xdr:spPr>
        <a:xfrm>
          <a:off x="13583920" y="101231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5715</xdr:rowOff>
    </xdr:from>
    <xdr:ext cx="762000" cy="259080"/>
    <xdr:sp macro="" textlink="">
      <xdr:nvSpPr>
        <xdr:cNvPr id="350" name="テキスト ボックス 349"/>
        <xdr:cNvSpPr txBox="1"/>
      </xdr:nvSpPr>
      <xdr:spPr>
        <a:xfrm>
          <a:off x="13249910" y="9896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280" cy="309245"/>
    <xdr:sp macro="" textlink="">
      <xdr:nvSpPr>
        <xdr:cNvPr id="352" name="テキスト ボックス 351"/>
        <xdr:cNvSpPr txBox="1"/>
      </xdr:nvSpPr>
      <xdr:spPr>
        <a:xfrm>
          <a:off x="1379918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1000" cy="358775"/>
    <xdr:sp macro="" textlink="">
      <xdr:nvSpPr>
        <xdr:cNvPr id="353" name="テキスト ボックス 352"/>
        <xdr:cNvSpPr txBox="1"/>
      </xdr:nvSpPr>
      <xdr:spPr>
        <a:xfrm>
          <a:off x="1554670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26</a:t>
          </a:r>
          <a:r>
            <a:rPr kumimoji="1" lang="ja-JP" altLang="en-US" sz="1300">
              <a:latin typeface="ＭＳ Ｐゴシック"/>
              <a:ea typeface="ＭＳ Ｐゴシック"/>
            </a:rPr>
            <a:t>年度被災施設復旧関連事業債や平成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年度の臨時財政対策債の元利償還開始により元利償還金の額は増加したが、一方で公共下水道事業債の元金償還額や令和元年度台風</a:t>
          </a:r>
          <a:r>
            <a:rPr kumimoji="1" lang="en-US" altLang="ja-JP" sz="1300">
              <a:latin typeface="ＭＳ Ｐゴシック"/>
              <a:ea typeface="ＭＳ Ｐゴシック"/>
            </a:rPr>
            <a:t>19</a:t>
          </a:r>
          <a:r>
            <a:rPr kumimoji="1" lang="ja-JP" altLang="en-US" sz="1300">
              <a:latin typeface="ＭＳ Ｐゴシック"/>
              <a:ea typeface="ＭＳ Ｐゴシック"/>
            </a:rPr>
            <a:t>号の災害復旧費の減に伴う基準内繰入の減により、公営企業債の元利償還金に対する繰入金が減少したため、前年度と比較して</a:t>
          </a:r>
          <a:r>
            <a:rPr kumimoji="1" lang="en-US" altLang="ja-JP" sz="1300">
              <a:latin typeface="ＭＳ Ｐゴシック"/>
              <a:ea typeface="ＭＳ Ｐゴシック"/>
            </a:rPr>
            <a:t>0.8</a:t>
          </a:r>
          <a:r>
            <a:rPr kumimoji="1" lang="ja-JP" altLang="en-US" sz="1300">
              <a:latin typeface="ＭＳ Ｐゴシック"/>
              <a:ea typeface="ＭＳ Ｐゴシック"/>
            </a:rPr>
            <a:t>ポイント改善された。</a:t>
          </a:r>
        </a:p>
        <a:p>
          <a:r>
            <a:rPr kumimoji="1" lang="ja-JP" altLang="en-US" sz="1300">
              <a:latin typeface="ＭＳ Ｐゴシック"/>
              <a:ea typeface="ＭＳ Ｐゴシック"/>
            </a:rPr>
            <a:t>　しかし、類似団体平均を上回っていることから、今後も起債対象事業を精査し、起債総額を抑制するとともに、合併特例事業債や過疎対策事業債など交付税算入率の高い起債を活用し、公債費負担の軽減に努める。</a:t>
          </a:r>
        </a:p>
      </xdr:txBody>
    </xdr:sp>
    <xdr:clientData/>
  </xdr:twoCellAnchor>
  <xdr:oneCellAnchor>
    <xdr:from>
      <xdr:col>61</xdr:col>
      <xdr:colOff>6350</xdr:colOff>
      <xdr:row>32</xdr:row>
      <xdr:rowOff>101600</xdr:rowOff>
    </xdr:from>
    <xdr:ext cx="298450" cy="225425"/>
    <xdr:sp macro="" textlink="">
      <xdr:nvSpPr>
        <xdr:cNvPr id="364" name="テキスト ボックス 363"/>
        <xdr:cNvSpPr txBox="1"/>
      </xdr:nvSpPr>
      <xdr:spPr>
        <a:xfrm>
          <a:off x="1290510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8445"/>
    <xdr:sp macro="" textlink="">
      <xdr:nvSpPr>
        <xdr:cNvPr id="366" name="テキスト ボックス 365"/>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943205" y="75412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8" name="テキスト ボックス 367"/>
        <xdr:cNvSpPr txBox="1"/>
      </xdr:nvSpPr>
      <xdr:spPr>
        <a:xfrm>
          <a:off x="12173585" y="739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943205" y="7066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8445"/>
    <xdr:sp macro="" textlink="">
      <xdr:nvSpPr>
        <xdr:cNvPr id="370" name="テキスト ボックス 369"/>
        <xdr:cNvSpPr txBox="1"/>
      </xdr:nvSpPr>
      <xdr:spPr>
        <a:xfrm>
          <a:off x="12173585" y="6927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943205" y="6595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7810"/>
    <xdr:sp macro="" textlink="">
      <xdr:nvSpPr>
        <xdr:cNvPr id="372" name="テキスト ボックス 371"/>
        <xdr:cNvSpPr txBox="1"/>
      </xdr:nvSpPr>
      <xdr:spPr>
        <a:xfrm>
          <a:off x="12173585" y="64566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943205" y="61239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4" name="テキスト ボックス 373"/>
        <xdr:cNvSpPr txBox="1"/>
      </xdr:nvSpPr>
      <xdr:spPr>
        <a:xfrm>
          <a:off x="12173585" y="5985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134620</xdr:rowOff>
    </xdr:from>
    <xdr:to>
      <xdr:col>81</xdr:col>
      <xdr:colOff>44450</xdr:colOff>
      <xdr:row>45</xdr:row>
      <xdr:rowOff>22860</xdr:rowOff>
    </xdr:to>
    <xdr:cxnSp macro="">
      <xdr:nvCxnSpPr>
        <xdr:cNvPr id="377" name="直線コネクタ 376"/>
        <xdr:cNvCxnSpPr/>
      </xdr:nvCxnSpPr>
      <xdr:spPr>
        <a:xfrm flipV="1">
          <a:off x="17172305" y="6002020"/>
          <a:ext cx="0" cy="15646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166370</xdr:rowOff>
    </xdr:from>
    <xdr:ext cx="761365" cy="258445"/>
    <xdr:sp macro="" textlink="">
      <xdr:nvSpPr>
        <xdr:cNvPr id="378" name="公債費負担の状況最小値テキスト"/>
        <xdr:cNvSpPr txBox="1"/>
      </xdr:nvSpPr>
      <xdr:spPr>
        <a:xfrm>
          <a:off x="17261205" y="75425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22860</xdr:rowOff>
    </xdr:from>
    <xdr:to>
      <xdr:col>81</xdr:col>
      <xdr:colOff>133350</xdr:colOff>
      <xdr:row>45</xdr:row>
      <xdr:rowOff>22860</xdr:rowOff>
    </xdr:to>
    <xdr:cxnSp macro="">
      <xdr:nvCxnSpPr>
        <xdr:cNvPr id="379" name="直線コネクタ 378"/>
        <xdr:cNvCxnSpPr/>
      </xdr:nvCxnSpPr>
      <xdr:spPr>
        <a:xfrm>
          <a:off x="17081500" y="75666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49530</xdr:rowOff>
    </xdr:from>
    <xdr:ext cx="761365" cy="258445"/>
    <xdr:sp macro="" textlink="">
      <xdr:nvSpPr>
        <xdr:cNvPr id="380" name="公債費負担の状況最大値テキスト"/>
        <xdr:cNvSpPr txBox="1"/>
      </xdr:nvSpPr>
      <xdr:spPr>
        <a:xfrm>
          <a:off x="17261205" y="5749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134620</xdr:rowOff>
    </xdr:from>
    <xdr:to>
      <xdr:col>81</xdr:col>
      <xdr:colOff>133350</xdr:colOff>
      <xdr:row>35</xdr:row>
      <xdr:rowOff>134620</xdr:rowOff>
    </xdr:to>
    <xdr:cxnSp macro="">
      <xdr:nvCxnSpPr>
        <xdr:cNvPr id="381" name="直線コネクタ 380"/>
        <xdr:cNvCxnSpPr/>
      </xdr:nvCxnSpPr>
      <xdr:spPr>
        <a:xfrm>
          <a:off x="17081500" y="60020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54610</xdr:rowOff>
    </xdr:to>
    <xdr:cxnSp macro="">
      <xdr:nvCxnSpPr>
        <xdr:cNvPr id="382" name="直線コネクタ 381"/>
        <xdr:cNvCxnSpPr/>
      </xdr:nvCxnSpPr>
      <xdr:spPr>
        <a:xfrm flipV="1">
          <a:off x="16326485" y="7021830"/>
          <a:ext cx="84582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167640</xdr:rowOff>
    </xdr:from>
    <xdr:ext cx="761365" cy="259080"/>
    <xdr:sp macro="" textlink="">
      <xdr:nvSpPr>
        <xdr:cNvPr id="383" name="公債費負担の状況平均値テキスト"/>
        <xdr:cNvSpPr txBox="1"/>
      </xdr:nvSpPr>
      <xdr:spPr>
        <a:xfrm>
          <a:off x="17261205" y="67056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153670</xdr:rowOff>
    </xdr:from>
    <xdr:to>
      <xdr:col>81</xdr:col>
      <xdr:colOff>95250</xdr:colOff>
      <xdr:row>41</xdr:row>
      <xdr:rowOff>84455</xdr:rowOff>
    </xdr:to>
    <xdr:sp macro="" textlink="">
      <xdr:nvSpPr>
        <xdr:cNvPr id="384" name="フローチャート: 判断 383"/>
        <xdr:cNvSpPr/>
      </xdr:nvSpPr>
      <xdr:spPr>
        <a:xfrm>
          <a:off x="17119600" y="6859270"/>
          <a:ext cx="10350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54610</xdr:rowOff>
    </xdr:from>
    <xdr:to>
      <xdr:col>77</xdr:col>
      <xdr:colOff>44450</xdr:colOff>
      <xdr:row>42</xdr:row>
      <xdr:rowOff>112395</xdr:rowOff>
    </xdr:to>
    <xdr:cxnSp macro="">
      <xdr:nvCxnSpPr>
        <xdr:cNvPr id="385" name="直線コネクタ 384"/>
        <xdr:cNvCxnSpPr/>
      </xdr:nvCxnSpPr>
      <xdr:spPr>
        <a:xfrm flipV="1">
          <a:off x="15427960" y="7095490"/>
          <a:ext cx="89852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30480</xdr:rowOff>
    </xdr:from>
    <xdr:to>
      <xdr:col>77</xdr:col>
      <xdr:colOff>95250</xdr:colOff>
      <xdr:row>41</xdr:row>
      <xdr:rowOff>132080</xdr:rowOff>
    </xdr:to>
    <xdr:sp macro="" textlink="">
      <xdr:nvSpPr>
        <xdr:cNvPr id="386" name="フローチャート: 判断 385"/>
        <xdr:cNvSpPr/>
      </xdr:nvSpPr>
      <xdr:spPr>
        <a:xfrm>
          <a:off x="16273780" y="690372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142240</xdr:rowOff>
    </xdr:from>
    <xdr:ext cx="735965" cy="257810"/>
    <xdr:sp macro="" textlink="">
      <xdr:nvSpPr>
        <xdr:cNvPr id="387" name="テキスト ボックス 386"/>
        <xdr:cNvSpPr txBox="1"/>
      </xdr:nvSpPr>
      <xdr:spPr>
        <a:xfrm>
          <a:off x="15941675" y="668020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112395</xdr:rowOff>
    </xdr:from>
    <xdr:to>
      <xdr:col>72</xdr:col>
      <xdr:colOff>203200</xdr:colOff>
      <xdr:row>43</xdr:row>
      <xdr:rowOff>28575</xdr:rowOff>
    </xdr:to>
    <xdr:cxnSp macro="">
      <xdr:nvCxnSpPr>
        <xdr:cNvPr id="388" name="直線コネクタ 387"/>
        <xdr:cNvCxnSpPr/>
      </xdr:nvCxnSpPr>
      <xdr:spPr>
        <a:xfrm flipV="1">
          <a:off x="14531340" y="7153275"/>
          <a:ext cx="89662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40005</xdr:rowOff>
    </xdr:from>
    <xdr:to>
      <xdr:col>73</xdr:col>
      <xdr:colOff>44450</xdr:colOff>
      <xdr:row>41</xdr:row>
      <xdr:rowOff>141605</xdr:rowOff>
    </xdr:to>
    <xdr:sp macro="" textlink="">
      <xdr:nvSpPr>
        <xdr:cNvPr id="389" name="フローチャート: 判断 388"/>
        <xdr:cNvSpPr/>
      </xdr:nvSpPr>
      <xdr:spPr>
        <a:xfrm>
          <a:off x="15377160" y="691324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151765</xdr:rowOff>
    </xdr:from>
    <xdr:ext cx="762000" cy="259080"/>
    <xdr:sp macro="" textlink="">
      <xdr:nvSpPr>
        <xdr:cNvPr id="390" name="テキスト ボックス 389"/>
        <xdr:cNvSpPr txBox="1"/>
      </xdr:nvSpPr>
      <xdr:spPr>
        <a:xfrm>
          <a:off x="15045055" y="6689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28575</xdr:rowOff>
    </xdr:from>
    <xdr:to>
      <xdr:col>68</xdr:col>
      <xdr:colOff>152400</xdr:colOff>
      <xdr:row>43</xdr:row>
      <xdr:rowOff>46990</xdr:rowOff>
    </xdr:to>
    <xdr:cxnSp macro="">
      <xdr:nvCxnSpPr>
        <xdr:cNvPr id="391" name="直線コネクタ 390"/>
        <xdr:cNvCxnSpPr/>
      </xdr:nvCxnSpPr>
      <xdr:spPr>
        <a:xfrm flipV="1">
          <a:off x="13634720" y="7237095"/>
          <a:ext cx="89662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40005</xdr:rowOff>
    </xdr:from>
    <xdr:to>
      <xdr:col>68</xdr:col>
      <xdr:colOff>203200</xdr:colOff>
      <xdr:row>41</xdr:row>
      <xdr:rowOff>141605</xdr:rowOff>
    </xdr:to>
    <xdr:sp macro="" textlink="">
      <xdr:nvSpPr>
        <xdr:cNvPr id="392" name="フローチャート: 判断 391"/>
        <xdr:cNvSpPr/>
      </xdr:nvSpPr>
      <xdr:spPr>
        <a:xfrm>
          <a:off x="1448054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151765</xdr:rowOff>
    </xdr:from>
    <xdr:ext cx="762000" cy="259080"/>
    <xdr:sp macro="" textlink="">
      <xdr:nvSpPr>
        <xdr:cNvPr id="393" name="テキスト ボックス 392"/>
        <xdr:cNvSpPr txBox="1"/>
      </xdr:nvSpPr>
      <xdr:spPr>
        <a:xfrm>
          <a:off x="14146530" y="6689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59055</xdr:rowOff>
    </xdr:from>
    <xdr:to>
      <xdr:col>64</xdr:col>
      <xdr:colOff>152400</xdr:colOff>
      <xdr:row>41</xdr:row>
      <xdr:rowOff>160655</xdr:rowOff>
    </xdr:to>
    <xdr:sp macro="" textlink="">
      <xdr:nvSpPr>
        <xdr:cNvPr id="394" name="フローチャート: 判断 393"/>
        <xdr:cNvSpPr/>
      </xdr:nvSpPr>
      <xdr:spPr>
        <a:xfrm>
          <a:off x="13583920" y="693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167640</xdr:rowOff>
    </xdr:from>
    <xdr:ext cx="762000" cy="259080"/>
    <xdr:sp macro="" textlink="">
      <xdr:nvSpPr>
        <xdr:cNvPr id="395" name="テキスト ボックス 394"/>
        <xdr:cNvSpPr txBox="1"/>
      </xdr:nvSpPr>
      <xdr:spPr>
        <a:xfrm>
          <a:off x="13249910" y="670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1365" cy="259080"/>
    <xdr:sp macro="" textlink="">
      <xdr:nvSpPr>
        <xdr:cNvPr id="396" name="テキスト ボックス 395"/>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1365" cy="259080"/>
    <xdr:sp macro="" textlink="">
      <xdr:nvSpPr>
        <xdr:cNvPr id="397" name="テキスト ボックス 396"/>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1365" cy="259080"/>
    <xdr:sp macro="" textlink="">
      <xdr:nvSpPr>
        <xdr:cNvPr id="398" name="テキスト ボックス 397"/>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9" name="テキスト ボックス 398"/>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0" name="テキスト ボックス 399"/>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97790</xdr:rowOff>
    </xdr:from>
    <xdr:to>
      <xdr:col>81</xdr:col>
      <xdr:colOff>95250</xdr:colOff>
      <xdr:row>42</xdr:row>
      <xdr:rowOff>28575</xdr:rowOff>
    </xdr:to>
    <xdr:sp macro="" textlink="">
      <xdr:nvSpPr>
        <xdr:cNvPr id="401" name="楕円 400"/>
        <xdr:cNvSpPr/>
      </xdr:nvSpPr>
      <xdr:spPr>
        <a:xfrm>
          <a:off x="17119600" y="6971030"/>
          <a:ext cx="10350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69850</xdr:rowOff>
    </xdr:from>
    <xdr:ext cx="761365" cy="258445"/>
    <xdr:sp macro="" textlink="">
      <xdr:nvSpPr>
        <xdr:cNvPr id="402" name="公債費負担の状況該当値テキスト"/>
        <xdr:cNvSpPr txBox="1"/>
      </xdr:nvSpPr>
      <xdr:spPr>
        <a:xfrm>
          <a:off x="17261205" y="69430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3810</xdr:rowOff>
    </xdr:from>
    <xdr:to>
      <xdr:col>77</xdr:col>
      <xdr:colOff>95250</xdr:colOff>
      <xdr:row>42</xdr:row>
      <xdr:rowOff>105410</xdr:rowOff>
    </xdr:to>
    <xdr:sp macro="" textlink="">
      <xdr:nvSpPr>
        <xdr:cNvPr id="403" name="楕円 402"/>
        <xdr:cNvSpPr/>
      </xdr:nvSpPr>
      <xdr:spPr>
        <a:xfrm>
          <a:off x="16273780" y="704469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90170</xdr:rowOff>
    </xdr:from>
    <xdr:ext cx="735965" cy="258445"/>
    <xdr:sp macro="" textlink="">
      <xdr:nvSpPr>
        <xdr:cNvPr id="404" name="テキスト ボックス 403"/>
        <xdr:cNvSpPr txBox="1"/>
      </xdr:nvSpPr>
      <xdr:spPr>
        <a:xfrm>
          <a:off x="15941675" y="71310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61595</xdr:rowOff>
    </xdr:from>
    <xdr:to>
      <xdr:col>73</xdr:col>
      <xdr:colOff>44450</xdr:colOff>
      <xdr:row>42</xdr:row>
      <xdr:rowOff>163195</xdr:rowOff>
    </xdr:to>
    <xdr:sp macro="" textlink="">
      <xdr:nvSpPr>
        <xdr:cNvPr id="405" name="楕円 404"/>
        <xdr:cNvSpPr/>
      </xdr:nvSpPr>
      <xdr:spPr>
        <a:xfrm>
          <a:off x="15377160" y="710247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147955</xdr:rowOff>
    </xdr:from>
    <xdr:ext cx="762000" cy="258445"/>
    <xdr:sp macro="" textlink="">
      <xdr:nvSpPr>
        <xdr:cNvPr id="406" name="テキスト ボックス 405"/>
        <xdr:cNvSpPr txBox="1"/>
      </xdr:nvSpPr>
      <xdr:spPr>
        <a:xfrm>
          <a:off x="15045055" y="7188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148590</xdr:rowOff>
    </xdr:from>
    <xdr:to>
      <xdr:col>68</xdr:col>
      <xdr:colOff>203200</xdr:colOff>
      <xdr:row>43</xdr:row>
      <xdr:rowOff>78740</xdr:rowOff>
    </xdr:to>
    <xdr:sp macro="" textlink="">
      <xdr:nvSpPr>
        <xdr:cNvPr id="407" name="楕円 406"/>
        <xdr:cNvSpPr/>
      </xdr:nvSpPr>
      <xdr:spPr>
        <a:xfrm>
          <a:off x="14480540" y="7189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63500</xdr:rowOff>
    </xdr:from>
    <xdr:ext cx="762000" cy="259080"/>
    <xdr:sp macro="" textlink="">
      <xdr:nvSpPr>
        <xdr:cNvPr id="408" name="テキスト ボックス 407"/>
        <xdr:cNvSpPr txBox="1"/>
      </xdr:nvSpPr>
      <xdr:spPr>
        <a:xfrm>
          <a:off x="14146530" y="727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9" name="楕円 408"/>
        <xdr:cNvSpPr/>
      </xdr:nvSpPr>
      <xdr:spPr>
        <a:xfrm>
          <a:off x="13583920" y="720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82550</xdr:rowOff>
    </xdr:from>
    <xdr:ext cx="762000" cy="259080"/>
    <xdr:sp macro="" textlink="">
      <xdr:nvSpPr>
        <xdr:cNvPr id="410" name="テキスト ボックス 409"/>
        <xdr:cNvSpPr txBox="1"/>
      </xdr:nvSpPr>
      <xdr:spPr>
        <a:xfrm>
          <a:off x="13249910" y="7291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2" name="テキスト ボックス 411"/>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3" name="テキスト ボックス 412"/>
        <xdr:cNvSpPr txBox="1"/>
      </xdr:nvSpPr>
      <xdr:spPr>
        <a:xfrm>
          <a:off x="1546352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将来負担比率は、類似団体平均を上回っているが、前年度と比較し</a:t>
          </a:r>
          <a:r>
            <a:rPr kumimoji="1" lang="en-US" altLang="ja-JP" sz="1300">
              <a:latin typeface="ＭＳ Ｐゴシック"/>
              <a:ea typeface="ＭＳ Ｐゴシック"/>
            </a:rPr>
            <a:t>0.1</a:t>
          </a:r>
          <a:r>
            <a:rPr kumimoji="1" lang="ja-JP" altLang="en-US" sz="1300">
              <a:latin typeface="ＭＳ Ｐゴシック"/>
              <a:ea typeface="ＭＳ Ｐゴシック"/>
            </a:rPr>
            <a:t>ポイント下回っている。</a:t>
          </a:r>
        </a:p>
        <a:p>
          <a:r>
            <a:rPr kumimoji="1" lang="ja-JP" altLang="en-US" sz="1300">
              <a:latin typeface="ＭＳ Ｐゴシック"/>
              <a:ea typeface="ＭＳ Ｐゴシック"/>
            </a:rPr>
            <a:t>　これは、地方債現在高の増による将来負担額が増加した一方で、基準財政需要額算入見込額の増加による充当可能財源等が増加したことによるものである。</a:t>
          </a:r>
        </a:p>
        <a:p>
          <a:r>
            <a:rPr kumimoji="1" lang="ja-JP" altLang="en-US" sz="1300">
              <a:latin typeface="ＭＳ Ｐゴシック"/>
              <a:ea typeface="ＭＳ Ｐゴシック"/>
            </a:rPr>
            <a:t>　今後も町債の発行を抑制し、将来の負担を軽減するよう財政の健全化に努める。</a:t>
          </a:r>
        </a:p>
      </xdr:txBody>
    </xdr:sp>
    <xdr:clientData/>
  </xdr:twoCellAnchor>
  <xdr:oneCellAnchor>
    <xdr:from>
      <xdr:col>61</xdr:col>
      <xdr:colOff>6350</xdr:colOff>
      <xdr:row>10</xdr:row>
      <xdr:rowOff>63500</xdr:rowOff>
    </xdr:from>
    <xdr:ext cx="298450" cy="224790"/>
    <xdr:sp macro="" textlink="">
      <xdr:nvSpPr>
        <xdr:cNvPr id="424" name="テキスト ボックス 423"/>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8445"/>
    <xdr:sp macro="" textlink="">
      <xdr:nvSpPr>
        <xdr:cNvPr id="426" name="テキスト ボックス 425"/>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7" name="直線コネクタ 426"/>
        <xdr:cNvCxnSpPr/>
      </xdr:nvCxnSpPr>
      <xdr:spPr>
        <a:xfrm>
          <a:off x="12943205" y="39490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28" name="テキスト ボックス 427"/>
        <xdr:cNvSpPr txBox="1"/>
      </xdr:nvSpPr>
      <xdr:spPr>
        <a:xfrm>
          <a:off x="12173585" y="3810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9" name="直線コネクタ 428"/>
        <xdr:cNvCxnSpPr/>
      </xdr:nvCxnSpPr>
      <xdr:spPr>
        <a:xfrm>
          <a:off x="12943205" y="36118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9080"/>
    <xdr:sp macro="" textlink="">
      <xdr:nvSpPr>
        <xdr:cNvPr id="430" name="テキスト ボックス 429"/>
        <xdr:cNvSpPr txBox="1"/>
      </xdr:nvSpPr>
      <xdr:spPr>
        <a:xfrm>
          <a:off x="12173585" y="3473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1" name="直線コネクタ 430"/>
        <xdr:cNvCxnSpPr/>
      </xdr:nvCxnSpPr>
      <xdr:spPr>
        <a:xfrm>
          <a:off x="12943205" y="32746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2" name="テキスト ボックス 431"/>
        <xdr:cNvSpPr txBox="1"/>
      </xdr:nvSpPr>
      <xdr:spPr>
        <a:xfrm>
          <a:off x="12173585" y="3136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3" name="直線コネクタ 432"/>
        <xdr:cNvCxnSpPr/>
      </xdr:nvCxnSpPr>
      <xdr:spPr>
        <a:xfrm>
          <a:off x="12943205" y="29381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4" name="テキスト ボックス 433"/>
        <xdr:cNvSpPr txBox="1"/>
      </xdr:nvSpPr>
      <xdr:spPr>
        <a:xfrm>
          <a:off x="12173585" y="2799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5" name="直線コネクタ 434"/>
        <xdr:cNvCxnSpPr/>
      </xdr:nvCxnSpPr>
      <xdr:spPr>
        <a:xfrm>
          <a:off x="12943205" y="26009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6" name="テキスト ボックス 435"/>
        <xdr:cNvSpPr txBox="1"/>
      </xdr:nvSpPr>
      <xdr:spPr>
        <a:xfrm>
          <a:off x="12173585" y="246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7" name="直線コネクタ 436"/>
        <xdr:cNvCxnSpPr/>
      </xdr:nvCxnSpPr>
      <xdr:spPr>
        <a:xfrm>
          <a:off x="12943205" y="22637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9080"/>
    <xdr:sp macro="" textlink="">
      <xdr:nvSpPr>
        <xdr:cNvPr id="438" name="テキスト ボックス 437"/>
        <xdr:cNvSpPr txBox="1"/>
      </xdr:nvSpPr>
      <xdr:spPr>
        <a:xfrm>
          <a:off x="12173585" y="212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144145</xdr:rowOff>
    </xdr:to>
    <xdr:cxnSp macro="">
      <xdr:nvCxnSpPr>
        <xdr:cNvPr id="441" name="直線コネクタ 440"/>
        <xdr:cNvCxnSpPr/>
      </xdr:nvCxnSpPr>
      <xdr:spPr>
        <a:xfrm flipV="1">
          <a:off x="17172305" y="226377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116205</xdr:rowOff>
    </xdr:from>
    <xdr:ext cx="761365" cy="259080"/>
    <xdr:sp macro="" textlink="">
      <xdr:nvSpPr>
        <xdr:cNvPr id="442" name="将来負担の状況最小値テキスト"/>
        <xdr:cNvSpPr txBox="1"/>
      </xdr:nvSpPr>
      <xdr:spPr>
        <a:xfrm>
          <a:off x="17261205" y="38042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144145</xdr:rowOff>
    </xdr:from>
    <xdr:to>
      <xdr:col>81</xdr:col>
      <xdr:colOff>133350</xdr:colOff>
      <xdr:row>22</xdr:row>
      <xdr:rowOff>144145</xdr:rowOff>
    </xdr:to>
    <xdr:cxnSp macro="">
      <xdr:nvCxnSpPr>
        <xdr:cNvPr id="443" name="直線コネクタ 442"/>
        <xdr:cNvCxnSpPr/>
      </xdr:nvCxnSpPr>
      <xdr:spPr>
        <a:xfrm>
          <a:off x="17081500" y="38322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167640</xdr:rowOff>
    </xdr:from>
    <xdr:ext cx="761365" cy="259080"/>
    <xdr:sp macro="" textlink="">
      <xdr:nvSpPr>
        <xdr:cNvPr id="444" name="将来負担の状況最大値テキスト"/>
        <xdr:cNvSpPr txBox="1"/>
      </xdr:nvSpPr>
      <xdr:spPr>
        <a:xfrm>
          <a:off x="17261205" y="2011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5" name="直線コネクタ 444"/>
        <xdr:cNvCxnSpPr/>
      </xdr:nvCxnSpPr>
      <xdr:spPr>
        <a:xfrm>
          <a:off x="17081500" y="22637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81280</xdr:rowOff>
    </xdr:from>
    <xdr:to>
      <xdr:col>81</xdr:col>
      <xdr:colOff>44450</xdr:colOff>
      <xdr:row>19</xdr:row>
      <xdr:rowOff>83185</xdr:rowOff>
    </xdr:to>
    <xdr:cxnSp macro="">
      <xdr:nvCxnSpPr>
        <xdr:cNvPr id="446" name="直線コネクタ 445"/>
        <xdr:cNvCxnSpPr/>
      </xdr:nvCxnSpPr>
      <xdr:spPr>
        <a:xfrm flipV="1">
          <a:off x="16326485" y="3266440"/>
          <a:ext cx="8458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111125</xdr:rowOff>
    </xdr:from>
    <xdr:ext cx="761365" cy="258445"/>
    <xdr:sp macro="" textlink="">
      <xdr:nvSpPr>
        <xdr:cNvPr id="447" name="将来負担の状況平均値テキスト"/>
        <xdr:cNvSpPr txBox="1"/>
      </xdr:nvSpPr>
      <xdr:spPr>
        <a:xfrm>
          <a:off x="17261205" y="22904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94615</xdr:rowOff>
    </xdr:from>
    <xdr:to>
      <xdr:col>81</xdr:col>
      <xdr:colOff>95250</xdr:colOff>
      <xdr:row>15</xdr:row>
      <xdr:rowOff>24765</xdr:rowOff>
    </xdr:to>
    <xdr:sp macro="" textlink="">
      <xdr:nvSpPr>
        <xdr:cNvPr id="448" name="フローチャート: 判断 447"/>
        <xdr:cNvSpPr/>
      </xdr:nvSpPr>
      <xdr:spPr>
        <a:xfrm>
          <a:off x="17119600" y="244157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83185</xdr:rowOff>
    </xdr:from>
    <xdr:to>
      <xdr:col>77</xdr:col>
      <xdr:colOff>44450</xdr:colOff>
      <xdr:row>20</xdr:row>
      <xdr:rowOff>11430</xdr:rowOff>
    </xdr:to>
    <xdr:cxnSp macro="">
      <xdr:nvCxnSpPr>
        <xdr:cNvPr id="449" name="直線コネクタ 448"/>
        <xdr:cNvCxnSpPr/>
      </xdr:nvCxnSpPr>
      <xdr:spPr>
        <a:xfrm flipV="1">
          <a:off x="15427960" y="3268345"/>
          <a:ext cx="89852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130810</xdr:rowOff>
    </xdr:from>
    <xdr:to>
      <xdr:col>77</xdr:col>
      <xdr:colOff>95250</xdr:colOff>
      <xdr:row>17</xdr:row>
      <xdr:rowOff>60960</xdr:rowOff>
    </xdr:to>
    <xdr:sp macro="" textlink="">
      <xdr:nvSpPr>
        <xdr:cNvPr id="450" name="フローチャート: 判断 449"/>
        <xdr:cNvSpPr/>
      </xdr:nvSpPr>
      <xdr:spPr>
        <a:xfrm>
          <a:off x="16273780" y="281305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71120</xdr:rowOff>
    </xdr:from>
    <xdr:ext cx="735965" cy="258445"/>
    <xdr:sp macro="" textlink="">
      <xdr:nvSpPr>
        <xdr:cNvPr id="451" name="テキスト ボックス 450"/>
        <xdr:cNvSpPr txBox="1"/>
      </xdr:nvSpPr>
      <xdr:spPr>
        <a:xfrm>
          <a:off x="15941675" y="25857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19</xdr:row>
      <xdr:rowOff>148590</xdr:rowOff>
    </xdr:from>
    <xdr:to>
      <xdr:col>72</xdr:col>
      <xdr:colOff>203200</xdr:colOff>
      <xdr:row>20</xdr:row>
      <xdr:rowOff>11430</xdr:rowOff>
    </xdr:to>
    <xdr:cxnSp macro="">
      <xdr:nvCxnSpPr>
        <xdr:cNvPr id="452" name="直線コネクタ 451"/>
        <xdr:cNvCxnSpPr/>
      </xdr:nvCxnSpPr>
      <xdr:spPr>
        <a:xfrm>
          <a:off x="14531340" y="3333750"/>
          <a:ext cx="8966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11430</xdr:rowOff>
    </xdr:from>
    <xdr:to>
      <xdr:col>73</xdr:col>
      <xdr:colOff>44450</xdr:colOff>
      <xdr:row>17</xdr:row>
      <xdr:rowOff>113030</xdr:rowOff>
    </xdr:to>
    <xdr:sp macro="" textlink="">
      <xdr:nvSpPr>
        <xdr:cNvPr id="453" name="フローチャート: 判断 452"/>
        <xdr:cNvSpPr/>
      </xdr:nvSpPr>
      <xdr:spPr>
        <a:xfrm>
          <a:off x="15377160" y="28613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123190</xdr:rowOff>
    </xdr:from>
    <xdr:ext cx="762000" cy="259080"/>
    <xdr:sp macro="" textlink="">
      <xdr:nvSpPr>
        <xdr:cNvPr id="454" name="テキスト ボックス 453"/>
        <xdr:cNvSpPr txBox="1"/>
      </xdr:nvSpPr>
      <xdr:spPr>
        <a:xfrm>
          <a:off x="15045055" y="2637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19</xdr:row>
      <xdr:rowOff>148590</xdr:rowOff>
    </xdr:from>
    <xdr:to>
      <xdr:col>68</xdr:col>
      <xdr:colOff>152400</xdr:colOff>
      <xdr:row>20</xdr:row>
      <xdr:rowOff>97790</xdr:rowOff>
    </xdr:to>
    <xdr:cxnSp macro="">
      <xdr:nvCxnSpPr>
        <xdr:cNvPr id="455" name="直線コネクタ 454"/>
        <xdr:cNvCxnSpPr/>
      </xdr:nvCxnSpPr>
      <xdr:spPr>
        <a:xfrm flipV="1">
          <a:off x="13634720" y="3333750"/>
          <a:ext cx="89662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50800</xdr:rowOff>
    </xdr:from>
    <xdr:to>
      <xdr:col>68</xdr:col>
      <xdr:colOff>203200</xdr:colOff>
      <xdr:row>17</xdr:row>
      <xdr:rowOff>152400</xdr:rowOff>
    </xdr:to>
    <xdr:sp macro="" textlink="">
      <xdr:nvSpPr>
        <xdr:cNvPr id="456" name="フローチャート: 判断 455"/>
        <xdr:cNvSpPr/>
      </xdr:nvSpPr>
      <xdr:spPr>
        <a:xfrm>
          <a:off x="14480540" y="290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162560</xdr:rowOff>
    </xdr:from>
    <xdr:ext cx="762000" cy="258445"/>
    <xdr:sp macro="" textlink="">
      <xdr:nvSpPr>
        <xdr:cNvPr id="457" name="テキスト ボックス 456"/>
        <xdr:cNvSpPr txBox="1"/>
      </xdr:nvSpPr>
      <xdr:spPr>
        <a:xfrm>
          <a:off x="14146530" y="2677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17</xdr:row>
      <xdr:rowOff>121920</xdr:rowOff>
    </xdr:from>
    <xdr:to>
      <xdr:col>64</xdr:col>
      <xdr:colOff>152400</xdr:colOff>
      <xdr:row>18</xdr:row>
      <xdr:rowOff>52070</xdr:rowOff>
    </xdr:to>
    <xdr:sp macro="" textlink="">
      <xdr:nvSpPr>
        <xdr:cNvPr id="458" name="フローチャート: 判断 457"/>
        <xdr:cNvSpPr/>
      </xdr:nvSpPr>
      <xdr:spPr>
        <a:xfrm>
          <a:off x="13583920" y="297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62230</xdr:rowOff>
    </xdr:from>
    <xdr:ext cx="762000" cy="259080"/>
    <xdr:sp macro="" textlink="">
      <xdr:nvSpPr>
        <xdr:cNvPr id="459" name="テキスト ボックス 458"/>
        <xdr:cNvSpPr txBox="1"/>
      </xdr:nvSpPr>
      <xdr:spPr>
        <a:xfrm>
          <a:off x="13249910" y="274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1365" cy="258445"/>
    <xdr:sp macro="" textlink="">
      <xdr:nvSpPr>
        <xdr:cNvPr id="460" name="テキスト ボックス 459"/>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1365" cy="258445"/>
    <xdr:sp macro="" textlink="">
      <xdr:nvSpPr>
        <xdr:cNvPr id="461" name="テキスト ボックス 460"/>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1365" cy="258445"/>
    <xdr:sp macro="" textlink="">
      <xdr:nvSpPr>
        <xdr:cNvPr id="462" name="テキスト ボックス 461"/>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8445"/>
    <xdr:sp macro="" textlink="">
      <xdr:nvSpPr>
        <xdr:cNvPr id="463" name="テキスト ボックス 462"/>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8445"/>
    <xdr:sp macro="" textlink="">
      <xdr:nvSpPr>
        <xdr:cNvPr id="464" name="テキスト ボックス 463"/>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19</xdr:row>
      <xdr:rowOff>30480</xdr:rowOff>
    </xdr:from>
    <xdr:to>
      <xdr:col>81</xdr:col>
      <xdr:colOff>95250</xdr:colOff>
      <xdr:row>19</xdr:row>
      <xdr:rowOff>132080</xdr:rowOff>
    </xdr:to>
    <xdr:sp macro="" textlink="">
      <xdr:nvSpPr>
        <xdr:cNvPr id="465" name="楕円 464"/>
        <xdr:cNvSpPr/>
      </xdr:nvSpPr>
      <xdr:spPr>
        <a:xfrm>
          <a:off x="17119600" y="321564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2540</xdr:rowOff>
    </xdr:from>
    <xdr:ext cx="761365" cy="259080"/>
    <xdr:sp macro="" textlink="">
      <xdr:nvSpPr>
        <xdr:cNvPr id="466" name="将来負担の状況該当値テキスト"/>
        <xdr:cNvSpPr txBox="1"/>
      </xdr:nvSpPr>
      <xdr:spPr>
        <a:xfrm>
          <a:off x="17261205" y="3187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19</xdr:row>
      <xdr:rowOff>32385</xdr:rowOff>
    </xdr:from>
    <xdr:to>
      <xdr:col>77</xdr:col>
      <xdr:colOff>95250</xdr:colOff>
      <xdr:row>19</xdr:row>
      <xdr:rowOff>133985</xdr:rowOff>
    </xdr:to>
    <xdr:sp macro="" textlink="">
      <xdr:nvSpPr>
        <xdr:cNvPr id="467" name="楕円 466"/>
        <xdr:cNvSpPr/>
      </xdr:nvSpPr>
      <xdr:spPr>
        <a:xfrm>
          <a:off x="16273780" y="321754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118745</xdr:rowOff>
    </xdr:from>
    <xdr:ext cx="735965" cy="259080"/>
    <xdr:sp macro="" textlink="">
      <xdr:nvSpPr>
        <xdr:cNvPr id="468" name="テキスト ボックス 467"/>
        <xdr:cNvSpPr txBox="1"/>
      </xdr:nvSpPr>
      <xdr:spPr>
        <a:xfrm>
          <a:off x="15941675" y="33039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19</xdr:row>
      <xdr:rowOff>132080</xdr:rowOff>
    </xdr:from>
    <xdr:to>
      <xdr:col>73</xdr:col>
      <xdr:colOff>44450</xdr:colOff>
      <xdr:row>20</xdr:row>
      <xdr:rowOff>62230</xdr:rowOff>
    </xdr:to>
    <xdr:sp macro="" textlink="">
      <xdr:nvSpPr>
        <xdr:cNvPr id="469" name="楕円 468"/>
        <xdr:cNvSpPr/>
      </xdr:nvSpPr>
      <xdr:spPr>
        <a:xfrm>
          <a:off x="15377160" y="331724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46990</xdr:rowOff>
    </xdr:from>
    <xdr:ext cx="762000" cy="258445"/>
    <xdr:sp macro="" textlink="">
      <xdr:nvSpPr>
        <xdr:cNvPr id="470" name="テキスト ボックス 469"/>
        <xdr:cNvSpPr txBox="1"/>
      </xdr:nvSpPr>
      <xdr:spPr>
        <a:xfrm>
          <a:off x="15045055" y="3399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19</xdr:row>
      <xdr:rowOff>97790</xdr:rowOff>
    </xdr:from>
    <xdr:to>
      <xdr:col>68</xdr:col>
      <xdr:colOff>203200</xdr:colOff>
      <xdr:row>20</xdr:row>
      <xdr:rowOff>28575</xdr:rowOff>
    </xdr:to>
    <xdr:sp macro="" textlink="">
      <xdr:nvSpPr>
        <xdr:cNvPr id="471" name="楕円 470"/>
        <xdr:cNvSpPr/>
      </xdr:nvSpPr>
      <xdr:spPr>
        <a:xfrm>
          <a:off x="14480540" y="32829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12700</xdr:rowOff>
    </xdr:from>
    <xdr:ext cx="762000" cy="258445"/>
    <xdr:sp macro="" textlink="">
      <xdr:nvSpPr>
        <xdr:cNvPr id="472" name="テキスト ボックス 471"/>
        <xdr:cNvSpPr txBox="1"/>
      </xdr:nvSpPr>
      <xdr:spPr>
        <a:xfrm>
          <a:off x="14146530" y="3365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20</xdr:row>
      <xdr:rowOff>46990</xdr:rowOff>
    </xdr:from>
    <xdr:to>
      <xdr:col>64</xdr:col>
      <xdr:colOff>152400</xdr:colOff>
      <xdr:row>20</xdr:row>
      <xdr:rowOff>148590</xdr:rowOff>
    </xdr:to>
    <xdr:sp macro="" textlink="">
      <xdr:nvSpPr>
        <xdr:cNvPr id="473" name="楕円 472"/>
        <xdr:cNvSpPr/>
      </xdr:nvSpPr>
      <xdr:spPr>
        <a:xfrm>
          <a:off x="13583920" y="33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133350</xdr:rowOff>
    </xdr:from>
    <xdr:ext cx="762000" cy="259080"/>
    <xdr:sp macro="" textlink="">
      <xdr:nvSpPr>
        <xdr:cNvPr id="474" name="テキスト ボックス 473"/>
        <xdr:cNvSpPr txBox="1"/>
      </xdr:nvSpPr>
      <xdr:spPr>
        <a:xfrm>
          <a:off x="13249910" y="348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860020" cy="496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354800" y="186690"/>
          <a:ext cx="39814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380200" y="212090"/>
          <a:ext cx="39370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405600" y="237490"/>
          <a:ext cx="387731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525240" y="186690"/>
          <a:ext cx="269367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550640" y="212090"/>
          <a:ext cx="264922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576040" y="237490"/>
          <a:ext cx="259207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69950"/>
          <a:ext cx="23342600"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9620" y="1493520"/>
          <a:ext cx="9776460"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99160" y="1521460"/>
          <a:ext cx="141478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50440" y="1521460"/>
          <a:ext cx="128524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18,946
18,843
161.80
15,527,209
14,825,821
466,284
6,431,266
11,140,068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99180" y="1521460"/>
          <a:ext cx="154432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143500" y="1515110"/>
          <a:ext cx="205740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200900" y="1515110"/>
          <a:ext cx="128524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59.5</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552180" y="1515110"/>
          <a:ext cx="642620" cy="996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143500" y="2359660"/>
          <a:ext cx="205740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264400" y="2359660"/>
          <a:ext cx="3474720" cy="683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698480" y="1493520"/>
          <a:ext cx="1455420" cy="11163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963910" y="1553210"/>
          <a:ext cx="1285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140335</xdr:rowOff>
    </xdr:from>
    <xdr:to>
      <xdr:col>60</xdr:col>
      <xdr:colOff>95250</xdr:colOff>
      <xdr:row>12</xdr:row>
      <xdr:rowOff>50800</xdr:rowOff>
    </xdr:to>
    <xdr:sp macro="" textlink="">
      <xdr:nvSpPr>
        <xdr:cNvPr id="21" name="正方形/長方形 20"/>
        <xdr:cNvSpPr/>
      </xdr:nvSpPr>
      <xdr:spPr>
        <a:xfrm>
          <a:off x="10963910" y="1816735"/>
          <a:ext cx="128524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963910" y="2138680"/>
          <a:ext cx="128524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802620" y="164211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837545" y="159131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837545" y="185039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881995" y="21132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802620" y="211328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167640</xdr:rowOff>
    </xdr:from>
    <xdr:to>
      <xdr:col>53</xdr:col>
      <xdr:colOff>146050</xdr:colOff>
      <xdr:row>14</xdr:row>
      <xdr:rowOff>136525</xdr:rowOff>
    </xdr:to>
    <xdr:cxnSp macro="">
      <xdr:nvCxnSpPr>
        <xdr:cNvPr id="28" name="直線コネクタ 27"/>
        <xdr:cNvCxnSpPr/>
      </xdr:nvCxnSpPr>
      <xdr:spPr>
        <a:xfrm flipV="1">
          <a:off x="10881995" y="23469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140335</xdr:rowOff>
    </xdr:from>
    <xdr:to>
      <xdr:col>54</xdr:col>
      <xdr:colOff>38100</xdr:colOff>
      <xdr:row>14</xdr:row>
      <xdr:rowOff>140335</xdr:rowOff>
    </xdr:to>
    <xdr:cxnSp macro="">
      <xdr:nvCxnSpPr>
        <xdr:cNvPr id="29" name="直線コネクタ 28"/>
        <xdr:cNvCxnSpPr/>
      </xdr:nvCxnSpPr>
      <xdr:spPr>
        <a:xfrm>
          <a:off x="10802620" y="2487295"/>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9080"/>
    <xdr:sp macro="" textlink="">
      <xdr:nvSpPr>
        <xdr:cNvPr id="30" name="テキスト ボックス 29"/>
        <xdr:cNvSpPr txBox="1"/>
      </xdr:nvSpPr>
      <xdr:spPr>
        <a:xfrm>
          <a:off x="706120" y="34163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706120" y="366649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xdr:cNvSpPr txBox="1"/>
      </xdr:nvSpPr>
      <xdr:spPr>
        <a:xfrm>
          <a:off x="706120" y="391287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140335</xdr:rowOff>
    </xdr:from>
    <xdr:ext cx="184150" cy="258445"/>
    <xdr:sp macro="" textlink="">
      <xdr:nvSpPr>
        <xdr:cNvPr id="33" name="テキスト ボックス 32"/>
        <xdr:cNvSpPr txBox="1"/>
      </xdr:nvSpPr>
      <xdr:spPr>
        <a:xfrm>
          <a:off x="706120" y="4163695"/>
          <a:ext cx="1841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962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4635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4635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17550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17550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80872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80872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962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8612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84962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9026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計画的な定員管理に努めており、職員数は</a:t>
          </a:r>
          <a:r>
            <a:rPr kumimoji="1" lang="en-US" altLang="ja-JP" sz="1300">
              <a:latin typeface="ＭＳ Ｐゴシック"/>
              <a:ea typeface="ＭＳ Ｐゴシック"/>
            </a:rPr>
            <a:t>158</a:t>
          </a:r>
          <a:r>
            <a:rPr kumimoji="1" lang="ja-JP" altLang="en-US" sz="1300">
              <a:latin typeface="ＭＳ Ｐゴシック"/>
              <a:ea typeface="ＭＳ Ｐゴシック"/>
            </a:rPr>
            <a:t>人と前年度と比較して増減なしであるが、経常収支比率の人件費は前年度と比較して</a:t>
          </a:r>
          <a:r>
            <a:rPr kumimoji="1" lang="en-US" altLang="ja-JP" sz="1300">
              <a:latin typeface="ＭＳ Ｐゴシック"/>
              <a:ea typeface="ＭＳ Ｐゴシック"/>
            </a:rPr>
            <a:t>0.5</a:t>
          </a:r>
          <a:r>
            <a:rPr kumimoji="1" lang="ja-JP" altLang="en-US" sz="1300">
              <a:latin typeface="ＭＳ Ｐゴシック"/>
              <a:ea typeface="ＭＳ Ｐゴシック"/>
            </a:rPr>
            <a:t>ポイント減小している。減小した主な要因は、会計年度人用職員（地域おこし協力隊）が減になったためである。</a:t>
          </a:r>
        </a:p>
        <a:p>
          <a:r>
            <a:rPr kumimoji="1" lang="ja-JP" altLang="en-US" sz="1300">
              <a:latin typeface="ＭＳ Ｐゴシック"/>
              <a:ea typeface="ＭＳ Ｐゴシック"/>
            </a:rPr>
            <a:t>　今後も、定員管理計画に基づき適正な職員の確保に努めるとともに、再任用制度の活用や事務の合理化を継続するなど人件費の削減に努める。</a:t>
          </a:r>
        </a:p>
      </xdr:txBody>
    </xdr:sp>
    <xdr:clientData/>
  </xdr:twoCellAnchor>
  <xdr:oneCellAnchor>
    <xdr:from>
      <xdr:col>3</xdr:col>
      <xdr:colOff>123825</xdr:colOff>
      <xdr:row>29</xdr:row>
      <xdr:rowOff>107950</xdr:rowOff>
    </xdr:from>
    <xdr:ext cx="297815" cy="224790"/>
    <xdr:sp macro="" textlink="">
      <xdr:nvSpPr>
        <xdr:cNvPr id="45" name="テキスト ボックス 44"/>
        <xdr:cNvSpPr txBox="1"/>
      </xdr:nvSpPr>
      <xdr:spPr>
        <a:xfrm>
          <a:off x="73152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962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8000" cy="259080"/>
    <xdr:sp macro="" textlink="">
      <xdr:nvSpPr>
        <xdr:cNvPr id="47" name="テキスト ボックス 46"/>
        <xdr:cNvSpPr txBox="1"/>
      </xdr:nvSpPr>
      <xdr:spPr>
        <a:xfrm>
          <a:off x="256540" y="72504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9620" y="6943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8000" cy="259080"/>
    <xdr:sp macro="" textlink="">
      <xdr:nvSpPr>
        <xdr:cNvPr id="49" name="テキスト ボックス 48"/>
        <xdr:cNvSpPr txBox="1"/>
      </xdr:nvSpPr>
      <xdr:spPr>
        <a:xfrm>
          <a:off x="256540" y="68046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9620" y="64973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8000" cy="259080"/>
    <xdr:sp macro="" textlink="">
      <xdr:nvSpPr>
        <xdr:cNvPr id="51" name="テキスト ボックス 50"/>
        <xdr:cNvSpPr txBox="1"/>
      </xdr:nvSpPr>
      <xdr:spPr>
        <a:xfrm>
          <a:off x="256540" y="635889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9620" y="60477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8000" cy="259080"/>
    <xdr:sp macro="" textlink="">
      <xdr:nvSpPr>
        <xdr:cNvPr id="53" name="テキスト ボックス 52"/>
        <xdr:cNvSpPr txBox="1"/>
      </xdr:nvSpPr>
      <xdr:spPr>
        <a:xfrm>
          <a:off x="256540" y="59093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9620" y="5601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8000" cy="259080"/>
    <xdr:sp macro="" textlink="">
      <xdr:nvSpPr>
        <xdr:cNvPr id="55" name="テキスト ボックス 54"/>
        <xdr:cNvSpPr txBox="1"/>
      </xdr:nvSpPr>
      <xdr:spPr>
        <a:xfrm>
          <a:off x="256540" y="54635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962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8000" cy="259080"/>
    <xdr:sp macro="" textlink="">
      <xdr:nvSpPr>
        <xdr:cNvPr id="57" name="テキスト ボックス 56"/>
        <xdr:cNvSpPr txBox="1"/>
      </xdr:nvSpPr>
      <xdr:spPr>
        <a:xfrm>
          <a:off x="256540" y="50177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962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163830</xdr:rowOff>
    </xdr:from>
    <xdr:to>
      <xdr:col>24</xdr:col>
      <xdr:colOff>25400</xdr:colOff>
      <xdr:row>41</xdr:row>
      <xdr:rowOff>24130</xdr:rowOff>
    </xdr:to>
    <xdr:cxnSp macro="">
      <xdr:nvCxnSpPr>
        <xdr:cNvPr id="59" name="直線コネクタ 58"/>
        <xdr:cNvCxnSpPr/>
      </xdr:nvCxnSpPr>
      <xdr:spPr>
        <a:xfrm flipV="1">
          <a:off x="4886960" y="5863590"/>
          <a:ext cx="0" cy="1033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167640</xdr:rowOff>
    </xdr:from>
    <xdr:ext cx="761365" cy="259080"/>
    <xdr:sp macro="" textlink="">
      <xdr:nvSpPr>
        <xdr:cNvPr id="60" name="人件費最小値テキスト"/>
        <xdr:cNvSpPr txBox="1"/>
      </xdr:nvSpPr>
      <xdr:spPr>
        <a:xfrm>
          <a:off x="4975860" y="6873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xdr:cNvCxnSpPr/>
      </xdr:nvCxnSpPr>
      <xdr:spPr>
        <a:xfrm>
          <a:off x="4795520" y="689737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78740</xdr:rowOff>
    </xdr:from>
    <xdr:ext cx="761365" cy="259080"/>
    <xdr:sp macro="" textlink="">
      <xdr:nvSpPr>
        <xdr:cNvPr id="62" name="人件費最大値テキスト"/>
        <xdr:cNvSpPr txBox="1"/>
      </xdr:nvSpPr>
      <xdr:spPr>
        <a:xfrm>
          <a:off x="4975860" y="5610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163830</xdr:rowOff>
    </xdr:from>
    <xdr:to>
      <xdr:col>24</xdr:col>
      <xdr:colOff>114300</xdr:colOff>
      <xdr:row>34</xdr:row>
      <xdr:rowOff>163830</xdr:rowOff>
    </xdr:to>
    <xdr:cxnSp macro="">
      <xdr:nvCxnSpPr>
        <xdr:cNvPr id="63" name="直線コネクタ 62"/>
        <xdr:cNvCxnSpPr/>
      </xdr:nvCxnSpPr>
      <xdr:spPr>
        <a:xfrm>
          <a:off x="4795520" y="58635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127000</xdr:rowOff>
    </xdr:to>
    <xdr:cxnSp macro="">
      <xdr:nvCxnSpPr>
        <xdr:cNvPr id="64" name="直線コネクタ 63"/>
        <xdr:cNvCxnSpPr/>
      </xdr:nvCxnSpPr>
      <xdr:spPr>
        <a:xfrm flipV="1">
          <a:off x="4036060" y="6139180"/>
          <a:ext cx="8509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80010</xdr:rowOff>
    </xdr:from>
    <xdr:ext cx="761365" cy="259080"/>
    <xdr:sp macro="" textlink="">
      <xdr:nvSpPr>
        <xdr:cNvPr id="65" name="人件費平均値テキスト"/>
        <xdr:cNvSpPr txBox="1"/>
      </xdr:nvSpPr>
      <xdr:spPr>
        <a:xfrm>
          <a:off x="4975860" y="61150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107950</xdr:rowOff>
    </xdr:from>
    <xdr:to>
      <xdr:col>24</xdr:col>
      <xdr:colOff>76200</xdr:colOff>
      <xdr:row>37</xdr:row>
      <xdr:rowOff>38100</xdr:rowOff>
    </xdr:to>
    <xdr:sp macro="" textlink="">
      <xdr:nvSpPr>
        <xdr:cNvPr id="66" name="フローチャート: 判断 65"/>
        <xdr:cNvSpPr/>
      </xdr:nvSpPr>
      <xdr:spPr>
        <a:xfrm>
          <a:off x="4833620" y="614299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127000</xdr:rowOff>
    </xdr:to>
    <xdr:cxnSp macro="">
      <xdr:nvCxnSpPr>
        <xdr:cNvPr id="67" name="直線コネクタ 66"/>
        <xdr:cNvCxnSpPr/>
      </xdr:nvCxnSpPr>
      <xdr:spPr>
        <a:xfrm>
          <a:off x="3136900" y="616204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71755</xdr:rowOff>
    </xdr:from>
    <xdr:to>
      <xdr:col>20</xdr:col>
      <xdr:colOff>38100</xdr:colOff>
      <xdr:row>37</xdr:row>
      <xdr:rowOff>1905</xdr:rowOff>
    </xdr:to>
    <xdr:sp macro="" textlink="">
      <xdr:nvSpPr>
        <xdr:cNvPr id="68" name="フローチャート: 判断 67"/>
        <xdr:cNvSpPr/>
      </xdr:nvSpPr>
      <xdr:spPr>
        <a:xfrm>
          <a:off x="3985260" y="610679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12065</xdr:rowOff>
    </xdr:from>
    <xdr:ext cx="735965" cy="258445"/>
    <xdr:sp macro="" textlink="">
      <xdr:nvSpPr>
        <xdr:cNvPr id="69" name="テキスト ボックス 68"/>
        <xdr:cNvSpPr txBox="1"/>
      </xdr:nvSpPr>
      <xdr:spPr>
        <a:xfrm>
          <a:off x="3652520" y="58794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76835</xdr:rowOff>
    </xdr:from>
    <xdr:to>
      <xdr:col>15</xdr:col>
      <xdr:colOff>98425</xdr:colOff>
      <xdr:row>36</xdr:row>
      <xdr:rowOff>127000</xdr:rowOff>
    </xdr:to>
    <xdr:cxnSp macro="">
      <xdr:nvCxnSpPr>
        <xdr:cNvPr id="70" name="直線コネクタ 69"/>
        <xdr:cNvCxnSpPr/>
      </xdr:nvCxnSpPr>
      <xdr:spPr>
        <a:xfrm>
          <a:off x="2237740" y="6111875"/>
          <a:ext cx="89916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71755</xdr:rowOff>
    </xdr:from>
    <xdr:to>
      <xdr:col>15</xdr:col>
      <xdr:colOff>149225</xdr:colOff>
      <xdr:row>37</xdr:row>
      <xdr:rowOff>1905</xdr:rowOff>
    </xdr:to>
    <xdr:sp macro="" textlink="">
      <xdr:nvSpPr>
        <xdr:cNvPr id="71" name="フローチャート: 判断 70"/>
        <xdr:cNvSpPr/>
      </xdr:nvSpPr>
      <xdr:spPr>
        <a:xfrm>
          <a:off x="3086100" y="6106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12065</xdr:rowOff>
    </xdr:from>
    <xdr:ext cx="761365" cy="258445"/>
    <xdr:sp macro="" textlink="">
      <xdr:nvSpPr>
        <xdr:cNvPr id="72" name="テキスト ボックス 71"/>
        <xdr:cNvSpPr txBox="1"/>
      </xdr:nvSpPr>
      <xdr:spPr>
        <a:xfrm>
          <a:off x="2750820" y="5879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67310</xdr:rowOff>
    </xdr:from>
    <xdr:to>
      <xdr:col>11</xdr:col>
      <xdr:colOff>9525</xdr:colOff>
      <xdr:row>36</xdr:row>
      <xdr:rowOff>76835</xdr:rowOff>
    </xdr:to>
    <xdr:cxnSp macro="">
      <xdr:nvCxnSpPr>
        <xdr:cNvPr id="73" name="直線コネクタ 72"/>
        <xdr:cNvCxnSpPr/>
      </xdr:nvCxnSpPr>
      <xdr:spPr>
        <a:xfrm>
          <a:off x="1336040" y="6102350"/>
          <a:ext cx="901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67310</xdr:rowOff>
    </xdr:from>
    <xdr:to>
      <xdr:col>11</xdr:col>
      <xdr:colOff>60325</xdr:colOff>
      <xdr:row>36</xdr:row>
      <xdr:rowOff>167640</xdr:rowOff>
    </xdr:to>
    <xdr:sp macro="" textlink="">
      <xdr:nvSpPr>
        <xdr:cNvPr id="74" name="フローチャート: 判断 73"/>
        <xdr:cNvSpPr/>
      </xdr:nvSpPr>
      <xdr:spPr>
        <a:xfrm>
          <a:off x="2184400" y="610235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153670</xdr:rowOff>
    </xdr:from>
    <xdr:ext cx="761365" cy="259080"/>
    <xdr:sp macro="" textlink="">
      <xdr:nvSpPr>
        <xdr:cNvPr id="75" name="テキスト ボックス 74"/>
        <xdr:cNvSpPr txBox="1"/>
      </xdr:nvSpPr>
      <xdr:spPr>
        <a:xfrm>
          <a:off x="1851660" y="6188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57785</xdr:rowOff>
    </xdr:from>
    <xdr:to>
      <xdr:col>6</xdr:col>
      <xdr:colOff>171450</xdr:colOff>
      <xdr:row>36</xdr:row>
      <xdr:rowOff>159385</xdr:rowOff>
    </xdr:to>
    <xdr:sp macro="" textlink="">
      <xdr:nvSpPr>
        <xdr:cNvPr id="76" name="フローチャート: 判断 75"/>
        <xdr:cNvSpPr/>
      </xdr:nvSpPr>
      <xdr:spPr>
        <a:xfrm>
          <a:off x="1285240" y="609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144145</xdr:rowOff>
    </xdr:from>
    <xdr:ext cx="762000" cy="258445"/>
    <xdr:sp macro="" textlink="">
      <xdr:nvSpPr>
        <xdr:cNvPr id="77" name="テキスト ボックス 76"/>
        <xdr:cNvSpPr txBox="1"/>
      </xdr:nvSpPr>
      <xdr:spPr>
        <a:xfrm>
          <a:off x="949960" y="6179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1365" cy="258445"/>
    <xdr:sp macro="" textlink="">
      <xdr:nvSpPr>
        <xdr:cNvPr id="78" name="テキスト ボックス 77"/>
        <xdr:cNvSpPr txBox="1"/>
      </xdr:nvSpPr>
      <xdr:spPr>
        <a:xfrm>
          <a:off x="46685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8445"/>
    <xdr:sp macro="" textlink="">
      <xdr:nvSpPr>
        <xdr:cNvPr id="79" name="テキスト ボックス 78"/>
        <xdr:cNvSpPr txBox="1"/>
      </xdr:nvSpPr>
      <xdr:spPr>
        <a:xfrm>
          <a:off x="3817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8445"/>
    <xdr:sp macro="" textlink="">
      <xdr:nvSpPr>
        <xdr:cNvPr id="80" name="テキスト ボックス 79"/>
        <xdr:cNvSpPr txBox="1"/>
      </xdr:nvSpPr>
      <xdr:spPr>
        <a:xfrm>
          <a:off x="291846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1365" cy="258445"/>
    <xdr:sp macro="" textlink="">
      <xdr:nvSpPr>
        <xdr:cNvPr id="81" name="テキスト ボックス 80"/>
        <xdr:cNvSpPr txBox="1"/>
      </xdr:nvSpPr>
      <xdr:spPr>
        <a:xfrm>
          <a:off x="201676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1365" cy="258445"/>
    <xdr:sp macro="" textlink="">
      <xdr:nvSpPr>
        <xdr:cNvPr id="82" name="テキスト ボックス 81"/>
        <xdr:cNvSpPr txBox="1"/>
      </xdr:nvSpPr>
      <xdr:spPr>
        <a:xfrm>
          <a:off x="111760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833620" y="60883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69850</xdr:rowOff>
    </xdr:from>
    <xdr:ext cx="761365" cy="258445"/>
    <xdr:sp macro="" textlink="">
      <xdr:nvSpPr>
        <xdr:cNvPr id="84" name="人件費該当値テキスト"/>
        <xdr:cNvSpPr txBox="1"/>
      </xdr:nvSpPr>
      <xdr:spPr>
        <a:xfrm>
          <a:off x="4975860" y="5937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85260" y="611124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162560</xdr:rowOff>
    </xdr:from>
    <xdr:ext cx="735965" cy="258445"/>
    <xdr:sp macro="" textlink="">
      <xdr:nvSpPr>
        <xdr:cNvPr id="86" name="テキスト ボックス 85"/>
        <xdr:cNvSpPr txBox="1"/>
      </xdr:nvSpPr>
      <xdr:spPr>
        <a:xfrm>
          <a:off x="3652520" y="61976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xdr:cNvSpPr/>
      </xdr:nvSpPr>
      <xdr:spPr>
        <a:xfrm>
          <a:off x="3086100" y="6111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162560</xdr:rowOff>
    </xdr:from>
    <xdr:ext cx="761365" cy="258445"/>
    <xdr:sp macro="" textlink="">
      <xdr:nvSpPr>
        <xdr:cNvPr id="88" name="テキスト ボックス 87"/>
        <xdr:cNvSpPr txBox="1"/>
      </xdr:nvSpPr>
      <xdr:spPr>
        <a:xfrm>
          <a:off x="2750820" y="6197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26035</xdr:rowOff>
    </xdr:from>
    <xdr:to>
      <xdr:col>11</xdr:col>
      <xdr:colOff>60325</xdr:colOff>
      <xdr:row>36</xdr:row>
      <xdr:rowOff>127635</xdr:rowOff>
    </xdr:to>
    <xdr:sp macro="" textlink="">
      <xdr:nvSpPr>
        <xdr:cNvPr id="89" name="楕円 88"/>
        <xdr:cNvSpPr/>
      </xdr:nvSpPr>
      <xdr:spPr>
        <a:xfrm>
          <a:off x="2184400" y="606107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137795</xdr:rowOff>
    </xdr:from>
    <xdr:ext cx="761365" cy="259080"/>
    <xdr:sp macro="" textlink="">
      <xdr:nvSpPr>
        <xdr:cNvPr id="90" name="テキスト ボックス 89"/>
        <xdr:cNvSpPr txBox="1"/>
      </xdr:nvSpPr>
      <xdr:spPr>
        <a:xfrm>
          <a:off x="1851660" y="58375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16510</xdr:rowOff>
    </xdr:from>
    <xdr:to>
      <xdr:col>6</xdr:col>
      <xdr:colOff>171450</xdr:colOff>
      <xdr:row>36</xdr:row>
      <xdr:rowOff>118110</xdr:rowOff>
    </xdr:to>
    <xdr:sp macro="" textlink="">
      <xdr:nvSpPr>
        <xdr:cNvPr id="91" name="楕円 90"/>
        <xdr:cNvSpPr/>
      </xdr:nvSpPr>
      <xdr:spPr>
        <a:xfrm>
          <a:off x="128524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128270</xdr:rowOff>
    </xdr:from>
    <xdr:ext cx="762000" cy="258445"/>
    <xdr:sp macro="" textlink="">
      <xdr:nvSpPr>
        <xdr:cNvPr id="92" name="テキスト ボックス 91"/>
        <xdr:cNvSpPr txBox="1"/>
      </xdr:nvSpPr>
      <xdr:spPr>
        <a:xfrm>
          <a:off x="949960" y="58280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603480" y="12433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29740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29740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9006820" y="13068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9006820" y="14935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640040" y="13068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640040" y="14935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603480" y="18034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617440" y="18034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683480" y="18034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721580" y="21132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物件費に係る経常収支比率が</a:t>
          </a:r>
          <a:r>
            <a:rPr kumimoji="1" lang="en-US" altLang="ja-JP" sz="1300">
              <a:latin typeface="ＭＳ Ｐゴシック"/>
              <a:ea typeface="ＭＳ Ｐゴシック"/>
            </a:rPr>
            <a:t>0.4</a:t>
          </a:r>
          <a:r>
            <a:rPr kumimoji="1" lang="ja-JP" altLang="en-US" sz="1300">
              <a:latin typeface="ＭＳ Ｐゴシック"/>
              <a:ea typeface="ＭＳ Ｐゴシック"/>
            </a:rPr>
            <a:t>ポイント減少し、類似団体平均より</a:t>
          </a:r>
          <a:r>
            <a:rPr kumimoji="1" lang="en-US" altLang="ja-JP" sz="1300">
              <a:latin typeface="ＭＳ Ｐゴシック"/>
              <a:ea typeface="ＭＳ Ｐゴシック"/>
            </a:rPr>
            <a:t>0.2</a:t>
          </a:r>
          <a:r>
            <a:rPr kumimoji="1" lang="ja-JP" altLang="en-US" sz="1300">
              <a:latin typeface="ＭＳ Ｐゴシック"/>
              <a:ea typeface="ＭＳ Ｐゴシック"/>
            </a:rPr>
            <a:t>ポイント下回った。前年度と比較し下回った主な要因としては、前年度発生した台風災害関連経費が減になったためである。</a:t>
          </a:r>
        </a:p>
        <a:p>
          <a:r>
            <a:rPr kumimoji="1" lang="ja-JP" altLang="en-US" sz="1300">
              <a:latin typeface="ＭＳ Ｐゴシック"/>
              <a:ea typeface="ＭＳ Ｐゴシック"/>
            </a:rPr>
            <a:t>　今後も事務事業の整理・統合を推進し歳出削減に努めるとともに、公共施設総合管理計画に基づき、施設の集約化等により施設管理費の削減に努める。</a:t>
          </a:r>
        </a:p>
      </xdr:txBody>
    </xdr:sp>
    <xdr:clientData/>
  </xdr:twoCellAnchor>
  <xdr:oneCellAnchor>
    <xdr:from>
      <xdr:col>62</xdr:col>
      <xdr:colOff>6350</xdr:colOff>
      <xdr:row>9</xdr:row>
      <xdr:rowOff>107950</xdr:rowOff>
    </xdr:from>
    <xdr:ext cx="297815" cy="224790"/>
    <xdr:sp macro="" textlink="">
      <xdr:nvSpPr>
        <xdr:cNvPr id="104" name="テキスト ボックス 103"/>
        <xdr:cNvSpPr txBox="1"/>
      </xdr:nvSpPr>
      <xdr:spPr>
        <a:xfrm>
          <a:off x="12565380" y="16167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603480" y="40360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9080"/>
    <xdr:sp macro="" textlink="">
      <xdr:nvSpPr>
        <xdr:cNvPr id="106" name="テキスト ボックス 105"/>
        <xdr:cNvSpPr txBox="1"/>
      </xdr:nvSpPr>
      <xdr:spPr>
        <a:xfrm>
          <a:off x="12087860" y="38976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603480" y="36664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08" name="テキスト ボックス 107"/>
        <xdr:cNvSpPr txBox="1"/>
      </xdr:nvSpPr>
      <xdr:spPr>
        <a:xfrm>
          <a:off x="12087860" y="35242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603480" y="3293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0" name="テキスト ボックス 109"/>
        <xdr:cNvSpPr txBox="1"/>
      </xdr:nvSpPr>
      <xdr:spPr>
        <a:xfrm>
          <a:off x="12087860" y="315468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603480" y="29197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9080"/>
    <xdr:sp macro="" textlink="">
      <xdr:nvSpPr>
        <xdr:cNvPr id="112" name="テキスト ボックス 111"/>
        <xdr:cNvSpPr txBox="1"/>
      </xdr:nvSpPr>
      <xdr:spPr>
        <a:xfrm>
          <a:off x="12087860" y="27813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603480" y="25463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4" name="テキスト ボックス 113"/>
        <xdr:cNvSpPr txBox="1"/>
      </xdr:nvSpPr>
      <xdr:spPr>
        <a:xfrm>
          <a:off x="12087860" y="240792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603480" y="21767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6" name="テキスト ボックス 115"/>
        <xdr:cNvSpPr txBox="1"/>
      </xdr:nvSpPr>
      <xdr:spPr>
        <a:xfrm>
          <a:off x="12087860" y="20345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603480" y="18034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9080"/>
    <xdr:sp macro="" textlink="">
      <xdr:nvSpPr>
        <xdr:cNvPr id="118" name="テキスト ボックス 117"/>
        <xdr:cNvSpPr txBox="1"/>
      </xdr:nvSpPr>
      <xdr:spPr>
        <a:xfrm>
          <a:off x="12087860" y="16649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603480" y="18034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140335</xdr:rowOff>
    </xdr:to>
    <xdr:cxnSp macro="">
      <xdr:nvCxnSpPr>
        <xdr:cNvPr id="120" name="直線コネクタ 119"/>
        <xdr:cNvCxnSpPr/>
      </xdr:nvCxnSpPr>
      <xdr:spPr>
        <a:xfrm flipV="1">
          <a:off x="16718280" y="206248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111760</xdr:rowOff>
    </xdr:from>
    <xdr:ext cx="761365" cy="259080"/>
    <xdr:sp macro="" textlink="">
      <xdr:nvSpPr>
        <xdr:cNvPr id="121" name="物件費最小値テキスト"/>
        <xdr:cNvSpPr txBox="1"/>
      </xdr:nvSpPr>
      <xdr:spPr>
        <a:xfrm>
          <a:off x="16807180" y="346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140335</xdr:rowOff>
    </xdr:from>
    <xdr:to>
      <xdr:col>82</xdr:col>
      <xdr:colOff>196850</xdr:colOff>
      <xdr:row>20</xdr:row>
      <xdr:rowOff>140335</xdr:rowOff>
    </xdr:to>
    <xdr:cxnSp macro="">
      <xdr:nvCxnSpPr>
        <xdr:cNvPr id="122" name="直線コネクタ 121"/>
        <xdr:cNvCxnSpPr/>
      </xdr:nvCxnSpPr>
      <xdr:spPr>
        <a:xfrm>
          <a:off x="16629380" y="3493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137160</xdr:rowOff>
    </xdr:from>
    <xdr:ext cx="761365" cy="259080"/>
    <xdr:sp macro="" textlink="">
      <xdr:nvSpPr>
        <xdr:cNvPr id="123" name="物件費最大値テキスト"/>
        <xdr:cNvSpPr txBox="1"/>
      </xdr:nvSpPr>
      <xdr:spPr>
        <a:xfrm>
          <a:off x="16807180" y="181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xdr:cNvCxnSpPr/>
      </xdr:nvCxnSpPr>
      <xdr:spPr>
        <a:xfrm>
          <a:off x="16629380" y="206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38100</xdr:rowOff>
    </xdr:from>
    <xdr:to>
      <xdr:col>82</xdr:col>
      <xdr:colOff>107950</xdr:colOff>
      <xdr:row>16</xdr:row>
      <xdr:rowOff>88900</xdr:rowOff>
    </xdr:to>
    <xdr:cxnSp macro="">
      <xdr:nvCxnSpPr>
        <xdr:cNvPr id="125" name="直線コネクタ 124"/>
        <xdr:cNvCxnSpPr/>
      </xdr:nvCxnSpPr>
      <xdr:spPr>
        <a:xfrm flipV="1">
          <a:off x="15869920" y="2720340"/>
          <a:ext cx="84836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156210</xdr:rowOff>
    </xdr:from>
    <xdr:ext cx="761365" cy="259080"/>
    <xdr:sp macro="" textlink="">
      <xdr:nvSpPr>
        <xdr:cNvPr id="126" name="物件費平均値テキスト"/>
        <xdr:cNvSpPr txBox="1"/>
      </xdr:nvSpPr>
      <xdr:spPr>
        <a:xfrm>
          <a:off x="16807180" y="26708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xdr:cNvSpPr/>
      </xdr:nvSpPr>
      <xdr:spPr>
        <a:xfrm>
          <a:off x="16667480" y="269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114300</xdr:rowOff>
    </xdr:to>
    <xdr:cxnSp macro="">
      <xdr:nvCxnSpPr>
        <xdr:cNvPr id="128" name="直線コネクタ 127"/>
        <xdr:cNvCxnSpPr/>
      </xdr:nvCxnSpPr>
      <xdr:spPr>
        <a:xfrm flipV="1">
          <a:off x="14968220" y="2771140"/>
          <a:ext cx="9017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xdr:cNvSpPr/>
      </xdr:nvSpPr>
      <xdr:spPr>
        <a:xfrm>
          <a:off x="15819120" y="270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137160</xdr:rowOff>
    </xdr:from>
    <xdr:ext cx="736600" cy="259080"/>
    <xdr:sp macro="" textlink="">
      <xdr:nvSpPr>
        <xdr:cNvPr id="130" name="テキスト ボックス 129"/>
        <xdr:cNvSpPr txBox="1"/>
      </xdr:nvSpPr>
      <xdr:spPr>
        <a:xfrm>
          <a:off x="15483840" y="2484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0</xdr:rowOff>
    </xdr:from>
    <xdr:to>
      <xdr:col>73</xdr:col>
      <xdr:colOff>180975</xdr:colOff>
      <xdr:row>16</xdr:row>
      <xdr:rowOff>114300</xdr:rowOff>
    </xdr:to>
    <xdr:cxnSp macro="">
      <xdr:nvCxnSpPr>
        <xdr:cNvPr id="131" name="直線コネクタ 130"/>
        <xdr:cNvCxnSpPr/>
      </xdr:nvCxnSpPr>
      <xdr:spPr>
        <a:xfrm>
          <a:off x="14069060" y="2682240"/>
          <a:ext cx="89916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140335</xdr:rowOff>
    </xdr:to>
    <xdr:sp macro="" textlink="">
      <xdr:nvSpPr>
        <xdr:cNvPr id="132" name="フローチャート: 判断 131"/>
        <xdr:cNvSpPr/>
      </xdr:nvSpPr>
      <xdr:spPr>
        <a:xfrm>
          <a:off x="14917420" y="2720340"/>
          <a:ext cx="1041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149860</xdr:rowOff>
    </xdr:from>
    <xdr:ext cx="762000" cy="259080"/>
    <xdr:sp macro="" textlink="">
      <xdr:nvSpPr>
        <xdr:cNvPr id="133" name="テキスト ボックス 132"/>
        <xdr:cNvSpPr txBox="1"/>
      </xdr:nvSpPr>
      <xdr:spPr>
        <a:xfrm>
          <a:off x="14584680" y="249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158750</xdr:rowOff>
    </xdr:from>
    <xdr:to>
      <xdr:col>69</xdr:col>
      <xdr:colOff>92075</xdr:colOff>
      <xdr:row>16</xdr:row>
      <xdr:rowOff>0</xdr:rowOff>
    </xdr:to>
    <xdr:cxnSp macro="">
      <xdr:nvCxnSpPr>
        <xdr:cNvPr id="134" name="直線コネクタ 133"/>
        <xdr:cNvCxnSpPr/>
      </xdr:nvCxnSpPr>
      <xdr:spPr>
        <a:xfrm>
          <a:off x="13169900" y="2673350"/>
          <a:ext cx="8991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xdr:cNvSpPr/>
      </xdr:nvSpPr>
      <xdr:spPr>
        <a:xfrm>
          <a:off x="14018260" y="269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99060</xdr:rowOff>
    </xdr:from>
    <xdr:ext cx="761365" cy="259080"/>
    <xdr:sp macro="" textlink="">
      <xdr:nvSpPr>
        <xdr:cNvPr id="136" name="テキスト ボックス 135"/>
        <xdr:cNvSpPr txBox="1"/>
      </xdr:nvSpPr>
      <xdr:spPr>
        <a:xfrm>
          <a:off x="13682980" y="2781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3116560" y="264795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48260</xdr:rowOff>
    </xdr:from>
    <xdr:ext cx="761365" cy="258445"/>
    <xdr:sp macro="" textlink="">
      <xdr:nvSpPr>
        <xdr:cNvPr id="138" name="テキスト ボックス 137"/>
        <xdr:cNvSpPr txBox="1"/>
      </xdr:nvSpPr>
      <xdr:spPr>
        <a:xfrm>
          <a:off x="12783820" y="2730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8445"/>
    <xdr:sp macro="" textlink="">
      <xdr:nvSpPr>
        <xdr:cNvPr id="139" name="テキスト ボックス 138"/>
        <xdr:cNvSpPr txBox="1"/>
      </xdr:nvSpPr>
      <xdr:spPr>
        <a:xfrm>
          <a:off x="1649984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58445"/>
    <xdr:sp macro="" textlink="">
      <xdr:nvSpPr>
        <xdr:cNvPr id="140" name="テキスト ボックス 139"/>
        <xdr:cNvSpPr txBox="1"/>
      </xdr:nvSpPr>
      <xdr:spPr>
        <a:xfrm>
          <a:off x="156514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8445"/>
    <xdr:sp macro="" textlink="">
      <xdr:nvSpPr>
        <xdr:cNvPr id="141" name="テキスト ボックス 140"/>
        <xdr:cNvSpPr txBox="1"/>
      </xdr:nvSpPr>
      <xdr:spPr>
        <a:xfrm>
          <a:off x="1474978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8445"/>
    <xdr:sp macro="" textlink="">
      <xdr:nvSpPr>
        <xdr:cNvPr id="142" name="テキスト ボックス 141"/>
        <xdr:cNvSpPr txBox="1"/>
      </xdr:nvSpPr>
      <xdr:spPr>
        <a:xfrm>
          <a:off x="13850620" y="4033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8445"/>
    <xdr:sp macro="" textlink="">
      <xdr:nvSpPr>
        <xdr:cNvPr id="143" name="テキスト ボックス 142"/>
        <xdr:cNvSpPr txBox="1"/>
      </xdr:nvSpPr>
      <xdr:spPr>
        <a:xfrm>
          <a:off x="12948920" y="4033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158750</xdr:rowOff>
    </xdr:from>
    <xdr:to>
      <xdr:col>82</xdr:col>
      <xdr:colOff>158750</xdr:colOff>
      <xdr:row>16</xdr:row>
      <xdr:rowOff>88900</xdr:rowOff>
    </xdr:to>
    <xdr:sp macro="" textlink="">
      <xdr:nvSpPr>
        <xdr:cNvPr id="144" name="楕円 143"/>
        <xdr:cNvSpPr/>
      </xdr:nvSpPr>
      <xdr:spPr>
        <a:xfrm>
          <a:off x="16667480" y="2673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3810</xdr:rowOff>
    </xdr:from>
    <xdr:ext cx="761365" cy="259080"/>
    <xdr:sp macro="" textlink="">
      <xdr:nvSpPr>
        <xdr:cNvPr id="145" name="物件費該当値テキスト"/>
        <xdr:cNvSpPr txBox="1"/>
      </xdr:nvSpPr>
      <xdr:spPr>
        <a:xfrm>
          <a:off x="16807180" y="2518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38100</xdr:rowOff>
    </xdr:from>
    <xdr:to>
      <xdr:col>78</xdr:col>
      <xdr:colOff>120650</xdr:colOff>
      <xdr:row>16</xdr:row>
      <xdr:rowOff>140335</xdr:rowOff>
    </xdr:to>
    <xdr:sp macro="" textlink="">
      <xdr:nvSpPr>
        <xdr:cNvPr id="146" name="楕円 145"/>
        <xdr:cNvSpPr/>
      </xdr:nvSpPr>
      <xdr:spPr>
        <a:xfrm>
          <a:off x="15819120" y="27203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124460</xdr:rowOff>
    </xdr:from>
    <xdr:ext cx="736600" cy="258445"/>
    <xdr:sp macro="" textlink="">
      <xdr:nvSpPr>
        <xdr:cNvPr id="147" name="テキスト ボックス 146"/>
        <xdr:cNvSpPr txBox="1"/>
      </xdr:nvSpPr>
      <xdr:spPr>
        <a:xfrm>
          <a:off x="15483840" y="28067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63500</xdr:rowOff>
    </xdr:from>
    <xdr:to>
      <xdr:col>74</xdr:col>
      <xdr:colOff>31750</xdr:colOff>
      <xdr:row>16</xdr:row>
      <xdr:rowOff>165100</xdr:rowOff>
    </xdr:to>
    <xdr:sp macro="" textlink="">
      <xdr:nvSpPr>
        <xdr:cNvPr id="148" name="楕円 147"/>
        <xdr:cNvSpPr/>
      </xdr:nvSpPr>
      <xdr:spPr>
        <a:xfrm>
          <a:off x="14917420" y="27457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149860</xdr:rowOff>
    </xdr:from>
    <xdr:ext cx="762000" cy="259080"/>
    <xdr:sp macro="" textlink="">
      <xdr:nvSpPr>
        <xdr:cNvPr id="149" name="テキスト ボックス 148"/>
        <xdr:cNvSpPr txBox="1"/>
      </xdr:nvSpPr>
      <xdr:spPr>
        <a:xfrm>
          <a:off x="14584680" y="283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120650</xdr:rowOff>
    </xdr:from>
    <xdr:to>
      <xdr:col>69</xdr:col>
      <xdr:colOff>142875</xdr:colOff>
      <xdr:row>16</xdr:row>
      <xdr:rowOff>50800</xdr:rowOff>
    </xdr:to>
    <xdr:sp macro="" textlink="">
      <xdr:nvSpPr>
        <xdr:cNvPr id="150" name="楕円 149"/>
        <xdr:cNvSpPr/>
      </xdr:nvSpPr>
      <xdr:spPr>
        <a:xfrm>
          <a:off x="14018260" y="2635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60960</xdr:rowOff>
    </xdr:from>
    <xdr:ext cx="761365" cy="259080"/>
    <xdr:sp macro="" textlink="">
      <xdr:nvSpPr>
        <xdr:cNvPr id="151" name="テキスト ボックス 150"/>
        <xdr:cNvSpPr txBox="1"/>
      </xdr:nvSpPr>
      <xdr:spPr>
        <a:xfrm>
          <a:off x="13682980" y="2407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2" name="楕円 151"/>
        <xdr:cNvSpPr/>
      </xdr:nvSpPr>
      <xdr:spPr>
        <a:xfrm>
          <a:off x="13116560" y="262255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48260</xdr:rowOff>
    </xdr:from>
    <xdr:ext cx="761365" cy="258445"/>
    <xdr:sp macro="" textlink="">
      <xdr:nvSpPr>
        <xdr:cNvPr id="153" name="テキスト ボックス 152"/>
        <xdr:cNvSpPr txBox="1"/>
      </xdr:nvSpPr>
      <xdr:spPr>
        <a:xfrm>
          <a:off x="12783820" y="2395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962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4635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4635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17550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17550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80872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80872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962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8612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84962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9026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扶助費に係る経常収支比率が</a:t>
          </a:r>
          <a:r>
            <a:rPr kumimoji="1" lang="en-US" altLang="ja-JP" sz="1300">
              <a:latin typeface="ＭＳ Ｐゴシック"/>
              <a:ea typeface="ＭＳ Ｐゴシック"/>
            </a:rPr>
            <a:t>1.5</a:t>
          </a:r>
          <a:r>
            <a:rPr kumimoji="1" lang="ja-JP" altLang="en-US" sz="1300">
              <a:latin typeface="ＭＳ Ｐゴシック"/>
              <a:ea typeface="ＭＳ Ｐゴシック"/>
            </a:rPr>
            <a:t>ポイント減少し、類似団体平均より</a:t>
          </a:r>
          <a:r>
            <a:rPr kumimoji="1" lang="en-US" altLang="ja-JP" sz="1300">
              <a:latin typeface="ＭＳ Ｐゴシック"/>
              <a:ea typeface="ＭＳ Ｐゴシック"/>
            </a:rPr>
            <a:t>0.5</a:t>
          </a:r>
          <a:r>
            <a:rPr kumimoji="1" lang="ja-JP" altLang="en-US" sz="1300">
              <a:latin typeface="ＭＳ Ｐゴシック"/>
              <a:ea typeface="ＭＳ Ｐゴシック"/>
            </a:rPr>
            <a:t>ポイント下回ったのは、保育事業の施設型給付費が増加した一方で、災害見舞金や多子世帯保育料軽減事業助成金が減少したことによるものである。</a:t>
          </a:r>
        </a:p>
        <a:p>
          <a:r>
            <a:rPr kumimoji="1" lang="ja-JP" altLang="en-US" sz="1300">
              <a:latin typeface="ＭＳ Ｐゴシック"/>
              <a:ea typeface="ＭＳ Ｐゴシック"/>
            </a:rPr>
            <a:t>　今後も子育て支援施策の充実に向け、児童福祉関連事業は増加傾向にあると考えられるが、資格審査等の適正化や各施策の見直しを進め、適正な福祉サービスの提供に努める。</a:t>
          </a:r>
        </a:p>
      </xdr:txBody>
    </xdr:sp>
    <xdr:clientData/>
  </xdr:twoCellAnchor>
  <xdr:oneCellAnchor>
    <xdr:from>
      <xdr:col>3</xdr:col>
      <xdr:colOff>123825</xdr:colOff>
      <xdr:row>49</xdr:row>
      <xdr:rowOff>107950</xdr:rowOff>
    </xdr:from>
    <xdr:ext cx="297815" cy="224790"/>
    <xdr:sp macro="" textlink="">
      <xdr:nvSpPr>
        <xdr:cNvPr id="165" name="テキスト ボックス 164"/>
        <xdr:cNvSpPr txBox="1"/>
      </xdr:nvSpPr>
      <xdr:spPr>
        <a:xfrm>
          <a:off x="73152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962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8000" cy="259080"/>
    <xdr:sp macro="" textlink="">
      <xdr:nvSpPr>
        <xdr:cNvPr id="167" name="テキスト ボックス 166"/>
        <xdr:cNvSpPr txBox="1"/>
      </xdr:nvSpPr>
      <xdr:spPr>
        <a:xfrm>
          <a:off x="256540" y="106032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9620" y="10372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8000" cy="259080"/>
    <xdr:sp macro="" textlink="">
      <xdr:nvSpPr>
        <xdr:cNvPr id="169" name="テキスト ボックス 168"/>
        <xdr:cNvSpPr txBox="1"/>
      </xdr:nvSpPr>
      <xdr:spPr>
        <a:xfrm>
          <a:off x="256540" y="102298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9620" y="99987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8000" cy="259080"/>
    <xdr:sp macro="" textlink="">
      <xdr:nvSpPr>
        <xdr:cNvPr id="171" name="テキスト ボックス 170"/>
        <xdr:cNvSpPr txBox="1"/>
      </xdr:nvSpPr>
      <xdr:spPr>
        <a:xfrm>
          <a:off x="256540" y="98602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9620" y="96253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8000" cy="259080"/>
    <xdr:sp macro="" textlink="">
      <xdr:nvSpPr>
        <xdr:cNvPr id="173" name="テキスト ボックス 172"/>
        <xdr:cNvSpPr txBox="1"/>
      </xdr:nvSpPr>
      <xdr:spPr>
        <a:xfrm>
          <a:off x="256540" y="94869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9620" y="92519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8000" cy="259080"/>
    <xdr:sp macro="" textlink="">
      <xdr:nvSpPr>
        <xdr:cNvPr id="175" name="テキスト ボックス 174"/>
        <xdr:cNvSpPr txBox="1"/>
      </xdr:nvSpPr>
      <xdr:spPr>
        <a:xfrm>
          <a:off x="256540" y="91135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9620" y="88823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8000" cy="259080"/>
    <xdr:sp macro="" textlink="">
      <xdr:nvSpPr>
        <xdr:cNvPr id="177" name="テキスト ボックス 176"/>
        <xdr:cNvSpPr txBox="1"/>
      </xdr:nvSpPr>
      <xdr:spPr>
        <a:xfrm>
          <a:off x="256540" y="87401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962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8000" cy="259080"/>
    <xdr:sp macro="" textlink="">
      <xdr:nvSpPr>
        <xdr:cNvPr id="179" name="テキスト ボックス 178"/>
        <xdr:cNvSpPr txBox="1"/>
      </xdr:nvSpPr>
      <xdr:spPr>
        <a:xfrm>
          <a:off x="256540" y="83705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962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xdr:cNvCxnSpPr/>
      </xdr:nvCxnSpPr>
      <xdr:spPr>
        <a:xfrm flipV="1">
          <a:off x="4886960" y="9103360"/>
          <a:ext cx="0" cy="1135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156210</xdr:rowOff>
    </xdr:from>
    <xdr:ext cx="761365" cy="259080"/>
    <xdr:sp macro="" textlink="">
      <xdr:nvSpPr>
        <xdr:cNvPr id="182" name="扶助費最小値テキスト"/>
        <xdr:cNvSpPr txBox="1"/>
      </xdr:nvSpPr>
      <xdr:spPr>
        <a:xfrm>
          <a:off x="4975860" y="10214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xdr:cNvCxnSpPr/>
      </xdr:nvCxnSpPr>
      <xdr:spPr>
        <a:xfrm>
          <a:off x="4795520" y="102387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137160</xdr:rowOff>
    </xdr:from>
    <xdr:ext cx="761365" cy="259080"/>
    <xdr:sp macro="" textlink="">
      <xdr:nvSpPr>
        <xdr:cNvPr id="184" name="扶助費最大値テキスト"/>
        <xdr:cNvSpPr txBox="1"/>
      </xdr:nvSpPr>
      <xdr:spPr>
        <a:xfrm>
          <a:off x="4975860" y="8854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xdr:cNvCxnSpPr/>
      </xdr:nvCxnSpPr>
      <xdr:spPr>
        <a:xfrm>
          <a:off x="4795520" y="91033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57</xdr:row>
      <xdr:rowOff>165100</xdr:rowOff>
    </xdr:to>
    <xdr:cxnSp macro="">
      <xdr:nvCxnSpPr>
        <xdr:cNvPr id="186" name="直線コネクタ 185"/>
        <xdr:cNvCxnSpPr/>
      </xdr:nvCxnSpPr>
      <xdr:spPr>
        <a:xfrm flipV="1">
          <a:off x="4036060" y="9438640"/>
          <a:ext cx="8509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67310</xdr:rowOff>
    </xdr:from>
    <xdr:ext cx="761365" cy="259080"/>
    <xdr:sp macro="" textlink="">
      <xdr:nvSpPr>
        <xdr:cNvPr id="187" name="扶助費平均値テキスト"/>
        <xdr:cNvSpPr txBox="1"/>
      </xdr:nvSpPr>
      <xdr:spPr>
        <a:xfrm>
          <a:off x="4975860" y="94551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xdr:cNvSpPr/>
      </xdr:nvSpPr>
      <xdr:spPr>
        <a:xfrm>
          <a:off x="4833620" y="948309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165100</xdr:rowOff>
    </xdr:to>
    <xdr:cxnSp macro="">
      <xdr:nvCxnSpPr>
        <xdr:cNvPr id="189" name="直線コネクタ 188"/>
        <xdr:cNvCxnSpPr/>
      </xdr:nvCxnSpPr>
      <xdr:spPr>
        <a:xfrm>
          <a:off x="3136900" y="9663430"/>
          <a:ext cx="89916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140335</xdr:rowOff>
    </xdr:to>
    <xdr:sp macro="" textlink="">
      <xdr:nvSpPr>
        <xdr:cNvPr id="190" name="フローチャート: 判断 189"/>
        <xdr:cNvSpPr/>
      </xdr:nvSpPr>
      <xdr:spPr>
        <a:xfrm>
          <a:off x="3985260" y="9593580"/>
          <a:ext cx="1041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149860</xdr:rowOff>
    </xdr:from>
    <xdr:ext cx="735965" cy="259080"/>
    <xdr:sp macro="" textlink="">
      <xdr:nvSpPr>
        <xdr:cNvPr id="191" name="テキスト ボックス 190"/>
        <xdr:cNvSpPr txBox="1"/>
      </xdr:nvSpPr>
      <xdr:spPr>
        <a:xfrm>
          <a:off x="3652520" y="9370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69850</xdr:rowOff>
    </xdr:from>
    <xdr:to>
      <xdr:col>15</xdr:col>
      <xdr:colOff>98425</xdr:colOff>
      <xdr:row>57</xdr:row>
      <xdr:rowOff>107950</xdr:rowOff>
    </xdr:to>
    <xdr:cxnSp macro="">
      <xdr:nvCxnSpPr>
        <xdr:cNvPr id="192" name="直線コネクタ 191"/>
        <xdr:cNvCxnSpPr/>
      </xdr:nvCxnSpPr>
      <xdr:spPr>
        <a:xfrm>
          <a:off x="2237740" y="9625330"/>
          <a:ext cx="8991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xdr:cNvSpPr/>
      </xdr:nvSpPr>
      <xdr:spPr>
        <a:xfrm>
          <a:off x="3086100" y="95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130810</xdr:rowOff>
    </xdr:from>
    <xdr:ext cx="761365" cy="259080"/>
    <xdr:sp macro="" textlink="">
      <xdr:nvSpPr>
        <xdr:cNvPr id="194" name="テキスト ボックス 193"/>
        <xdr:cNvSpPr txBox="1"/>
      </xdr:nvSpPr>
      <xdr:spPr>
        <a:xfrm>
          <a:off x="2750820" y="9351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88900</xdr:rowOff>
    </xdr:from>
    <xdr:to>
      <xdr:col>11</xdr:col>
      <xdr:colOff>9525</xdr:colOff>
      <xdr:row>57</xdr:row>
      <xdr:rowOff>69850</xdr:rowOff>
    </xdr:to>
    <xdr:cxnSp macro="">
      <xdr:nvCxnSpPr>
        <xdr:cNvPr id="195" name="直線コネクタ 194"/>
        <xdr:cNvCxnSpPr/>
      </xdr:nvCxnSpPr>
      <xdr:spPr>
        <a:xfrm>
          <a:off x="1336040" y="9476740"/>
          <a:ext cx="9017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xdr:cNvSpPr/>
      </xdr:nvSpPr>
      <xdr:spPr>
        <a:xfrm>
          <a:off x="2184400" y="95554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111760</xdr:rowOff>
    </xdr:from>
    <xdr:ext cx="761365" cy="259080"/>
    <xdr:sp macro="" textlink="">
      <xdr:nvSpPr>
        <xdr:cNvPr id="197" name="テキスト ボックス 196"/>
        <xdr:cNvSpPr txBox="1"/>
      </xdr:nvSpPr>
      <xdr:spPr>
        <a:xfrm>
          <a:off x="1851660" y="933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xdr:cNvSpPr/>
      </xdr:nvSpPr>
      <xdr:spPr>
        <a:xfrm>
          <a:off x="1285240" y="9521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48260</xdr:rowOff>
    </xdr:from>
    <xdr:ext cx="762000" cy="258445"/>
    <xdr:sp macro="" textlink="">
      <xdr:nvSpPr>
        <xdr:cNvPr id="199" name="テキスト ボックス 198"/>
        <xdr:cNvSpPr txBox="1"/>
      </xdr:nvSpPr>
      <xdr:spPr>
        <a:xfrm>
          <a:off x="949960" y="9603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1365" cy="258445"/>
    <xdr:sp macro="" textlink="">
      <xdr:nvSpPr>
        <xdr:cNvPr id="200" name="テキスト ボックス 199"/>
        <xdr:cNvSpPr txBox="1"/>
      </xdr:nvSpPr>
      <xdr:spPr>
        <a:xfrm>
          <a:off x="46685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8445"/>
    <xdr:sp macro="" textlink="">
      <xdr:nvSpPr>
        <xdr:cNvPr id="201" name="テキスト ボックス 200"/>
        <xdr:cNvSpPr txBox="1"/>
      </xdr:nvSpPr>
      <xdr:spPr>
        <a:xfrm>
          <a:off x="3817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8445"/>
    <xdr:sp macro="" textlink="">
      <xdr:nvSpPr>
        <xdr:cNvPr id="202" name="テキスト ボックス 201"/>
        <xdr:cNvSpPr txBox="1"/>
      </xdr:nvSpPr>
      <xdr:spPr>
        <a:xfrm>
          <a:off x="291846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1365" cy="258445"/>
    <xdr:sp macro="" textlink="">
      <xdr:nvSpPr>
        <xdr:cNvPr id="203" name="テキスト ボックス 202"/>
        <xdr:cNvSpPr txBox="1"/>
      </xdr:nvSpPr>
      <xdr:spPr>
        <a:xfrm>
          <a:off x="201676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1365" cy="258445"/>
    <xdr:sp macro="" textlink="">
      <xdr:nvSpPr>
        <xdr:cNvPr id="204" name="テキスト ボックス 203"/>
        <xdr:cNvSpPr txBox="1"/>
      </xdr:nvSpPr>
      <xdr:spPr>
        <a:xfrm>
          <a:off x="111760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5" name="楕円 204"/>
        <xdr:cNvSpPr/>
      </xdr:nvSpPr>
      <xdr:spPr>
        <a:xfrm>
          <a:off x="4833620" y="93878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16510</xdr:rowOff>
    </xdr:from>
    <xdr:ext cx="761365" cy="258445"/>
    <xdr:sp macro="" textlink="">
      <xdr:nvSpPr>
        <xdr:cNvPr id="206" name="扶助費該当値テキスト"/>
        <xdr:cNvSpPr txBox="1"/>
      </xdr:nvSpPr>
      <xdr:spPr>
        <a:xfrm>
          <a:off x="4975860" y="9236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7" name="楕円 206"/>
        <xdr:cNvSpPr/>
      </xdr:nvSpPr>
      <xdr:spPr>
        <a:xfrm>
          <a:off x="3985260" y="966978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29210</xdr:rowOff>
    </xdr:from>
    <xdr:ext cx="735965" cy="258445"/>
    <xdr:sp macro="" textlink="">
      <xdr:nvSpPr>
        <xdr:cNvPr id="208" name="テキスト ボックス 207"/>
        <xdr:cNvSpPr txBox="1"/>
      </xdr:nvSpPr>
      <xdr:spPr>
        <a:xfrm>
          <a:off x="3652520" y="97523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9" name="楕円 208"/>
        <xdr:cNvSpPr/>
      </xdr:nvSpPr>
      <xdr:spPr>
        <a:xfrm>
          <a:off x="3086100" y="9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143510</xdr:rowOff>
    </xdr:from>
    <xdr:ext cx="761365" cy="258445"/>
    <xdr:sp macro="" textlink="">
      <xdr:nvSpPr>
        <xdr:cNvPr id="210" name="テキスト ボックス 209"/>
        <xdr:cNvSpPr txBox="1"/>
      </xdr:nvSpPr>
      <xdr:spPr>
        <a:xfrm>
          <a:off x="2750820" y="9698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1" name="楕円 210"/>
        <xdr:cNvSpPr/>
      </xdr:nvSpPr>
      <xdr:spPr>
        <a:xfrm>
          <a:off x="2184400" y="95745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105410</xdr:rowOff>
    </xdr:from>
    <xdr:ext cx="761365" cy="258445"/>
    <xdr:sp macro="" textlink="">
      <xdr:nvSpPr>
        <xdr:cNvPr id="212" name="テキスト ボックス 211"/>
        <xdr:cNvSpPr txBox="1"/>
      </xdr:nvSpPr>
      <xdr:spPr>
        <a:xfrm>
          <a:off x="1851660" y="9660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38100</xdr:rowOff>
    </xdr:from>
    <xdr:to>
      <xdr:col>6</xdr:col>
      <xdr:colOff>171450</xdr:colOff>
      <xdr:row>56</xdr:row>
      <xdr:rowOff>140335</xdr:rowOff>
    </xdr:to>
    <xdr:sp macro="" textlink="">
      <xdr:nvSpPr>
        <xdr:cNvPr id="213" name="楕円 212"/>
        <xdr:cNvSpPr/>
      </xdr:nvSpPr>
      <xdr:spPr>
        <a:xfrm>
          <a:off x="1285240" y="94259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149860</xdr:rowOff>
    </xdr:from>
    <xdr:ext cx="762000" cy="259080"/>
    <xdr:sp macro="" textlink="">
      <xdr:nvSpPr>
        <xdr:cNvPr id="214" name="テキスト ボックス 213"/>
        <xdr:cNvSpPr txBox="1"/>
      </xdr:nvSpPr>
      <xdr:spPr>
        <a:xfrm>
          <a:off x="949960" y="920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603480" y="79489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29740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29740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9006820" y="80124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9006820" y="81991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640040" y="80124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640040" y="81991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603480" y="85090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617440" y="85090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683480" y="85090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721580" y="88188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その他の経常収支比率が</a:t>
          </a:r>
          <a:r>
            <a:rPr kumimoji="1" lang="en-US" altLang="ja-JP" sz="1300">
              <a:latin typeface="ＭＳ Ｐゴシック"/>
              <a:ea typeface="ＭＳ Ｐゴシック"/>
            </a:rPr>
            <a:t>1.3</a:t>
          </a:r>
          <a:r>
            <a:rPr kumimoji="1" lang="ja-JP" altLang="en-US" sz="1300">
              <a:latin typeface="ＭＳ Ｐゴシック"/>
              <a:ea typeface="ＭＳ Ｐゴシック"/>
            </a:rPr>
            <a:t>ポイント上昇したのは、介護保険特別会計（保険事業勘定）、期高齢者医療特別会計への繰出金の増加によるもので、類似団体平均を</a:t>
          </a:r>
          <a:r>
            <a:rPr kumimoji="1" lang="en-US" altLang="ja-JP" sz="1300">
              <a:latin typeface="ＭＳ Ｐゴシック"/>
              <a:ea typeface="ＭＳ Ｐゴシック"/>
            </a:rPr>
            <a:t>8.8</a:t>
          </a:r>
          <a:r>
            <a:rPr kumimoji="1" lang="ja-JP" altLang="en-US" sz="1300">
              <a:latin typeface="ＭＳ Ｐゴシック"/>
              <a:ea typeface="ＭＳ Ｐゴシック"/>
            </a:rPr>
            <a:t>ポイント上回っているのは、特に下水道事業への繰出金が高止まりにある状態が要因と考えられる。　下水道事業については、経費を節減するとともに、独立採算の原則に立ち返った料金の値上げによる健全化を図るなど繰出金の削減に努める。</a:t>
          </a:r>
        </a:p>
      </xdr:txBody>
    </xdr:sp>
    <xdr:clientData/>
  </xdr:twoCellAnchor>
  <xdr:oneCellAnchor>
    <xdr:from>
      <xdr:col>62</xdr:col>
      <xdr:colOff>6350</xdr:colOff>
      <xdr:row>49</xdr:row>
      <xdr:rowOff>107950</xdr:rowOff>
    </xdr:from>
    <xdr:ext cx="297815" cy="224790"/>
    <xdr:sp macro="" textlink="">
      <xdr:nvSpPr>
        <xdr:cNvPr id="226" name="テキスト ボックス 225"/>
        <xdr:cNvSpPr txBox="1"/>
      </xdr:nvSpPr>
      <xdr:spPr>
        <a:xfrm>
          <a:off x="12565380" y="83223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603480" y="107416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9080"/>
    <xdr:sp macro="" textlink="">
      <xdr:nvSpPr>
        <xdr:cNvPr id="228" name="テキスト ボックス 227"/>
        <xdr:cNvSpPr txBox="1"/>
      </xdr:nvSpPr>
      <xdr:spPr>
        <a:xfrm>
          <a:off x="12087860" y="106032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603480" y="10372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0" name="テキスト ボックス 229"/>
        <xdr:cNvSpPr txBox="1"/>
      </xdr:nvSpPr>
      <xdr:spPr>
        <a:xfrm>
          <a:off x="12087860" y="102298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603480" y="99987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2" name="テキスト ボックス 231"/>
        <xdr:cNvSpPr txBox="1"/>
      </xdr:nvSpPr>
      <xdr:spPr>
        <a:xfrm>
          <a:off x="12087860" y="986028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603480" y="96253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9080"/>
    <xdr:sp macro="" textlink="">
      <xdr:nvSpPr>
        <xdr:cNvPr id="234" name="テキスト ボックス 233"/>
        <xdr:cNvSpPr txBox="1"/>
      </xdr:nvSpPr>
      <xdr:spPr>
        <a:xfrm>
          <a:off x="12087860" y="948690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603480" y="92519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36" name="テキスト ボックス 235"/>
        <xdr:cNvSpPr txBox="1"/>
      </xdr:nvSpPr>
      <xdr:spPr>
        <a:xfrm>
          <a:off x="12087860" y="911352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603480" y="88823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38" name="テキスト ボックス 237"/>
        <xdr:cNvSpPr txBox="1"/>
      </xdr:nvSpPr>
      <xdr:spPr>
        <a:xfrm>
          <a:off x="12087860" y="87401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603480" y="8509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9080"/>
    <xdr:sp macro="" textlink="">
      <xdr:nvSpPr>
        <xdr:cNvPr id="240" name="テキスト ボックス 239"/>
        <xdr:cNvSpPr txBox="1"/>
      </xdr:nvSpPr>
      <xdr:spPr>
        <a:xfrm>
          <a:off x="12087860" y="83705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603480" y="85090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xdr:cNvCxnSpPr/>
      </xdr:nvCxnSpPr>
      <xdr:spPr>
        <a:xfrm flipV="1">
          <a:off x="16718280" y="893953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102870</xdr:rowOff>
    </xdr:from>
    <xdr:ext cx="761365" cy="258445"/>
    <xdr:sp macro="" textlink="">
      <xdr:nvSpPr>
        <xdr:cNvPr id="243" name="その他最小値テキスト"/>
        <xdr:cNvSpPr txBox="1"/>
      </xdr:nvSpPr>
      <xdr:spPr>
        <a:xfrm>
          <a:off x="16807180" y="10328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xdr:cNvCxnSpPr/>
      </xdr:nvCxnSpPr>
      <xdr:spPr>
        <a:xfrm>
          <a:off x="16629380" y="1035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140970</xdr:rowOff>
    </xdr:from>
    <xdr:ext cx="761365" cy="258445"/>
    <xdr:sp macro="" textlink="">
      <xdr:nvSpPr>
        <xdr:cNvPr id="245" name="その他最大値テキスト"/>
        <xdr:cNvSpPr txBox="1"/>
      </xdr:nvSpPr>
      <xdr:spPr>
        <a:xfrm>
          <a:off x="16807180" y="8690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xdr:cNvCxnSpPr/>
      </xdr:nvCxnSpPr>
      <xdr:spPr>
        <a:xfrm>
          <a:off x="16629380" y="893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60</xdr:row>
      <xdr:rowOff>149860</xdr:rowOff>
    </xdr:to>
    <xdr:cxnSp macro="">
      <xdr:nvCxnSpPr>
        <xdr:cNvPr id="247" name="直線コネクタ 246"/>
        <xdr:cNvCxnSpPr/>
      </xdr:nvCxnSpPr>
      <xdr:spPr>
        <a:xfrm>
          <a:off x="15869920" y="10109200"/>
          <a:ext cx="84836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130810</xdr:rowOff>
    </xdr:from>
    <xdr:ext cx="761365" cy="259080"/>
    <xdr:sp macro="" textlink="">
      <xdr:nvSpPr>
        <xdr:cNvPr id="248" name="その他平均値テキスト"/>
        <xdr:cNvSpPr txBox="1"/>
      </xdr:nvSpPr>
      <xdr:spPr>
        <a:xfrm>
          <a:off x="16807180" y="93510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xdr:cNvSpPr/>
      </xdr:nvSpPr>
      <xdr:spPr>
        <a:xfrm>
          <a:off x="16667480" y="9502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60</xdr:row>
      <xdr:rowOff>50800</xdr:rowOff>
    </xdr:to>
    <xdr:cxnSp macro="">
      <xdr:nvCxnSpPr>
        <xdr:cNvPr id="250" name="直線コネクタ 249"/>
        <xdr:cNvCxnSpPr/>
      </xdr:nvCxnSpPr>
      <xdr:spPr>
        <a:xfrm>
          <a:off x="14968220" y="10029190"/>
          <a:ext cx="9017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xdr:cNvSpPr/>
      </xdr:nvSpPr>
      <xdr:spPr>
        <a:xfrm>
          <a:off x="15819120" y="9547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100330</xdr:rowOff>
    </xdr:from>
    <xdr:ext cx="736600" cy="259080"/>
    <xdr:sp macro="" textlink="">
      <xdr:nvSpPr>
        <xdr:cNvPr id="252" name="テキスト ボックス 251"/>
        <xdr:cNvSpPr txBox="1"/>
      </xdr:nvSpPr>
      <xdr:spPr>
        <a:xfrm>
          <a:off x="15483840" y="9320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69850</xdr:rowOff>
    </xdr:from>
    <xdr:to>
      <xdr:col>73</xdr:col>
      <xdr:colOff>180975</xdr:colOff>
      <xdr:row>59</xdr:row>
      <xdr:rowOff>138430</xdr:rowOff>
    </xdr:to>
    <xdr:cxnSp macro="">
      <xdr:nvCxnSpPr>
        <xdr:cNvPr id="253" name="直線コネクタ 252"/>
        <xdr:cNvCxnSpPr/>
      </xdr:nvCxnSpPr>
      <xdr:spPr>
        <a:xfrm>
          <a:off x="14069060" y="9960610"/>
          <a:ext cx="89916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xdr:cNvSpPr/>
      </xdr:nvSpPr>
      <xdr:spPr>
        <a:xfrm>
          <a:off x="14917420" y="95821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138430</xdr:rowOff>
    </xdr:from>
    <xdr:ext cx="762000" cy="259080"/>
    <xdr:sp macro="" textlink="">
      <xdr:nvSpPr>
        <xdr:cNvPr id="255" name="テキスト ボックス 254"/>
        <xdr:cNvSpPr txBox="1"/>
      </xdr:nvSpPr>
      <xdr:spPr>
        <a:xfrm>
          <a:off x="14584680" y="9358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165100</xdr:rowOff>
    </xdr:from>
    <xdr:to>
      <xdr:col>69</xdr:col>
      <xdr:colOff>92075</xdr:colOff>
      <xdr:row>59</xdr:row>
      <xdr:rowOff>69850</xdr:rowOff>
    </xdr:to>
    <xdr:cxnSp macro="">
      <xdr:nvCxnSpPr>
        <xdr:cNvPr id="256" name="直線コネクタ 255"/>
        <xdr:cNvCxnSpPr/>
      </xdr:nvCxnSpPr>
      <xdr:spPr>
        <a:xfrm>
          <a:off x="13169900" y="9888220"/>
          <a:ext cx="89916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xdr:cNvSpPr/>
      </xdr:nvSpPr>
      <xdr:spPr>
        <a:xfrm>
          <a:off x="14018260" y="959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153670</xdr:rowOff>
    </xdr:from>
    <xdr:ext cx="761365" cy="259080"/>
    <xdr:sp macro="" textlink="">
      <xdr:nvSpPr>
        <xdr:cNvPr id="258" name="テキスト ボックス 257"/>
        <xdr:cNvSpPr txBox="1"/>
      </xdr:nvSpPr>
      <xdr:spPr>
        <a:xfrm>
          <a:off x="13682980" y="9373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xdr:cNvSpPr/>
      </xdr:nvSpPr>
      <xdr:spPr>
        <a:xfrm>
          <a:off x="13116560" y="96202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5080</xdr:rowOff>
    </xdr:from>
    <xdr:ext cx="761365" cy="259080"/>
    <xdr:sp macro="" textlink="">
      <xdr:nvSpPr>
        <xdr:cNvPr id="260" name="テキスト ボックス 259"/>
        <xdr:cNvSpPr txBox="1"/>
      </xdr:nvSpPr>
      <xdr:spPr>
        <a:xfrm>
          <a:off x="12783820" y="9392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8445"/>
    <xdr:sp macro="" textlink="">
      <xdr:nvSpPr>
        <xdr:cNvPr id="261" name="テキスト ボックス 260"/>
        <xdr:cNvSpPr txBox="1"/>
      </xdr:nvSpPr>
      <xdr:spPr>
        <a:xfrm>
          <a:off x="1649984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58445"/>
    <xdr:sp macro="" textlink="">
      <xdr:nvSpPr>
        <xdr:cNvPr id="262" name="テキスト ボックス 261"/>
        <xdr:cNvSpPr txBox="1"/>
      </xdr:nvSpPr>
      <xdr:spPr>
        <a:xfrm>
          <a:off x="156514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8445"/>
    <xdr:sp macro="" textlink="">
      <xdr:nvSpPr>
        <xdr:cNvPr id="263" name="テキスト ボックス 262"/>
        <xdr:cNvSpPr txBox="1"/>
      </xdr:nvSpPr>
      <xdr:spPr>
        <a:xfrm>
          <a:off x="1474978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8445"/>
    <xdr:sp macro="" textlink="">
      <xdr:nvSpPr>
        <xdr:cNvPr id="264" name="テキスト ボックス 263"/>
        <xdr:cNvSpPr txBox="1"/>
      </xdr:nvSpPr>
      <xdr:spPr>
        <a:xfrm>
          <a:off x="13850620" y="10739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8445"/>
    <xdr:sp macro="" textlink="">
      <xdr:nvSpPr>
        <xdr:cNvPr id="265" name="テキスト ボックス 264"/>
        <xdr:cNvSpPr txBox="1"/>
      </xdr:nvSpPr>
      <xdr:spPr>
        <a:xfrm>
          <a:off x="12948920" y="10739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60</xdr:row>
      <xdr:rowOff>99060</xdr:rowOff>
    </xdr:from>
    <xdr:to>
      <xdr:col>82</xdr:col>
      <xdr:colOff>158750</xdr:colOff>
      <xdr:row>61</xdr:row>
      <xdr:rowOff>29210</xdr:rowOff>
    </xdr:to>
    <xdr:sp macro="" textlink="">
      <xdr:nvSpPr>
        <xdr:cNvPr id="266" name="楕円 265"/>
        <xdr:cNvSpPr/>
      </xdr:nvSpPr>
      <xdr:spPr>
        <a:xfrm>
          <a:off x="16667480" y="10157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71120</xdr:rowOff>
    </xdr:from>
    <xdr:ext cx="761365" cy="258445"/>
    <xdr:sp macro="" textlink="">
      <xdr:nvSpPr>
        <xdr:cNvPr id="267" name="その他該当値テキスト"/>
        <xdr:cNvSpPr txBox="1"/>
      </xdr:nvSpPr>
      <xdr:spPr>
        <a:xfrm>
          <a:off x="16807180" y="10129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68" name="楕円 267"/>
        <xdr:cNvSpPr/>
      </xdr:nvSpPr>
      <xdr:spPr>
        <a:xfrm>
          <a:off x="1581912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86360</xdr:rowOff>
    </xdr:from>
    <xdr:ext cx="736600" cy="257810"/>
    <xdr:sp macro="" textlink="">
      <xdr:nvSpPr>
        <xdr:cNvPr id="269" name="テキスト ボックス 268"/>
        <xdr:cNvSpPr txBox="1"/>
      </xdr:nvSpPr>
      <xdr:spPr>
        <a:xfrm>
          <a:off x="15483840" y="101447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70" name="楕円 269"/>
        <xdr:cNvSpPr/>
      </xdr:nvSpPr>
      <xdr:spPr>
        <a:xfrm>
          <a:off x="14917420" y="997839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2540</xdr:rowOff>
    </xdr:from>
    <xdr:ext cx="762000" cy="259080"/>
    <xdr:sp macro="" textlink="">
      <xdr:nvSpPr>
        <xdr:cNvPr id="271" name="テキスト ボックス 270"/>
        <xdr:cNvSpPr txBox="1"/>
      </xdr:nvSpPr>
      <xdr:spPr>
        <a:xfrm>
          <a:off x="14584680" y="1006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2" name="楕円 271"/>
        <xdr:cNvSpPr/>
      </xdr:nvSpPr>
      <xdr:spPr>
        <a:xfrm>
          <a:off x="1401826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105410</xdr:rowOff>
    </xdr:from>
    <xdr:ext cx="761365" cy="258445"/>
    <xdr:sp macro="" textlink="">
      <xdr:nvSpPr>
        <xdr:cNvPr id="273" name="テキスト ボックス 272"/>
        <xdr:cNvSpPr txBox="1"/>
      </xdr:nvSpPr>
      <xdr:spPr>
        <a:xfrm>
          <a:off x="13682980" y="99961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4" name="楕円 273"/>
        <xdr:cNvSpPr/>
      </xdr:nvSpPr>
      <xdr:spPr>
        <a:xfrm>
          <a:off x="13116560" y="9837420"/>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29210</xdr:rowOff>
    </xdr:from>
    <xdr:ext cx="761365" cy="258445"/>
    <xdr:sp macro="" textlink="">
      <xdr:nvSpPr>
        <xdr:cNvPr id="275" name="テキスト ボックス 274"/>
        <xdr:cNvSpPr txBox="1"/>
      </xdr:nvSpPr>
      <xdr:spPr>
        <a:xfrm>
          <a:off x="12783820" y="9919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603480" y="45961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29740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29740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9006820" y="46596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9006820" y="48463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640040" y="46596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640040" y="48463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603480" y="51562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617440" y="51562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683480" y="51562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721580" y="54660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補助費等の経常収支比率が</a:t>
          </a:r>
          <a:r>
            <a:rPr kumimoji="1" lang="en-US" altLang="ja-JP" sz="1300">
              <a:latin typeface="ＭＳ Ｐゴシック"/>
              <a:ea typeface="ＭＳ Ｐゴシック"/>
            </a:rPr>
            <a:t>0.2</a:t>
          </a:r>
          <a:r>
            <a:rPr kumimoji="1" lang="ja-JP" altLang="en-US" sz="1300">
              <a:latin typeface="ＭＳ Ｐゴシック"/>
              <a:ea typeface="ＭＳ Ｐゴシック"/>
            </a:rPr>
            <a:t>ポイント減少したのは、特別定額給付金や元気アップ振興券発行事業費補助などの臨時的経費が増えたためである。</a:t>
          </a:r>
        </a:p>
        <a:p>
          <a:r>
            <a:rPr kumimoji="1" lang="ja-JP" altLang="en-US" sz="1300">
              <a:latin typeface="ＭＳ Ｐゴシック"/>
              <a:ea typeface="ＭＳ Ｐゴシック"/>
            </a:rPr>
            <a:t>　類似団体平均より</a:t>
          </a:r>
          <a:r>
            <a:rPr kumimoji="1" lang="en-US" altLang="ja-JP" sz="1300">
              <a:latin typeface="ＭＳ Ｐゴシック"/>
              <a:ea typeface="ＭＳ Ｐゴシック"/>
            </a:rPr>
            <a:t>2.5</a:t>
          </a:r>
          <a:r>
            <a:rPr kumimoji="1" lang="ja-JP" altLang="en-US" sz="1300">
              <a:latin typeface="ＭＳ Ｐゴシック"/>
              <a:ea typeface="ＭＳ Ｐゴシック"/>
            </a:rPr>
            <a:t>ポイント下回っているのは、平成</a:t>
          </a:r>
          <a:r>
            <a:rPr kumimoji="1" lang="en-US" altLang="ja-JP" sz="1300">
              <a:latin typeface="ＭＳ Ｐゴシック"/>
              <a:ea typeface="ＭＳ Ｐゴシック"/>
            </a:rPr>
            <a:t>24</a:t>
          </a:r>
          <a:r>
            <a:rPr kumimoji="1" lang="ja-JP" altLang="en-US" sz="1300">
              <a:latin typeface="ＭＳ Ｐゴシック"/>
              <a:ea typeface="ＭＳ Ｐゴシック"/>
            </a:rPr>
            <a:t>年度末に城北地方広域事務組合が解散したことにより、塵芥処理業務やし尿処理業務を町が直営で行っているためと考えられる。</a:t>
          </a:r>
        </a:p>
        <a:p>
          <a:r>
            <a:rPr kumimoji="1" lang="ja-JP" altLang="en-US" sz="1300">
              <a:latin typeface="ＭＳ Ｐゴシック"/>
              <a:ea typeface="ＭＳ Ｐゴシック"/>
            </a:rPr>
            <a:t>　今後も補助金等の見直しを行い抑制に努める。</a:t>
          </a:r>
        </a:p>
      </xdr:txBody>
    </xdr:sp>
    <xdr:clientData/>
  </xdr:twoCellAnchor>
  <xdr:oneCellAnchor>
    <xdr:from>
      <xdr:col>62</xdr:col>
      <xdr:colOff>6350</xdr:colOff>
      <xdr:row>29</xdr:row>
      <xdr:rowOff>107950</xdr:rowOff>
    </xdr:from>
    <xdr:ext cx="297815" cy="224790"/>
    <xdr:sp macro="" textlink="">
      <xdr:nvSpPr>
        <xdr:cNvPr id="287" name="テキスト ボックス 286"/>
        <xdr:cNvSpPr txBox="1"/>
      </xdr:nvSpPr>
      <xdr:spPr>
        <a:xfrm>
          <a:off x="12565380" y="49695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603480" y="73888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9080"/>
    <xdr:sp macro="" textlink="">
      <xdr:nvSpPr>
        <xdr:cNvPr id="289" name="テキスト ボックス 288"/>
        <xdr:cNvSpPr txBox="1"/>
      </xdr:nvSpPr>
      <xdr:spPr>
        <a:xfrm>
          <a:off x="12087860" y="72504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603480" y="69430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9080"/>
    <xdr:sp macro="" textlink="">
      <xdr:nvSpPr>
        <xdr:cNvPr id="291" name="テキスト ボックス 290"/>
        <xdr:cNvSpPr txBox="1"/>
      </xdr:nvSpPr>
      <xdr:spPr>
        <a:xfrm>
          <a:off x="12087860" y="68046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603480" y="64973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9080"/>
    <xdr:sp macro="" textlink="">
      <xdr:nvSpPr>
        <xdr:cNvPr id="293" name="テキスト ボックス 292"/>
        <xdr:cNvSpPr txBox="1"/>
      </xdr:nvSpPr>
      <xdr:spPr>
        <a:xfrm>
          <a:off x="12087860" y="635889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603480" y="60477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9080"/>
    <xdr:sp macro="" textlink="">
      <xdr:nvSpPr>
        <xdr:cNvPr id="295" name="テキスト ボックス 294"/>
        <xdr:cNvSpPr txBox="1"/>
      </xdr:nvSpPr>
      <xdr:spPr>
        <a:xfrm>
          <a:off x="12087860" y="59093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603480" y="5601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9080"/>
    <xdr:sp macro="" textlink="">
      <xdr:nvSpPr>
        <xdr:cNvPr id="297" name="テキスト ボックス 296"/>
        <xdr:cNvSpPr txBox="1"/>
      </xdr:nvSpPr>
      <xdr:spPr>
        <a:xfrm>
          <a:off x="12087860" y="54635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603480" y="51562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603480" y="51562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135890</xdr:rowOff>
    </xdr:from>
    <xdr:to>
      <xdr:col>82</xdr:col>
      <xdr:colOff>107950</xdr:colOff>
      <xdr:row>40</xdr:row>
      <xdr:rowOff>163830</xdr:rowOff>
    </xdr:to>
    <xdr:cxnSp macro="">
      <xdr:nvCxnSpPr>
        <xdr:cNvPr id="300" name="直線コネクタ 299"/>
        <xdr:cNvCxnSpPr/>
      </xdr:nvCxnSpPr>
      <xdr:spPr>
        <a:xfrm flipV="1">
          <a:off x="16718280" y="5835650"/>
          <a:ext cx="0" cy="1033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135890</xdr:rowOff>
    </xdr:from>
    <xdr:ext cx="761365" cy="259080"/>
    <xdr:sp macro="" textlink="">
      <xdr:nvSpPr>
        <xdr:cNvPr id="301" name="補助費等最小値テキスト"/>
        <xdr:cNvSpPr txBox="1"/>
      </xdr:nvSpPr>
      <xdr:spPr>
        <a:xfrm>
          <a:off x="16807180" y="6841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163830</xdr:rowOff>
    </xdr:from>
    <xdr:to>
      <xdr:col>82</xdr:col>
      <xdr:colOff>196850</xdr:colOff>
      <xdr:row>40</xdr:row>
      <xdr:rowOff>163830</xdr:rowOff>
    </xdr:to>
    <xdr:cxnSp macro="">
      <xdr:nvCxnSpPr>
        <xdr:cNvPr id="302" name="直線コネクタ 301"/>
        <xdr:cNvCxnSpPr/>
      </xdr:nvCxnSpPr>
      <xdr:spPr>
        <a:xfrm>
          <a:off x="16629380" y="686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50800</xdr:rowOff>
    </xdr:from>
    <xdr:ext cx="761365" cy="258445"/>
    <xdr:sp macro="" textlink="">
      <xdr:nvSpPr>
        <xdr:cNvPr id="303" name="補助費等最大値テキスト"/>
        <xdr:cNvSpPr txBox="1"/>
      </xdr:nvSpPr>
      <xdr:spPr>
        <a:xfrm>
          <a:off x="16807180" y="5582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135890</xdr:rowOff>
    </xdr:from>
    <xdr:to>
      <xdr:col>82</xdr:col>
      <xdr:colOff>196850</xdr:colOff>
      <xdr:row>34</xdr:row>
      <xdr:rowOff>135890</xdr:rowOff>
    </xdr:to>
    <xdr:cxnSp macro="">
      <xdr:nvCxnSpPr>
        <xdr:cNvPr id="304" name="直線コネクタ 303"/>
        <xdr:cNvCxnSpPr/>
      </xdr:nvCxnSpPr>
      <xdr:spPr>
        <a:xfrm>
          <a:off x="16629380" y="583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118110</xdr:rowOff>
    </xdr:from>
    <xdr:to>
      <xdr:col>82</xdr:col>
      <xdr:colOff>107950</xdr:colOff>
      <xdr:row>36</xdr:row>
      <xdr:rowOff>127000</xdr:rowOff>
    </xdr:to>
    <xdr:cxnSp macro="">
      <xdr:nvCxnSpPr>
        <xdr:cNvPr id="305" name="直線コネクタ 304"/>
        <xdr:cNvCxnSpPr/>
      </xdr:nvCxnSpPr>
      <xdr:spPr>
        <a:xfrm flipV="1">
          <a:off x="15869920" y="6153150"/>
          <a:ext cx="8483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153670</xdr:rowOff>
    </xdr:from>
    <xdr:ext cx="761365" cy="259080"/>
    <xdr:sp macro="" textlink="">
      <xdr:nvSpPr>
        <xdr:cNvPr id="306" name="補助費等平均値テキスト"/>
        <xdr:cNvSpPr txBox="1"/>
      </xdr:nvSpPr>
      <xdr:spPr>
        <a:xfrm>
          <a:off x="16807180" y="61887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10160</xdr:rowOff>
    </xdr:from>
    <xdr:to>
      <xdr:col>82</xdr:col>
      <xdr:colOff>158750</xdr:colOff>
      <xdr:row>37</xdr:row>
      <xdr:rowOff>111760</xdr:rowOff>
    </xdr:to>
    <xdr:sp macro="" textlink="">
      <xdr:nvSpPr>
        <xdr:cNvPr id="307" name="フローチャート: 判断 306"/>
        <xdr:cNvSpPr/>
      </xdr:nvSpPr>
      <xdr:spPr>
        <a:xfrm>
          <a:off x="1666748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113030</xdr:rowOff>
    </xdr:from>
    <xdr:to>
      <xdr:col>78</xdr:col>
      <xdr:colOff>69850</xdr:colOff>
      <xdr:row>36</xdr:row>
      <xdr:rowOff>127000</xdr:rowOff>
    </xdr:to>
    <xdr:cxnSp macro="">
      <xdr:nvCxnSpPr>
        <xdr:cNvPr id="308" name="直線コネクタ 307"/>
        <xdr:cNvCxnSpPr/>
      </xdr:nvCxnSpPr>
      <xdr:spPr>
        <a:xfrm>
          <a:off x="14968220" y="6148070"/>
          <a:ext cx="9017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635</xdr:rowOff>
    </xdr:from>
    <xdr:to>
      <xdr:col>78</xdr:col>
      <xdr:colOff>120650</xdr:colOff>
      <xdr:row>37</xdr:row>
      <xdr:rowOff>102870</xdr:rowOff>
    </xdr:to>
    <xdr:sp macro="" textlink="">
      <xdr:nvSpPr>
        <xdr:cNvPr id="309" name="フローチャート: 判断 308"/>
        <xdr:cNvSpPr/>
      </xdr:nvSpPr>
      <xdr:spPr>
        <a:xfrm>
          <a:off x="15819120" y="6203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86995</xdr:rowOff>
    </xdr:from>
    <xdr:ext cx="736600" cy="258445"/>
    <xdr:sp macro="" textlink="">
      <xdr:nvSpPr>
        <xdr:cNvPr id="310" name="テキスト ボックス 309"/>
        <xdr:cNvSpPr txBox="1"/>
      </xdr:nvSpPr>
      <xdr:spPr>
        <a:xfrm>
          <a:off x="15483840" y="6289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85725</xdr:rowOff>
    </xdr:from>
    <xdr:to>
      <xdr:col>73</xdr:col>
      <xdr:colOff>180975</xdr:colOff>
      <xdr:row>36</xdr:row>
      <xdr:rowOff>113030</xdr:rowOff>
    </xdr:to>
    <xdr:cxnSp macro="">
      <xdr:nvCxnSpPr>
        <xdr:cNvPr id="311" name="直線コネクタ 310"/>
        <xdr:cNvCxnSpPr/>
      </xdr:nvCxnSpPr>
      <xdr:spPr>
        <a:xfrm>
          <a:off x="14069060" y="6120765"/>
          <a:ext cx="8991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917420" y="617982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59690</xdr:rowOff>
    </xdr:from>
    <xdr:ext cx="762000" cy="259080"/>
    <xdr:sp macro="" textlink="">
      <xdr:nvSpPr>
        <xdr:cNvPr id="313" name="テキスト ボックス 312"/>
        <xdr:cNvSpPr txBox="1"/>
      </xdr:nvSpPr>
      <xdr:spPr>
        <a:xfrm>
          <a:off x="14584680" y="626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67310</xdr:rowOff>
    </xdr:from>
    <xdr:to>
      <xdr:col>69</xdr:col>
      <xdr:colOff>92075</xdr:colOff>
      <xdr:row>36</xdr:row>
      <xdr:rowOff>85725</xdr:rowOff>
    </xdr:to>
    <xdr:cxnSp macro="">
      <xdr:nvCxnSpPr>
        <xdr:cNvPr id="314" name="直線コネクタ 313"/>
        <xdr:cNvCxnSpPr/>
      </xdr:nvCxnSpPr>
      <xdr:spPr>
        <a:xfrm>
          <a:off x="13169900" y="6102350"/>
          <a:ext cx="8991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140335</xdr:rowOff>
    </xdr:from>
    <xdr:to>
      <xdr:col>69</xdr:col>
      <xdr:colOff>142875</xdr:colOff>
      <xdr:row>37</xdr:row>
      <xdr:rowOff>70485</xdr:rowOff>
    </xdr:to>
    <xdr:sp macro="" textlink="">
      <xdr:nvSpPr>
        <xdr:cNvPr id="315" name="フローチャート: 判断 314"/>
        <xdr:cNvSpPr/>
      </xdr:nvSpPr>
      <xdr:spPr>
        <a:xfrm>
          <a:off x="14018260" y="6175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55245</xdr:rowOff>
    </xdr:from>
    <xdr:ext cx="761365" cy="258445"/>
    <xdr:sp macro="" textlink="">
      <xdr:nvSpPr>
        <xdr:cNvPr id="316" name="テキスト ボックス 315"/>
        <xdr:cNvSpPr txBox="1"/>
      </xdr:nvSpPr>
      <xdr:spPr>
        <a:xfrm>
          <a:off x="13682980" y="6257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126365</xdr:rowOff>
    </xdr:from>
    <xdr:to>
      <xdr:col>65</xdr:col>
      <xdr:colOff>53975</xdr:colOff>
      <xdr:row>37</xdr:row>
      <xdr:rowOff>56515</xdr:rowOff>
    </xdr:to>
    <xdr:sp macro="" textlink="">
      <xdr:nvSpPr>
        <xdr:cNvPr id="317" name="フローチャート: 判断 316"/>
        <xdr:cNvSpPr/>
      </xdr:nvSpPr>
      <xdr:spPr>
        <a:xfrm>
          <a:off x="13116560" y="6161405"/>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41275</xdr:rowOff>
    </xdr:from>
    <xdr:ext cx="761365" cy="259080"/>
    <xdr:sp macro="" textlink="">
      <xdr:nvSpPr>
        <xdr:cNvPr id="318" name="テキスト ボックス 317"/>
        <xdr:cNvSpPr txBox="1"/>
      </xdr:nvSpPr>
      <xdr:spPr>
        <a:xfrm>
          <a:off x="12783820" y="6243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8445"/>
    <xdr:sp macro="" textlink="">
      <xdr:nvSpPr>
        <xdr:cNvPr id="319" name="テキスト ボックス 318"/>
        <xdr:cNvSpPr txBox="1"/>
      </xdr:nvSpPr>
      <xdr:spPr>
        <a:xfrm>
          <a:off x="1649984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58445"/>
    <xdr:sp macro="" textlink="">
      <xdr:nvSpPr>
        <xdr:cNvPr id="320" name="テキスト ボックス 319"/>
        <xdr:cNvSpPr txBox="1"/>
      </xdr:nvSpPr>
      <xdr:spPr>
        <a:xfrm>
          <a:off x="156514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8445"/>
    <xdr:sp macro="" textlink="">
      <xdr:nvSpPr>
        <xdr:cNvPr id="321" name="テキスト ボックス 320"/>
        <xdr:cNvSpPr txBox="1"/>
      </xdr:nvSpPr>
      <xdr:spPr>
        <a:xfrm>
          <a:off x="1474978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8445"/>
    <xdr:sp macro="" textlink="">
      <xdr:nvSpPr>
        <xdr:cNvPr id="322" name="テキスト ボックス 321"/>
        <xdr:cNvSpPr txBox="1"/>
      </xdr:nvSpPr>
      <xdr:spPr>
        <a:xfrm>
          <a:off x="13850620" y="7386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8445"/>
    <xdr:sp macro="" textlink="">
      <xdr:nvSpPr>
        <xdr:cNvPr id="323" name="テキスト ボックス 322"/>
        <xdr:cNvSpPr txBox="1"/>
      </xdr:nvSpPr>
      <xdr:spPr>
        <a:xfrm>
          <a:off x="12948920" y="7386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67310</xdr:rowOff>
    </xdr:from>
    <xdr:to>
      <xdr:col>82</xdr:col>
      <xdr:colOff>158750</xdr:colOff>
      <xdr:row>36</xdr:row>
      <xdr:rowOff>167640</xdr:rowOff>
    </xdr:to>
    <xdr:sp macro="" textlink="">
      <xdr:nvSpPr>
        <xdr:cNvPr id="324" name="楕円 323"/>
        <xdr:cNvSpPr/>
      </xdr:nvSpPr>
      <xdr:spPr>
        <a:xfrm>
          <a:off x="16667480" y="61023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84455</xdr:rowOff>
    </xdr:from>
    <xdr:ext cx="761365" cy="258445"/>
    <xdr:sp macro="" textlink="">
      <xdr:nvSpPr>
        <xdr:cNvPr id="325" name="補助費等該当値テキスト"/>
        <xdr:cNvSpPr txBox="1"/>
      </xdr:nvSpPr>
      <xdr:spPr>
        <a:xfrm>
          <a:off x="16807180" y="5951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6" name="楕円 325"/>
        <xdr:cNvSpPr/>
      </xdr:nvSpPr>
      <xdr:spPr>
        <a:xfrm>
          <a:off x="15819120" y="6111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16510</xdr:rowOff>
    </xdr:from>
    <xdr:ext cx="736600" cy="258445"/>
    <xdr:sp macro="" textlink="">
      <xdr:nvSpPr>
        <xdr:cNvPr id="327" name="テキスト ボックス 326"/>
        <xdr:cNvSpPr txBox="1"/>
      </xdr:nvSpPr>
      <xdr:spPr>
        <a:xfrm>
          <a:off x="15483840" y="58839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62230</xdr:rowOff>
    </xdr:from>
    <xdr:to>
      <xdr:col>74</xdr:col>
      <xdr:colOff>31750</xdr:colOff>
      <xdr:row>36</xdr:row>
      <xdr:rowOff>163830</xdr:rowOff>
    </xdr:to>
    <xdr:sp macro="" textlink="">
      <xdr:nvSpPr>
        <xdr:cNvPr id="328" name="楕円 327"/>
        <xdr:cNvSpPr/>
      </xdr:nvSpPr>
      <xdr:spPr>
        <a:xfrm>
          <a:off x="14917420" y="609727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2540</xdr:rowOff>
    </xdr:from>
    <xdr:ext cx="762000" cy="259080"/>
    <xdr:sp macro="" textlink="">
      <xdr:nvSpPr>
        <xdr:cNvPr id="329" name="テキスト ボックス 328"/>
        <xdr:cNvSpPr txBox="1"/>
      </xdr:nvSpPr>
      <xdr:spPr>
        <a:xfrm>
          <a:off x="14584680" y="586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34925</xdr:rowOff>
    </xdr:from>
    <xdr:to>
      <xdr:col>69</xdr:col>
      <xdr:colOff>142875</xdr:colOff>
      <xdr:row>36</xdr:row>
      <xdr:rowOff>136525</xdr:rowOff>
    </xdr:to>
    <xdr:sp macro="" textlink="">
      <xdr:nvSpPr>
        <xdr:cNvPr id="330" name="楕円 329"/>
        <xdr:cNvSpPr/>
      </xdr:nvSpPr>
      <xdr:spPr>
        <a:xfrm>
          <a:off x="1401826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146685</xdr:rowOff>
    </xdr:from>
    <xdr:ext cx="761365" cy="258445"/>
    <xdr:sp macro="" textlink="">
      <xdr:nvSpPr>
        <xdr:cNvPr id="331" name="テキスト ボックス 330"/>
        <xdr:cNvSpPr txBox="1"/>
      </xdr:nvSpPr>
      <xdr:spPr>
        <a:xfrm>
          <a:off x="13682980" y="58464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16510</xdr:rowOff>
    </xdr:from>
    <xdr:to>
      <xdr:col>65</xdr:col>
      <xdr:colOff>53975</xdr:colOff>
      <xdr:row>36</xdr:row>
      <xdr:rowOff>118110</xdr:rowOff>
    </xdr:to>
    <xdr:sp macro="" textlink="">
      <xdr:nvSpPr>
        <xdr:cNvPr id="332" name="楕円 331"/>
        <xdr:cNvSpPr/>
      </xdr:nvSpPr>
      <xdr:spPr>
        <a:xfrm>
          <a:off x="13116560" y="605155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128270</xdr:rowOff>
    </xdr:from>
    <xdr:ext cx="761365" cy="258445"/>
    <xdr:sp macro="" textlink="">
      <xdr:nvSpPr>
        <xdr:cNvPr id="333" name="テキスト ボックス 332"/>
        <xdr:cNvSpPr txBox="1"/>
      </xdr:nvSpPr>
      <xdr:spPr>
        <a:xfrm>
          <a:off x="12783820" y="58280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962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4635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4635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17550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17550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80872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80872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962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8612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84962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9026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町村合併以前に発行した町債が徐々に償還終了となった一方で、平成</a:t>
          </a:r>
          <a:r>
            <a:rPr kumimoji="1" lang="en-US" altLang="ja-JP" sz="1300">
              <a:latin typeface="ＭＳ Ｐゴシック"/>
              <a:ea typeface="ＭＳ Ｐゴシック"/>
            </a:rPr>
            <a:t>26</a:t>
          </a:r>
          <a:r>
            <a:rPr kumimoji="1" lang="ja-JP" altLang="en-US" sz="1300">
              <a:latin typeface="ＭＳ Ｐゴシック"/>
              <a:ea typeface="ＭＳ Ｐゴシック"/>
            </a:rPr>
            <a:t>年度被災施設復旧関連事業債や平成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年度の臨時財政対策債の償還が開始されたことから償還金が増加し、前年度より</a:t>
          </a:r>
          <a:r>
            <a:rPr kumimoji="1" lang="en-US" altLang="ja-JP" sz="1300">
              <a:latin typeface="ＭＳ Ｐゴシック"/>
              <a:ea typeface="ＭＳ Ｐゴシック"/>
            </a:rPr>
            <a:t>0.3</a:t>
          </a:r>
          <a:r>
            <a:rPr kumimoji="1" lang="ja-JP" altLang="en-US" sz="1300">
              <a:latin typeface="ＭＳ Ｐゴシック"/>
              <a:ea typeface="ＭＳ Ｐゴシック"/>
            </a:rPr>
            <a:t>ポイント上昇し、類似団体平均は</a:t>
          </a:r>
          <a:r>
            <a:rPr kumimoji="1" lang="en-US" altLang="ja-JP" sz="1300">
              <a:latin typeface="ＭＳ Ｐゴシック"/>
              <a:ea typeface="ＭＳ Ｐゴシック"/>
            </a:rPr>
            <a:t>2.6</a:t>
          </a:r>
          <a:r>
            <a:rPr kumimoji="1" lang="ja-JP" altLang="en-US" sz="1300">
              <a:latin typeface="ＭＳ Ｐゴシック"/>
              <a:ea typeface="ＭＳ Ｐゴシック"/>
            </a:rPr>
            <a:t>ポイント下回った。</a:t>
          </a:r>
        </a:p>
        <a:p>
          <a:r>
            <a:rPr kumimoji="1" lang="ja-JP" altLang="en-US" sz="1300">
              <a:latin typeface="ＭＳ Ｐゴシック"/>
              <a:ea typeface="ＭＳ Ｐゴシック"/>
            </a:rPr>
            <a:t>　今後も事業を精査し町債の新規発行を抑制するなど、公債費負担の軽減に努める。</a:t>
          </a:r>
        </a:p>
      </xdr:txBody>
    </xdr:sp>
    <xdr:clientData/>
  </xdr:twoCellAnchor>
  <xdr:oneCellAnchor>
    <xdr:from>
      <xdr:col>3</xdr:col>
      <xdr:colOff>123825</xdr:colOff>
      <xdr:row>69</xdr:row>
      <xdr:rowOff>107950</xdr:rowOff>
    </xdr:from>
    <xdr:ext cx="297815" cy="224790"/>
    <xdr:sp macro="" textlink="">
      <xdr:nvSpPr>
        <xdr:cNvPr id="345" name="テキスト ボックス 344"/>
        <xdr:cNvSpPr txBox="1"/>
      </xdr:nvSpPr>
      <xdr:spPr>
        <a:xfrm>
          <a:off x="73152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962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8000" cy="259080"/>
    <xdr:sp macro="" textlink="">
      <xdr:nvSpPr>
        <xdr:cNvPr id="347" name="テキスト ボックス 346"/>
        <xdr:cNvSpPr txBox="1"/>
      </xdr:nvSpPr>
      <xdr:spPr>
        <a:xfrm>
          <a:off x="256540" y="139560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9620" y="13724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8000" cy="259080"/>
    <xdr:sp macro="" textlink="">
      <xdr:nvSpPr>
        <xdr:cNvPr id="349" name="テキスト ボックス 348"/>
        <xdr:cNvSpPr txBox="1"/>
      </xdr:nvSpPr>
      <xdr:spPr>
        <a:xfrm>
          <a:off x="256540" y="13582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9620" y="133515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8000" cy="259080"/>
    <xdr:sp macro="" textlink="">
      <xdr:nvSpPr>
        <xdr:cNvPr id="351" name="テキスト ボックス 350"/>
        <xdr:cNvSpPr txBox="1"/>
      </xdr:nvSpPr>
      <xdr:spPr>
        <a:xfrm>
          <a:off x="256540" y="132130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9620" y="129781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8000" cy="259080"/>
    <xdr:sp macro="" textlink="">
      <xdr:nvSpPr>
        <xdr:cNvPr id="353" name="テキスト ボックス 352"/>
        <xdr:cNvSpPr txBox="1"/>
      </xdr:nvSpPr>
      <xdr:spPr>
        <a:xfrm>
          <a:off x="256540" y="128397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9620" y="126047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8000" cy="259080"/>
    <xdr:sp macro="" textlink="">
      <xdr:nvSpPr>
        <xdr:cNvPr id="355" name="テキスト ボックス 354"/>
        <xdr:cNvSpPr txBox="1"/>
      </xdr:nvSpPr>
      <xdr:spPr>
        <a:xfrm>
          <a:off x="256540" y="1246632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9620" y="1223518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8000" cy="259080"/>
    <xdr:sp macro="" textlink="">
      <xdr:nvSpPr>
        <xdr:cNvPr id="357" name="テキスト ボックス 356"/>
        <xdr:cNvSpPr txBox="1"/>
      </xdr:nvSpPr>
      <xdr:spPr>
        <a:xfrm>
          <a:off x="256540" y="1209294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962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8000" cy="259080"/>
    <xdr:sp macro="" textlink="">
      <xdr:nvSpPr>
        <xdr:cNvPr id="359" name="テキスト ボックス 358"/>
        <xdr:cNvSpPr txBox="1"/>
      </xdr:nvSpPr>
      <xdr:spPr>
        <a:xfrm>
          <a:off x="256540" y="117233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962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123190</xdr:rowOff>
    </xdr:to>
    <xdr:cxnSp macro="">
      <xdr:nvCxnSpPr>
        <xdr:cNvPr id="361" name="直線コネクタ 360"/>
        <xdr:cNvCxnSpPr/>
      </xdr:nvCxnSpPr>
      <xdr:spPr>
        <a:xfrm flipV="1">
          <a:off x="4886960" y="1235329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95250</xdr:rowOff>
    </xdr:from>
    <xdr:ext cx="761365" cy="259080"/>
    <xdr:sp macro="" textlink="">
      <xdr:nvSpPr>
        <xdr:cNvPr id="362" name="公債費最小値テキスト"/>
        <xdr:cNvSpPr txBox="1"/>
      </xdr:nvSpPr>
      <xdr:spPr>
        <a:xfrm>
          <a:off x="4975860" y="13674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123190</xdr:rowOff>
    </xdr:from>
    <xdr:to>
      <xdr:col>24</xdr:col>
      <xdr:colOff>114300</xdr:colOff>
      <xdr:row>81</xdr:row>
      <xdr:rowOff>123190</xdr:rowOff>
    </xdr:to>
    <xdr:cxnSp macro="">
      <xdr:nvCxnSpPr>
        <xdr:cNvPr id="363" name="直線コネクタ 362"/>
        <xdr:cNvCxnSpPr/>
      </xdr:nvCxnSpPr>
      <xdr:spPr>
        <a:xfrm>
          <a:off x="4795520" y="1370203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30480</xdr:rowOff>
    </xdr:from>
    <xdr:ext cx="761365" cy="257810"/>
    <xdr:sp macro="" textlink="">
      <xdr:nvSpPr>
        <xdr:cNvPr id="364" name="公債費最大値テキスト"/>
        <xdr:cNvSpPr txBox="1"/>
      </xdr:nvSpPr>
      <xdr:spPr>
        <a:xfrm>
          <a:off x="4975860" y="121005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xdr:cNvCxnSpPr/>
      </xdr:nvCxnSpPr>
      <xdr:spPr>
        <a:xfrm>
          <a:off x="4795520" y="1235329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111760</xdr:rowOff>
    </xdr:to>
    <xdr:cxnSp macro="">
      <xdr:nvCxnSpPr>
        <xdr:cNvPr id="366" name="直線コネクタ 365"/>
        <xdr:cNvCxnSpPr/>
      </xdr:nvCxnSpPr>
      <xdr:spPr>
        <a:xfrm>
          <a:off x="4036060" y="12829540"/>
          <a:ext cx="8509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59690</xdr:rowOff>
    </xdr:from>
    <xdr:ext cx="761365" cy="259080"/>
    <xdr:sp macro="" textlink="">
      <xdr:nvSpPr>
        <xdr:cNvPr id="367" name="公債費平均値テキスト"/>
        <xdr:cNvSpPr txBox="1"/>
      </xdr:nvSpPr>
      <xdr:spPr>
        <a:xfrm>
          <a:off x="4975860" y="129679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xdr:cNvSpPr/>
      </xdr:nvSpPr>
      <xdr:spPr>
        <a:xfrm>
          <a:off x="4833620" y="1299591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157480</xdr:rowOff>
    </xdr:to>
    <xdr:cxnSp macro="">
      <xdr:nvCxnSpPr>
        <xdr:cNvPr id="369" name="直線コネクタ 368"/>
        <xdr:cNvCxnSpPr/>
      </xdr:nvCxnSpPr>
      <xdr:spPr>
        <a:xfrm flipV="1">
          <a:off x="3136900" y="12829540"/>
          <a:ext cx="89916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xdr:cNvSpPr/>
      </xdr:nvSpPr>
      <xdr:spPr>
        <a:xfrm>
          <a:off x="3985260" y="1303401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40640</xdr:rowOff>
    </xdr:from>
    <xdr:ext cx="735965" cy="259080"/>
    <xdr:sp macro="" textlink="">
      <xdr:nvSpPr>
        <xdr:cNvPr id="371" name="テキスト ボックス 370"/>
        <xdr:cNvSpPr txBox="1"/>
      </xdr:nvSpPr>
      <xdr:spPr>
        <a:xfrm>
          <a:off x="3652520" y="13116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157480</xdr:rowOff>
    </xdr:from>
    <xdr:to>
      <xdr:col>15</xdr:col>
      <xdr:colOff>98425</xdr:colOff>
      <xdr:row>77</xdr:row>
      <xdr:rowOff>92710</xdr:rowOff>
    </xdr:to>
    <xdr:cxnSp macro="">
      <xdr:nvCxnSpPr>
        <xdr:cNvPr id="372" name="直線コネクタ 371"/>
        <xdr:cNvCxnSpPr/>
      </xdr:nvCxnSpPr>
      <xdr:spPr>
        <a:xfrm flipV="1">
          <a:off x="2237740" y="12898120"/>
          <a:ext cx="89916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xdr:cNvSpPr/>
      </xdr:nvSpPr>
      <xdr:spPr>
        <a:xfrm>
          <a:off x="3086100" y="13034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40640</xdr:rowOff>
    </xdr:from>
    <xdr:ext cx="761365" cy="259080"/>
    <xdr:sp macro="" textlink="">
      <xdr:nvSpPr>
        <xdr:cNvPr id="374" name="テキスト ボックス 373"/>
        <xdr:cNvSpPr txBox="1"/>
      </xdr:nvSpPr>
      <xdr:spPr>
        <a:xfrm>
          <a:off x="2750820" y="13116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92710</xdr:rowOff>
    </xdr:from>
    <xdr:to>
      <xdr:col>11</xdr:col>
      <xdr:colOff>9525</xdr:colOff>
      <xdr:row>78</xdr:row>
      <xdr:rowOff>20320</xdr:rowOff>
    </xdr:to>
    <xdr:cxnSp macro="">
      <xdr:nvCxnSpPr>
        <xdr:cNvPr id="375" name="直線コネクタ 374"/>
        <xdr:cNvCxnSpPr/>
      </xdr:nvCxnSpPr>
      <xdr:spPr>
        <a:xfrm flipV="1">
          <a:off x="1336040" y="13000990"/>
          <a:ext cx="9017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118110</xdr:rowOff>
    </xdr:from>
    <xdr:to>
      <xdr:col>11</xdr:col>
      <xdr:colOff>60325</xdr:colOff>
      <xdr:row>78</xdr:row>
      <xdr:rowOff>48260</xdr:rowOff>
    </xdr:to>
    <xdr:sp macro="" textlink="">
      <xdr:nvSpPr>
        <xdr:cNvPr id="376" name="フローチャート: 判断 375"/>
        <xdr:cNvSpPr/>
      </xdr:nvSpPr>
      <xdr:spPr>
        <a:xfrm>
          <a:off x="2184400" y="1302639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33020</xdr:rowOff>
    </xdr:from>
    <xdr:ext cx="761365" cy="258445"/>
    <xdr:sp macro="" textlink="">
      <xdr:nvSpPr>
        <xdr:cNvPr id="377" name="テキスト ボックス 376"/>
        <xdr:cNvSpPr txBox="1"/>
      </xdr:nvSpPr>
      <xdr:spPr>
        <a:xfrm>
          <a:off x="1851660" y="13108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110490</xdr:rowOff>
    </xdr:from>
    <xdr:to>
      <xdr:col>6</xdr:col>
      <xdr:colOff>171450</xdr:colOff>
      <xdr:row>78</xdr:row>
      <xdr:rowOff>40640</xdr:rowOff>
    </xdr:to>
    <xdr:sp macro="" textlink="">
      <xdr:nvSpPr>
        <xdr:cNvPr id="378" name="フローチャート: 判断 377"/>
        <xdr:cNvSpPr/>
      </xdr:nvSpPr>
      <xdr:spPr>
        <a:xfrm>
          <a:off x="1285240" y="13018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50800</xdr:rowOff>
    </xdr:from>
    <xdr:ext cx="762000" cy="258445"/>
    <xdr:sp macro="" textlink="">
      <xdr:nvSpPr>
        <xdr:cNvPr id="379" name="テキスト ボックス 378"/>
        <xdr:cNvSpPr txBox="1"/>
      </xdr:nvSpPr>
      <xdr:spPr>
        <a:xfrm>
          <a:off x="949960" y="1279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1365" cy="258445"/>
    <xdr:sp macro="" textlink="">
      <xdr:nvSpPr>
        <xdr:cNvPr id="380" name="テキスト ボックス 379"/>
        <xdr:cNvSpPr txBox="1"/>
      </xdr:nvSpPr>
      <xdr:spPr>
        <a:xfrm>
          <a:off x="46685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8445"/>
    <xdr:sp macro="" textlink="">
      <xdr:nvSpPr>
        <xdr:cNvPr id="381" name="テキスト ボックス 380"/>
        <xdr:cNvSpPr txBox="1"/>
      </xdr:nvSpPr>
      <xdr:spPr>
        <a:xfrm>
          <a:off x="3817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8445"/>
    <xdr:sp macro="" textlink="">
      <xdr:nvSpPr>
        <xdr:cNvPr id="382" name="テキスト ボックス 381"/>
        <xdr:cNvSpPr txBox="1"/>
      </xdr:nvSpPr>
      <xdr:spPr>
        <a:xfrm>
          <a:off x="291846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1365" cy="258445"/>
    <xdr:sp macro="" textlink="">
      <xdr:nvSpPr>
        <xdr:cNvPr id="383" name="テキスト ボックス 382"/>
        <xdr:cNvSpPr txBox="1"/>
      </xdr:nvSpPr>
      <xdr:spPr>
        <a:xfrm>
          <a:off x="201676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1365" cy="258445"/>
    <xdr:sp macro="" textlink="">
      <xdr:nvSpPr>
        <xdr:cNvPr id="384" name="テキスト ボックス 383"/>
        <xdr:cNvSpPr txBox="1"/>
      </xdr:nvSpPr>
      <xdr:spPr>
        <a:xfrm>
          <a:off x="111760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60960</xdr:rowOff>
    </xdr:from>
    <xdr:to>
      <xdr:col>24</xdr:col>
      <xdr:colOff>76200</xdr:colOff>
      <xdr:row>76</xdr:row>
      <xdr:rowOff>162560</xdr:rowOff>
    </xdr:to>
    <xdr:sp macro="" textlink="">
      <xdr:nvSpPr>
        <xdr:cNvPr id="385" name="楕円 384"/>
        <xdr:cNvSpPr/>
      </xdr:nvSpPr>
      <xdr:spPr>
        <a:xfrm>
          <a:off x="4833620" y="12801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77470</xdr:rowOff>
    </xdr:from>
    <xdr:ext cx="761365" cy="259080"/>
    <xdr:sp macro="" textlink="">
      <xdr:nvSpPr>
        <xdr:cNvPr id="386" name="公債費該当値テキスト"/>
        <xdr:cNvSpPr txBox="1"/>
      </xdr:nvSpPr>
      <xdr:spPr>
        <a:xfrm>
          <a:off x="4975860" y="12650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38100</xdr:rowOff>
    </xdr:from>
    <xdr:to>
      <xdr:col>20</xdr:col>
      <xdr:colOff>38100</xdr:colOff>
      <xdr:row>76</xdr:row>
      <xdr:rowOff>140335</xdr:rowOff>
    </xdr:to>
    <xdr:sp macro="" textlink="">
      <xdr:nvSpPr>
        <xdr:cNvPr id="387" name="楕円 386"/>
        <xdr:cNvSpPr/>
      </xdr:nvSpPr>
      <xdr:spPr>
        <a:xfrm>
          <a:off x="3985260" y="12778740"/>
          <a:ext cx="1041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149860</xdr:rowOff>
    </xdr:from>
    <xdr:ext cx="735965" cy="259080"/>
    <xdr:sp macro="" textlink="">
      <xdr:nvSpPr>
        <xdr:cNvPr id="388" name="テキスト ボックス 387"/>
        <xdr:cNvSpPr txBox="1"/>
      </xdr:nvSpPr>
      <xdr:spPr>
        <a:xfrm>
          <a:off x="3652520" y="125552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9" name="楕円 388"/>
        <xdr:cNvSpPr/>
      </xdr:nvSpPr>
      <xdr:spPr>
        <a:xfrm>
          <a:off x="3086100" y="12847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46990</xdr:rowOff>
    </xdr:from>
    <xdr:ext cx="761365" cy="258445"/>
    <xdr:sp macro="" textlink="">
      <xdr:nvSpPr>
        <xdr:cNvPr id="390" name="テキスト ボックス 389"/>
        <xdr:cNvSpPr txBox="1"/>
      </xdr:nvSpPr>
      <xdr:spPr>
        <a:xfrm>
          <a:off x="2750820" y="12619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41910</xdr:rowOff>
    </xdr:from>
    <xdr:to>
      <xdr:col>11</xdr:col>
      <xdr:colOff>60325</xdr:colOff>
      <xdr:row>77</xdr:row>
      <xdr:rowOff>143510</xdr:rowOff>
    </xdr:to>
    <xdr:sp macro="" textlink="">
      <xdr:nvSpPr>
        <xdr:cNvPr id="391" name="楕円 390"/>
        <xdr:cNvSpPr/>
      </xdr:nvSpPr>
      <xdr:spPr>
        <a:xfrm>
          <a:off x="2184400" y="1295019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153670</xdr:rowOff>
    </xdr:from>
    <xdr:ext cx="761365" cy="259080"/>
    <xdr:sp macro="" textlink="">
      <xdr:nvSpPr>
        <xdr:cNvPr id="392" name="テキスト ボックス 391"/>
        <xdr:cNvSpPr txBox="1"/>
      </xdr:nvSpPr>
      <xdr:spPr>
        <a:xfrm>
          <a:off x="1851660" y="12726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3" name="楕円 392"/>
        <xdr:cNvSpPr/>
      </xdr:nvSpPr>
      <xdr:spPr>
        <a:xfrm>
          <a:off x="1285240" y="13049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55880</xdr:rowOff>
    </xdr:from>
    <xdr:ext cx="762000" cy="259080"/>
    <xdr:sp macro="" textlink="">
      <xdr:nvSpPr>
        <xdr:cNvPr id="394" name="テキスト ボックス 393"/>
        <xdr:cNvSpPr txBox="1"/>
      </xdr:nvSpPr>
      <xdr:spPr>
        <a:xfrm>
          <a:off x="949960" y="13131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603480" y="11301730"/>
          <a:ext cx="46812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29740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29740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9006820" y="1136523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9006820" y="11551920"/>
          <a:ext cx="14147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640040" y="1136523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640040" y="11551920"/>
          <a:ext cx="154432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603480" y="11861800"/>
          <a:ext cx="4681220" cy="22326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617440" y="11861800"/>
          <a:ext cx="540258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683480" y="11861800"/>
          <a:ext cx="38582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721580" y="12171680"/>
          <a:ext cx="5143500" cy="1863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繰出金が類似団体平均を大きく上回っており、公債費以外の経常収支比率も類似団体平均を</a:t>
          </a:r>
          <a:r>
            <a:rPr kumimoji="1" lang="en-US" altLang="ja-JP" sz="1300">
              <a:latin typeface="ＭＳ Ｐゴシック"/>
              <a:ea typeface="ＭＳ Ｐゴシック"/>
            </a:rPr>
            <a:t>4.4</a:t>
          </a:r>
          <a:r>
            <a:rPr kumimoji="1" lang="ja-JP" altLang="en-US" sz="1300">
              <a:latin typeface="ＭＳ Ｐゴシック"/>
              <a:ea typeface="ＭＳ Ｐゴシック"/>
            </a:rPr>
            <a:t>ポイント上回っている。</a:t>
          </a:r>
        </a:p>
        <a:p>
          <a:r>
            <a:rPr kumimoji="1" lang="ja-JP" altLang="en-US" sz="1300">
              <a:latin typeface="ＭＳ Ｐゴシック"/>
              <a:ea typeface="ＭＳ Ｐゴシック"/>
            </a:rPr>
            <a:t>　今後も職員定数の適正化、事業の効率化を推進し、健全な財政運営に努める。</a:t>
          </a:r>
        </a:p>
      </xdr:txBody>
    </xdr:sp>
    <xdr:clientData/>
  </xdr:twoCellAnchor>
  <xdr:oneCellAnchor>
    <xdr:from>
      <xdr:col>62</xdr:col>
      <xdr:colOff>6350</xdr:colOff>
      <xdr:row>69</xdr:row>
      <xdr:rowOff>107950</xdr:rowOff>
    </xdr:from>
    <xdr:ext cx="297815" cy="224790"/>
    <xdr:sp macro="" textlink="">
      <xdr:nvSpPr>
        <xdr:cNvPr id="406" name="テキスト ボックス 405"/>
        <xdr:cNvSpPr txBox="1"/>
      </xdr:nvSpPr>
      <xdr:spPr>
        <a:xfrm>
          <a:off x="12565380" y="116751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603480" y="1409446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9080"/>
    <xdr:sp macro="" textlink="">
      <xdr:nvSpPr>
        <xdr:cNvPr id="408" name="テキスト ボックス 407"/>
        <xdr:cNvSpPr txBox="1"/>
      </xdr:nvSpPr>
      <xdr:spPr>
        <a:xfrm>
          <a:off x="12087860" y="1395603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603480" y="136486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9080"/>
    <xdr:sp macro="" textlink="">
      <xdr:nvSpPr>
        <xdr:cNvPr id="410" name="テキスト ボックス 409"/>
        <xdr:cNvSpPr txBox="1"/>
      </xdr:nvSpPr>
      <xdr:spPr>
        <a:xfrm>
          <a:off x="1208786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603480" y="132029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9080"/>
    <xdr:sp macro="" textlink="">
      <xdr:nvSpPr>
        <xdr:cNvPr id="412" name="テキスト ボックス 411"/>
        <xdr:cNvSpPr txBox="1"/>
      </xdr:nvSpPr>
      <xdr:spPr>
        <a:xfrm>
          <a:off x="12087860" y="1306449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603480" y="127533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9080"/>
    <xdr:sp macro="" textlink="">
      <xdr:nvSpPr>
        <xdr:cNvPr id="414" name="テキスト ボックス 413"/>
        <xdr:cNvSpPr txBox="1"/>
      </xdr:nvSpPr>
      <xdr:spPr>
        <a:xfrm>
          <a:off x="12087860" y="1261491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603480" y="12307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9080"/>
    <xdr:sp macro="" textlink="">
      <xdr:nvSpPr>
        <xdr:cNvPr id="416" name="テキスト ボックス 415"/>
        <xdr:cNvSpPr txBox="1"/>
      </xdr:nvSpPr>
      <xdr:spPr>
        <a:xfrm>
          <a:off x="12087860" y="1216914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603480" y="118618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9080"/>
    <xdr:sp macro="" textlink="">
      <xdr:nvSpPr>
        <xdr:cNvPr id="418" name="テキスト ボックス 417"/>
        <xdr:cNvSpPr txBox="1"/>
      </xdr:nvSpPr>
      <xdr:spPr>
        <a:xfrm>
          <a:off x="12087860" y="117233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603480" y="11861800"/>
          <a:ext cx="4681220" cy="2232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10160</xdr:rowOff>
    </xdr:from>
    <xdr:to>
      <xdr:col>82</xdr:col>
      <xdr:colOff>107950</xdr:colOff>
      <xdr:row>79</xdr:row>
      <xdr:rowOff>78740</xdr:rowOff>
    </xdr:to>
    <xdr:cxnSp macro="">
      <xdr:nvCxnSpPr>
        <xdr:cNvPr id="420" name="直線コネクタ 419"/>
        <xdr:cNvCxnSpPr/>
      </xdr:nvCxnSpPr>
      <xdr:spPr>
        <a:xfrm flipV="1">
          <a:off x="16718280" y="1224788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50800</xdr:rowOff>
    </xdr:from>
    <xdr:ext cx="761365" cy="258445"/>
    <xdr:sp macro="" textlink="">
      <xdr:nvSpPr>
        <xdr:cNvPr id="421" name="公債費以外最小値テキスト"/>
        <xdr:cNvSpPr txBox="1"/>
      </xdr:nvSpPr>
      <xdr:spPr>
        <a:xfrm>
          <a:off x="16807180" y="13294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dr:col>82</xdr:col>
      <xdr:colOff>19050</xdr:colOff>
      <xdr:row>79</xdr:row>
      <xdr:rowOff>78740</xdr:rowOff>
    </xdr:from>
    <xdr:to>
      <xdr:col>82</xdr:col>
      <xdr:colOff>196850</xdr:colOff>
      <xdr:row>79</xdr:row>
      <xdr:rowOff>78740</xdr:rowOff>
    </xdr:to>
    <xdr:cxnSp macro="">
      <xdr:nvCxnSpPr>
        <xdr:cNvPr id="422" name="直線コネクタ 421"/>
        <xdr:cNvCxnSpPr/>
      </xdr:nvCxnSpPr>
      <xdr:spPr>
        <a:xfrm>
          <a:off x="16629380" y="1332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96520</xdr:rowOff>
    </xdr:from>
    <xdr:ext cx="761365" cy="259080"/>
    <xdr:sp macro="" textlink="">
      <xdr:nvSpPr>
        <xdr:cNvPr id="423" name="公債費以外最大値テキスト"/>
        <xdr:cNvSpPr txBox="1"/>
      </xdr:nvSpPr>
      <xdr:spPr>
        <a:xfrm>
          <a:off x="16807180" y="1199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10160</xdr:rowOff>
    </xdr:from>
    <xdr:to>
      <xdr:col>82</xdr:col>
      <xdr:colOff>196850</xdr:colOff>
      <xdr:row>73</xdr:row>
      <xdr:rowOff>10160</xdr:rowOff>
    </xdr:to>
    <xdr:cxnSp macro="">
      <xdr:nvCxnSpPr>
        <xdr:cNvPr id="424" name="直線コネクタ 423"/>
        <xdr:cNvCxnSpPr/>
      </xdr:nvCxnSpPr>
      <xdr:spPr>
        <a:xfrm>
          <a:off x="16629380" y="1224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92710</xdr:rowOff>
    </xdr:from>
    <xdr:to>
      <xdr:col>82</xdr:col>
      <xdr:colOff>107950</xdr:colOff>
      <xdr:row>77</xdr:row>
      <xdr:rowOff>152400</xdr:rowOff>
    </xdr:to>
    <xdr:cxnSp macro="">
      <xdr:nvCxnSpPr>
        <xdr:cNvPr id="425" name="直線コネクタ 424"/>
        <xdr:cNvCxnSpPr/>
      </xdr:nvCxnSpPr>
      <xdr:spPr>
        <a:xfrm flipV="1">
          <a:off x="15869920" y="13000990"/>
          <a:ext cx="84836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28575</xdr:rowOff>
    </xdr:from>
    <xdr:ext cx="761365" cy="258445"/>
    <xdr:sp macro="" textlink="">
      <xdr:nvSpPr>
        <xdr:cNvPr id="426" name="公債費以外平均値テキスト"/>
        <xdr:cNvSpPr txBox="1"/>
      </xdr:nvSpPr>
      <xdr:spPr>
        <a:xfrm>
          <a:off x="16807180" y="126015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12065</xdr:rowOff>
    </xdr:from>
    <xdr:to>
      <xdr:col>82</xdr:col>
      <xdr:colOff>158750</xdr:colOff>
      <xdr:row>76</xdr:row>
      <xdr:rowOff>113665</xdr:rowOff>
    </xdr:to>
    <xdr:sp macro="" textlink="">
      <xdr:nvSpPr>
        <xdr:cNvPr id="427" name="フローチャート: 判断 426"/>
        <xdr:cNvSpPr/>
      </xdr:nvSpPr>
      <xdr:spPr>
        <a:xfrm>
          <a:off x="16667480" y="1275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84455</xdr:rowOff>
    </xdr:from>
    <xdr:to>
      <xdr:col>78</xdr:col>
      <xdr:colOff>69850</xdr:colOff>
      <xdr:row>77</xdr:row>
      <xdr:rowOff>152400</xdr:rowOff>
    </xdr:to>
    <xdr:cxnSp macro="">
      <xdr:nvCxnSpPr>
        <xdr:cNvPr id="428" name="直線コネクタ 427"/>
        <xdr:cNvCxnSpPr/>
      </xdr:nvCxnSpPr>
      <xdr:spPr>
        <a:xfrm>
          <a:off x="14968220" y="12992735"/>
          <a:ext cx="9017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26035</xdr:rowOff>
    </xdr:from>
    <xdr:to>
      <xdr:col>78</xdr:col>
      <xdr:colOff>120650</xdr:colOff>
      <xdr:row>76</xdr:row>
      <xdr:rowOff>127635</xdr:rowOff>
    </xdr:to>
    <xdr:sp macro="" textlink="">
      <xdr:nvSpPr>
        <xdr:cNvPr id="429" name="フローチャート: 判断 428"/>
        <xdr:cNvSpPr/>
      </xdr:nvSpPr>
      <xdr:spPr>
        <a:xfrm>
          <a:off x="15819120" y="1276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137795</xdr:rowOff>
    </xdr:from>
    <xdr:ext cx="736600" cy="259080"/>
    <xdr:sp macro="" textlink="">
      <xdr:nvSpPr>
        <xdr:cNvPr id="430" name="テキスト ボックス 429"/>
        <xdr:cNvSpPr txBox="1"/>
      </xdr:nvSpPr>
      <xdr:spPr>
        <a:xfrm>
          <a:off x="15483840" y="12543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85725</xdr:rowOff>
    </xdr:from>
    <xdr:to>
      <xdr:col>73</xdr:col>
      <xdr:colOff>180975</xdr:colOff>
      <xdr:row>77</xdr:row>
      <xdr:rowOff>84455</xdr:rowOff>
    </xdr:to>
    <xdr:cxnSp macro="">
      <xdr:nvCxnSpPr>
        <xdr:cNvPr id="431" name="直線コネクタ 430"/>
        <xdr:cNvCxnSpPr/>
      </xdr:nvCxnSpPr>
      <xdr:spPr>
        <a:xfrm>
          <a:off x="14069060" y="12826365"/>
          <a:ext cx="89916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21590</xdr:rowOff>
    </xdr:from>
    <xdr:to>
      <xdr:col>74</xdr:col>
      <xdr:colOff>31750</xdr:colOff>
      <xdr:row>76</xdr:row>
      <xdr:rowOff>123190</xdr:rowOff>
    </xdr:to>
    <xdr:sp macro="" textlink="">
      <xdr:nvSpPr>
        <xdr:cNvPr id="432" name="フローチャート: 判断 431"/>
        <xdr:cNvSpPr/>
      </xdr:nvSpPr>
      <xdr:spPr>
        <a:xfrm>
          <a:off x="14917420" y="1276223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133350</xdr:rowOff>
    </xdr:from>
    <xdr:ext cx="762000" cy="259080"/>
    <xdr:sp macro="" textlink="">
      <xdr:nvSpPr>
        <xdr:cNvPr id="433" name="テキスト ボックス 432"/>
        <xdr:cNvSpPr txBox="1"/>
      </xdr:nvSpPr>
      <xdr:spPr>
        <a:xfrm>
          <a:off x="14584680" y="1253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142875</xdr:rowOff>
    </xdr:from>
    <xdr:to>
      <xdr:col>69</xdr:col>
      <xdr:colOff>92075</xdr:colOff>
      <xdr:row>76</xdr:row>
      <xdr:rowOff>85725</xdr:rowOff>
    </xdr:to>
    <xdr:cxnSp macro="">
      <xdr:nvCxnSpPr>
        <xdr:cNvPr id="434" name="直線コネクタ 433"/>
        <xdr:cNvCxnSpPr/>
      </xdr:nvCxnSpPr>
      <xdr:spPr>
        <a:xfrm>
          <a:off x="13169900" y="12715875"/>
          <a:ext cx="89916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xdr:cNvSpPr/>
      </xdr:nvSpPr>
      <xdr:spPr>
        <a:xfrm>
          <a:off x="14018260" y="127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119380</xdr:rowOff>
    </xdr:from>
    <xdr:ext cx="761365" cy="259080"/>
    <xdr:sp macro="" textlink="">
      <xdr:nvSpPr>
        <xdr:cNvPr id="436" name="テキスト ボックス 435"/>
        <xdr:cNvSpPr txBox="1"/>
      </xdr:nvSpPr>
      <xdr:spPr>
        <a:xfrm>
          <a:off x="13682980" y="12524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142240</xdr:rowOff>
    </xdr:from>
    <xdr:to>
      <xdr:col>65</xdr:col>
      <xdr:colOff>53975</xdr:colOff>
      <xdr:row>76</xdr:row>
      <xdr:rowOff>72390</xdr:rowOff>
    </xdr:to>
    <xdr:sp macro="" textlink="">
      <xdr:nvSpPr>
        <xdr:cNvPr id="437" name="フローチャート: 判断 436"/>
        <xdr:cNvSpPr/>
      </xdr:nvSpPr>
      <xdr:spPr>
        <a:xfrm>
          <a:off x="13116560" y="12715240"/>
          <a:ext cx="1041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57150</xdr:rowOff>
    </xdr:from>
    <xdr:ext cx="761365" cy="259080"/>
    <xdr:sp macro="" textlink="">
      <xdr:nvSpPr>
        <xdr:cNvPr id="438" name="テキスト ボックス 437"/>
        <xdr:cNvSpPr txBox="1"/>
      </xdr:nvSpPr>
      <xdr:spPr>
        <a:xfrm>
          <a:off x="12783820" y="127977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8445"/>
    <xdr:sp macro="" textlink="">
      <xdr:nvSpPr>
        <xdr:cNvPr id="439" name="テキスト ボックス 438"/>
        <xdr:cNvSpPr txBox="1"/>
      </xdr:nvSpPr>
      <xdr:spPr>
        <a:xfrm>
          <a:off x="1649984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58445"/>
    <xdr:sp macro="" textlink="">
      <xdr:nvSpPr>
        <xdr:cNvPr id="440" name="テキスト ボックス 439"/>
        <xdr:cNvSpPr txBox="1"/>
      </xdr:nvSpPr>
      <xdr:spPr>
        <a:xfrm>
          <a:off x="156514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8445"/>
    <xdr:sp macro="" textlink="">
      <xdr:nvSpPr>
        <xdr:cNvPr id="441" name="テキスト ボックス 440"/>
        <xdr:cNvSpPr txBox="1"/>
      </xdr:nvSpPr>
      <xdr:spPr>
        <a:xfrm>
          <a:off x="1474978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8445"/>
    <xdr:sp macro="" textlink="">
      <xdr:nvSpPr>
        <xdr:cNvPr id="442" name="テキスト ボックス 441"/>
        <xdr:cNvSpPr txBox="1"/>
      </xdr:nvSpPr>
      <xdr:spPr>
        <a:xfrm>
          <a:off x="13850620" y="1409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8445"/>
    <xdr:sp macro="" textlink="">
      <xdr:nvSpPr>
        <xdr:cNvPr id="443" name="テキスト ボックス 442"/>
        <xdr:cNvSpPr txBox="1"/>
      </xdr:nvSpPr>
      <xdr:spPr>
        <a:xfrm>
          <a:off x="12948920" y="14091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77</xdr:row>
      <xdr:rowOff>41910</xdr:rowOff>
    </xdr:from>
    <xdr:to>
      <xdr:col>82</xdr:col>
      <xdr:colOff>158750</xdr:colOff>
      <xdr:row>77</xdr:row>
      <xdr:rowOff>143510</xdr:rowOff>
    </xdr:to>
    <xdr:sp macro="" textlink="">
      <xdr:nvSpPr>
        <xdr:cNvPr id="444" name="楕円 443"/>
        <xdr:cNvSpPr/>
      </xdr:nvSpPr>
      <xdr:spPr>
        <a:xfrm>
          <a:off x="16667480" y="129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13970</xdr:rowOff>
    </xdr:from>
    <xdr:ext cx="761365" cy="258445"/>
    <xdr:sp macro="" textlink="">
      <xdr:nvSpPr>
        <xdr:cNvPr id="445" name="公債費以外該当値テキスト"/>
        <xdr:cNvSpPr txBox="1"/>
      </xdr:nvSpPr>
      <xdr:spPr>
        <a:xfrm>
          <a:off x="16807180" y="129222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101600</xdr:rowOff>
    </xdr:from>
    <xdr:to>
      <xdr:col>78</xdr:col>
      <xdr:colOff>120650</xdr:colOff>
      <xdr:row>78</xdr:row>
      <xdr:rowOff>31750</xdr:rowOff>
    </xdr:to>
    <xdr:sp macro="" textlink="">
      <xdr:nvSpPr>
        <xdr:cNvPr id="446" name="楕円 445"/>
        <xdr:cNvSpPr/>
      </xdr:nvSpPr>
      <xdr:spPr>
        <a:xfrm>
          <a:off x="15819120" y="13009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16510</xdr:rowOff>
    </xdr:from>
    <xdr:ext cx="736600" cy="258445"/>
    <xdr:sp macro="" textlink="">
      <xdr:nvSpPr>
        <xdr:cNvPr id="447" name="テキスト ボックス 446"/>
        <xdr:cNvSpPr txBox="1"/>
      </xdr:nvSpPr>
      <xdr:spPr>
        <a:xfrm>
          <a:off x="15483840" y="130924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33020</xdr:rowOff>
    </xdr:from>
    <xdr:to>
      <xdr:col>74</xdr:col>
      <xdr:colOff>31750</xdr:colOff>
      <xdr:row>77</xdr:row>
      <xdr:rowOff>134620</xdr:rowOff>
    </xdr:to>
    <xdr:sp macro="" textlink="">
      <xdr:nvSpPr>
        <xdr:cNvPr id="448" name="楕円 447"/>
        <xdr:cNvSpPr/>
      </xdr:nvSpPr>
      <xdr:spPr>
        <a:xfrm>
          <a:off x="14917420" y="129413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119380</xdr:rowOff>
    </xdr:from>
    <xdr:ext cx="762000" cy="259080"/>
    <xdr:sp macro="" textlink="">
      <xdr:nvSpPr>
        <xdr:cNvPr id="449" name="テキスト ボックス 448"/>
        <xdr:cNvSpPr txBox="1"/>
      </xdr:nvSpPr>
      <xdr:spPr>
        <a:xfrm>
          <a:off x="14584680" y="1302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34925</xdr:rowOff>
    </xdr:from>
    <xdr:to>
      <xdr:col>69</xdr:col>
      <xdr:colOff>142875</xdr:colOff>
      <xdr:row>76</xdr:row>
      <xdr:rowOff>136525</xdr:rowOff>
    </xdr:to>
    <xdr:sp macro="" textlink="">
      <xdr:nvSpPr>
        <xdr:cNvPr id="450" name="楕円 449"/>
        <xdr:cNvSpPr/>
      </xdr:nvSpPr>
      <xdr:spPr>
        <a:xfrm>
          <a:off x="14018260" y="127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120650</xdr:rowOff>
    </xdr:from>
    <xdr:ext cx="761365" cy="259080"/>
    <xdr:sp macro="" textlink="">
      <xdr:nvSpPr>
        <xdr:cNvPr id="451" name="テキスト ボックス 450"/>
        <xdr:cNvSpPr txBox="1"/>
      </xdr:nvSpPr>
      <xdr:spPr>
        <a:xfrm>
          <a:off x="13682980" y="12861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92075</xdr:rowOff>
    </xdr:from>
    <xdr:to>
      <xdr:col>65</xdr:col>
      <xdr:colOff>53975</xdr:colOff>
      <xdr:row>76</xdr:row>
      <xdr:rowOff>22225</xdr:rowOff>
    </xdr:to>
    <xdr:sp macro="" textlink="">
      <xdr:nvSpPr>
        <xdr:cNvPr id="452" name="楕円 451"/>
        <xdr:cNvSpPr/>
      </xdr:nvSpPr>
      <xdr:spPr>
        <a:xfrm>
          <a:off x="13116560" y="12665075"/>
          <a:ext cx="1041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32385</xdr:rowOff>
    </xdr:from>
    <xdr:ext cx="761365" cy="258445"/>
    <xdr:sp macro="" textlink="">
      <xdr:nvSpPr>
        <xdr:cNvPr id="453" name="テキスト ボックス 452"/>
        <xdr:cNvSpPr txBox="1"/>
      </xdr:nvSpPr>
      <xdr:spPr>
        <a:xfrm>
          <a:off x="12783820" y="124377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茨城県城里町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a:xfrm>
          <a:off x="2103120" y="11811000"/>
          <a:ext cx="41300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6593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352040" y="119380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448560" y="1188720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366260" y="1188720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589780" y="1184910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a:xfrm>
          <a:off x="2103120" y="1047115"/>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47115"/>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a:xfrm>
          <a:off x="447040" y="116141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47040" y="142430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47040" y="172529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177800</xdr:colOff>
      <xdr:row>7</xdr:row>
      <xdr:rowOff>8890</xdr:rowOff>
    </xdr:to>
    <xdr:cxnSp macro="">
      <xdr:nvCxnSpPr>
        <xdr:cNvPr id="21" name="直線コネクタ 20"/>
        <xdr:cNvCxnSpPr/>
      </xdr:nvCxnSpPr>
      <xdr:spPr>
        <a:xfrm flipH="1">
          <a:off x="191770" y="122428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7749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1770" y="1674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7749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1770" y="205549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26695" y="1174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26695" y="1437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03120" y="1610995"/>
          <a:ext cx="4130040" cy="22593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480" cy="275590"/>
    <xdr:sp macro="" textlink="">
      <xdr:nvSpPr>
        <xdr:cNvPr id="29" name="テキスト ボックス 28"/>
        <xdr:cNvSpPr txBox="1"/>
      </xdr:nvSpPr>
      <xdr:spPr>
        <a:xfrm>
          <a:off x="1635760" y="123761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03120" y="3870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1365" cy="258445"/>
    <xdr:sp macro="" textlink="">
      <xdr:nvSpPr>
        <xdr:cNvPr id="31" name="テキスト ボックス 30"/>
        <xdr:cNvSpPr txBox="1"/>
      </xdr:nvSpPr>
      <xdr:spPr>
        <a:xfrm>
          <a:off x="1348740" y="3731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03120" y="35515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1365" cy="258445"/>
    <xdr:sp macro="" textlink="">
      <xdr:nvSpPr>
        <xdr:cNvPr id="33" name="テキスト ボックス 32"/>
        <xdr:cNvSpPr txBox="1"/>
      </xdr:nvSpPr>
      <xdr:spPr>
        <a:xfrm>
          <a:off x="1348740" y="34131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03120" y="323215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1365" cy="259080"/>
    <xdr:sp macro="" textlink="">
      <xdr:nvSpPr>
        <xdr:cNvPr id="35" name="テキスト ボックス 34"/>
        <xdr:cNvSpPr txBox="1"/>
      </xdr:nvSpPr>
      <xdr:spPr>
        <a:xfrm>
          <a:off x="1348740" y="3089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03120" y="29133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1365" cy="259080"/>
    <xdr:sp macro="" textlink="">
      <xdr:nvSpPr>
        <xdr:cNvPr id="37" name="テキスト ボックス 36"/>
        <xdr:cNvSpPr txBox="1"/>
      </xdr:nvSpPr>
      <xdr:spPr>
        <a:xfrm>
          <a:off x="1348740" y="2771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03120" y="25908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1365" cy="258445"/>
    <xdr:sp macro="" textlink="">
      <xdr:nvSpPr>
        <xdr:cNvPr id="39" name="テキスト ボックス 38"/>
        <xdr:cNvSpPr txBox="1"/>
      </xdr:nvSpPr>
      <xdr:spPr>
        <a:xfrm>
          <a:off x="1348740" y="2448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03120" y="22644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1365" cy="259080"/>
    <xdr:sp macro="" textlink="">
      <xdr:nvSpPr>
        <xdr:cNvPr id="41" name="テキスト ボックス 40"/>
        <xdr:cNvSpPr txBox="1"/>
      </xdr:nvSpPr>
      <xdr:spPr>
        <a:xfrm>
          <a:off x="1348740" y="2122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03120" y="19373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1365" cy="259080"/>
    <xdr:sp macro="" textlink="">
      <xdr:nvSpPr>
        <xdr:cNvPr id="43" name="テキスト ボックス 42"/>
        <xdr:cNvSpPr txBox="1"/>
      </xdr:nvSpPr>
      <xdr:spPr>
        <a:xfrm>
          <a:off x="1348740" y="1795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03120" y="161099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1365" cy="258445"/>
    <xdr:sp macro="" textlink="">
      <xdr:nvSpPr>
        <xdr:cNvPr id="45" name="テキスト ボックス 44"/>
        <xdr:cNvSpPr txBox="1"/>
      </xdr:nvSpPr>
      <xdr:spPr>
        <a:xfrm>
          <a:off x="1348740" y="1472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03120" y="1610995"/>
          <a:ext cx="4130040" cy="22593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126365</xdr:rowOff>
    </xdr:from>
    <xdr:to>
      <xdr:col>29</xdr:col>
      <xdr:colOff>127000</xdr:colOff>
      <xdr:row>20</xdr:row>
      <xdr:rowOff>20320</xdr:rowOff>
    </xdr:to>
    <xdr:cxnSp macro="">
      <xdr:nvCxnSpPr>
        <xdr:cNvPr id="47" name="直線コネクタ 46"/>
        <xdr:cNvCxnSpPr/>
      </xdr:nvCxnSpPr>
      <xdr:spPr>
        <a:xfrm flipV="1">
          <a:off x="5504180" y="2019935"/>
          <a:ext cx="0" cy="14179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163830</xdr:rowOff>
    </xdr:from>
    <xdr:ext cx="761365" cy="258445"/>
    <xdr:sp macro="" textlink="">
      <xdr:nvSpPr>
        <xdr:cNvPr id="48" name="人口1人当たり決算額の推移最小値テキスト130"/>
        <xdr:cNvSpPr txBox="1"/>
      </xdr:nvSpPr>
      <xdr:spPr>
        <a:xfrm>
          <a:off x="5588000" y="3413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66,956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20320</xdr:rowOff>
    </xdr:from>
    <xdr:to>
      <xdr:col>30</xdr:col>
      <xdr:colOff>25400</xdr:colOff>
      <xdr:row>20</xdr:row>
      <xdr:rowOff>20320</xdr:rowOff>
    </xdr:to>
    <xdr:cxnSp macro="">
      <xdr:nvCxnSpPr>
        <xdr:cNvPr id="49" name="直線コネクタ 48"/>
        <xdr:cNvCxnSpPr/>
      </xdr:nvCxnSpPr>
      <xdr:spPr>
        <a:xfrm>
          <a:off x="5415280" y="343789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41275</xdr:rowOff>
    </xdr:from>
    <xdr:ext cx="761365" cy="258445"/>
    <xdr:sp macro="" textlink="">
      <xdr:nvSpPr>
        <xdr:cNvPr id="50" name="人口1人当たり決算額の推移最大値テキスト130"/>
        <xdr:cNvSpPr txBox="1"/>
      </xdr:nvSpPr>
      <xdr:spPr>
        <a:xfrm>
          <a:off x="5588000" y="1763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154,962</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126365</xdr:rowOff>
    </xdr:from>
    <xdr:to>
      <xdr:col>30</xdr:col>
      <xdr:colOff>25400</xdr:colOff>
      <xdr:row>11</xdr:row>
      <xdr:rowOff>126365</xdr:rowOff>
    </xdr:to>
    <xdr:cxnSp macro="">
      <xdr:nvCxnSpPr>
        <xdr:cNvPr id="51" name="直線コネクタ 50"/>
        <xdr:cNvCxnSpPr/>
      </xdr:nvCxnSpPr>
      <xdr:spPr>
        <a:xfrm>
          <a:off x="5415280" y="201993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57785</xdr:rowOff>
    </xdr:from>
    <xdr:to>
      <xdr:col>29</xdr:col>
      <xdr:colOff>127000</xdr:colOff>
      <xdr:row>18</xdr:row>
      <xdr:rowOff>76835</xdr:rowOff>
    </xdr:to>
    <xdr:cxnSp macro="">
      <xdr:nvCxnSpPr>
        <xdr:cNvPr id="52" name="直線コネクタ 51"/>
        <xdr:cNvCxnSpPr/>
      </xdr:nvCxnSpPr>
      <xdr:spPr>
        <a:xfrm>
          <a:off x="4871720" y="3140075"/>
          <a:ext cx="63246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74295</xdr:rowOff>
    </xdr:from>
    <xdr:ext cx="761365" cy="258445"/>
    <xdr:sp macro="" textlink="">
      <xdr:nvSpPr>
        <xdr:cNvPr id="53" name="人口1人当たり決算額の推移平均値テキスト130"/>
        <xdr:cNvSpPr txBox="1"/>
      </xdr:nvSpPr>
      <xdr:spPr>
        <a:xfrm>
          <a:off x="5588000" y="26536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103,540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57785</xdr:rowOff>
    </xdr:from>
    <xdr:to>
      <xdr:col>29</xdr:col>
      <xdr:colOff>177800</xdr:colOff>
      <xdr:row>16</xdr:row>
      <xdr:rowOff>159385</xdr:rowOff>
    </xdr:to>
    <xdr:sp macro="" textlink="">
      <xdr:nvSpPr>
        <xdr:cNvPr id="54" name="フローチャート: 判断 53"/>
        <xdr:cNvSpPr/>
      </xdr:nvSpPr>
      <xdr:spPr>
        <a:xfrm>
          <a:off x="5453380" y="28047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57785</xdr:rowOff>
    </xdr:from>
    <xdr:to>
      <xdr:col>26</xdr:col>
      <xdr:colOff>50800</xdr:colOff>
      <xdr:row>18</xdr:row>
      <xdr:rowOff>75565</xdr:rowOff>
    </xdr:to>
    <xdr:cxnSp macro="">
      <xdr:nvCxnSpPr>
        <xdr:cNvPr id="55" name="直線コネクタ 54"/>
        <xdr:cNvCxnSpPr/>
      </xdr:nvCxnSpPr>
      <xdr:spPr>
        <a:xfrm flipV="1">
          <a:off x="4193540" y="3140075"/>
          <a:ext cx="67818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66040</xdr:rowOff>
    </xdr:from>
    <xdr:to>
      <xdr:col>26</xdr:col>
      <xdr:colOff>101600</xdr:colOff>
      <xdr:row>16</xdr:row>
      <xdr:rowOff>167640</xdr:rowOff>
    </xdr:to>
    <xdr:sp macro="" textlink="">
      <xdr:nvSpPr>
        <xdr:cNvPr id="56" name="フローチャート: 判断 55"/>
        <xdr:cNvSpPr/>
      </xdr:nvSpPr>
      <xdr:spPr>
        <a:xfrm>
          <a:off x="4820920" y="281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6350</xdr:rowOff>
    </xdr:from>
    <xdr:ext cx="735965" cy="259080"/>
    <xdr:sp macro="" textlink="">
      <xdr:nvSpPr>
        <xdr:cNvPr id="57" name="テキスト ボックス 56"/>
        <xdr:cNvSpPr txBox="1"/>
      </xdr:nvSpPr>
      <xdr:spPr>
        <a:xfrm>
          <a:off x="4500880" y="25857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75565</xdr:rowOff>
    </xdr:from>
    <xdr:to>
      <xdr:col>22</xdr:col>
      <xdr:colOff>114300</xdr:colOff>
      <xdr:row>18</xdr:row>
      <xdr:rowOff>144145</xdr:rowOff>
    </xdr:to>
    <xdr:cxnSp macro="">
      <xdr:nvCxnSpPr>
        <xdr:cNvPr id="58" name="直線コネクタ 57"/>
        <xdr:cNvCxnSpPr/>
      </xdr:nvCxnSpPr>
      <xdr:spPr>
        <a:xfrm flipV="1">
          <a:off x="3515360" y="3157855"/>
          <a:ext cx="67818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74930</xdr:rowOff>
    </xdr:from>
    <xdr:to>
      <xdr:col>22</xdr:col>
      <xdr:colOff>165100</xdr:colOff>
      <xdr:row>17</xdr:row>
      <xdr:rowOff>5080</xdr:rowOff>
    </xdr:to>
    <xdr:sp macro="" textlink="">
      <xdr:nvSpPr>
        <xdr:cNvPr id="59" name="フローチャート: 判断 58"/>
        <xdr:cNvSpPr/>
      </xdr:nvSpPr>
      <xdr:spPr>
        <a:xfrm>
          <a:off x="4142740" y="282194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15240</xdr:rowOff>
    </xdr:from>
    <xdr:ext cx="762000" cy="258445"/>
    <xdr:sp macro="" textlink="">
      <xdr:nvSpPr>
        <xdr:cNvPr id="60" name="テキスト ボックス 59"/>
        <xdr:cNvSpPr txBox="1"/>
      </xdr:nvSpPr>
      <xdr:spPr>
        <a:xfrm>
          <a:off x="3822700" y="2594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144145</xdr:rowOff>
    </xdr:from>
    <xdr:to>
      <xdr:col>18</xdr:col>
      <xdr:colOff>177800</xdr:colOff>
      <xdr:row>19</xdr:row>
      <xdr:rowOff>28575</xdr:rowOff>
    </xdr:to>
    <xdr:cxnSp macro="">
      <xdr:nvCxnSpPr>
        <xdr:cNvPr id="61" name="直線コネクタ 60"/>
        <xdr:cNvCxnSpPr/>
      </xdr:nvCxnSpPr>
      <xdr:spPr>
        <a:xfrm flipV="1">
          <a:off x="2832100" y="3226435"/>
          <a:ext cx="68326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69850</xdr:rowOff>
    </xdr:from>
    <xdr:to>
      <xdr:col>19</xdr:col>
      <xdr:colOff>38100</xdr:colOff>
      <xdr:row>17</xdr:row>
      <xdr:rowOff>0</xdr:rowOff>
    </xdr:to>
    <xdr:sp macro="" textlink="">
      <xdr:nvSpPr>
        <xdr:cNvPr id="62" name="フローチャート: 判断 61"/>
        <xdr:cNvSpPr/>
      </xdr:nvSpPr>
      <xdr:spPr>
        <a:xfrm>
          <a:off x="3464560" y="281686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10160</xdr:rowOff>
    </xdr:from>
    <xdr:ext cx="762000" cy="258445"/>
    <xdr:sp macro="" textlink="">
      <xdr:nvSpPr>
        <xdr:cNvPr id="63" name="テキスト ボックス 62"/>
        <xdr:cNvSpPr txBox="1"/>
      </xdr:nvSpPr>
      <xdr:spPr>
        <a:xfrm>
          <a:off x="3144520" y="2589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147955</xdr:rowOff>
    </xdr:from>
    <xdr:to>
      <xdr:col>15</xdr:col>
      <xdr:colOff>101600</xdr:colOff>
      <xdr:row>17</xdr:row>
      <xdr:rowOff>78105</xdr:rowOff>
    </xdr:to>
    <xdr:sp macro="" textlink="">
      <xdr:nvSpPr>
        <xdr:cNvPr id="64" name="フローチャート: 判断 63"/>
        <xdr:cNvSpPr/>
      </xdr:nvSpPr>
      <xdr:spPr>
        <a:xfrm>
          <a:off x="2781300" y="289496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88265</xdr:rowOff>
    </xdr:from>
    <xdr:ext cx="761365" cy="258445"/>
    <xdr:sp macro="" textlink="">
      <xdr:nvSpPr>
        <xdr:cNvPr id="65" name="テキスト ボックス 64"/>
        <xdr:cNvSpPr txBox="1"/>
      </xdr:nvSpPr>
      <xdr:spPr>
        <a:xfrm>
          <a:off x="2461260" y="26676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2000" cy="258445"/>
    <xdr:sp macro="" textlink="">
      <xdr:nvSpPr>
        <xdr:cNvPr id="66" name="テキスト ボックス 65"/>
        <xdr:cNvSpPr txBox="1"/>
      </xdr:nvSpPr>
      <xdr:spPr>
        <a:xfrm>
          <a:off x="53314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1365" cy="258445"/>
    <xdr:sp macro="" textlink="">
      <xdr:nvSpPr>
        <xdr:cNvPr id="67" name="テキスト ボックス 66"/>
        <xdr:cNvSpPr txBox="1"/>
      </xdr:nvSpPr>
      <xdr:spPr>
        <a:xfrm>
          <a:off x="469900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8445"/>
    <xdr:sp macro="" textlink="">
      <xdr:nvSpPr>
        <xdr:cNvPr id="68" name="テキスト ボックス 67"/>
        <xdr:cNvSpPr txBox="1"/>
      </xdr:nvSpPr>
      <xdr:spPr>
        <a:xfrm>
          <a:off x="402082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8445"/>
    <xdr:sp macro="" textlink="">
      <xdr:nvSpPr>
        <xdr:cNvPr id="69" name="テキスト ボックス 68"/>
        <xdr:cNvSpPr txBox="1"/>
      </xdr:nvSpPr>
      <xdr:spPr>
        <a:xfrm>
          <a:off x="3337560" y="3893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1365" cy="258445"/>
    <xdr:sp macro="" textlink="">
      <xdr:nvSpPr>
        <xdr:cNvPr id="70" name="テキスト ボックス 69"/>
        <xdr:cNvSpPr txBox="1"/>
      </xdr:nvSpPr>
      <xdr:spPr>
        <a:xfrm>
          <a:off x="2659380" y="3893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18</xdr:row>
      <xdr:rowOff>26035</xdr:rowOff>
    </xdr:from>
    <xdr:to>
      <xdr:col>29</xdr:col>
      <xdr:colOff>177800</xdr:colOff>
      <xdr:row>18</xdr:row>
      <xdr:rowOff>127635</xdr:rowOff>
    </xdr:to>
    <xdr:sp macro="" textlink="">
      <xdr:nvSpPr>
        <xdr:cNvPr id="71" name="楕円 70"/>
        <xdr:cNvSpPr/>
      </xdr:nvSpPr>
      <xdr:spPr>
        <a:xfrm>
          <a:off x="5453380" y="3108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167640</xdr:rowOff>
    </xdr:from>
    <xdr:ext cx="761365" cy="259080"/>
    <xdr:sp macro="" textlink="">
      <xdr:nvSpPr>
        <xdr:cNvPr id="72" name="人口1人当たり決算額の推移該当値テキスト130"/>
        <xdr:cNvSpPr txBox="1"/>
      </xdr:nvSpPr>
      <xdr:spPr>
        <a:xfrm>
          <a:off x="5588000" y="3082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84,496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6985</xdr:rowOff>
    </xdr:from>
    <xdr:to>
      <xdr:col>26</xdr:col>
      <xdr:colOff>101600</xdr:colOff>
      <xdr:row>18</xdr:row>
      <xdr:rowOff>108585</xdr:rowOff>
    </xdr:to>
    <xdr:sp macro="" textlink="">
      <xdr:nvSpPr>
        <xdr:cNvPr id="73" name="楕円 72"/>
        <xdr:cNvSpPr/>
      </xdr:nvSpPr>
      <xdr:spPr>
        <a:xfrm>
          <a:off x="4820920" y="308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93345</xdr:rowOff>
    </xdr:from>
    <xdr:ext cx="735965" cy="259080"/>
    <xdr:sp macro="" textlink="">
      <xdr:nvSpPr>
        <xdr:cNvPr id="74" name="テキスト ボックス 73"/>
        <xdr:cNvSpPr txBox="1"/>
      </xdr:nvSpPr>
      <xdr:spPr>
        <a:xfrm>
          <a:off x="4500880" y="31756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85,643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24765</xdr:rowOff>
    </xdr:from>
    <xdr:to>
      <xdr:col>22</xdr:col>
      <xdr:colOff>165100</xdr:colOff>
      <xdr:row>18</xdr:row>
      <xdr:rowOff>126365</xdr:rowOff>
    </xdr:to>
    <xdr:sp macro="" textlink="">
      <xdr:nvSpPr>
        <xdr:cNvPr id="75" name="楕円 74"/>
        <xdr:cNvSpPr/>
      </xdr:nvSpPr>
      <xdr:spPr>
        <a:xfrm>
          <a:off x="4142740" y="3107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111125</xdr:rowOff>
    </xdr:from>
    <xdr:ext cx="762000" cy="258445"/>
    <xdr:sp macro="" textlink="">
      <xdr:nvSpPr>
        <xdr:cNvPr id="76" name="テキスト ボックス 75"/>
        <xdr:cNvSpPr txBox="1"/>
      </xdr:nvSpPr>
      <xdr:spPr>
        <a:xfrm>
          <a:off x="3822700" y="3193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84,565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93345</xdr:rowOff>
    </xdr:from>
    <xdr:to>
      <xdr:col>19</xdr:col>
      <xdr:colOff>38100</xdr:colOff>
      <xdr:row>19</xdr:row>
      <xdr:rowOff>23495</xdr:rowOff>
    </xdr:to>
    <xdr:sp macro="" textlink="">
      <xdr:nvSpPr>
        <xdr:cNvPr id="77" name="楕円 76"/>
        <xdr:cNvSpPr/>
      </xdr:nvSpPr>
      <xdr:spPr>
        <a:xfrm>
          <a:off x="3464560" y="3175635"/>
          <a:ext cx="9652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8255</xdr:rowOff>
    </xdr:from>
    <xdr:ext cx="762000" cy="259080"/>
    <xdr:sp macro="" textlink="">
      <xdr:nvSpPr>
        <xdr:cNvPr id="78" name="テキスト ボックス 77"/>
        <xdr:cNvSpPr txBox="1"/>
      </xdr:nvSpPr>
      <xdr:spPr>
        <a:xfrm>
          <a:off x="3144520" y="3258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148590</xdr:rowOff>
    </xdr:from>
    <xdr:to>
      <xdr:col>15</xdr:col>
      <xdr:colOff>101600</xdr:colOff>
      <xdr:row>19</xdr:row>
      <xdr:rowOff>78740</xdr:rowOff>
    </xdr:to>
    <xdr:sp macro="" textlink="">
      <xdr:nvSpPr>
        <xdr:cNvPr id="79" name="楕円 78"/>
        <xdr:cNvSpPr/>
      </xdr:nvSpPr>
      <xdr:spPr>
        <a:xfrm>
          <a:off x="2781300" y="323088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63500</xdr:rowOff>
    </xdr:from>
    <xdr:ext cx="761365" cy="259080"/>
    <xdr:sp macro="" textlink="">
      <xdr:nvSpPr>
        <xdr:cNvPr id="80" name="テキスト ボックス 79"/>
        <xdr:cNvSpPr txBox="1"/>
      </xdr:nvSpPr>
      <xdr:spPr>
        <a:xfrm>
          <a:off x="2461260" y="3313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76,982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03120" y="4977130"/>
          <a:ext cx="41300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4977130"/>
          <a:ext cx="129794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47040" y="5091430"/>
          <a:ext cx="123444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47040" y="535432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47040" y="565912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1770" y="515493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7749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1770" y="5608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7749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1770" y="598995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26695" y="510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2669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03120" y="554418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480" cy="274320"/>
    <xdr:sp macro="" textlink="">
      <xdr:nvSpPr>
        <xdr:cNvPr id="94" name="テキスト ボックス 93"/>
        <xdr:cNvSpPr txBox="1"/>
      </xdr:nvSpPr>
      <xdr:spPr>
        <a:xfrm>
          <a:off x="1635760" y="516763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03120" y="782701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03120" y="73736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1365" cy="258445"/>
    <xdr:sp macro="" textlink="">
      <xdr:nvSpPr>
        <xdr:cNvPr id="97" name="テキスト ボックス 96"/>
        <xdr:cNvSpPr txBox="1"/>
      </xdr:nvSpPr>
      <xdr:spPr>
        <a:xfrm>
          <a:off x="1348740" y="72320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a:xfrm>
          <a:off x="2103120" y="69164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1365" cy="258445"/>
    <xdr:sp macro="" textlink="">
      <xdr:nvSpPr>
        <xdr:cNvPr id="99" name="テキスト ボックス 98"/>
        <xdr:cNvSpPr txBox="1"/>
      </xdr:nvSpPr>
      <xdr:spPr>
        <a:xfrm>
          <a:off x="1348740" y="67741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a:xfrm>
          <a:off x="2103120" y="64592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1365" cy="257810"/>
    <xdr:sp macro="" textlink="">
      <xdr:nvSpPr>
        <xdr:cNvPr id="101" name="テキスト ボックス 100"/>
        <xdr:cNvSpPr txBox="1"/>
      </xdr:nvSpPr>
      <xdr:spPr>
        <a:xfrm>
          <a:off x="1348740" y="63169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a:xfrm>
          <a:off x="2103120" y="600202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1365" cy="257810"/>
    <xdr:sp macro="" textlink="">
      <xdr:nvSpPr>
        <xdr:cNvPr id="103" name="テキスト ボックス 102"/>
        <xdr:cNvSpPr txBox="1"/>
      </xdr:nvSpPr>
      <xdr:spPr>
        <a:xfrm>
          <a:off x="1348740" y="58597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03120" y="5544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58445"/>
    <xdr:sp macro="" textlink="">
      <xdr:nvSpPr>
        <xdr:cNvPr id="105" name="テキスト ボックス 104"/>
        <xdr:cNvSpPr txBox="1"/>
      </xdr:nvSpPr>
      <xdr:spPr>
        <a:xfrm>
          <a:off x="1348740" y="5403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03120" y="554418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207010</xdr:rowOff>
    </xdr:from>
    <xdr:to>
      <xdr:col>29</xdr:col>
      <xdr:colOff>127000</xdr:colOff>
      <xdr:row>38</xdr:row>
      <xdr:rowOff>102870</xdr:rowOff>
    </xdr:to>
    <xdr:cxnSp macro="">
      <xdr:nvCxnSpPr>
        <xdr:cNvPr id="107" name="直線コネクタ 106"/>
        <xdr:cNvCxnSpPr/>
      </xdr:nvCxnSpPr>
      <xdr:spPr>
        <a:xfrm flipV="1">
          <a:off x="5504180" y="6024880"/>
          <a:ext cx="0" cy="14389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74295</xdr:rowOff>
    </xdr:from>
    <xdr:ext cx="761365" cy="258445"/>
    <xdr:sp macro="" textlink="">
      <xdr:nvSpPr>
        <xdr:cNvPr id="108" name="人口1人当たり決算額の推移最小値テキスト445"/>
        <xdr:cNvSpPr txBox="1"/>
      </xdr:nvSpPr>
      <xdr:spPr>
        <a:xfrm>
          <a:off x="5588000" y="7435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102870</xdr:rowOff>
    </xdr:from>
    <xdr:to>
      <xdr:col>30</xdr:col>
      <xdr:colOff>25400</xdr:colOff>
      <xdr:row>38</xdr:row>
      <xdr:rowOff>102870</xdr:rowOff>
    </xdr:to>
    <xdr:cxnSp macro="">
      <xdr:nvCxnSpPr>
        <xdr:cNvPr id="109" name="直線コネクタ 108"/>
        <xdr:cNvCxnSpPr/>
      </xdr:nvCxnSpPr>
      <xdr:spPr>
        <a:xfrm>
          <a:off x="5415280" y="746379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121920</xdr:rowOff>
    </xdr:from>
    <xdr:ext cx="761365" cy="257810"/>
    <xdr:sp macro="" textlink="">
      <xdr:nvSpPr>
        <xdr:cNvPr id="110" name="人口1人当たり決算額の推移最大値テキスト445"/>
        <xdr:cNvSpPr txBox="1"/>
      </xdr:nvSpPr>
      <xdr:spPr>
        <a:xfrm>
          <a:off x="5588000" y="57683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59,006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207010</xdr:rowOff>
    </xdr:from>
    <xdr:to>
      <xdr:col>30</xdr:col>
      <xdr:colOff>25400</xdr:colOff>
      <xdr:row>33</xdr:row>
      <xdr:rowOff>207010</xdr:rowOff>
    </xdr:to>
    <xdr:cxnSp macro="">
      <xdr:nvCxnSpPr>
        <xdr:cNvPr id="111" name="直線コネクタ 110"/>
        <xdr:cNvCxnSpPr/>
      </xdr:nvCxnSpPr>
      <xdr:spPr>
        <a:xfrm>
          <a:off x="5415280" y="602488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271780</xdr:rowOff>
    </xdr:from>
    <xdr:to>
      <xdr:col>29</xdr:col>
      <xdr:colOff>127000</xdr:colOff>
      <xdr:row>35</xdr:row>
      <xdr:rowOff>276860</xdr:rowOff>
    </xdr:to>
    <xdr:cxnSp macro="">
      <xdr:nvCxnSpPr>
        <xdr:cNvPr id="112" name="直線コネクタ 111"/>
        <xdr:cNvCxnSpPr/>
      </xdr:nvCxnSpPr>
      <xdr:spPr>
        <a:xfrm flipV="1">
          <a:off x="4871720" y="6775450"/>
          <a:ext cx="63246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274320</xdr:rowOff>
    </xdr:from>
    <xdr:ext cx="761365" cy="259080"/>
    <xdr:sp macro="" textlink="">
      <xdr:nvSpPr>
        <xdr:cNvPr id="113" name="人口1人当たり決算額の推移平均値テキスト445"/>
        <xdr:cNvSpPr txBox="1"/>
      </xdr:nvSpPr>
      <xdr:spPr>
        <a:xfrm>
          <a:off x="5588000" y="67779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22,600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302260</xdr:rowOff>
    </xdr:from>
    <xdr:to>
      <xdr:col>29</xdr:col>
      <xdr:colOff>177800</xdr:colOff>
      <xdr:row>36</xdr:row>
      <xdr:rowOff>60960</xdr:rowOff>
    </xdr:to>
    <xdr:sp macro="" textlink="">
      <xdr:nvSpPr>
        <xdr:cNvPr id="114" name="フローチャート: 判断 113"/>
        <xdr:cNvSpPr/>
      </xdr:nvSpPr>
      <xdr:spPr>
        <a:xfrm>
          <a:off x="5453380" y="680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269240</xdr:rowOff>
    </xdr:from>
    <xdr:to>
      <xdr:col>26</xdr:col>
      <xdr:colOff>50800</xdr:colOff>
      <xdr:row>35</xdr:row>
      <xdr:rowOff>276860</xdr:rowOff>
    </xdr:to>
    <xdr:cxnSp macro="">
      <xdr:nvCxnSpPr>
        <xdr:cNvPr id="115" name="直線コネクタ 114"/>
        <xdr:cNvCxnSpPr/>
      </xdr:nvCxnSpPr>
      <xdr:spPr>
        <a:xfrm>
          <a:off x="4193540" y="6772910"/>
          <a:ext cx="67818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297180</xdr:rowOff>
    </xdr:from>
    <xdr:to>
      <xdr:col>26</xdr:col>
      <xdr:colOff>101600</xdr:colOff>
      <xdr:row>36</xdr:row>
      <xdr:rowOff>55245</xdr:rowOff>
    </xdr:to>
    <xdr:sp macro="" textlink="">
      <xdr:nvSpPr>
        <xdr:cNvPr id="116" name="フローチャート: 判断 115"/>
        <xdr:cNvSpPr/>
      </xdr:nvSpPr>
      <xdr:spPr>
        <a:xfrm>
          <a:off x="4820920" y="68008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40640</xdr:rowOff>
    </xdr:from>
    <xdr:ext cx="735965" cy="258445"/>
    <xdr:sp macro="" textlink="">
      <xdr:nvSpPr>
        <xdr:cNvPr id="117" name="テキスト ボックス 116"/>
        <xdr:cNvSpPr txBox="1"/>
      </xdr:nvSpPr>
      <xdr:spPr>
        <a:xfrm>
          <a:off x="4500880" y="68872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167005</xdr:rowOff>
    </xdr:from>
    <xdr:to>
      <xdr:col>22</xdr:col>
      <xdr:colOff>114300</xdr:colOff>
      <xdr:row>35</xdr:row>
      <xdr:rowOff>269240</xdr:rowOff>
    </xdr:to>
    <xdr:cxnSp macro="">
      <xdr:nvCxnSpPr>
        <xdr:cNvPr id="118" name="直線コネクタ 117"/>
        <xdr:cNvCxnSpPr/>
      </xdr:nvCxnSpPr>
      <xdr:spPr>
        <a:xfrm>
          <a:off x="3515360" y="6670675"/>
          <a:ext cx="678180" cy="1022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269240</xdr:rowOff>
    </xdr:from>
    <xdr:to>
      <xdr:col>22</xdr:col>
      <xdr:colOff>165100</xdr:colOff>
      <xdr:row>36</xdr:row>
      <xdr:rowOff>27305</xdr:rowOff>
    </xdr:to>
    <xdr:sp macro="" textlink="">
      <xdr:nvSpPr>
        <xdr:cNvPr id="119" name="フローチャート: 判断 118"/>
        <xdr:cNvSpPr/>
      </xdr:nvSpPr>
      <xdr:spPr>
        <a:xfrm>
          <a:off x="4142740" y="67729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12065</xdr:rowOff>
    </xdr:from>
    <xdr:ext cx="762000" cy="259080"/>
    <xdr:sp macro="" textlink="">
      <xdr:nvSpPr>
        <xdr:cNvPr id="120" name="テキスト ボックス 119"/>
        <xdr:cNvSpPr txBox="1"/>
      </xdr:nvSpPr>
      <xdr:spPr>
        <a:xfrm>
          <a:off x="3822700" y="6858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156210</xdr:rowOff>
    </xdr:from>
    <xdr:to>
      <xdr:col>18</xdr:col>
      <xdr:colOff>177800</xdr:colOff>
      <xdr:row>35</xdr:row>
      <xdr:rowOff>167005</xdr:rowOff>
    </xdr:to>
    <xdr:cxnSp macro="">
      <xdr:nvCxnSpPr>
        <xdr:cNvPr id="121" name="直線コネクタ 120"/>
        <xdr:cNvCxnSpPr/>
      </xdr:nvCxnSpPr>
      <xdr:spPr>
        <a:xfrm>
          <a:off x="2832100" y="6659880"/>
          <a:ext cx="68326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266065</xdr:rowOff>
    </xdr:from>
    <xdr:to>
      <xdr:col>19</xdr:col>
      <xdr:colOff>38100</xdr:colOff>
      <xdr:row>36</xdr:row>
      <xdr:rowOff>24765</xdr:rowOff>
    </xdr:to>
    <xdr:sp macro="" textlink="">
      <xdr:nvSpPr>
        <xdr:cNvPr id="122" name="フローチャート: 判断 121"/>
        <xdr:cNvSpPr/>
      </xdr:nvSpPr>
      <xdr:spPr>
        <a:xfrm>
          <a:off x="3464560" y="6769735"/>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9525</xdr:rowOff>
    </xdr:from>
    <xdr:ext cx="762000" cy="258445"/>
    <xdr:sp macro="" textlink="">
      <xdr:nvSpPr>
        <xdr:cNvPr id="123" name="テキスト ボックス 122"/>
        <xdr:cNvSpPr txBox="1"/>
      </xdr:nvSpPr>
      <xdr:spPr>
        <a:xfrm>
          <a:off x="3144520" y="6856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274320</xdr:rowOff>
    </xdr:from>
    <xdr:to>
      <xdr:col>15</xdr:col>
      <xdr:colOff>101600</xdr:colOff>
      <xdr:row>36</xdr:row>
      <xdr:rowOff>33020</xdr:rowOff>
    </xdr:to>
    <xdr:sp macro="" textlink="">
      <xdr:nvSpPr>
        <xdr:cNvPr id="124" name="フローチャート: 判断 123"/>
        <xdr:cNvSpPr/>
      </xdr:nvSpPr>
      <xdr:spPr>
        <a:xfrm>
          <a:off x="2781300" y="67779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17780</xdr:rowOff>
    </xdr:from>
    <xdr:ext cx="761365" cy="258445"/>
    <xdr:sp macro="" textlink="">
      <xdr:nvSpPr>
        <xdr:cNvPr id="125" name="テキスト ボックス 124"/>
        <xdr:cNvSpPr txBox="1"/>
      </xdr:nvSpPr>
      <xdr:spPr>
        <a:xfrm>
          <a:off x="2461260" y="6864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9080"/>
    <xdr:sp macro="" textlink="">
      <xdr:nvSpPr>
        <xdr:cNvPr id="126" name="テキスト ボックス 125"/>
        <xdr:cNvSpPr txBox="1"/>
      </xdr:nvSpPr>
      <xdr:spPr>
        <a:xfrm>
          <a:off x="53314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1365" cy="259080"/>
    <xdr:sp macro="" textlink="">
      <xdr:nvSpPr>
        <xdr:cNvPr id="127" name="テキスト ボックス 126"/>
        <xdr:cNvSpPr txBox="1"/>
      </xdr:nvSpPr>
      <xdr:spPr>
        <a:xfrm>
          <a:off x="469900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02082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337560" y="784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1365" cy="259080"/>
    <xdr:sp macro="" textlink="">
      <xdr:nvSpPr>
        <xdr:cNvPr id="130" name="テキスト ボックス 129"/>
        <xdr:cNvSpPr txBox="1"/>
      </xdr:nvSpPr>
      <xdr:spPr>
        <a:xfrm>
          <a:off x="2659380" y="784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220345</xdr:rowOff>
    </xdr:from>
    <xdr:to>
      <xdr:col>29</xdr:col>
      <xdr:colOff>177800</xdr:colOff>
      <xdr:row>35</xdr:row>
      <xdr:rowOff>321310</xdr:rowOff>
    </xdr:to>
    <xdr:sp macro="" textlink="">
      <xdr:nvSpPr>
        <xdr:cNvPr id="131" name="楕円 130"/>
        <xdr:cNvSpPr/>
      </xdr:nvSpPr>
      <xdr:spPr>
        <a:xfrm>
          <a:off x="5453380" y="67240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66040</xdr:rowOff>
    </xdr:from>
    <xdr:ext cx="761365" cy="257810"/>
    <xdr:sp macro="" textlink="">
      <xdr:nvSpPr>
        <xdr:cNvPr id="132" name="人口1人当たり決算額の推移該当値テキスト445"/>
        <xdr:cNvSpPr txBox="1"/>
      </xdr:nvSpPr>
      <xdr:spPr>
        <a:xfrm>
          <a:off x="5588000" y="65697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26,201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227330</xdr:rowOff>
    </xdr:from>
    <xdr:to>
      <xdr:col>26</xdr:col>
      <xdr:colOff>101600</xdr:colOff>
      <xdr:row>35</xdr:row>
      <xdr:rowOff>328295</xdr:rowOff>
    </xdr:to>
    <xdr:sp macro="" textlink="">
      <xdr:nvSpPr>
        <xdr:cNvPr id="133" name="楕円 132"/>
        <xdr:cNvSpPr/>
      </xdr:nvSpPr>
      <xdr:spPr>
        <a:xfrm>
          <a:off x="4820920" y="67310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339090</xdr:rowOff>
    </xdr:from>
    <xdr:ext cx="735965" cy="257810"/>
    <xdr:sp macro="" textlink="">
      <xdr:nvSpPr>
        <xdr:cNvPr id="134" name="テキスト ボックス 133"/>
        <xdr:cNvSpPr txBox="1"/>
      </xdr:nvSpPr>
      <xdr:spPr>
        <a:xfrm>
          <a:off x="4500880" y="649986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25,916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217805</xdr:rowOff>
    </xdr:from>
    <xdr:to>
      <xdr:col>22</xdr:col>
      <xdr:colOff>165100</xdr:colOff>
      <xdr:row>35</xdr:row>
      <xdr:rowOff>320040</xdr:rowOff>
    </xdr:to>
    <xdr:sp macro="" textlink="">
      <xdr:nvSpPr>
        <xdr:cNvPr id="135" name="楕円 134"/>
        <xdr:cNvSpPr/>
      </xdr:nvSpPr>
      <xdr:spPr>
        <a:xfrm>
          <a:off x="4142740" y="67214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330835</xdr:rowOff>
    </xdr:from>
    <xdr:ext cx="762000" cy="258445"/>
    <xdr:sp macro="" textlink="">
      <xdr:nvSpPr>
        <xdr:cNvPr id="136" name="テキスト ボックス 135"/>
        <xdr:cNvSpPr txBox="1"/>
      </xdr:nvSpPr>
      <xdr:spPr>
        <a:xfrm>
          <a:off x="3822700" y="6491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26,276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115570</xdr:rowOff>
    </xdr:from>
    <xdr:to>
      <xdr:col>19</xdr:col>
      <xdr:colOff>38100</xdr:colOff>
      <xdr:row>35</xdr:row>
      <xdr:rowOff>217805</xdr:rowOff>
    </xdr:to>
    <xdr:sp macro="" textlink="">
      <xdr:nvSpPr>
        <xdr:cNvPr id="137" name="楕円 136"/>
        <xdr:cNvSpPr/>
      </xdr:nvSpPr>
      <xdr:spPr>
        <a:xfrm>
          <a:off x="3464560" y="6619240"/>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228600</xdr:rowOff>
    </xdr:from>
    <xdr:ext cx="762000" cy="259715"/>
    <xdr:sp macro="" textlink="">
      <xdr:nvSpPr>
        <xdr:cNvPr id="138" name="テキスト ボックス 137"/>
        <xdr:cNvSpPr txBox="1"/>
      </xdr:nvSpPr>
      <xdr:spPr>
        <a:xfrm>
          <a:off x="3144520" y="63893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104775</xdr:rowOff>
    </xdr:from>
    <xdr:to>
      <xdr:col>15</xdr:col>
      <xdr:colOff>101600</xdr:colOff>
      <xdr:row>35</xdr:row>
      <xdr:rowOff>205740</xdr:rowOff>
    </xdr:to>
    <xdr:sp macro="" textlink="">
      <xdr:nvSpPr>
        <xdr:cNvPr id="139" name="楕円 138"/>
        <xdr:cNvSpPr/>
      </xdr:nvSpPr>
      <xdr:spPr>
        <a:xfrm>
          <a:off x="2781300" y="66084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216535</xdr:rowOff>
    </xdr:from>
    <xdr:ext cx="761365" cy="258445"/>
    <xdr:sp macro="" textlink="">
      <xdr:nvSpPr>
        <xdr:cNvPr id="140" name="テキスト ボックス 139"/>
        <xdr:cNvSpPr txBox="1"/>
      </xdr:nvSpPr>
      <xdr:spPr>
        <a:xfrm>
          <a:off x="2461260" y="637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31,249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18,946
18,843
161.80
15,527,209
14,825,821
466,284
6,431,266
11,140,068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59.5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8326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9080"/>
    <xdr:sp macro="" textlink="">
      <xdr:nvSpPr>
        <xdr:cNvPr id="31" name="テキスト ボックス 30"/>
        <xdr:cNvSpPr txBox="1"/>
      </xdr:nvSpPr>
      <xdr:spPr>
        <a:xfrm>
          <a:off x="683260" y="34201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9080"/>
    <xdr:sp macro="" textlink="">
      <xdr:nvSpPr>
        <xdr:cNvPr id="42" name="テキスト ボックス 41"/>
        <xdr:cNvSpPr txBox="1"/>
      </xdr:nvSpPr>
      <xdr:spPr>
        <a:xfrm>
          <a:off x="225425" y="6821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4168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8445"/>
    <xdr:sp macro="" textlink="">
      <xdr:nvSpPr>
        <xdr:cNvPr id="44" name="テキスト ボックス 43"/>
        <xdr:cNvSpPr txBox="1"/>
      </xdr:nvSpPr>
      <xdr:spPr>
        <a:xfrm>
          <a:off x="225425" y="65024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4168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8445"/>
    <xdr:sp macro="" textlink="">
      <xdr:nvSpPr>
        <xdr:cNvPr id="46" name="テキスト ボックス 45"/>
        <xdr:cNvSpPr txBox="1"/>
      </xdr:nvSpPr>
      <xdr:spPr>
        <a:xfrm>
          <a:off x="225425" y="61829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131445</xdr:rowOff>
    </xdr:from>
    <xdr:to>
      <xdr:col>28</xdr:col>
      <xdr:colOff>114300</xdr:colOff>
      <xdr:row>35</xdr:row>
      <xdr:rowOff>131445</xdr:rowOff>
    </xdr:to>
    <xdr:cxnSp macro="">
      <xdr:nvCxnSpPr>
        <xdr:cNvPr id="47" name="直線コネクタ 46"/>
        <xdr:cNvCxnSpPr/>
      </xdr:nvCxnSpPr>
      <xdr:spPr>
        <a:xfrm>
          <a:off x="741680" y="6002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160655</xdr:rowOff>
    </xdr:from>
    <xdr:ext cx="595630" cy="259080"/>
    <xdr:sp macro="" textlink="">
      <xdr:nvSpPr>
        <xdr:cNvPr id="48" name="テキスト ボックス 47"/>
        <xdr:cNvSpPr txBox="1"/>
      </xdr:nvSpPr>
      <xdr:spPr>
        <a:xfrm>
          <a:off x="166370" y="58642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4168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5715</xdr:rowOff>
    </xdr:from>
    <xdr:ext cx="595630" cy="259080"/>
    <xdr:sp macro="" textlink="">
      <xdr:nvSpPr>
        <xdr:cNvPr id="50" name="テキスト ボックス 49"/>
        <xdr:cNvSpPr txBox="1"/>
      </xdr:nvSpPr>
      <xdr:spPr>
        <a:xfrm>
          <a:off x="166370" y="55416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4168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5630" cy="259080"/>
    <xdr:sp macro="" textlink="">
      <xdr:nvSpPr>
        <xdr:cNvPr id="52" name="テキスト ボックス 51"/>
        <xdr:cNvSpPr txBox="1"/>
      </xdr:nvSpPr>
      <xdr:spPr>
        <a:xfrm>
          <a:off x="166370" y="52228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4168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5630" cy="259080"/>
    <xdr:sp macro="" textlink="">
      <xdr:nvSpPr>
        <xdr:cNvPr id="54" name="テキスト ボックス 53"/>
        <xdr:cNvSpPr txBox="1"/>
      </xdr:nvSpPr>
      <xdr:spPr>
        <a:xfrm>
          <a:off x="166370" y="49034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8445"/>
    <xdr:sp macro="" textlink="">
      <xdr:nvSpPr>
        <xdr:cNvPr id="56" name="テキスト ボックス 55"/>
        <xdr:cNvSpPr txBox="1"/>
      </xdr:nvSpPr>
      <xdr:spPr>
        <a:xfrm>
          <a:off x="16637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29210</xdr:rowOff>
    </xdr:from>
    <xdr:to>
      <xdr:col>24</xdr:col>
      <xdr:colOff>62865</xdr:colOff>
      <xdr:row>39</xdr:row>
      <xdr:rowOff>57785</xdr:rowOff>
    </xdr:to>
    <xdr:cxnSp macro="">
      <xdr:nvCxnSpPr>
        <xdr:cNvPr id="58" name="直線コネクタ 57"/>
        <xdr:cNvCxnSpPr/>
      </xdr:nvCxnSpPr>
      <xdr:spPr>
        <a:xfrm flipV="1">
          <a:off x="4511675" y="5229860"/>
          <a:ext cx="127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61595</xdr:rowOff>
    </xdr:from>
    <xdr:ext cx="534670" cy="259080"/>
    <xdr:sp macro="" textlink="">
      <xdr:nvSpPr>
        <xdr:cNvPr id="59" name="人件費最小値テキスト"/>
        <xdr:cNvSpPr txBox="1"/>
      </xdr:nvSpPr>
      <xdr:spPr>
        <a:xfrm>
          <a:off x="4564380" y="6603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62,526</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57785</xdr:rowOff>
    </xdr:from>
    <xdr:to>
      <xdr:col>24</xdr:col>
      <xdr:colOff>152400</xdr:colOff>
      <xdr:row>39</xdr:row>
      <xdr:rowOff>57785</xdr:rowOff>
    </xdr:to>
    <xdr:cxnSp macro="">
      <xdr:nvCxnSpPr>
        <xdr:cNvPr id="60" name="直線コネクタ 59"/>
        <xdr:cNvCxnSpPr/>
      </xdr:nvCxnSpPr>
      <xdr:spPr>
        <a:xfrm>
          <a:off x="4429760" y="65995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147320</xdr:rowOff>
    </xdr:from>
    <xdr:ext cx="598805" cy="258445"/>
    <xdr:sp macro="" textlink="">
      <xdr:nvSpPr>
        <xdr:cNvPr id="61" name="人件費最大値テキスト"/>
        <xdr:cNvSpPr txBox="1"/>
      </xdr:nvSpPr>
      <xdr:spPr>
        <a:xfrm>
          <a:off x="4564380" y="5012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148,270</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29210</xdr:rowOff>
    </xdr:from>
    <xdr:to>
      <xdr:col>24</xdr:col>
      <xdr:colOff>152400</xdr:colOff>
      <xdr:row>31</xdr:row>
      <xdr:rowOff>29210</xdr:rowOff>
    </xdr:to>
    <xdr:cxnSp macro="">
      <xdr:nvCxnSpPr>
        <xdr:cNvPr id="62" name="直線コネクタ 61"/>
        <xdr:cNvCxnSpPr/>
      </xdr:nvCxnSpPr>
      <xdr:spPr>
        <a:xfrm>
          <a:off x="4429760" y="5229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84455</xdr:rowOff>
    </xdr:from>
    <xdr:to>
      <xdr:col>24</xdr:col>
      <xdr:colOff>63500</xdr:colOff>
      <xdr:row>37</xdr:row>
      <xdr:rowOff>104140</xdr:rowOff>
    </xdr:to>
    <xdr:cxnSp macro="">
      <xdr:nvCxnSpPr>
        <xdr:cNvPr id="63" name="直線コネクタ 62"/>
        <xdr:cNvCxnSpPr/>
      </xdr:nvCxnSpPr>
      <xdr:spPr>
        <a:xfrm>
          <a:off x="3700780" y="6290945"/>
          <a:ext cx="8128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57785</xdr:rowOff>
    </xdr:from>
    <xdr:ext cx="534670" cy="259080"/>
    <xdr:sp macro="" textlink="">
      <xdr:nvSpPr>
        <xdr:cNvPr id="64" name="人件費平均値テキスト"/>
        <xdr:cNvSpPr txBox="1"/>
      </xdr:nvSpPr>
      <xdr:spPr>
        <a:xfrm>
          <a:off x="4564380" y="59289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92,289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34925</xdr:rowOff>
    </xdr:from>
    <xdr:to>
      <xdr:col>24</xdr:col>
      <xdr:colOff>114300</xdr:colOff>
      <xdr:row>36</xdr:row>
      <xdr:rowOff>136525</xdr:rowOff>
    </xdr:to>
    <xdr:sp macro="" textlink="">
      <xdr:nvSpPr>
        <xdr:cNvPr id="65" name="フローチャート: 判断 64"/>
        <xdr:cNvSpPr/>
      </xdr:nvSpPr>
      <xdr:spPr>
        <a:xfrm>
          <a:off x="4462780" y="607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77470</xdr:rowOff>
    </xdr:from>
    <xdr:to>
      <xdr:col>19</xdr:col>
      <xdr:colOff>177800</xdr:colOff>
      <xdr:row>37</xdr:row>
      <xdr:rowOff>84455</xdr:rowOff>
    </xdr:to>
    <xdr:cxnSp macro="">
      <xdr:nvCxnSpPr>
        <xdr:cNvPr id="66" name="直線コネクタ 65"/>
        <xdr:cNvCxnSpPr/>
      </xdr:nvCxnSpPr>
      <xdr:spPr>
        <a:xfrm>
          <a:off x="2832100" y="6283960"/>
          <a:ext cx="868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7" name="フローチャート: 判断 66"/>
        <xdr:cNvSpPr/>
      </xdr:nvSpPr>
      <xdr:spPr>
        <a:xfrm>
          <a:off x="3649980" y="62223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133985</xdr:rowOff>
    </xdr:from>
    <xdr:ext cx="534035" cy="259080"/>
    <xdr:sp macro="" textlink="">
      <xdr:nvSpPr>
        <xdr:cNvPr id="68" name="テキスト ボックス 67"/>
        <xdr:cNvSpPr txBox="1"/>
      </xdr:nvSpPr>
      <xdr:spPr>
        <a:xfrm>
          <a:off x="3438525" y="6005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77470</xdr:rowOff>
    </xdr:from>
    <xdr:to>
      <xdr:col>15</xdr:col>
      <xdr:colOff>50800</xdr:colOff>
      <xdr:row>37</xdr:row>
      <xdr:rowOff>160020</xdr:rowOff>
    </xdr:to>
    <xdr:cxnSp macro="">
      <xdr:nvCxnSpPr>
        <xdr:cNvPr id="69" name="直線コネクタ 68"/>
        <xdr:cNvCxnSpPr/>
      </xdr:nvCxnSpPr>
      <xdr:spPr>
        <a:xfrm flipV="1">
          <a:off x="1968500" y="6283960"/>
          <a:ext cx="8636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33655</xdr:rowOff>
    </xdr:from>
    <xdr:to>
      <xdr:col>15</xdr:col>
      <xdr:colOff>101600</xdr:colOff>
      <xdr:row>37</xdr:row>
      <xdr:rowOff>135255</xdr:rowOff>
    </xdr:to>
    <xdr:sp macro="" textlink="">
      <xdr:nvSpPr>
        <xdr:cNvPr id="70" name="フローチャート: 判断 69"/>
        <xdr:cNvSpPr/>
      </xdr:nvSpPr>
      <xdr:spPr>
        <a:xfrm>
          <a:off x="2781300"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126365</xdr:rowOff>
    </xdr:from>
    <xdr:ext cx="534035" cy="258445"/>
    <xdr:sp macro="" textlink="">
      <xdr:nvSpPr>
        <xdr:cNvPr id="71" name="テキスト ボックス 70"/>
        <xdr:cNvSpPr txBox="1"/>
      </xdr:nvSpPr>
      <xdr:spPr>
        <a:xfrm>
          <a:off x="2574925" y="6332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160020</xdr:rowOff>
    </xdr:from>
    <xdr:to>
      <xdr:col>10</xdr:col>
      <xdr:colOff>114300</xdr:colOff>
      <xdr:row>38</xdr:row>
      <xdr:rowOff>35560</xdr:rowOff>
    </xdr:to>
    <xdr:cxnSp macro="">
      <xdr:nvCxnSpPr>
        <xdr:cNvPr id="72" name="直線コネクタ 71"/>
        <xdr:cNvCxnSpPr/>
      </xdr:nvCxnSpPr>
      <xdr:spPr>
        <a:xfrm flipV="1">
          <a:off x="1104900" y="6366510"/>
          <a:ext cx="8636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43815</xdr:rowOff>
    </xdr:from>
    <xdr:to>
      <xdr:col>10</xdr:col>
      <xdr:colOff>165100</xdr:colOff>
      <xdr:row>37</xdr:row>
      <xdr:rowOff>145415</xdr:rowOff>
    </xdr:to>
    <xdr:sp macro="" textlink="">
      <xdr:nvSpPr>
        <xdr:cNvPr id="73" name="フローチャート: 判断 72"/>
        <xdr:cNvSpPr/>
      </xdr:nvSpPr>
      <xdr:spPr>
        <a:xfrm>
          <a:off x="1917700" y="625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161925</xdr:rowOff>
    </xdr:from>
    <xdr:ext cx="534670" cy="258445"/>
    <xdr:sp macro="" textlink="">
      <xdr:nvSpPr>
        <xdr:cNvPr id="74" name="テキスト ボックス 73"/>
        <xdr:cNvSpPr txBox="1"/>
      </xdr:nvSpPr>
      <xdr:spPr>
        <a:xfrm>
          <a:off x="1706245" y="6033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67310</xdr:rowOff>
    </xdr:from>
    <xdr:to>
      <xdr:col>6</xdr:col>
      <xdr:colOff>38100</xdr:colOff>
      <xdr:row>37</xdr:row>
      <xdr:rowOff>167640</xdr:rowOff>
    </xdr:to>
    <xdr:sp macro="" textlink="">
      <xdr:nvSpPr>
        <xdr:cNvPr id="75" name="フローチャート: 判断 74"/>
        <xdr:cNvSpPr/>
      </xdr:nvSpPr>
      <xdr:spPr>
        <a:xfrm>
          <a:off x="1054100" y="62738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13970</xdr:rowOff>
    </xdr:from>
    <xdr:ext cx="534035" cy="258445"/>
    <xdr:sp macro="" textlink="">
      <xdr:nvSpPr>
        <xdr:cNvPr id="76" name="テキスト ボックス 75"/>
        <xdr:cNvSpPr txBox="1"/>
      </xdr:nvSpPr>
      <xdr:spPr>
        <a:xfrm>
          <a:off x="842645" y="6052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7" name="テキスト ボックス 76"/>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9" name="テキスト ボックス 78"/>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53340</xdr:rowOff>
    </xdr:from>
    <xdr:to>
      <xdr:col>24</xdr:col>
      <xdr:colOff>114300</xdr:colOff>
      <xdr:row>37</xdr:row>
      <xdr:rowOff>154940</xdr:rowOff>
    </xdr:to>
    <xdr:sp macro="" textlink="">
      <xdr:nvSpPr>
        <xdr:cNvPr id="82" name="楕円 81"/>
        <xdr:cNvSpPr/>
      </xdr:nvSpPr>
      <xdr:spPr>
        <a:xfrm>
          <a:off x="446278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31750</xdr:rowOff>
    </xdr:from>
    <xdr:ext cx="534670" cy="258445"/>
    <xdr:sp macro="" textlink="">
      <xdr:nvSpPr>
        <xdr:cNvPr id="83" name="人件費該当値テキスト"/>
        <xdr:cNvSpPr txBox="1"/>
      </xdr:nvSpPr>
      <xdr:spPr>
        <a:xfrm>
          <a:off x="4564380" y="62382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84" name="楕円 83"/>
        <xdr:cNvSpPr/>
      </xdr:nvSpPr>
      <xdr:spPr>
        <a:xfrm>
          <a:off x="3649980" y="62395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125730</xdr:rowOff>
    </xdr:from>
    <xdr:ext cx="534035" cy="258445"/>
    <xdr:sp macro="" textlink="">
      <xdr:nvSpPr>
        <xdr:cNvPr id="85" name="テキスト ボックス 84"/>
        <xdr:cNvSpPr txBox="1"/>
      </xdr:nvSpPr>
      <xdr:spPr>
        <a:xfrm>
          <a:off x="3438525" y="6332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26670</xdr:rowOff>
    </xdr:from>
    <xdr:to>
      <xdr:col>15</xdr:col>
      <xdr:colOff>101600</xdr:colOff>
      <xdr:row>37</xdr:row>
      <xdr:rowOff>128270</xdr:rowOff>
    </xdr:to>
    <xdr:sp macro="" textlink="">
      <xdr:nvSpPr>
        <xdr:cNvPr id="86" name="楕円 85"/>
        <xdr:cNvSpPr/>
      </xdr:nvSpPr>
      <xdr:spPr>
        <a:xfrm>
          <a:off x="27813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144780</xdr:rowOff>
    </xdr:from>
    <xdr:ext cx="534035" cy="258445"/>
    <xdr:sp macro="" textlink="">
      <xdr:nvSpPr>
        <xdr:cNvPr id="87" name="テキスト ボックス 86"/>
        <xdr:cNvSpPr txBox="1"/>
      </xdr:nvSpPr>
      <xdr:spPr>
        <a:xfrm>
          <a:off x="2574925" y="6015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109220</xdr:rowOff>
    </xdr:from>
    <xdr:to>
      <xdr:col>10</xdr:col>
      <xdr:colOff>165100</xdr:colOff>
      <xdr:row>38</xdr:row>
      <xdr:rowOff>39370</xdr:rowOff>
    </xdr:to>
    <xdr:sp macro="" textlink="">
      <xdr:nvSpPr>
        <xdr:cNvPr id="88" name="楕円 87"/>
        <xdr:cNvSpPr/>
      </xdr:nvSpPr>
      <xdr:spPr>
        <a:xfrm>
          <a:off x="1917700" y="6315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30480</xdr:rowOff>
    </xdr:from>
    <xdr:ext cx="534670" cy="257810"/>
    <xdr:sp macro="" textlink="">
      <xdr:nvSpPr>
        <xdr:cNvPr id="89" name="テキスト ボックス 88"/>
        <xdr:cNvSpPr txBox="1"/>
      </xdr:nvSpPr>
      <xdr:spPr>
        <a:xfrm>
          <a:off x="1706245" y="64046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77,243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156210</xdr:rowOff>
    </xdr:from>
    <xdr:to>
      <xdr:col>6</xdr:col>
      <xdr:colOff>38100</xdr:colOff>
      <xdr:row>38</xdr:row>
      <xdr:rowOff>86360</xdr:rowOff>
    </xdr:to>
    <xdr:sp macro="" textlink="">
      <xdr:nvSpPr>
        <xdr:cNvPr id="90" name="楕円 89"/>
        <xdr:cNvSpPr/>
      </xdr:nvSpPr>
      <xdr:spPr>
        <a:xfrm>
          <a:off x="1054100" y="636270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77470</xdr:rowOff>
    </xdr:from>
    <xdr:ext cx="534035" cy="259080"/>
    <xdr:sp macro="" textlink="">
      <xdr:nvSpPr>
        <xdr:cNvPr id="91" name="テキスト ボックス 90"/>
        <xdr:cNvSpPr txBox="1"/>
      </xdr:nvSpPr>
      <xdr:spPr>
        <a:xfrm>
          <a:off x="842645" y="6451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3" name="正方形/長方形 92"/>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5" name="正方形/長方形 94"/>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7" name="正方形/長方形 96"/>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5425"/>
    <xdr:sp macro="" textlink="">
      <xdr:nvSpPr>
        <xdr:cNvPr id="100" name="テキスト ボックス 99"/>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9080"/>
    <xdr:sp macro="" textlink="">
      <xdr:nvSpPr>
        <xdr:cNvPr id="102" name="テキスト ボックス 101"/>
        <xdr:cNvSpPr txBox="1"/>
      </xdr:nvSpPr>
      <xdr:spPr>
        <a:xfrm>
          <a:off x="225425" y="101739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58</xdr:row>
      <xdr:rowOff>140335</xdr:rowOff>
    </xdr:from>
    <xdr:to>
      <xdr:col>28</xdr:col>
      <xdr:colOff>114300</xdr:colOff>
      <xdr:row>58</xdr:row>
      <xdr:rowOff>140335</xdr:rowOff>
    </xdr:to>
    <xdr:cxnSp macro="">
      <xdr:nvCxnSpPr>
        <xdr:cNvPr id="103" name="直線コネクタ 102"/>
        <xdr:cNvCxnSpPr/>
      </xdr:nvCxnSpPr>
      <xdr:spPr>
        <a:xfrm>
          <a:off x="74168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167640</xdr:rowOff>
    </xdr:from>
    <xdr:ext cx="531495" cy="259080"/>
    <xdr:sp macro="" textlink="">
      <xdr:nvSpPr>
        <xdr:cNvPr id="104" name="テキスト ボックス 103"/>
        <xdr:cNvSpPr txBox="1"/>
      </xdr:nvSpPr>
      <xdr:spPr>
        <a:xfrm>
          <a:off x="225425" y="97269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4168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58445"/>
    <xdr:sp macro="" textlink="">
      <xdr:nvSpPr>
        <xdr:cNvPr id="106" name="テキスト ボックス 105"/>
        <xdr:cNvSpPr txBox="1"/>
      </xdr:nvSpPr>
      <xdr:spPr>
        <a:xfrm>
          <a:off x="225425" y="92786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4168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5630" cy="259080"/>
    <xdr:sp macro="" textlink="">
      <xdr:nvSpPr>
        <xdr:cNvPr id="108" name="テキスト ボックス 107"/>
        <xdr:cNvSpPr txBox="1"/>
      </xdr:nvSpPr>
      <xdr:spPr>
        <a:xfrm>
          <a:off x="166370" y="88328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140335</xdr:rowOff>
    </xdr:from>
    <xdr:to>
      <xdr:col>28</xdr:col>
      <xdr:colOff>114300</xdr:colOff>
      <xdr:row>50</xdr:row>
      <xdr:rowOff>140335</xdr:rowOff>
    </xdr:to>
    <xdr:cxnSp macro="">
      <xdr:nvCxnSpPr>
        <xdr:cNvPr id="109" name="直線コネクタ 108"/>
        <xdr:cNvCxnSpPr/>
      </xdr:nvCxnSpPr>
      <xdr:spPr>
        <a:xfrm>
          <a:off x="74168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167640</xdr:rowOff>
    </xdr:from>
    <xdr:ext cx="595630" cy="259080"/>
    <xdr:sp macro="" textlink="">
      <xdr:nvSpPr>
        <xdr:cNvPr id="110" name="テキスト ボックス 109"/>
        <xdr:cNvSpPr txBox="1"/>
      </xdr:nvSpPr>
      <xdr:spPr>
        <a:xfrm>
          <a:off x="166370" y="8385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12" name="テキスト ボックス 111"/>
        <xdr:cNvSpPr txBox="1"/>
      </xdr:nvSpPr>
      <xdr:spPr>
        <a:xfrm>
          <a:off x="16637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8890</xdr:rowOff>
    </xdr:from>
    <xdr:to>
      <xdr:col>24</xdr:col>
      <xdr:colOff>62865</xdr:colOff>
      <xdr:row>59</xdr:row>
      <xdr:rowOff>64135</xdr:rowOff>
    </xdr:to>
    <xdr:cxnSp macro="">
      <xdr:nvCxnSpPr>
        <xdr:cNvPr id="114" name="直線コネクタ 113"/>
        <xdr:cNvCxnSpPr/>
      </xdr:nvCxnSpPr>
      <xdr:spPr>
        <a:xfrm flipV="1">
          <a:off x="4511675" y="8394700"/>
          <a:ext cx="127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67945</xdr:rowOff>
    </xdr:from>
    <xdr:ext cx="534670" cy="258445"/>
    <xdr:sp macro="" textlink="">
      <xdr:nvSpPr>
        <xdr:cNvPr id="115" name="物件費最小値テキスト"/>
        <xdr:cNvSpPr txBox="1"/>
      </xdr:nvSpPr>
      <xdr:spPr>
        <a:xfrm>
          <a:off x="4564380" y="9962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53,708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64135</xdr:rowOff>
    </xdr:from>
    <xdr:to>
      <xdr:col>24</xdr:col>
      <xdr:colOff>152400</xdr:colOff>
      <xdr:row>59</xdr:row>
      <xdr:rowOff>64135</xdr:rowOff>
    </xdr:to>
    <xdr:cxnSp macro="">
      <xdr:nvCxnSpPr>
        <xdr:cNvPr id="116" name="直線コネクタ 115"/>
        <xdr:cNvCxnSpPr/>
      </xdr:nvCxnSpPr>
      <xdr:spPr>
        <a:xfrm>
          <a:off x="4429760" y="9958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127635</xdr:rowOff>
    </xdr:from>
    <xdr:ext cx="598805" cy="258445"/>
    <xdr:sp macro="" textlink="">
      <xdr:nvSpPr>
        <xdr:cNvPr id="117" name="物件費最大値テキスト"/>
        <xdr:cNvSpPr txBox="1"/>
      </xdr:nvSpPr>
      <xdr:spPr>
        <a:xfrm>
          <a:off x="4564380" y="8178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158,529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8890</xdr:rowOff>
    </xdr:from>
    <xdr:to>
      <xdr:col>24</xdr:col>
      <xdr:colOff>152400</xdr:colOff>
      <xdr:row>50</xdr:row>
      <xdr:rowOff>8890</xdr:rowOff>
    </xdr:to>
    <xdr:cxnSp macro="">
      <xdr:nvCxnSpPr>
        <xdr:cNvPr id="118" name="直線コネクタ 117"/>
        <xdr:cNvCxnSpPr/>
      </xdr:nvCxnSpPr>
      <xdr:spPr>
        <a:xfrm>
          <a:off x="4429760" y="83947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97790</xdr:rowOff>
    </xdr:from>
    <xdr:to>
      <xdr:col>24</xdr:col>
      <xdr:colOff>63500</xdr:colOff>
      <xdr:row>57</xdr:row>
      <xdr:rowOff>110490</xdr:rowOff>
    </xdr:to>
    <xdr:cxnSp macro="">
      <xdr:nvCxnSpPr>
        <xdr:cNvPr id="119" name="直線コネクタ 118"/>
        <xdr:cNvCxnSpPr/>
      </xdr:nvCxnSpPr>
      <xdr:spPr>
        <a:xfrm flipV="1">
          <a:off x="3700780" y="965708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165735</xdr:rowOff>
    </xdr:from>
    <xdr:ext cx="534670" cy="258445"/>
    <xdr:sp macro="" textlink="">
      <xdr:nvSpPr>
        <xdr:cNvPr id="120" name="物件費平均値テキスト"/>
        <xdr:cNvSpPr txBox="1"/>
      </xdr:nvSpPr>
      <xdr:spPr>
        <a:xfrm>
          <a:off x="4564380" y="92221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90,227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142875</xdr:rowOff>
    </xdr:from>
    <xdr:to>
      <xdr:col>24</xdr:col>
      <xdr:colOff>114300</xdr:colOff>
      <xdr:row>56</xdr:row>
      <xdr:rowOff>73025</xdr:rowOff>
    </xdr:to>
    <xdr:sp macro="" textlink="">
      <xdr:nvSpPr>
        <xdr:cNvPr id="121" name="フローチャート: 判断 120"/>
        <xdr:cNvSpPr/>
      </xdr:nvSpPr>
      <xdr:spPr>
        <a:xfrm>
          <a:off x="4462780" y="9366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110490</xdr:rowOff>
    </xdr:from>
    <xdr:to>
      <xdr:col>19</xdr:col>
      <xdr:colOff>177800</xdr:colOff>
      <xdr:row>58</xdr:row>
      <xdr:rowOff>27305</xdr:rowOff>
    </xdr:to>
    <xdr:cxnSp macro="">
      <xdr:nvCxnSpPr>
        <xdr:cNvPr id="122" name="直線コネクタ 121"/>
        <xdr:cNvCxnSpPr/>
      </xdr:nvCxnSpPr>
      <xdr:spPr>
        <a:xfrm flipV="1">
          <a:off x="2832100" y="9669780"/>
          <a:ext cx="86868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22860</xdr:rowOff>
    </xdr:from>
    <xdr:to>
      <xdr:col>20</xdr:col>
      <xdr:colOff>38100</xdr:colOff>
      <xdr:row>56</xdr:row>
      <xdr:rowOff>124460</xdr:rowOff>
    </xdr:to>
    <xdr:sp macro="" textlink="">
      <xdr:nvSpPr>
        <xdr:cNvPr id="123" name="フローチャート: 判断 122"/>
        <xdr:cNvSpPr/>
      </xdr:nvSpPr>
      <xdr:spPr>
        <a:xfrm>
          <a:off x="3649980" y="94145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140970</xdr:rowOff>
    </xdr:from>
    <xdr:ext cx="534035" cy="258445"/>
    <xdr:sp macro="" textlink="">
      <xdr:nvSpPr>
        <xdr:cNvPr id="124" name="テキスト ボックス 123"/>
        <xdr:cNvSpPr txBox="1"/>
      </xdr:nvSpPr>
      <xdr:spPr>
        <a:xfrm>
          <a:off x="3438525" y="91973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27305</xdr:rowOff>
    </xdr:from>
    <xdr:to>
      <xdr:col>15</xdr:col>
      <xdr:colOff>50800</xdr:colOff>
      <xdr:row>58</xdr:row>
      <xdr:rowOff>95250</xdr:rowOff>
    </xdr:to>
    <xdr:cxnSp macro="">
      <xdr:nvCxnSpPr>
        <xdr:cNvPr id="125" name="直線コネクタ 124"/>
        <xdr:cNvCxnSpPr/>
      </xdr:nvCxnSpPr>
      <xdr:spPr>
        <a:xfrm flipV="1">
          <a:off x="1968500" y="9754235"/>
          <a:ext cx="8636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104775</xdr:rowOff>
    </xdr:from>
    <xdr:to>
      <xdr:col>15</xdr:col>
      <xdr:colOff>101600</xdr:colOff>
      <xdr:row>57</xdr:row>
      <xdr:rowOff>34925</xdr:rowOff>
    </xdr:to>
    <xdr:sp macro="" textlink="">
      <xdr:nvSpPr>
        <xdr:cNvPr id="126" name="フローチャート: 判断 125"/>
        <xdr:cNvSpPr/>
      </xdr:nvSpPr>
      <xdr:spPr>
        <a:xfrm>
          <a:off x="2781300" y="9496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51435</xdr:rowOff>
    </xdr:from>
    <xdr:ext cx="534035" cy="258445"/>
    <xdr:sp macro="" textlink="">
      <xdr:nvSpPr>
        <xdr:cNvPr id="127" name="テキスト ボックス 126"/>
        <xdr:cNvSpPr txBox="1"/>
      </xdr:nvSpPr>
      <xdr:spPr>
        <a:xfrm>
          <a:off x="2574925" y="9275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63500</xdr:rowOff>
    </xdr:from>
    <xdr:to>
      <xdr:col>10</xdr:col>
      <xdr:colOff>114300</xdr:colOff>
      <xdr:row>58</xdr:row>
      <xdr:rowOff>95250</xdr:rowOff>
    </xdr:to>
    <xdr:cxnSp macro="">
      <xdr:nvCxnSpPr>
        <xdr:cNvPr id="128" name="直線コネクタ 127"/>
        <xdr:cNvCxnSpPr/>
      </xdr:nvCxnSpPr>
      <xdr:spPr>
        <a:xfrm>
          <a:off x="1104900" y="9790430"/>
          <a:ext cx="8636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151130</xdr:rowOff>
    </xdr:from>
    <xdr:to>
      <xdr:col>10</xdr:col>
      <xdr:colOff>165100</xdr:colOff>
      <xdr:row>57</xdr:row>
      <xdr:rowOff>81280</xdr:rowOff>
    </xdr:to>
    <xdr:sp macro="" textlink="">
      <xdr:nvSpPr>
        <xdr:cNvPr id="129" name="フローチャート: 判断 128"/>
        <xdr:cNvSpPr/>
      </xdr:nvSpPr>
      <xdr:spPr>
        <a:xfrm>
          <a:off x="1917700" y="9542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97790</xdr:rowOff>
    </xdr:from>
    <xdr:ext cx="534670" cy="259080"/>
    <xdr:sp macro="" textlink="">
      <xdr:nvSpPr>
        <xdr:cNvPr id="130" name="テキスト ボックス 129"/>
        <xdr:cNvSpPr txBox="1"/>
      </xdr:nvSpPr>
      <xdr:spPr>
        <a:xfrm>
          <a:off x="1706245" y="9321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119380</xdr:rowOff>
    </xdr:from>
    <xdr:to>
      <xdr:col>6</xdr:col>
      <xdr:colOff>38100</xdr:colOff>
      <xdr:row>57</xdr:row>
      <xdr:rowOff>49530</xdr:rowOff>
    </xdr:to>
    <xdr:sp macro="" textlink="">
      <xdr:nvSpPr>
        <xdr:cNvPr id="131" name="フローチャート: 判断 130"/>
        <xdr:cNvSpPr/>
      </xdr:nvSpPr>
      <xdr:spPr>
        <a:xfrm>
          <a:off x="1054100" y="951103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66040</xdr:rowOff>
    </xdr:from>
    <xdr:ext cx="534035" cy="258445"/>
    <xdr:sp macro="" textlink="">
      <xdr:nvSpPr>
        <xdr:cNvPr id="132" name="テキスト ボックス 131"/>
        <xdr:cNvSpPr txBox="1"/>
      </xdr:nvSpPr>
      <xdr:spPr>
        <a:xfrm>
          <a:off x="842645" y="9290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3" name="テキスト ボックス 132"/>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5" name="テキスト ボックス 134"/>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46990</xdr:rowOff>
    </xdr:from>
    <xdr:to>
      <xdr:col>24</xdr:col>
      <xdr:colOff>114300</xdr:colOff>
      <xdr:row>57</xdr:row>
      <xdr:rowOff>148590</xdr:rowOff>
    </xdr:to>
    <xdr:sp macro="" textlink="">
      <xdr:nvSpPr>
        <xdr:cNvPr id="138" name="楕円 137"/>
        <xdr:cNvSpPr/>
      </xdr:nvSpPr>
      <xdr:spPr>
        <a:xfrm>
          <a:off x="4462780" y="96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25400</xdr:rowOff>
    </xdr:from>
    <xdr:ext cx="534670" cy="259080"/>
    <xdr:sp macro="" textlink="">
      <xdr:nvSpPr>
        <xdr:cNvPr id="139" name="物件費該当値テキスト"/>
        <xdr:cNvSpPr txBox="1"/>
      </xdr:nvSpPr>
      <xdr:spPr>
        <a:xfrm>
          <a:off x="4564380" y="9584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59690</xdr:rowOff>
    </xdr:from>
    <xdr:to>
      <xdr:col>20</xdr:col>
      <xdr:colOff>38100</xdr:colOff>
      <xdr:row>57</xdr:row>
      <xdr:rowOff>161290</xdr:rowOff>
    </xdr:to>
    <xdr:sp macro="" textlink="">
      <xdr:nvSpPr>
        <xdr:cNvPr id="140" name="楕円 139"/>
        <xdr:cNvSpPr/>
      </xdr:nvSpPr>
      <xdr:spPr>
        <a:xfrm>
          <a:off x="3649980" y="96189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152400</xdr:rowOff>
    </xdr:from>
    <xdr:ext cx="534035" cy="259080"/>
    <xdr:sp macro="" textlink="">
      <xdr:nvSpPr>
        <xdr:cNvPr id="141" name="テキスト ボックス 140"/>
        <xdr:cNvSpPr txBox="1"/>
      </xdr:nvSpPr>
      <xdr:spPr>
        <a:xfrm>
          <a:off x="3438525" y="9711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147955</xdr:rowOff>
    </xdr:from>
    <xdr:to>
      <xdr:col>15</xdr:col>
      <xdr:colOff>101600</xdr:colOff>
      <xdr:row>58</xdr:row>
      <xdr:rowOff>78105</xdr:rowOff>
    </xdr:to>
    <xdr:sp macro="" textlink="">
      <xdr:nvSpPr>
        <xdr:cNvPr id="142" name="楕円 141"/>
        <xdr:cNvSpPr/>
      </xdr:nvSpPr>
      <xdr:spPr>
        <a:xfrm>
          <a:off x="2781300" y="9707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69215</xdr:rowOff>
    </xdr:from>
    <xdr:ext cx="534035" cy="258445"/>
    <xdr:sp macro="" textlink="">
      <xdr:nvSpPr>
        <xdr:cNvPr id="143" name="テキスト ボックス 142"/>
        <xdr:cNvSpPr txBox="1"/>
      </xdr:nvSpPr>
      <xdr:spPr>
        <a:xfrm>
          <a:off x="2574925" y="9796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44450</xdr:rowOff>
    </xdr:from>
    <xdr:to>
      <xdr:col>10</xdr:col>
      <xdr:colOff>165100</xdr:colOff>
      <xdr:row>58</xdr:row>
      <xdr:rowOff>146050</xdr:rowOff>
    </xdr:to>
    <xdr:sp macro="" textlink="">
      <xdr:nvSpPr>
        <xdr:cNvPr id="144" name="楕円 143"/>
        <xdr:cNvSpPr/>
      </xdr:nvSpPr>
      <xdr:spPr>
        <a:xfrm>
          <a:off x="19177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137160</xdr:rowOff>
    </xdr:from>
    <xdr:ext cx="534670" cy="259080"/>
    <xdr:sp macro="" textlink="">
      <xdr:nvSpPr>
        <xdr:cNvPr id="145" name="テキスト ボックス 144"/>
        <xdr:cNvSpPr txBox="1"/>
      </xdr:nvSpPr>
      <xdr:spPr>
        <a:xfrm>
          <a:off x="1706245" y="9864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12700</xdr:rowOff>
    </xdr:from>
    <xdr:to>
      <xdr:col>6</xdr:col>
      <xdr:colOff>38100</xdr:colOff>
      <xdr:row>58</xdr:row>
      <xdr:rowOff>114300</xdr:rowOff>
    </xdr:to>
    <xdr:sp macro="" textlink="">
      <xdr:nvSpPr>
        <xdr:cNvPr id="146" name="楕円 145"/>
        <xdr:cNvSpPr/>
      </xdr:nvSpPr>
      <xdr:spPr>
        <a:xfrm>
          <a:off x="1054100" y="97396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105410</xdr:rowOff>
    </xdr:from>
    <xdr:ext cx="534035" cy="258445"/>
    <xdr:sp macro="" textlink="">
      <xdr:nvSpPr>
        <xdr:cNvPr id="147" name="テキスト ボックス 146"/>
        <xdr:cNvSpPr txBox="1"/>
      </xdr:nvSpPr>
      <xdr:spPr>
        <a:xfrm>
          <a:off x="842645" y="98323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49" name="正方形/長方形 148"/>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51" name="正方形/長方形 150"/>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3" name="正方形/長方形 152"/>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5425"/>
    <xdr:sp macro="" textlink="">
      <xdr:nvSpPr>
        <xdr:cNvPr id="156" name="テキスト ボックス 155"/>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4168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920" cy="258445"/>
    <xdr:sp macro="" textlink="">
      <xdr:nvSpPr>
        <xdr:cNvPr id="159" name="テキスト ボックス 158"/>
        <xdr:cNvSpPr txBox="1"/>
      </xdr:nvSpPr>
      <xdr:spPr>
        <a:xfrm>
          <a:off x="502920" y="131533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4168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8445"/>
    <xdr:sp macro="" textlink="">
      <xdr:nvSpPr>
        <xdr:cNvPr id="161" name="テキスト ボックス 160"/>
        <xdr:cNvSpPr txBox="1"/>
      </xdr:nvSpPr>
      <xdr:spPr>
        <a:xfrm>
          <a:off x="225425"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140335</xdr:rowOff>
    </xdr:from>
    <xdr:to>
      <xdr:col>28</xdr:col>
      <xdr:colOff>114300</xdr:colOff>
      <xdr:row>74</xdr:row>
      <xdr:rowOff>140335</xdr:rowOff>
    </xdr:to>
    <xdr:cxnSp macro="">
      <xdr:nvCxnSpPr>
        <xdr:cNvPr id="162" name="直線コネクタ 161"/>
        <xdr:cNvCxnSpPr/>
      </xdr:nvCxnSpPr>
      <xdr:spPr>
        <a:xfrm>
          <a:off x="74168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167640</xdr:rowOff>
    </xdr:from>
    <xdr:ext cx="531495" cy="259080"/>
    <xdr:sp macro="" textlink="">
      <xdr:nvSpPr>
        <xdr:cNvPr id="163" name="テキスト ボックス 162"/>
        <xdr:cNvSpPr txBox="1"/>
      </xdr:nvSpPr>
      <xdr:spPr>
        <a:xfrm>
          <a:off x="225425" y="12409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4168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5" name="テキスト ボックス 164"/>
        <xdr:cNvSpPr txBox="1"/>
      </xdr:nvSpPr>
      <xdr:spPr>
        <a:xfrm>
          <a:off x="22542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4168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8445"/>
    <xdr:sp macro="" textlink="">
      <xdr:nvSpPr>
        <xdr:cNvPr id="167" name="テキスト ボックス 166"/>
        <xdr:cNvSpPr txBox="1"/>
      </xdr:nvSpPr>
      <xdr:spPr>
        <a:xfrm>
          <a:off x="225425" y="116636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9" name="テキスト ボックス 168"/>
        <xdr:cNvSpPr txBox="1"/>
      </xdr:nvSpPr>
      <xdr:spPr>
        <a:xfrm>
          <a:off x="225425" y="112903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96520</xdr:rowOff>
    </xdr:from>
    <xdr:to>
      <xdr:col>24</xdr:col>
      <xdr:colOff>62865</xdr:colOff>
      <xdr:row>78</xdr:row>
      <xdr:rowOff>167005</xdr:rowOff>
    </xdr:to>
    <xdr:cxnSp macro="">
      <xdr:nvCxnSpPr>
        <xdr:cNvPr id="171" name="直線コネクタ 170"/>
        <xdr:cNvCxnSpPr/>
      </xdr:nvCxnSpPr>
      <xdr:spPr>
        <a:xfrm flipV="1">
          <a:off x="4511675" y="12002770"/>
          <a:ext cx="127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167640</xdr:rowOff>
    </xdr:from>
    <xdr:ext cx="469900" cy="259080"/>
    <xdr:sp macro="" textlink="">
      <xdr:nvSpPr>
        <xdr:cNvPr id="172" name="維持補修費最小値テキスト"/>
        <xdr:cNvSpPr txBox="1"/>
      </xdr:nvSpPr>
      <xdr:spPr>
        <a:xfrm>
          <a:off x="4564380" y="13247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167005</xdr:rowOff>
    </xdr:from>
    <xdr:to>
      <xdr:col>24</xdr:col>
      <xdr:colOff>152400</xdr:colOff>
      <xdr:row>78</xdr:row>
      <xdr:rowOff>167005</xdr:rowOff>
    </xdr:to>
    <xdr:cxnSp macro="">
      <xdr:nvCxnSpPr>
        <xdr:cNvPr id="173" name="直線コネクタ 172"/>
        <xdr:cNvCxnSpPr/>
      </xdr:nvCxnSpPr>
      <xdr:spPr>
        <a:xfrm>
          <a:off x="4429760" y="13246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43180</xdr:rowOff>
    </xdr:from>
    <xdr:ext cx="534670" cy="259080"/>
    <xdr:sp macro="" textlink="">
      <xdr:nvSpPr>
        <xdr:cNvPr id="174" name="維持補修費最大値テキスト"/>
        <xdr:cNvSpPr txBox="1"/>
      </xdr:nvSpPr>
      <xdr:spPr>
        <a:xfrm>
          <a:off x="4564380" y="1178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34,627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96520</xdr:rowOff>
    </xdr:from>
    <xdr:to>
      <xdr:col>24</xdr:col>
      <xdr:colOff>152400</xdr:colOff>
      <xdr:row>71</xdr:row>
      <xdr:rowOff>96520</xdr:rowOff>
    </xdr:to>
    <xdr:cxnSp macro="">
      <xdr:nvCxnSpPr>
        <xdr:cNvPr id="175" name="直線コネクタ 174"/>
        <xdr:cNvCxnSpPr/>
      </xdr:nvCxnSpPr>
      <xdr:spPr>
        <a:xfrm>
          <a:off x="4429760" y="120027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94615</xdr:rowOff>
    </xdr:from>
    <xdr:to>
      <xdr:col>24</xdr:col>
      <xdr:colOff>63500</xdr:colOff>
      <xdr:row>78</xdr:row>
      <xdr:rowOff>95885</xdr:rowOff>
    </xdr:to>
    <xdr:cxnSp macro="">
      <xdr:nvCxnSpPr>
        <xdr:cNvPr id="176" name="直線コネクタ 175"/>
        <xdr:cNvCxnSpPr/>
      </xdr:nvCxnSpPr>
      <xdr:spPr>
        <a:xfrm flipV="1">
          <a:off x="3700780" y="1317434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167640</xdr:rowOff>
    </xdr:from>
    <xdr:ext cx="469900" cy="259080"/>
    <xdr:sp macro="" textlink="">
      <xdr:nvSpPr>
        <xdr:cNvPr id="177" name="維持補修費平均値テキスト"/>
        <xdr:cNvSpPr txBox="1"/>
      </xdr:nvSpPr>
      <xdr:spPr>
        <a:xfrm>
          <a:off x="4564380" y="127444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147955</xdr:rowOff>
    </xdr:from>
    <xdr:to>
      <xdr:col>24</xdr:col>
      <xdr:colOff>114300</xdr:colOff>
      <xdr:row>77</xdr:row>
      <xdr:rowOff>78105</xdr:rowOff>
    </xdr:to>
    <xdr:sp macro="" textlink="">
      <xdr:nvSpPr>
        <xdr:cNvPr id="178" name="フローチャート: 判断 177"/>
        <xdr:cNvSpPr/>
      </xdr:nvSpPr>
      <xdr:spPr>
        <a:xfrm>
          <a:off x="4462780" y="12892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95885</xdr:rowOff>
    </xdr:from>
    <xdr:to>
      <xdr:col>19</xdr:col>
      <xdr:colOff>177800</xdr:colOff>
      <xdr:row>78</xdr:row>
      <xdr:rowOff>112395</xdr:rowOff>
    </xdr:to>
    <xdr:cxnSp macro="">
      <xdr:nvCxnSpPr>
        <xdr:cNvPr id="179" name="直線コネクタ 178"/>
        <xdr:cNvCxnSpPr/>
      </xdr:nvCxnSpPr>
      <xdr:spPr>
        <a:xfrm flipV="1">
          <a:off x="2832100" y="13175615"/>
          <a:ext cx="8686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97155</xdr:rowOff>
    </xdr:from>
    <xdr:to>
      <xdr:col>20</xdr:col>
      <xdr:colOff>38100</xdr:colOff>
      <xdr:row>78</xdr:row>
      <xdr:rowOff>27305</xdr:rowOff>
    </xdr:to>
    <xdr:sp macro="" textlink="">
      <xdr:nvSpPr>
        <xdr:cNvPr id="180" name="フローチャート: 判断 179"/>
        <xdr:cNvSpPr/>
      </xdr:nvSpPr>
      <xdr:spPr>
        <a:xfrm>
          <a:off x="3649980" y="1300924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43815</xdr:rowOff>
    </xdr:from>
    <xdr:ext cx="469900" cy="259080"/>
    <xdr:sp macro="" textlink="">
      <xdr:nvSpPr>
        <xdr:cNvPr id="181" name="テキスト ボックス 180"/>
        <xdr:cNvSpPr txBox="1"/>
      </xdr:nvSpPr>
      <xdr:spPr>
        <a:xfrm>
          <a:off x="3470910" y="12788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112395</xdr:rowOff>
    </xdr:from>
    <xdr:to>
      <xdr:col>15</xdr:col>
      <xdr:colOff>50800</xdr:colOff>
      <xdr:row>78</xdr:row>
      <xdr:rowOff>119380</xdr:rowOff>
    </xdr:to>
    <xdr:cxnSp macro="">
      <xdr:nvCxnSpPr>
        <xdr:cNvPr id="182" name="直線コネクタ 181"/>
        <xdr:cNvCxnSpPr/>
      </xdr:nvCxnSpPr>
      <xdr:spPr>
        <a:xfrm flipV="1">
          <a:off x="1968500" y="1319212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75565</xdr:rowOff>
    </xdr:from>
    <xdr:to>
      <xdr:col>15</xdr:col>
      <xdr:colOff>101600</xdr:colOff>
      <xdr:row>78</xdr:row>
      <xdr:rowOff>5715</xdr:rowOff>
    </xdr:to>
    <xdr:sp macro="" textlink="">
      <xdr:nvSpPr>
        <xdr:cNvPr id="183" name="フローチャート: 判断 182"/>
        <xdr:cNvSpPr/>
      </xdr:nvSpPr>
      <xdr:spPr>
        <a:xfrm>
          <a:off x="2781300" y="12987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22225</xdr:rowOff>
    </xdr:from>
    <xdr:ext cx="469265" cy="259080"/>
    <xdr:sp macro="" textlink="">
      <xdr:nvSpPr>
        <xdr:cNvPr id="184" name="テキスト ボックス 183"/>
        <xdr:cNvSpPr txBox="1"/>
      </xdr:nvSpPr>
      <xdr:spPr>
        <a:xfrm>
          <a:off x="2602230" y="127666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119380</xdr:rowOff>
    </xdr:from>
    <xdr:to>
      <xdr:col>10</xdr:col>
      <xdr:colOff>114300</xdr:colOff>
      <xdr:row>78</xdr:row>
      <xdr:rowOff>119380</xdr:rowOff>
    </xdr:to>
    <xdr:cxnSp macro="">
      <xdr:nvCxnSpPr>
        <xdr:cNvPr id="185" name="直線コネクタ 184"/>
        <xdr:cNvCxnSpPr/>
      </xdr:nvCxnSpPr>
      <xdr:spPr>
        <a:xfrm>
          <a:off x="1104900" y="131991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13335</xdr:rowOff>
    </xdr:from>
    <xdr:to>
      <xdr:col>10</xdr:col>
      <xdr:colOff>165100</xdr:colOff>
      <xdr:row>77</xdr:row>
      <xdr:rowOff>114935</xdr:rowOff>
    </xdr:to>
    <xdr:sp macro="" textlink="">
      <xdr:nvSpPr>
        <xdr:cNvPr id="186" name="フローチャート: 判断 185"/>
        <xdr:cNvSpPr/>
      </xdr:nvSpPr>
      <xdr:spPr>
        <a:xfrm>
          <a:off x="19177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131445</xdr:rowOff>
    </xdr:from>
    <xdr:ext cx="469265" cy="259080"/>
    <xdr:sp macro="" textlink="">
      <xdr:nvSpPr>
        <xdr:cNvPr id="187" name="テキスト ボックス 186"/>
        <xdr:cNvSpPr txBox="1"/>
      </xdr:nvSpPr>
      <xdr:spPr>
        <a:xfrm>
          <a:off x="1738630" y="12708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46990</xdr:rowOff>
    </xdr:from>
    <xdr:to>
      <xdr:col>6</xdr:col>
      <xdr:colOff>38100</xdr:colOff>
      <xdr:row>77</xdr:row>
      <xdr:rowOff>148590</xdr:rowOff>
    </xdr:to>
    <xdr:sp macro="" textlink="">
      <xdr:nvSpPr>
        <xdr:cNvPr id="188" name="フローチャート: 判断 187"/>
        <xdr:cNvSpPr/>
      </xdr:nvSpPr>
      <xdr:spPr>
        <a:xfrm>
          <a:off x="1054100" y="129590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165100</xdr:rowOff>
    </xdr:from>
    <xdr:ext cx="469900" cy="258445"/>
    <xdr:sp macro="" textlink="">
      <xdr:nvSpPr>
        <xdr:cNvPr id="189" name="テキスト ボックス 188"/>
        <xdr:cNvSpPr txBox="1"/>
      </xdr:nvSpPr>
      <xdr:spPr>
        <a:xfrm>
          <a:off x="875030" y="12741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90" name="テキスト ボックス 189"/>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2" name="テキスト ボックス 191"/>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43815</xdr:rowOff>
    </xdr:from>
    <xdr:to>
      <xdr:col>24</xdr:col>
      <xdr:colOff>114300</xdr:colOff>
      <xdr:row>78</xdr:row>
      <xdr:rowOff>145415</xdr:rowOff>
    </xdr:to>
    <xdr:sp macro="" textlink="">
      <xdr:nvSpPr>
        <xdr:cNvPr id="195" name="楕円 194"/>
        <xdr:cNvSpPr/>
      </xdr:nvSpPr>
      <xdr:spPr>
        <a:xfrm>
          <a:off x="446278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130175</xdr:rowOff>
    </xdr:from>
    <xdr:ext cx="469900" cy="258445"/>
    <xdr:sp macro="" textlink="">
      <xdr:nvSpPr>
        <xdr:cNvPr id="196" name="維持補修費該当値テキスト"/>
        <xdr:cNvSpPr txBox="1"/>
      </xdr:nvSpPr>
      <xdr:spPr>
        <a:xfrm>
          <a:off x="4564380" y="13042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45085</xdr:rowOff>
    </xdr:from>
    <xdr:to>
      <xdr:col>20</xdr:col>
      <xdr:colOff>38100</xdr:colOff>
      <xdr:row>78</xdr:row>
      <xdr:rowOff>146685</xdr:rowOff>
    </xdr:to>
    <xdr:sp macro="" textlink="">
      <xdr:nvSpPr>
        <xdr:cNvPr id="197" name="楕円 196"/>
        <xdr:cNvSpPr/>
      </xdr:nvSpPr>
      <xdr:spPr>
        <a:xfrm>
          <a:off x="3649980" y="131248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137795</xdr:rowOff>
    </xdr:from>
    <xdr:ext cx="469900" cy="259080"/>
    <xdr:sp macro="" textlink="">
      <xdr:nvSpPr>
        <xdr:cNvPr id="198" name="テキスト ボックス 197"/>
        <xdr:cNvSpPr txBox="1"/>
      </xdr:nvSpPr>
      <xdr:spPr>
        <a:xfrm>
          <a:off x="3470910" y="13217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61595</xdr:rowOff>
    </xdr:from>
    <xdr:to>
      <xdr:col>15</xdr:col>
      <xdr:colOff>101600</xdr:colOff>
      <xdr:row>78</xdr:row>
      <xdr:rowOff>163195</xdr:rowOff>
    </xdr:to>
    <xdr:sp macro="" textlink="">
      <xdr:nvSpPr>
        <xdr:cNvPr id="199" name="楕円 198"/>
        <xdr:cNvSpPr/>
      </xdr:nvSpPr>
      <xdr:spPr>
        <a:xfrm>
          <a:off x="2781300" y="131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154305</xdr:rowOff>
    </xdr:from>
    <xdr:ext cx="469265" cy="259080"/>
    <xdr:sp macro="" textlink="">
      <xdr:nvSpPr>
        <xdr:cNvPr id="200" name="テキスト ボックス 199"/>
        <xdr:cNvSpPr txBox="1"/>
      </xdr:nvSpPr>
      <xdr:spPr>
        <a:xfrm>
          <a:off x="2602230" y="13234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68580</xdr:rowOff>
    </xdr:from>
    <xdr:to>
      <xdr:col>10</xdr:col>
      <xdr:colOff>165100</xdr:colOff>
      <xdr:row>78</xdr:row>
      <xdr:rowOff>167640</xdr:rowOff>
    </xdr:to>
    <xdr:sp macro="" textlink="">
      <xdr:nvSpPr>
        <xdr:cNvPr id="201" name="楕円 200"/>
        <xdr:cNvSpPr/>
      </xdr:nvSpPr>
      <xdr:spPr>
        <a:xfrm>
          <a:off x="1917700" y="131483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161290</xdr:rowOff>
    </xdr:from>
    <xdr:ext cx="469265" cy="258445"/>
    <xdr:sp macro="" textlink="">
      <xdr:nvSpPr>
        <xdr:cNvPr id="202" name="テキスト ボックス 201"/>
        <xdr:cNvSpPr txBox="1"/>
      </xdr:nvSpPr>
      <xdr:spPr>
        <a:xfrm>
          <a:off x="1738630" y="13241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68580</xdr:rowOff>
    </xdr:from>
    <xdr:to>
      <xdr:col>6</xdr:col>
      <xdr:colOff>38100</xdr:colOff>
      <xdr:row>78</xdr:row>
      <xdr:rowOff>167640</xdr:rowOff>
    </xdr:to>
    <xdr:sp macro="" textlink="">
      <xdr:nvSpPr>
        <xdr:cNvPr id="203" name="楕円 202"/>
        <xdr:cNvSpPr/>
      </xdr:nvSpPr>
      <xdr:spPr>
        <a:xfrm>
          <a:off x="1054100" y="1314831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161290</xdr:rowOff>
    </xdr:from>
    <xdr:ext cx="469900" cy="258445"/>
    <xdr:sp macro="" textlink="">
      <xdr:nvSpPr>
        <xdr:cNvPr id="204" name="テキスト ボックス 203"/>
        <xdr:cNvSpPr txBox="1"/>
      </xdr:nvSpPr>
      <xdr:spPr>
        <a:xfrm>
          <a:off x="875030" y="13241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6" name="正方形/長方形 205"/>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08" name="正方形/長方形 207"/>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0" name="正方形/長方形 209"/>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25425"/>
    <xdr:sp macro="" textlink="">
      <xdr:nvSpPr>
        <xdr:cNvPr id="213" name="テキスト ボックス 212"/>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5" name="テキスト ボックス 214"/>
        <xdr:cNvSpPr txBox="1"/>
      </xdr:nvSpPr>
      <xdr:spPr>
        <a:xfrm>
          <a:off x="225425" y="169138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41680" y="16598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8445"/>
    <xdr:sp macro="" textlink="">
      <xdr:nvSpPr>
        <xdr:cNvPr id="217" name="テキスト ボックス 216"/>
        <xdr:cNvSpPr txBox="1"/>
      </xdr:nvSpPr>
      <xdr:spPr>
        <a:xfrm>
          <a:off x="225425" y="164566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41680" y="161417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8445"/>
    <xdr:sp macro="" textlink="">
      <xdr:nvSpPr>
        <xdr:cNvPr id="219" name="テキスト ボックス 218"/>
        <xdr:cNvSpPr txBox="1"/>
      </xdr:nvSpPr>
      <xdr:spPr>
        <a:xfrm>
          <a:off x="225425" y="159994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4168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8445"/>
    <xdr:sp macro="" textlink="">
      <xdr:nvSpPr>
        <xdr:cNvPr id="221" name="テキスト ボックス 220"/>
        <xdr:cNvSpPr txBox="1"/>
      </xdr:nvSpPr>
      <xdr:spPr>
        <a:xfrm>
          <a:off x="225425" y="15542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140335</xdr:rowOff>
    </xdr:from>
    <xdr:to>
      <xdr:col>28</xdr:col>
      <xdr:colOff>114300</xdr:colOff>
      <xdr:row>90</xdr:row>
      <xdr:rowOff>140335</xdr:rowOff>
    </xdr:to>
    <xdr:cxnSp macro="">
      <xdr:nvCxnSpPr>
        <xdr:cNvPr id="222" name="直線コネクタ 221"/>
        <xdr:cNvCxnSpPr/>
      </xdr:nvCxnSpPr>
      <xdr:spPr>
        <a:xfrm>
          <a:off x="741680" y="152317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167640</xdr:rowOff>
    </xdr:from>
    <xdr:ext cx="595630" cy="259080"/>
    <xdr:sp macro="" textlink="">
      <xdr:nvSpPr>
        <xdr:cNvPr id="223" name="テキスト ボックス 222"/>
        <xdr:cNvSpPr txBox="1"/>
      </xdr:nvSpPr>
      <xdr:spPr>
        <a:xfrm>
          <a:off x="166370" y="150914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5" name="テキスト ボックス 224"/>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30480</xdr:rowOff>
    </xdr:from>
    <xdr:to>
      <xdr:col>24</xdr:col>
      <xdr:colOff>62865</xdr:colOff>
      <xdr:row>99</xdr:row>
      <xdr:rowOff>61595</xdr:rowOff>
    </xdr:to>
    <xdr:cxnSp macro="">
      <xdr:nvCxnSpPr>
        <xdr:cNvPr id="227" name="直線コネクタ 226"/>
        <xdr:cNvCxnSpPr/>
      </xdr:nvCxnSpPr>
      <xdr:spPr>
        <a:xfrm flipV="1">
          <a:off x="4511675" y="15121890"/>
          <a:ext cx="1270" cy="1570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65405</xdr:rowOff>
    </xdr:from>
    <xdr:ext cx="534670" cy="258445"/>
    <xdr:sp macro="" textlink="">
      <xdr:nvSpPr>
        <xdr:cNvPr id="228" name="扶助費最小値テキスト"/>
        <xdr:cNvSpPr txBox="1"/>
      </xdr:nvSpPr>
      <xdr:spPr>
        <a:xfrm>
          <a:off x="4564380" y="16696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35,911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61595</xdr:rowOff>
    </xdr:from>
    <xdr:to>
      <xdr:col>24</xdr:col>
      <xdr:colOff>152400</xdr:colOff>
      <xdr:row>99</xdr:row>
      <xdr:rowOff>61595</xdr:rowOff>
    </xdr:to>
    <xdr:cxnSp macro="">
      <xdr:nvCxnSpPr>
        <xdr:cNvPr id="229" name="直線コネクタ 228"/>
        <xdr:cNvCxnSpPr/>
      </xdr:nvCxnSpPr>
      <xdr:spPr>
        <a:xfrm>
          <a:off x="4429760" y="166922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148590</xdr:rowOff>
    </xdr:from>
    <xdr:ext cx="598805" cy="258445"/>
    <xdr:sp macro="" textlink="">
      <xdr:nvSpPr>
        <xdr:cNvPr id="230" name="扶助費最大値テキスト"/>
        <xdr:cNvSpPr txBox="1"/>
      </xdr:nvSpPr>
      <xdr:spPr>
        <a:xfrm>
          <a:off x="4564380" y="14904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104,777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30480</xdr:rowOff>
    </xdr:from>
    <xdr:to>
      <xdr:col>24</xdr:col>
      <xdr:colOff>152400</xdr:colOff>
      <xdr:row>90</xdr:row>
      <xdr:rowOff>30480</xdr:rowOff>
    </xdr:to>
    <xdr:cxnSp macro="">
      <xdr:nvCxnSpPr>
        <xdr:cNvPr id="231" name="直線コネクタ 230"/>
        <xdr:cNvCxnSpPr/>
      </xdr:nvCxnSpPr>
      <xdr:spPr>
        <a:xfrm>
          <a:off x="4429760" y="15121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71120</xdr:rowOff>
    </xdr:from>
    <xdr:to>
      <xdr:col>24</xdr:col>
      <xdr:colOff>63500</xdr:colOff>
      <xdr:row>95</xdr:row>
      <xdr:rowOff>114935</xdr:rowOff>
    </xdr:to>
    <xdr:cxnSp macro="">
      <xdr:nvCxnSpPr>
        <xdr:cNvPr id="232" name="直線コネクタ 231"/>
        <xdr:cNvCxnSpPr/>
      </xdr:nvCxnSpPr>
      <xdr:spPr>
        <a:xfrm flipV="1">
          <a:off x="3700780" y="16015970"/>
          <a:ext cx="8128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75565</xdr:rowOff>
    </xdr:from>
    <xdr:ext cx="534670" cy="258445"/>
    <xdr:sp macro="" textlink="">
      <xdr:nvSpPr>
        <xdr:cNvPr id="233" name="扶助費平均値テキスト"/>
        <xdr:cNvSpPr txBox="1"/>
      </xdr:nvSpPr>
      <xdr:spPr>
        <a:xfrm>
          <a:off x="4564380" y="160204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97790</xdr:rowOff>
    </xdr:from>
    <xdr:to>
      <xdr:col>24</xdr:col>
      <xdr:colOff>114300</xdr:colOff>
      <xdr:row>96</xdr:row>
      <xdr:rowOff>27305</xdr:rowOff>
    </xdr:to>
    <xdr:sp macro="" textlink="">
      <xdr:nvSpPr>
        <xdr:cNvPr id="234" name="フローチャート: 判断 233"/>
        <xdr:cNvSpPr/>
      </xdr:nvSpPr>
      <xdr:spPr>
        <a:xfrm>
          <a:off x="4462780" y="16042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114935</xdr:rowOff>
    </xdr:from>
    <xdr:to>
      <xdr:col>19</xdr:col>
      <xdr:colOff>177800</xdr:colOff>
      <xdr:row>96</xdr:row>
      <xdr:rowOff>8890</xdr:rowOff>
    </xdr:to>
    <xdr:cxnSp macro="">
      <xdr:nvCxnSpPr>
        <xdr:cNvPr id="235" name="直線コネクタ 234"/>
        <xdr:cNvCxnSpPr/>
      </xdr:nvCxnSpPr>
      <xdr:spPr>
        <a:xfrm flipV="1">
          <a:off x="2832100" y="16059785"/>
          <a:ext cx="86868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111125</xdr:rowOff>
    </xdr:from>
    <xdr:to>
      <xdr:col>20</xdr:col>
      <xdr:colOff>38100</xdr:colOff>
      <xdr:row>96</xdr:row>
      <xdr:rowOff>41275</xdr:rowOff>
    </xdr:to>
    <xdr:sp macro="" textlink="">
      <xdr:nvSpPr>
        <xdr:cNvPr id="236" name="フローチャート: 判断 235"/>
        <xdr:cNvSpPr/>
      </xdr:nvSpPr>
      <xdr:spPr>
        <a:xfrm>
          <a:off x="3649980" y="160559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32385</xdr:rowOff>
    </xdr:from>
    <xdr:ext cx="534035" cy="258445"/>
    <xdr:sp macro="" textlink="">
      <xdr:nvSpPr>
        <xdr:cNvPr id="237" name="テキスト ボックス 236"/>
        <xdr:cNvSpPr txBox="1"/>
      </xdr:nvSpPr>
      <xdr:spPr>
        <a:xfrm>
          <a:off x="3438525" y="16148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5080</xdr:rowOff>
    </xdr:from>
    <xdr:to>
      <xdr:col>15</xdr:col>
      <xdr:colOff>50800</xdr:colOff>
      <xdr:row>96</xdr:row>
      <xdr:rowOff>8890</xdr:rowOff>
    </xdr:to>
    <xdr:cxnSp macro="">
      <xdr:nvCxnSpPr>
        <xdr:cNvPr id="238" name="直線コネクタ 237"/>
        <xdr:cNvCxnSpPr/>
      </xdr:nvCxnSpPr>
      <xdr:spPr>
        <a:xfrm>
          <a:off x="1968500" y="1612138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170815</xdr:rowOff>
    </xdr:from>
    <xdr:to>
      <xdr:col>15</xdr:col>
      <xdr:colOff>101600</xdr:colOff>
      <xdr:row>96</xdr:row>
      <xdr:rowOff>100965</xdr:rowOff>
    </xdr:to>
    <xdr:sp macro="" textlink="">
      <xdr:nvSpPr>
        <xdr:cNvPr id="239" name="フローチャート: 判断 238"/>
        <xdr:cNvSpPr/>
      </xdr:nvSpPr>
      <xdr:spPr>
        <a:xfrm>
          <a:off x="2781300" y="1611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92075</xdr:rowOff>
    </xdr:from>
    <xdr:ext cx="534035" cy="259080"/>
    <xdr:sp macro="" textlink="">
      <xdr:nvSpPr>
        <xdr:cNvPr id="240" name="テキスト ボックス 239"/>
        <xdr:cNvSpPr txBox="1"/>
      </xdr:nvSpPr>
      <xdr:spPr>
        <a:xfrm>
          <a:off x="2574925" y="16208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5080</xdr:rowOff>
    </xdr:from>
    <xdr:to>
      <xdr:col>10</xdr:col>
      <xdr:colOff>114300</xdr:colOff>
      <xdr:row>96</xdr:row>
      <xdr:rowOff>16510</xdr:rowOff>
    </xdr:to>
    <xdr:cxnSp macro="">
      <xdr:nvCxnSpPr>
        <xdr:cNvPr id="241" name="直線コネクタ 240"/>
        <xdr:cNvCxnSpPr/>
      </xdr:nvCxnSpPr>
      <xdr:spPr>
        <a:xfrm flipV="1">
          <a:off x="1104900" y="1612138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160020</xdr:rowOff>
    </xdr:from>
    <xdr:to>
      <xdr:col>10</xdr:col>
      <xdr:colOff>165100</xdr:colOff>
      <xdr:row>96</xdr:row>
      <xdr:rowOff>90170</xdr:rowOff>
    </xdr:to>
    <xdr:sp macro="" textlink="">
      <xdr:nvSpPr>
        <xdr:cNvPr id="242" name="フローチャート: 判断 241"/>
        <xdr:cNvSpPr/>
      </xdr:nvSpPr>
      <xdr:spPr>
        <a:xfrm>
          <a:off x="1917700" y="1610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81280</xdr:rowOff>
    </xdr:from>
    <xdr:ext cx="534670" cy="259080"/>
    <xdr:sp macro="" textlink="">
      <xdr:nvSpPr>
        <xdr:cNvPr id="243" name="テキスト ボックス 242"/>
        <xdr:cNvSpPr txBox="1"/>
      </xdr:nvSpPr>
      <xdr:spPr>
        <a:xfrm>
          <a:off x="1706245" y="16197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153670</xdr:rowOff>
    </xdr:from>
    <xdr:to>
      <xdr:col>6</xdr:col>
      <xdr:colOff>38100</xdr:colOff>
      <xdr:row>96</xdr:row>
      <xdr:rowOff>83820</xdr:rowOff>
    </xdr:to>
    <xdr:sp macro="" textlink="">
      <xdr:nvSpPr>
        <xdr:cNvPr id="244" name="フローチャート: 判断 243"/>
        <xdr:cNvSpPr/>
      </xdr:nvSpPr>
      <xdr:spPr>
        <a:xfrm>
          <a:off x="1054100" y="160985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74930</xdr:rowOff>
    </xdr:from>
    <xdr:ext cx="534035" cy="258445"/>
    <xdr:sp macro="" textlink="">
      <xdr:nvSpPr>
        <xdr:cNvPr id="245" name="テキスト ボックス 244"/>
        <xdr:cNvSpPr txBox="1"/>
      </xdr:nvSpPr>
      <xdr:spPr>
        <a:xfrm>
          <a:off x="842645" y="16191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46" name="テキスト ボックス 245"/>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48" name="テキスト ボックス 247"/>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20320</xdr:rowOff>
    </xdr:from>
    <xdr:to>
      <xdr:col>24</xdr:col>
      <xdr:colOff>114300</xdr:colOff>
      <xdr:row>95</xdr:row>
      <xdr:rowOff>121920</xdr:rowOff>
    </xdr:to>
    <xdr:sp macro="" textlink="">
      <xdr:nvSpPr>
        <xdr:cNvPr id="251" name="楕円 250"/>
        <xdr:cNvSpPr/>
      </xdr:nvSpPr>
      <xdr:spPr>
        <a:xfrm>
          <a:off x="4462780" y="159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43180</xdr:rowOff>
    </xdr:from>
    <xdr:ext cx="534670" cy="258445"/>
    <xdr:sp macro="" textlink="">
      <xdr:nvSpPr>
        <xdr:cNvPr id="252" name="扶助費該当値テキスト"/>
        <xdr:cNvSpPr txBox="1"/>
      </xdr:nvSpPr>
      <xdr:spPr>
        <a:xfrm>
          <a:off x="4564380" y="15816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64135</xdr:rowOff>
    </xdr:from>
    <xdr:to>
      <xdr:col>20</xdr:col>
      <xdr:colOff>38100</xdr:colOff>
      <xdr:row>95</xdr:row>
      <xdr:rowOff>166370</xdr:rowOff>
    </xdr:to>
    <xdr:sp macro="" textlink="">
      <xdr:nvSpPr>
        <xdr:cNvPr id="253" name="楕円 252"/>
        <xdr:cNvSpPr/>
      </xdr:nvSpPr>
      <xdr:spPr>
        <a:xfrm>
          <a:off x="3649980" y="1600898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10795</xdr:rowOff>
    </xdr:from>
    <xdr:ext cx="534035" cy="258445"/>
    <xdr:sp macro="" textlink="">
      <xdr:nvSpPr>
        <xdr:cNvPr id="254" name="テキスト ボックス 253"/>
        <xdr:cNvSpPr txBox="1"/>
      </xdr:nvSpPr>
      <xdr:spPr>
        <a:xfrm>
          <a:off x="3438525" y="15784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129540</xdr:rowOff>
    </xdr:from>
    <xdr:to>
      <xdr:col>15</xdr:col>
      <xdr:colOff>101600</xdr:colOff>
      <xdr:row>96</xdr:row>
      <xdr:rowOff>59690</xdr:rowOff>
    </xdr:to>
    <xdr:sp macro="" textlink="">
      <xdr:nvSpPr>
        <xdr:cNvPr id="255" name="楕円 254"/>
        <xdr:cNvSpPr/>
      </xdr:nvSpPr>
      <xdr:spPr>
        <a:xfrm>
          <a:off x="2781300" y="160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76200</xdr:rowOff>
    </xdr:from>
    <xdr:ext cx="534035" cy="258445"/>
    <xdr:sp macro="" textlink="">
      <xdr:nvSpPr>
        <xdr:cNvPr id="256" name="テキスト ボックス 255"/>
        <xdr:cNvSpPr txBox="1"/>
      </xdr:nvSpPr>
      <xdr:spPr>
        <a:xfrm>
          <a:off x="2574925" y="15849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125730</xdr:rowOff>
    </xdr:from>
    <xdr:to>
      <xdr:col>10</xdr:col>
      <xdr:colOff>165100</xdr:colOff>
      <xdr:row>96</xdr:row>
      <xdr:rowOff>55880</xdr:rowOff>
    </xdr:to>
    <xdr:sp macro="" textlink="">
      <xdr:nvSpPr>
        <xdr:cNvPr id="257" name="楕円 256"/>
        <xdr:cNvSpPr/>
      </xdr:nvSpPr>
      <xdr:spPr>
        <a:xfrm>
          <a:off x="1917700" y="1607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72390</xdr:rowOff>
    </xdr:from>
    <xdr:ext cx="534670" cy="259080"/>
    <xdr:sp macro="" textlink="">
      <xdr:nvSpPr>
        <xdr:cNvPr id="258" name="テキスト ボックス 257"/>
        <xdr:cNvSpPr txBox="1"/>
      </xdr:nvSpPr>
      <xdr:spPr>
        <a:xfrm>
          <a:off x="1706245" y="15845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137160</xdr:rowOff>
    </xdr:from>
    <xdr:to>
      <xdr:col>6</xdr:col>
      <xdr:colOff>38100</xdr:colOff>
      <xdr:row>96</xdr:row>
      <xdr:rowOff>67310</xdr:rowOff>
    </xdr:to>
    <xdr:sp macro="" textlink="">
      <xdr:nvSpPr>
        <xdr:cNvPr id="259" name="楕円 258"/>
        <xdr:cNvSpPr/>
      </xdr:nvSpPr>
      <xdr:spPr>
        <a:xfrm>
          <a:off x="1054100" y="160820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83820</xdr:rowOff>
    </xdr:from>
    <xdr:ext cx="534035" cy="259080"/>
    <xdr:sp macro="" textlink="">
      <xdr:nvSpPr>
        <xdr:cNvPr id="260" name="テキスト ボックス 259"/>
        <xdr:cNvSpPr txBox="1"/>
      </xdr:nvSpPr>
      <xdr:spPr>
        <a:xfrm>
          <a:off x="842645" y="15857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2" name="正方形/長方形 261"/>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4" name="正方形/長方形 263"/>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66" name="正方形/長方形 265"/>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159,978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5425"/>
    <xdr:sp macro="" textlink="">
      <xdr:nvSpPr>
        <xdr:cNvPr id="269" name="テキスト ボックス 268"/>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140335</xdr:rowOff>
    </xdr:from>
    <xdr:to>
      <xdr:col>59</xdr:col>
      <xdr:colOff>50800</xdr:colOff>
      <xdr:row>38</xdr:row>
      <xdr:rowOff>140335</xdr:rowOff>
    </xdr:to>
    <xdr:cxnSp macro="">
      <xdr:nvCxnSpPr>
        <xdr:cNvPr id="271" name="直線コネクタ 270"/>
        <xdr:cNvCxnSpPr/>
      </xdr:nvCxnSpPr>
      <xdr:spPr>
        <a:xfrm>
          <a:off x="6431280" y="65144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167640</xdr:rowOff>
    </xdr:from>
    <xdr:ext cx="248285" cy="259080"/>
    <xdr:sp macro="" textlink="">
      <xdr:nvSpPr>
        <xdr:cNvPr id="272" name="テキスト ボックス 271"/>
        <xdr:cNvSpPr txBox="1"/>
      </xdr:nvSpPr>
      <xdr:spPr>
        <a:xfrm>
          <a:off x="6187440" y="63741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431280" y="606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5630" cy="258445"/>
    <xdr:sp macro="" textlink="">
      <xdr:nvSpPr>
        <xdr:cNvPr id="274" name="テキスト ボックス 273"/>
        <xdr:cNvSpPr txBox="1"/>
      </xdr:nvSpPr>
      <xdr:spPr>
        <a:xfrm>
          <a:off x="5850890" y="59258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431280" y="5618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5630" cy="259080"/>
    <xdr:sp macro="" textlink="">
      <xdr:nvSpPr>
        <xdr:cNvPr id="276" name="テキスト ボックス 275"/>
        <xdr:cNvSpPr txBox="1"/>
      </xdr:nvSpPr>
      <xdr:spPr>
        <a:xfrm>
          <a:off x="5850890" y="54800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140335</xdr:rowOff>
    </xdr:from>
    <xdr:to>
      <xdr:col>59</xdr:col>
      <xdr:colOff>50800</xdr:colOff>
      <xdr:row>30</xdr:row>
      <xdr:rowOff>140335</xdr:rowOff>
    </xdr:to>
    <xdr:cxnSp macro="">
      <xdr:nvCxnSpPr>
        <xdr:cNvPr id="277" name="直線コネクタ 276"/>
        <xdr:cNvCxnSpPr/>
      </xdr:nvCxnSpPr>
      <xdr:spPr>
        <a:xfrm>
          <a:off x="6431280" y="5173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167640</xdr:rowOff>
    </xdr:from>
    <xdr:ext cx="595630" cy="259080"/>
    <xdr:sp macro="" textlink="">
      <xdr:nvSpPr>
        <xdr:cNvPr id="278" name="テキスト ボックス 277"/>
        <xdr:cNvSpPr txBox="1"/>
      </xdr:nvSpPr>
      <xdr:spPr>
        <a:xfrm>
          <a:off x="5850890" y="50330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5630" cy="258445"/>
    <xdr:sp macro="" textlink="">
      <xdr:nvSpPr>
        <xdr:cNvPr id="280" name="テキスト ボックス 279"/>
        <xdr:cNvSpPr txBox="1"/>
      </xdr:nvSpPr>
      <xdr:spPr>
        <a:xfrm>
          <a:off x="5850890" y="4584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45085</xdr:rowOff>
    </xdr:from>
    <xdr:to>
      <xdr:col>54</xdr:col>
      <xdr:colOff>185420</xdr:colOff>
      <xdr:row>34</xdr:row>
      <xdr:rowOff>151130</xdr:rowOff>
    </xdr:to>
    <xdr:cxnSp macro="">
      <xdr:nvCxnSpPr>
        <xdr:cNvPr id="282" name="直線コネクタ 281"/>
        <xdr:cNvCxnSpPr/>
      </xdr:nvCxnSpPr>
      <xdr:spPr>
        <a:xfrm flipV="1">
          <a:off x="10198100" y="5245735"/>
          <a:ext cx="0" cy="608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154940</xdr:rowOff>
    </xdr:from>
    <xdr:ext cx="598170" cy="259080"/>
    <xdr:sp macro="" textlink="">
      <xdr:nvSpPr>
        <xdr:cNvPr id="283" name="補助費等最小値テキスト"/>
        <xdr:cNvSpPr txBox="1"/>
      </xdr:nvSpPr>
      <xdr:spPr>
        <a:xfrm>
          <a:off x="10248900" y="58585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147,491</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151130</xdr:rowOff>
    </xdr:from>
    <xdr:to>
      <xdr:col>55</xdr:col>
      <xdr:colOff>88900</xdr:colOff>
      <xdr:row>34</xdr:row>
      <xdr:rowOff>151130</xdr:rowOff>
    </xdr:to>
    <xdr:cxnSp macro="">
      <xdr:nvCxnSpPr>
        <xdr:cNvPr id="284" name="直線コネクタ 283"/>
        <xdr:cNvCxnSpPr/>
      </xdr:nvCxnSpPr>
      <xdr:spPr>
        <a:xfrm>
          <a:off x="10114280" y="58547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163195</xdr:rowOff>
    </xdr:from>
    <xdr:ext cx="598170" cy="258445"/>
    <xdr:sp macro="" textlink="">
      <xdr:nvSpPr>
        <xdr:cNvPr id="285" name="補助費等最大値テキスト"/>
        <xdr:cNvSpPr txBox="1"/>
      </xdr:nvSpPr>
      <xdr:spPr>
        <a:xfrm>
          <a:off x="10248900" y="5028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283,195</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45085</xdr:rowOff>
    </xdr:from>
    <xdr:to>
      <xdr:col>55</xdr:col>
      <xdr:colOff>88900</xdr:colOff>
      <xdr:row>31</xdr:row>
      <xdr:rowOff>45085</xdr:rowOff>
    </xdr:to>
    <xdr:cxnSp macro="">
      <xdr:nvCxnSpPr>
        <xdr:cNvPr id="286" name="直線コネクタ 285"/>
        <xdr:cNvCxnSpPr/>
      </xdr:nvCxnSpPr>
      <xdr:spPr>
        <a:xfrm>
          <a:off x="10114280" y="5245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24130</xdr:rowOff>
    </xdr:from>
    <xdr:to>
      <xdr:col>55</xdr:col>
      <xdr:colOff>0</xdr:colOff>
      <xdr:row>37</xdr:row>
      <xdr:rowOff>41910</xdr:rowOff>
    </xdr:to>
    <xdr:cxnSp macro="">
      <xdr:nvCxnSpPr>
        <xdr:cNvPr id="287" name="直線コネクタ 286"/>
        <xdr:cNvCxnSpPr/>
      </xdr:nvCxnSpPr>
      <xdr:spPr>
        <a:xfrm flipV="1">
          <a:off x="9385300" y="5727700"/>
          <a:ext cx="812800" cy="520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69850</xdr:rowOff>
    </xdr:from>
    <xdr:ext cx="598170" cy="258445"/>
    <xdr:sp macro="" textlink="">
      <xdr:nvSpPr>
        <xdr:cNvPr id="288" name="補助費等平均値テキスト"/>
        <xdr:cNvSpPr txBox="1"/>
      </xdr:nvSpPr>
      <xdr:spPr>
        <a:xfrm>
          <a:off x="10248900" y="543814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196,620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33</xdr:row>
      <xdr:rowOff>46990</xdr:rowOff>
    </xdr:from>
    <xdr:to>
      <xdr:col>55</xdr:col>
      <xdr:colOff>50800</xdr:colOff>
      <xdr:row>33</xdr:row>
      <xdr:rowOff>148590</xdr:rowOff>
    </xdr:to>
    <xdr:sp macro="" textlink="">
      <xdr:nvSpPr>
        <xdr:cNvPr id="289" name="フローチャート: 判断 288"/>
        <xdr:cNvSpPr/>
      </xdr:nvSpPr>
      <xdr:spPr>
        <a:xfrm>
          <a:off x="10152380" y="55829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41910</xdr:rowOff>
    </xdr:from>
    <xdr:to>
      <xdr:col>50</xdr:col>
      <xdr:colOff>114300</xdr:colOff>
      <xdr:row>37</xdr:row>
      <xdr:rowOff>43815</xdr:rowOff>
    </xdr:to>
    <xdr:cxnSp macro="">
      <xdr:nvCxnSpPr>
        <xdr:cNvPr id="290" name="直線コネクタ 289"/>
        <xdr:cNvCxnSpPr/>
      </xdr:nvCxnSpPr>
      <xdr:spPr>
        <a:xfrm flipV="1">
          <a:off x="8521700" y="624840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24130</xdr:rowOff>
    </xdr:from>
    <xdr:to>
      <xdr:col>50</xdr:col>
      <xdr:colOff>165100</xdr:colOff>
      <xdr:row>36</xdr:row>
      <xdr:rowOff>125730</xdr:rowOff>
    </xdr:to>
    <xdr:sp macro="" textlink="">
      <xdr:nvSpPr>
        <xdr:cNvPr id="291" name="フローチャート: 判断 290"/>
        <xdr:cNvSpPr/>
      </xdr:nvSpPr>
      <xdr:spPr>
        <a:xfrm>
          <a:off x="9334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142240</xdr:rowOff>
    </xdr:from>
    <xdr:ext cx="534670" cy="257810"/>
    <xdr:sp macro="" textlink="">
      <xdr:nvSpPr>
        <xdr:cNvPr id="292" name="テキスト ボックス 291"/>
        <xdr:cNvSpPr txBox="1"/>
      </xdr:nvSpPr>
      <xdr:spPr>
        <a:xfrm>
          <a:off x="9123045" y="58458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43815</xdr:rowOff>
    </xdr:from>
    <xdr:to>
      <xdr:col>45</xdr:col>
      <xdr:colOff>177800</xdr:colOff>
      <xdr:row>37</xdr:row>
      <xdr:rowOff>85090</xdr:rowOff>
    </xdr:to>
    <xdr:cxnSp macro="">
      <xdr:nvCxnSpPr>
        <xdr:cNvPr id="293" name="直線コネクタ 292"/>
        <xdr:cNvCxnSpPr/>
      </xdr:nvCxnSpPr>
      <xdr:spPr>
        <a:xfrm flipV="1">
          <a:off x="7653020" y="6250305"/>
          <a:ext cx="86868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158750</xdr:rowOff>
    </xdr:from>
    <xdr:to>
      <xdr:col>46</xdr:col>
      <xdr:colOff>38100</xdr:colOff>
      <xdr:row>36</xdr:row>
      <xdr:rowOff>88900</xdr:rowOff>
    </xdr:to>
    <xdr:sp macro="" textlink="">
      <xdr:nvSpPr>
        <xdr:cNvPr id="294" name="フローチャート: 判断 293"/>
        <xdr:cNvSpPr/>
      </xdr:nvSpPr>
      <xdr:spPr>
        <a:xfrm>
          <a:off x="8470900" y="602996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105410</xdr:rowOff>
    </xdr:from>
    <xdr:ext cx="534035" cy="258445"/>
    <xdr:sp macro="" textlink="">
      <xdr:nvSpPr>
        <xdr:cNvPr id="295" name="テキスト ボックス 294"/>
        <xdr:cNvSpPr txBox="1"/>
      </xdr:nvSpPr>
      <xdr:spPr>
        <a:xfrm>
          <a:off x="8259445" y="5808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66040</xdr:rowOff>
    </xdr:from>
    <xdr:to>
      <xdr:col>41</xdr:col>
      <xdr:colOff>50800</xdr:colOff>
      <xdr:row>37</xdr:row>
      <xdr:rowOff>85090</xdr:rowOff>
    </xdr:to>
    <xdr:cxnSp macro="">
      <xdr:nvCxnSpPr>
        <xdr:cNvPr id="296" name="直線コネクタ 295"/>
        <xdr:cNvCxnSpPr/>
      </xdr:nvCxnSpPr>
      <xdr:spPr>
        <a:xfrm>
          <a:off x="6789420" y="6272530"/>
          <a:ext cx="8636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67945</xdr:rowOff>
    </xdr:from>
    <xdr:to>
      <xdr:col>41</xdr:col>
      <xdr:colOff>101600</xdr:colOff>
      <xdr:row>36</xdr:row>
      <xdr:rowOff>167640</xdr:rowOff>
    </xdr:to>
    <xdr:sp macro="" textlink="">
      <xdr:nvSpPr>
        <xdr:cNvPr id="297" name="フローチャート: 判断 296"/>
        <xdr:cNvSpPr/>
      </xdr:nvSpPr>
      <xdr:spPr>
        <a:xfrm>
          <a:off x="7602220" y="61067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14605</xdr:rowOff>
    </xdr:from>
    <xdr:ext cx="534035" cy="258445"/>
    <xdr:sp macro="" textlink="">
      <xdr:nvSpPr>
        <xdr:cNvPr id="298" name="テキスト ボックス 297"/>
        <xdr:cNvSpPr txBox="1"/>
      </xdr:nvSpPr>
      <xdr:spPr>
        <a:xfrm>
          <a:off x="7395845" y="5885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79375</xdr:rowOff>
    </xdr:from>
    <xdr:to>
      <xdr:col>36</xdr:col>
      <xdr:colOff>165100</xdr:colOff>
      <xdr:row>37</xdr:row>
      <xdr:rowOff>8890</xdr:rowOff>
    </xdr:to>
    <xdr:sp macro="" textlink="">
      <xdr:nvSpPr>
        <xdr:cNvPr id="299" name="フローチャート: 判断 298"/>
        <xdr:cNvSpPr/>
      </xdr:nvSpPr>
      <xdr:spPr>
        <a:xfrm>
          <a:off x="6738620" y="611822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26035</xdr:rowOff>
    </xdr:from>
    <xdr:ext cx="534670" cy="259080"/>
    <xdr:sp macro="" textlink="">
      <xdr:nvSpPr>
        <xdr:cNvPr id="300" name="テキスト ボックス 299"/>
        <xdr:cNvSpPr txBox="1"/>
      </xdr:nvSpPr>
      <xdr:spPr>
        <a:xfrm>
          <a:off x="6527165" y="5897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77,021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4" name="テキスト ボックス 303"/>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144780</xdr:rowOff>
    </xdr:from>
    <xdr:to>
      <xdr:col>55</xdr:col>
      <xdr:colOff>50800</xdr:colOff>
      <xdr:row>34</xdr:row>
      <xdr:rowOff>74930</xdr:rowOff>
    </xdr:to>
    <xdr:sp macro="" textlink="">
      <xdr:nvSpPr>
        <xdr:cNvPr id="306" name="楕円 305"/>
        <xdr:cNvSpPr/>
      </xdr:nvSpPr>
      <xdr:spPr>
        <a:xfrm>
          <a:off x="10152380" y="56807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123190</xdr:rowOff>
    </xdr:from>
    <xdr:ext cx="598170" cy="259080"/>
    <xdr:sp macro="" textlink="">
      <xdr:nvSpPr>
        <xdr:cNvPr id="307" name="補助費等該当値テキスト"/>
        <xdr:cNvSpPr txBox="1"/>
      </xdr:nvSpPr>
      <xdr:spPr>
        <a:xfrm>
          <a:off x="10248900" y="5659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175,345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308" name="楕円 307"/>
        <xdr:cNvSpPr/>
      </xdr:nvSpPr>
      <xdr:spPr>
        <a:xfrm>
          <a:off x="9334500" y="620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84455</xdr:rowOff>
    </xdr:from>
    <xdr:ext cx="534670" cy="258445"/>
    <xdr:sp macro="" textlink="">
      <xdr:nvSpPr>
        <xdr:cNvPr id="309" name="テキスト ボックス 308"/>
        <xdr:cNvSpPr txBox="1"/>
      </xdr:nvSpPr>
      <xdr:spPr>
        <a:xfrm>
          <a:off x="9123045" y="6290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164465</xdr:rowOff>
    </xdr:from>
    <xdr:to>
      <xdr:col>46</xdr:col>
      <xdr:colOff>38100</xdr:colOff>
      <xdr:row>37</xdr:row>
      <xdr:rowOff>94615</xdr:rowOff>
    </xdr:to>
    <xdr:sp macro="" textlink="">
      <xdr:nvSpPr>
        <xdr:cNvPr id="310" name="楕円 309"/>
        <xdr:cNvSpPr/>
      </xdr:nvSpPr>
      <xdr:spPr>
        <a:xfrm>
          <a:off x="8470900" y="62033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85725</xdr:rowOff>
    </xdr:from>
    <xdr:ext cx="534035" cy="258445"/>
    <xdr:sp macro="" textlink="">
      <xdr:nvSpPr>
        <xdr:cNvPr id="311" name="テキスト ボックス 310"/>
        <xdr:cNvSpPr txBox="1"/>
      </xdr:nvSpPr>
      <xdr:spPr>
        <a:xfrm>
          <a:off x="8259445" y="6292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34290</xdr:rowOff>
    </xdr:from>
    <xdr:to>
      <xdr:col>41</xdr:col>
      <xdr:colOff>101600</xdr:colOff>
      <xdr:row>37</xdr:row>
      <xdr:rowOff>135890</xdr:rowOff>
    </xdr:to>
    <xdr:sp macro="" textlink="">
      <xdr:nvSpPr>
        <xdr:cNvPr id="312" name="楕円 311"/>
        <xdr:cNvSpPr/>
      </xdr:nvSpPr>
      <xdr:spPr>
        <a:xfrm>
          <a:off x="760222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127000</xdr:rowOff>
    </xdr:from>
    <xdr:ext cx="534035" cy="258445"/>
    <xdr:sp macro="" textlink="">
      <xdr:nvSpPr>
        <xdr:cNvPr id="313" name="テキスト ボックス 312"/>
        <xdr:cNvSpPr txBox="1"/>
      </xdr:nvSpPr>
      <xdr:spPr>
        <a:xfrm>
          <a:off x="7395845" y="6333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15240</xdr:rowOff>
    </xdr:from>
    <xdr:to>
      <xdr:col>36</xdr:col>
      <xdr:colOff>165100</xdr:colOff>
      <xdr:row>37</xdr:row>
      <xdr:rowOff>116840</xdr:rowOff>
    </xdr:to>
    <xdr:sp macro="" textlink="">
      <xdr:nvSpPr>
        <xdr:cNvPr id="314" name="楕円 313"/>
        <xdr:cNvSpPr/>
      </xdr:nvSpPr>
      <xdr:spPr>
        <a:xfrm>
          <a:off x="673862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107950</xdr:rowOff>
    </xdr:from>
    <xdr:ext cx="534670" cy="258445"/>
    <xdr:sp macro="" textlink="">
      <xdr:nvSpPr>
        <xdr:cNvPr id="315" name="テキスト ボックス 314"/>
        <xdr:cNvSpPr txBox="1"/>
      </xdr:nvSpPr>
      <xdr:spPr>
        <a:xfrm>
          <a:off x="6527165" y="63144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17" name="正方形/長方形 316"/>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19" name="正方形/長方形 318"/>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1" name="正方形/長方形 320"/>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5425"/>
    <xdr:sp macro="" textlink="">
      <xdr:nvSpPr>
        <xdr:cNvPr id="324" name="テキスト ボックス 323"/>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140335</xdr:rowOff>
    </xdr:from>
    <xdr:to>
      <xdr:col>59</xdr:col>
      <xdr:colOff>50800</xdr:colOff>
      <xdr:row>58</xdr:row>
      <xdr:rowOff>140335</xdr:rowOff>
    </xdr:to>
    <xdr:cxnSp macro="">
      <xdr:nvCxnSpPr>
        <xdr:cNvPr id="326" name="直線コネクタ 325"/>
        <xdr:cNvCxnSpPr/>
      </xdr:nvCxnSpPr>
      <xdr:spPr>
        <a:xfrm>
          <a:off x="6431280" y="98672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167640</xdr:rowOff>
    </xdr:from>
    <xdr:ext cx="248285" cy="259080"/>
    <xdr:sp macro="" textlink="">
      <xdr:nvSpPr>
        <xdr:cNvPr id="327" name="テキスト ボックス 326"/>
        <xdr:cNvSpPr txBox="1"/>
      </xdr:nvSpPr>
      <xdr:spPr>
        <a:xfrm>
          <a:off x="6187440" y="97269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431280" y="94170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5630" cy="258445"/>
    <xdr:sp macro="" textlink="">
      <xdr:nvSpPr>
        <xdr:cNvPr id="329" name="テキスト ボックス 328"/>
        <xdr:cNvSpPr txBox="1"/>
      </xdr:nvSpPr>
      <xdr:spPr>
        <a:xfrm>
          <a:off x="5850890" y="92786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431280" y="89712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5630" cy="259080"/>
    <xdr:sp macro="" textlink="">
      <xdr:nvSpPr>
        <xdr:cNvPr id="331" name="テキスト ボックス 330"/>
        <xdr:cNvSpPr txBox="1"/>
      </xdr:nvSpPr>
      <xdr:spPr>
        <a:xfrm>
          <a:off x="5850890" y="88328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140335</xdr:rowOff>
    </xdr:from>
    <xdr:to>
      <xdr:col>59</xdr:col>
      <xdr:colOff>50800</xdr:colOff>
      <xdr:row>50</xdr:row>
      <xdr:rowOff>140335</xdr:rowOff>
    </xdr:to>
    <xdr:cxnSp macro="">
      <xdr:nvCxnSpPr>
        <xdr:cNvPr id="332" name="直線コネクタ 331"/>
        <xdr:cNvCxnSpPr/>
      </xdr:nvCxnSpPr>
      <xdr:spPr>
        <a:xfrm>
          <a:off x="6431280" y="85261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167640</xdr:rowOff>
    </xdr:from>
    <xdr:ext cx="595630" cy="259080"/>
    <xdr:sp macro="" textlink="">
      <xdr:nvSpPr>
        <xdr:cNvPr id="333" name="テキスト ボックス 332"/>
        <xdr:cNvSpPr txBox="1"/>
      </xdr:nvSpPr>
      <xdr:spPr>
        <a:xfrm>
          <a:off x="5850890" y="8385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8445"/>
    <xdr:sp macro="" textlink="">
      <xdr:nvSpPr>
        <xdr:cNvPr id="335" name="テキスト ボックス 334"/>
        <xdr:cNvSpPr txBox="1"/>
      </xdr:nvSpPr>
      <xdr:spPr>
        <a:xfrm>
          <a:off x="585089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52</xdr:row>
      <xdr:rowOff>1905</xdr:rowOff>
    </xdr:from>
    <xdr:to>
      <xdr:col>54</xdr:col>
      <xdr:colOff>185420</xdr:colOff>
      <xdr:row>58</xdr:row>
      <xdr:rowOff>24765</xdr:rowOff>
    </xdr:to>
    <xdr:cxnSp macro="">
      <xdr:nvCxnSpPr>
        <xdr:cNvPr id="337" name="直線コネクタ 336"/>
        <xdr:cNvCxnSpPr/>
      </xdr:nvCxnSpPr>
      <xdr:spPr>
        <a:xfrm flipV="1">
          <a:off x="10198100" y="8722995"/>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28575</xdr:rowOff>
    </xdr:from>
    <xdr:ext cx="534035" cy="258445"/>
    <xdr:sp macro="" textlink="">
      <xdr:nvSpPr>
        <xdr:cNvPr id="338" name="普通建設事業費最小値テキスト"/>
        <xdr:cNvSpPr txBox="1"/>
      </xdr:nvSpPr>
      <xdr:spPr>
        <a:xfrm>
          <a:off x="10248900" y="9755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25,089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24765</xdr:rowOff>
    </xdr:from>
    <xdr:to>
      <xdr:col>55</xdr:col>
      <xdr:colOff>88900</xdr:colOff>
      <xdr:row>58</xdr:row>
      <xdr:rowOff>24765</xdr:rowOff>
    </xdr:to>
    <xdr:cxnSp macro="">
      <xdr:nvCxnSpPr>
        <xdr:cNvPr id="339" name="直線コネクタ 338"/>
        <xdr:cNvCxnSpPr/>
      </xdr:nvCxnSpPr>
      <xdr:spPr>
        <a:xfrm>
          <a:off x="10114280" y="97516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120015</xdr:rowOff>
    </xdr:from>
    <xdr:ext cx="598170" cy="259080"/>
    <xdr:sp macro="" textlink="">
      <xdr:nvSpPr>
        <xdr:cNvPr id="340" name="普通建設事業費最大値テキスト"/>
        <xdr:cNvSpPr txBox="1"/>
      </xdr:nvSpPr>
      <xdr:spPr>
        <a:xfrm>
          <a:off x="10248900" y="8505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255,118</a:t>
          </a:r>
          <a:endParaRPr kumimoji="1" lang="ja-JP" altLang="en-US" sz="1000" b="1">
            <a:latin typeface="ＭＳ Ｐゴシック"/>
            <a:ea typeface="ＭＳ Ｐゴシック"/>
          </a:endParaRPr>
        </a:p>
      </xdr:txBody>
    </xdr:sp>
    <xdr:clientData/>
  </xdr:oneCellAnchor>
  <xdr:twoCellAnchor>
    <xdr:from>
      <xdr:col>54</xdr:col>
      <xdr:colOff>101600</xdr:colOff>
      <xdr:row>52</xdr:row>
      <xdr:rowOff>1905</xdr:rowOff>
    </xdr:from>
    <xdr:to>
      <xdr:col>55</xdr:col>
      <xdr:colOff>88900</xdr:colOff>
      <xdr:row>52</xdr:row>
      <xdr:rowOff>1905</xdr:rowOff>
    </xdr:to>
    <xdr:cxnSp macro="">
      <xdr:nvCxnSpPr>
        <xdr:cNvPr id="341" name="直線コネクタ 340"/>
        <xdr:cNvCxnSpPr/>
      </xdr:nvCxnSpPr>
      <xdr:spPr>
        <a:xfrm>
          <a:off x="10114280" y="8722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107950</xdr:rowOff>
    </xdr:from>
    <xdr:to>
      <xdr:col>55</xdr:col>
      <xdr:colOff>0</xdr:colOff>
      <xdr:row>56</xdr:row>
      <xdr:rowOff>167640</xdr:rowOff>
    </xdr:to>
    <xdr:cxnSp macro="">
      <xdr:nvCxnSpPr>
        <xdr:cNvPr id="342" name="直線コネクタ 341"/>
        <xdr:cNvCxnSpPr/>
      </xdr:nvCxnSpPr>
      <xdr:spPr>
        <a:xfrm flipV="1">
          <a:off x="9385300" y="8829040"/>
          <a:ext cx="812800" cy="730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24130</xdr:rowOff>
    </xdr:from>
    <xdr:ext cx="534035" cy="259080"/>
    <xdr:sp macro="" textlink="">
      <xdr:nvSpPr>
        <xdr:cNvPr id="343" name="普通建設事業費平均値テキスト"/>
        <xdr:cNvSpPr txBox="1"/>
      </xdr:nvSpPr>
      <xdr:spPr>
        <a:xfrm>
          <a:off x="10248900" y="941578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84,459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45720</xdr:rowOff>
    </xdr:from>
    <xdr:to>
      <xdr:col>55</xdr:col>
      <xdr:colOff>50800</xdr:colOff>
      <xdr:row>56</xdr:row>
      <xdr:rowOff>147320</xdr:rowOff>
    </xdr:to>
    <xdr:sp macro="" textlink="">
      <xdr:nvSpPr>
        <xdr:cNvPr id="344" name="フローチャート: 判断 343"/>
        <xdr:cNvSpPr/>
      </xdr:nvSpPr>
      <xdr:spPr>
        <a:xfrm>
          <a:off x="10152380" y="94373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167640</xdr:rowOff>
    </xdr:from>
    <xdr:to>
      <xdr:col>50</xdr:col>
      <xdr:colOff>114300</xdr:colOff>
      <xdr:row>57</xdr:row>
      <xdr:rowOff>53975</xdr:rowOff>
    </xdr:to>
    <xdr:cxnSp macro="">
      <xdr:nvCxnSpPr>
        <xdr:cNvPr id="345" name="直線コネクタ 344"/>
        <xdr:cNvCxnSpPr/>
      </xdr:nvCxnSpPr>
      <xdr:spPr>
        <a:xfrm flipV="1">
          <a:off x="8521700" y="9559290"/>
          <a:ext cx="8636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52070</xdr:rowOff>
    </xdr:from>
    <xdr:to>
      <xdr:col>50</xdr:col>
      <xdr:colOff>165100</xdr:colOff>
      <xdr:row>56</xdr:row>
      <xdr:rowOff>153670</xdr:rowOff>
    </xdr:to>
    <xdr:sp macro="" textlink="">
      <xdr:nvSpPr>
        <xdr:cNvPr id="346" name="フローチャート: 判断 345"/>
        <xdr:cNvSpPr/>
      </xdr:nvSpPr>
      <xdr:spPr>
        <a:xfrm>
          <a:off x="9334500" y="944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167640</xdr:rowOff>
    </xdr:from>
    <xdr:ext cx="534670" cy="259080"/>
    <xdr:sp macro="" textlink="">
      <xdr:nvSpPr>
        <xdr:cNvPr id="347" name="テキスト ボックス 346"/>
        <xdr:cNvSpPr txBox="1"/>
      </xdr:nvSpPr>
      <xdr:spPr>
        <a:xfrm>
          <a:off x="9123045" y="9224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75565</xdr:rowOff>
    </xdr:from>
    <xdr:to>
      <xdr:col>45</xdr:col>
      <xdr:colOff>177800</xdr:colOff>
      <xdr:row>57</xdr:row>
      <xdr:rowOff>53975</xdr:rowOff>
    </xdr:to>
    <xdr:cxnSp macro="">
      <xdr:nvCxnSpPr>
        <xdr:cNvPr id="348" name="直線コネクタ 347"/>
        <xdr:cNvCxnSpPr/>
      </xdr:nvCxnSpPr>
      <xdr:spPr>
        <a:xfrm>
          <a:off x="7653020" y="9467215"/>
          <a:ext cx="86868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161925</xdr:rowOff>
    </xdr:from>
    <xdr:to>
      <xdr:col>46</xdr:col>
      <xdr:colOff>38100</xdr:colOff>
      <xdr:row>56</xdr:row>
      <xdr:rowOff>92075</xdr:rowOff>
    </xdr:to>
    <xdr:sp macro="" textlink="">
      <xdr:nvSpPr>
        <xdr:cNvPr id="349" name="フローチャート: 判断 348"/>
        <xdr:cNvSpPr/>
      </xdr:nvSpPr>
      <xdr:spPr>
        <a:xfrm>
          <a:off x="8470900" y="93859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109220</xdr:rowOff>
    </xdr:from>
    <xdr:ext cx="534035" cy="258445"/>
    <xdr:sp macro="" textlink="">
      <xdr:nvSpPr>
        <xdr:cNvPr id="350" name="テキスト ボックス 349"/>
        <xdr:cNvSpPr txBox="1"/>
      </xdr:nvSpPr>
      <xdr:spPr>
        <a:xfrm>
          <a:off x="8259445" y="9165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75565</xdr:rowOff>
    </xdr:from>
    <xdr:to>
      <xdr:col>41</xdr:col>
      <xdr:colOff>50800</xdr:colOff>
      <xdr:row>56</xdr:row>
      <xdr:rowOff>130810</xdr:rowOff>
    </xdr:to>
    <xdr:cxnSp macro="">
      <xdr:nvCxnSpPr>
        <xdr:cNvPr id="351" name="直線コネクタ 350"/>
        <xdr:cNvCxnSpPr/>
      </xdr:nvCxnSpPr>
      <xdr:spPr>
        <a:xfrm flipV="1">
          <a:off x="6789420" y="9467215"/>
          <a:ext cx="8636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151130</xdr:rowOff>
    </xdr:from>
    <xdr:to>
      <xdr:col>41</xdr:col>
      <xdr:colOff>101600</xdr:colOff>
      <xdr:row>56</xdr:row>
      <xdr:rowOff>81280</xdr:rowOff>
    </xdr:to>
    <xdr:sp macro="" textlink="">
      <xdr:nvSpPr>
        <xdr:cNvPr id="352" name="フローチャート: 判断 351"/>
        <xdr:cNvSpPr/>
      </xdr:nvSpPr>
      <xdr:spPr>
        <a:xfrm>
          <a:off x="7602220" y="9375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97790</xdr:rowOff>
    </xdr:from>
    <xdr:ext cx="534035" cy="259080"/>
    <xdr:sp macro="" textlink="">
      <xdr:nvSpPr>
        <xdr:cNvPr id="353" name="テキスト ボックス 352"/>
        <xdr:cNvSpPr txBox="1"/>
      </xdr:nvSpPr>
      <xdr:spPr>
        <a:xfrm>
          <a:off x="7395845" y="9154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76835</xdr:rowOff>
    </xdr:from>
    <xdr:to>
      <xdr:col>36</xdr:col>
      <xdr:colOff>165100</xdr:colOff>
      <xdr:row>56</xdr:row>
      <xdr:rowOff>6985</xdr:rowOff>
    </xdr:to>
    <xdr:sp macro="" textlink="">
      <xdr:nvSpPr>
        <xdr:cNvPr id="354" name="フローチャート: 判断 353"/>
        <xdr:cNvSpPr/>
      </xdr:nvSpPr>
      <xdr:spPr>
        <a:xfrm>
          <a:off x="6738620" y="93008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54</xdr:row>
      <xdr:rowOff>23495</xdr:rowOff>
    </xdr:from>
    <xdr:ext cx="598170" cy="259080"/>
    <xdr:sp macro="" textlink="">
      <xdr:nvSpPr>
        <xdr:cNvPr id="355" name="テキスト ボックス 354"/>
        <xdr:cNvSpPr txBox="1"/>
      </xdr:nvSpPr>
      <xdr:spPr>
        <a:xfrm>
          <a:off x="6494780" y="9079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59" name="テキスト ボックス 358"/>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52</xdr:row>
      <xdr:rowOff>57150</xdr:rowOff>
    </xdr:from>
    <xdr:to>
      <xdr:col>55</xdr:col>
      <xdr:colOff>50800</xdr:colOff>
      <xdr:row>52</xdr:row>
      <xdr:rowOff>158750</xdr:rowOff>
    </xdr:to>
    <xdr:sp macro="" textlink="">
      <xdr:nvSpPr>
        <xdr:cNvPr id="361" name="楕円 360"/>
        <xdr:cNvSpPr/>
      </xdr:nvSpPr>
      <xdr:spPr>
        <a:xfrm>
          <a:off x="10152380" y="87782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143510</xdr:rowOff>
    </xdr:from>
    <xdr:ext cx="598170" cy="258445"/>
    <xdr:sp macro="" textlink="">
      <xdr:nvSpPr>
        <xdr:cNvPr id="362" name="普通建設事業費該当値テキスト"/>
        <xdr:cNvSpPr txBox="1"/>
      </xdr:nvSpPr>
      <xdr:spPr>
        <a:xfrm>
          <a:off x="10248900" y="8696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231,925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116840</xdr:rowOff>
    </xdr:from>
    <xdr:to>
      <xdr:col>50</xdr:col>
      <xdr:colOff>165100</xdr:colOff>
      <xdr:row>57</xdr:row>
      <xdr:rowOff>46990</xdr:rowOff>
    </xdr:to>
    <xdr:sp macro="" textlink="">
      <xdr:nvSpPr>
        <xdr:cNvPr id="363" name="楕円 362"/>
        <xdr:cNvSpPr/>
      </xdr:nvSpPr>
      <xdr:spPr>
        <a:xfrm>
          <a:off x="9334500" y="9508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38100</xdr:rowOff>
    </xdr:from>
    <xdr:ext cx="534670" cy="259080"/>
    <xdr:sp macro="" textlink="">
      <xdr:nvSpPr>
        <xdr:cNvPr id="364" name="テキスト ボックス 363"/>
        <xdr:cNvSpPr txBox="1"/>
      </xdr:nvSpPr>
      <xdr:spPr>
        <a:xfrm>
          <a:off x="9123045" y="9597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3175</xdr:rowOff>
    </xdr:from>
    <xdr:to>
      <xdr:col>46</xdr:col>
      <xdr:colOff>38100</xdr:colOff>
      <xdr:row>57</xdr:row>
      <xdr:rowOff>104775</xdr:rowOff>
    </xdr:to>
    <xdr:sp macro="" textlink="">
      <xdr:nvSpPr>
        <xdr:cNvPr id="365" name="楕円 364"/>
        <xdr:cNvSpPr/>
      </xdr:nvSpPr>
      <xdr:spPr>
        <a:xfrm>
          <a:off x="8470900" y="95624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95885</xdr:rowOff>
    </xdr:from>
    <xdr:ext cx="534035" cy="259080"/>
    <xdr:sp macro="" textlink="">
      <xdr:nvSpPr>
        <xdr:cNvPr id="366" name="テキスト ボックス 365"/>
        <xdr:cNvSpPr txBox="1"/>
      </xdr:nvSpPr>
      <xdr:spPr>
        <a:xfrm>
          <a:off x="8259445" y="9655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24765</xdr:rowOff>
    </xdr:from>
    <xdr:to>
      <xdr:col>41</xdr:col>
      <xdr:colOff>101600</xdr:colOff>
      <xdr:row>56</xdr:row>
      <xdr:rowOff>126365</xdr:rowOff>
    </xdr:to>
    <xdr:sp macro="" textlink="">
      <xdr:nvSpPr>
        <xdr:cNvPr id="367" name="楕円 366"/>
        <xdr:cNvSpPr/>
      </xdr:nvSpPr>
      <xdr:spPr>
        <a:xfrm>
          <a:off x="760222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117475</xdr:rowOff>
    </xdr:from>
    <xdr:ext cx="534035" cy="259080"/>
    <xdr:sp macro="" textlink="">
      <xdr:nvSpPr>
        <xdr:cNvPr id="368" name="テキスト ボックス 367"/>
        <xdr:cNvSpPr txBox="1"/>
      </xdr:nvSpPr>
      <xdr:spPr>
        <a:xfrm>
          <a:off x="7395845" y="9509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80010</xdr:rowOff>
    </xdr:from>
    <xdr:to>
      <xdr:col>36</xdr:col>
      <xdr:colOff>165100</xdr:colOff>
      <xdr:row>57</xdr:row>
      <xdr:rowOff>10160</xdr:rowOff>
    </xdr:to>
    <xdr:sp macro="" textlink="">
      <xdr:nvSpPr>
        <xdr:cNvPr id="369" name="楕円 368"/>
        <xdr:cNvSpPr/>
      </xdr:nvSpPr>
      <xdr:spPr>
        <a:xfrm>
          <a:off x="6738620" y="9471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1270</xdr:rowOff>
    </xdr:from>
    <xdr:ext cx="534670" cy="259080"/>
    <xdr:sp macro="" textlink="">
      <xdr:nvSpPr>
        <xdr:cNvPr id="370" name="テキスト ボックス 369"/>
        <xdr:cNvSpPr txBox="1"/>
      </xdr:nvSpPr>
      <xdr:spPr>
        <a:xfrm>
          <a:off x="6527165" y="9560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72" name="正方形/長方形 371"/>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74" name="正方形/長方形 373"/>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76" name="正方形/長方形 375"/>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5425"/>
    <xdr:sp macro="" textlink="">
      <xdr:nvSpPr>
        <xdr:cNvPr id="379" name="テキスト ボックス 378"/>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431280" y="1329182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8445"/>
    <xdr:sp macro="" textlink="">
      <xdr:nvSpPr>
        <xdr:cNvPr id="382" name="テキスト ボックス 381"/>
        <xdr:cNvSpPr txBox="1"/>
      </xdr:nvSpPr>
      <xdr:spPr>
        <a:xfrm>
          <a:off x="6187440" y="1315339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431280" y="129184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0860" cy="258445"/>
    <xdr:sp macro="" textlink="">
      <xdr:nvSpPr>
        <xdr:cNvPr id="384" name="テキスト ボックス 383"/>
        <xdr:cNvSpPr txBox="1"/>
      </xdr:nvSpPr>
      <xdr:spPr>
        <a:xfrm>
          <a:off x="5915025" y="127800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140335</xdr:rowOff>
    </xdr:from>
    <xdr:to>
      <xdr:col>59</xdr:col>
      <xdr:colOff>50800</xdr:colOff>
      <xdr:row>74</xdr:row>
      <xdr:rowOff>140335</xdr:rowOff>
    </xdr:to>
    <xdr:cxnSp macro="">
      <xdr:nvCxnSpPr>
        <xdr:cNvPr id="385" name="直線コネクタ 384"/>
        <xdr:cNvCxnSpPr/>
      </xdr:nvCxnSpPr>
      <xdr:spPr>
        <a:xfrm>
          <a:off x="6431280" y="125495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167640</xdr:rowOff>
    </xdr:from>
    <xdr:ext cx="530860" cy="259080"/>
    <xdr:sp macro="" textlink="">
      <xdr:nvSpPr>
        <xdr:cNvPr id="386" name="テキスト ボックス 385"/>
        <xdr:cNvSpPr txBox="1"/>
      </xdr:nvSpPr>
      <xdr:spPr>
        <a:xfrm>
          <a:off x="5915025" y="12409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431280" y="121754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0860" cy="259080"/>
    <xdr:sp macro="" textlink="">
      <xdr:nvSpPr>
        <xdr:cNvPr id="388" name="テキスト ボックス 387"/>
        <xdr:cNvSpPr txBox="1"/>
      </xdr:nvSpPr>
      <xdr:spPr>
        <a:xfrm>
          <a:off x="5915025" y="120370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431280" y="118021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0860" cy="258445"/>
    <xdr:sp macro="" textlink="">
      <xdr:nvSpPr>
        <xdr:cNvPr id="390" name="テキスト ボックス 389"/>
        <xdr:cNvSpPr txBox="1"/>
      </xdr:nvSpPr>
      <xdr:spPr>
        <a:xfrm>
          <a:off x="5915025" y="116636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5630" cy="258445"/>
    <xdr:sp macro="" textlink="">
      <xdr:nvSpPr>
        <xdr:cNvPr id="392" name="テキスト ボックス 391"/>
        <xdr:cNvSpPr txBox="1"/>
      </xdr:nvSpPr>
      <xdr:spPr>
        <a:xfrm>
          <a:off x="585089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70</xdr:row>
      <xdr:rowOff>111760</xdr:rowOff>
    </xdr:from>
    <xdr:to>
      <xdr:col>54</xdr:col>
      <xdr:colOff>185420</xdr:colOff>
      <xdr:row>79</xdr:row>
      <xdr:rowOff>44450</xdr:rowOff>
    </xdr:to>
    <xdr:cxnSp macro="">
      <xdr:nvCxnSpPr>
        <xdr:cNvPr id="394" name="直線コネクタ 393"/>
        <xdr:cNvCxnSpPr/>
      </xdr:nvCxnSpPr>
      <xdr:spPr>
        <a:xfrm flipV="1">
          <a:off x="10198100" y="11850370"/>
          <a:ext cx="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8920" cy="258445"/>
    <xdr:sp macro="" textlink="">
      <xdr:nvSpPr>
        <xdr:cNvPr id="395" name="普通建設事業費 （ うち新規整備　）最小値テキスト"/>
        <xdr:cNvSpPr txBox="1"/>
      </xdr:nvSpPr>
      <xdr:spPr>
        <a:xfrm>
          <a:off x="10248900" y="132956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114280" y="132918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58420</xdr:rowOff>
    </xdr:from>
    <xdr:ext cx="534035" cy="259080"/>
    <xdr:sp macro="" textlink="">
      <xdr:nvSpPr>
        <xdr:cNvPr id="397" name="普通建設事業費 （ うち新規整備　）最大値テキスト"/>
        <xdr:cNvSpPr txBox="1"/>
      </xdr:nvSpPr>
      <xdr:spPr>
        <a:xfrm>
          <a:off x="10248900" y="11629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77,458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111760</xdr:rowOff>
    </xdr:from>
    <xdr:to>
      <xdr:col>55</xdr:col>
      <xdr:colOff>88900</xdr:colOff>
      <xdr:row>70</xdr:row>
      <xdr:rowOff>111760</xdr:rowOff>
    </xdr:to>
    <xdr:cxnSp macro="">
      <xdr:nvCxnSpPr>
        <xdr:cNvPr id="398" name="直線コネクタ 397"/>
        <xdr:cNvCxnSpPr/>
      </xdr:nvCxnSpPr>
      <xdr:spPr>
        <a:xfrm>
          <a:off x="10114280" y="118503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114935</xdr:rowOff>
    </xdr:from>
    <xdr:to>
      <xdr:col>55</xdr:col>
      <xdr:colOff>0</xdr:colOff>
      <xdr:row>78</xdr:row>
      <xdr:rowOff>97790</xdr:rowOff>
    </xdr:to>
    <xdr:cxnSp macro="">
      <xdr:nvCxnSpPr>
        <xdr:cNvPr id="399" name="直線コネクタ 398"/>
        <xdr:cNvCxnSpPr/>
      </xdr:nvCxnSpPr>
      <xdr:spPr>
        <a:xfrm>
          <a:off x="9385300" y="12859385"/>
          <a:ext cx="812800" cy="318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89535</xdr:rowOff>
    </xdr:from>
    <xdr:ext cx="534035" cy="258445"/>
    <xdr:sp macro="" textlink="">
      <xdr:nvSpPr>
        <xdr:cNvPr id="400" name="普通建設事業費 （ うち新規整備　）平均値テキスト"/>
        <xdr:cNvSpPr txBox="1"/>
      </xdr:nvSpPr>
      <xdr:spPr>
        <a:xfrm>
          <a:off x="10248900" y="1283398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66675</xdr:rowOff>
    </xdr:from>
    <xdr:to>
      <xdr:col>55</xdr:col>
      <xdr:colOff>50800</xdr:colOff>
      <xdr:row>77</xdr:row>
      <xdr:rowOff>167640</xdr:rowOff>
    </xdr:to>
    <xdr:sp macro="" textlink="">
      <xdr:nvSpPr>
        <xdr:cNvPr id="401" name="フローチャート: 判断 400"/>
        <xdr:cNvSpPr/>
      </xdr:nvSpPr>
      <xdr:spPr>
        <a:xfrm>
          <a:off x="10152380" y="1297876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114935</xdr:rowOff>
    </xdr:from>
    <xdr:to>
      <xdr:col>50</xdr:col>
      <xdr:colOff>114300</xdr:colOff>
      <xdr:row>78</xdr:row>
      <xdr:rowOff>83185</xdr:rowOff>
    </xdr:to>
    <xdr:cxnSp macro="">
      <xdr:nvCxnSpPr>
        <xdr:cNvPr id="402" name="直線コネクタ 401"/>
        <xdr:cNvCxnSpPr/>
      </xdr:nvCxnSpPr>
      <xdr:spPr>
        <a:xfrm flipV="1">
          <a:off x="8521700" y="12859385"/>
          <a:ext cx="863600" cy="303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67310</xdr:rowOff>
    </xdr:from>
    <xdr:to>
      <xdr:col>50</xdr:col>
      <xdr:colOff>165100</xdr:colOff>
      <xdr:row>75</xdr:row>
      <xdr:rowOff>167640</xdr:rowOff>
    </xdr:to>
    <xdr:sp macro="" textlink="">
      <xdr:nvSpPr>
        <xdr:cNvPr id="403" name="フローチャート: 判断 402"/>
        <xdr:cNvSpPr/>
      </xdr:nvSpPr>
      <xdr:spPr>
        <a:xfrm>
          <a:off x="9334500" y="126441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13970</xdr:rowOff>
    </xdr:from>
    <xdr:ext cx="534670" cy="258445"/>
    <xdr:sp macro="" textlink="">
      <xdr:nvSpPr>
        <xdr:cNvPr id="404" name="テキスト ボックス 403"/>
        <xdr:cNvSpPr txBox="1"/>
      </xdr:nvSpPr>
      <xdr:spPr>
        <a:xfrm>
          <a:off x="9123045" y="124231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83185</xdr:rowOff>
    </xdr:from>
    <xdr:to>
      <xdr:col>45</xdr:col>
      <xdr:colOff>177800</xdr:colOff>
      <xdr:row>78</xdr:row>
      <xdr:rowOff>167640</xdr:rowOff>
    </xdr:to>
    <xdr:cxnSp macro="">
      <xdr:nvCxnSpPr>
        <xdr:cNvPr id="405" name="直線コネクタ 404"/>
        <xdr:cNvCxnSpPr/>
      </xdr:nvCxnSpPr>
      <xdr:spPr>
        <a:xfrm flipV="1">
          <a:off x="7653020" y="13162915"/>
          <a:ext cx="86868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151765</xdr:rowOff>
    </xdr:from>
    <xdr:to>
      <xdr:col>46</xdr:col>
      <xdr:colOff>38100</xdr:colOff>
      <xdr:row>74</xdr:row>
      <xdr:rowOff>81915</xdr:rowOff>
    </xdr:to>
    <xdr:sp macro="" textlink="">
      <xdr:nvSpPr>
        <xdr:cNvPr id="406" name="フローチャート: 判断 405"/>
        <xdr:cNvSpPr/>
      </xdr:nvSpPr>
      <xdr:spPr>
        <a:xfrm>
          <a:off x="8470900" y="123932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98425</xdr:rowOff>
    </xdr:from>
    <xdr:ext cx="534035" cy="259080"/>
    <xdr:sp macro="" textlink="">
      <xdr:nvSpPr>
        <xdr:cNvPr id="407" name="テキスト ボックス 406"/>
        <xdr:cNvSpPr txBox="1"/>
      </xdr:nvSpPr>
      <xdr:spPr>
        <a:xfrm>
          <a:off x="8259445" y="12172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167640</xdr:rowOff>
    </xdr:from>
    <xdr:to>
      <xdr:col>41</xdr:col>
      <xdr:colOff>50800</xdr:colOff>
      <xdr:row>79</xdr:row>
      <xdr:rowOff>16510</xdr:rowOff>
    </xdr:to>
    <xdr:cxnSp macro="">
      <xdr:nvCxnSpPr>
        <xdr:cNvPr id="408" name="直線コネクタ 407"/>
        <xdr:cNvCxnSpPr/>
      </xdr:nvCxnSpPr>
      <xdr:spPr>
        <a:xfrm flipV="1">
          <a:off x="6789420" y="13247370"/>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64135</xdr:rowOff>
    </xdr:from>
    <xdr:to>
      <xdr:col>41</xdr:col>
      <xdr:colOff>101600</xdr:colOff>
      <xdr:row>73</xdr:row>
      <xdr:rowOff>165735</xdr:rowOff>
    </xdr:to>
    <xdr:sp macro="" textlink="">
      <xdr:nvSpPr>
        <xdr:cNvPr id="409" name="フローチャート: 判断 408"/>
        <xdr:cNvSpPr/>
      </xdr:nvSpPr>
      <xdr:spPr>
        <a:xfrm>
          <a:off x="7602220" y="1230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72</xdr:row>
      <xdr:rowOff>10795</xdr:rowOff>
    </xdr:from>
    <xdr:ext cx="534035" cy="258445"/>
    <xdr:sp macro="" textlink="">
      <xdr:nvSpPr>
        <xdr:cNvPr id="410" name="テキスト ボックス 409"/>
        <xdr:cNvSpPr txBox="1"/>
      </xdr:nvSpPr>
      <xdr:spPr>
        <a:xfrm>
          <a:off x="7395845" y="12084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72</xdr:row>
      <xdr:rowOff>30480</xdr:rowOff>
    </xdr:from>
    <xdr:to>
      <xdr:col>36</xdr:col>
      <xdr:colOff>165100</xdr:colOff>
      <xdr:row>72</xdr:row>
      <xdr:rowOff>132080</xdr:rowOff>
    </xdr:to>
    <xdr:sp macro="" textlink="">
      <xdr:nvSpPr>
        <xdr:cNvPr id="411" name="フローチャート: 判断 410"/>
        <xdr:cNvSpPr/>
      </xdr:nvSpPr>
      <xdr:spPr>
        <a:xfrm>
          <a:off x="6738620" y="1210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70</xdr:row>
      <xdr:rowOff>148590</xdr:rowOff>
    </xdr:from>
    <xdr:ext cx="534670" cy="258445"/>
    <xdr:sp macro="" textlink="">
      <xdr:nvSpPr>
        <xdr:cNvPr id="412" name="テキスト ボックス 411"/>
        <xdr:cNvSpPr txBox="1"/>
      </xdr:nvSpPr>
      <xdr:spPr>
        <a:xfrm>
          <a:off x="6527165" y="118872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16" name="テキスト ボックス 415"/>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46990</xdr:rowOff>
    </xdr:from>
    <xdr:to>
      <xdr:col>55</xdr:col>
      <xdr:colOff>50800</xdr:colOff>
      <xdr:row>78</xdr:row>
      <xdr:rowOff>148590</xdr:rowOff>
    </xdr:to>
    <xdr:sp macro="" textlink="">
      <xdr:nvSpPr>
        <xdr:cNvPr id="418" name="楕円 417"/>
        <xdr:cNvSpPr/>
      </xdr:nvSpPr>
      <xdr:spPr>
        <a:xfrm>
          <a:off x="10152380" y="131267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133350</xdr:rowOff>
    </xdr:from>
    <xdr:ext cx="469265" cy="259080"/>
    <xdr:sp macro="" textlink="">
      <xdr:nvSpPr>
        <xdr:cNvPr id="419" name="普通建設事業費 （ うち新規整備　）該当値テキスト"/>
        <xdr:cNvSpPr txBox="1"/>
      </xdr:nvSpPr>
      <xdr:spPr>
        <a:xfrm>
          <a:off x="10248900" y="13045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64135</xdr:rowOff>
    </xdr:from>
    <xdr:to>
      <xdr:col>50</xdr:col>
      <xdr:colOff>165100</xdr:colOff>
      <xdr:row>76</xdr:row>
      <xdr:rowOff>165735</xdr:rowOff>
    </xdr:to>
    <xdr:sp macro="" textlink="">
      <xdr:nvSpPr>
        <xdr:cNvPr id="420" name="楕円 419"/>
        <xdr:cNvSpPr/>
      </xdr:nvSpPr>
      <xdr:spPr>
        <a:xfrm>
          <a:off x="9334500" y="128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156845</xdr:rowOff>
    </xdr:from>
    <xdr:ext cx="534670" cy="259080"/>
    <xdr:sp macro="" textlink="">
      <xdr:nvSpPr>
        <xdr:cNvPr id="421" name="テキスト ボックス 420"/>
        <xdr:cNvSpPr txBox="1"/>
      </xdr:nvSpPr>
      <xdr:spPr>
        <a:xfrm>
          <a:off x="9123045" y="12901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32385</xdr:rowOff>
    </xdr:from>
    <xdr:to>
      <xdr:col>46</xdr:col>
      <xdr:colOff>38100</xdr:colOff>
      <xdr:row>78</xdr:row>
      <xdr:rowOff>133985</xdr:rowOff>
    </xdr:to>
    <xdr:sp macro="" textlink="">
      <xdr:nvSpPr>
        <xdr:cNvPr id="422" name="楕円 421"/>
        <xdr:cNvSpPr/>
      </xdr:nvSpPr>
      <xdr:spPr>
        <a:xfrm>
          <a:off x="8470900" y="131121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125095</xdr:rowOff>
    </xdr:from>
    <xdr:ext cx="469900" cy="258445"/>
    <xdr:sp macro="" textlink="">
      <xdr:nvSpPr>
        <xdr:cNvPr id="423" name="テキスト ボックス 422"/>
        <xdr:cNvSpPr txBox="1"/>
      </xdr:nvSpPr>
      <xdr:spPr>
        <a:xfrm>
          <a:off x="8291830" y="13204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116840</xdr:rowOff>
    </xdr:from>
    <xdr:to>
      <xdr:col>41</xdr:col>
      <xdr:colOff>101600</xdr:colOff>
      <xdr:row>79</xdr:row>
      <xdr:rowOff>46990</xdr:rowOff>
    </xdr:to>
    <xdr:sp macro="" textlink="">
      <xdr:nvSpPr>
        <xdr:cNvPr id="424" name="楕円 423"/>
        <xdr:cNvSpPr/>
      </xdr:nvSpPr>
      <xdr:spPr>
        <a:xfrm>
          <a:off x="7602220" y="13196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38100</xdr:rowOff>
    </xdr:from>
    <xdr:ext cx="469265" cy="259080"/>
    <xdr:sp macro="" textlink="">
      <xdr:nvSpPr>
        <xdr:cNvPr id="425" name="テキスト ボックス 424"/>
        <xdr:cNvSpPr txBox="1"/>
      </xdr:nvSpPr>
      <xdr:spPr>
        <a:xfrm>
          <a:off x="7423150" y="13285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137160</xdr:rowOff>
    </xdr:from>
    <xdr:to>
      <xdr:col>36</xdr:col>
      <xdr:colOff>165100</xdr:colOff>
      <xdr:row>79</xdr:row>
      <xdr:rowOff>67310</xdr:rowOff>
    </xdr:to>
    <xdr:sp macro="" textlink="">
      <xdr:nvSpPr>
        <xdr:cNvPr id="426" name="楕円 425"/>
        <xdr:cNvSpPr/>
      </xdr:nvSpPr>
      <xdr:spPr>
        <a:xfrm>
          <a:off x="6738620" y="13216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59055</xdr:rowOff>
    </xdr:from>
    <xdr:ext cx="469265" cy="259080"/>
    <xdr:sp macro="" textlink="">
      <xdr:nvSpPr>
        <xdr:cNvPr id="427" name="テキスト ボックス 426"/>
        <xdr:cNvSpPr txBox="1"/>
      </xdr:nvSpPr>
      <xdr:spPr>
        <a:xfrm>
          <a:off x="6559550" y="13306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29" name="正方形/長方形 428"/>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1" name="正方形/長方形 430"/>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33" name="正方形/長方形 432"/>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5425"/>
    <xdr:sp macro="" textlink="">
      <xdr:nvSpPr>
        <xdr:cNvPr id="436" name="テキスト ボックス 435"/>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431280" y="165989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39" name="テキスト ボックス 438"/>
        <xdr:cNvSpPr txBox="1"/>
      </xdr:nvSpPr>
      <xdr:spPr>
        <a:xfrm>
          <a:off x="6187440" y="164566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431280" y="16141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5630" cy="258445"/>
    <xdr:sp macro="" textlink="">
      <xdr:nvSpPr>
        <xdr:cNvPr id="441" name="テキスト ボックス 440"/>
        <xdr:cNvSpPr txBox="1"/>
      </xdr:nvSpPr>
      <xdr:spPr>
        <a:xfrm>
          <a:off x="5850890" y="159994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431280" y="15684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5630" cy="258445"/>
    <xdr:sp macro="" textlink="">
      <xdr:nvSpPr>
        <xdr:cNvPr id="443" name="テキスト ボックス 442"/>
        <xdr:cNvSpPr txBox="1"/>
      </xdr:nvSpPr>
      <xdr:spPr>
        <a:xfrm>
          <a:off x="5850890" y="15542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140335</xdr:rowOff>
    </xdr:from>
    <xdr:to>
      <xdr:col>59</xdr:col>
      <xdr:colOff>50800</xdr:colOff>
      <xdr:row>90</xdr:row>
      <xdr:rowOff>140335</xdr:rowOff>
    </xdr:to>
    <xdr:cxnSp macro="">
      <xdr:nvCxnSpPr>
        <xdr:cNvPr id="444" name="直線コネクタ 443"/>
        <xdr:cNvCxnSpPr/>
      </xdr:nvCxnSpPr>
      <xdr:spPr>
        <a:xfrm>
          <a:off x="6431280" y="152317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167640</xdr:rowOff>
    </xdr:from>
    <xdr:ext cx="595630" cy="259080"/>
    <xdr:sp macro="" textlink="">
      <xdr:nvSpPr>
        <xdr:cNvPr id="445" name="テキスト ボックス 444"/>
        <xdr:cNvSpPr txBox="1"/>
      </xdr:nvSpPr>
      <xdr:spPr>
        <a:xfrm>
          <a:off x="5850890" y="150914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8445"/>
    <xdr:sp macro="" textlink="">
      <xdr:nvSpPr>
        <xdr:cNvPr id="447" name="テキスト ボックス 446"/>
        <xdr:cNvSpPr txBox="1"/>
      </xdr:nvSpPr>
      <xdr:spPr>
        <a:xfrm>
          <a:off x="585089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92</xdr:row>
      <xdr:rowOff>44450</xdr:rowOff>
    </xdr:from>
    <xdr:to>
      <xdr:col>54</xdr:col>
      <xdr:colOff>185420</xdr:colOff>
      <xdr:row>98</xdr:row>
      <xdr:rowOff>93980</xdr:rowOff>
    </xdr:to>
    <xdr:cxnSp macro="">
      <xdr:nvCxnSpPr>
        <xdr:cNvPr id="449" name="直線コネクタ 448"/>
        <xdr:cNvCxnSpPr/>
      </xdr:nvCxnSpPr>
      <xdr:spPr>
        <a:xfrm flipV="1">
          <a:off x="10198100" y="15474950"/>
          <a:ext cx="0" cy="1078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97790</xdr:rowOff>
    </xdr:from>
    <xdr:ext cx="534035" cy="258445"/>
    <xdr:sp macro="" textlink="">
      <xdr:nvSpPr>
        <xdr:cNvPr id="450" name="普通建設事業費 （ うち更新整備　）最小値テキスト"/>
        <xdr:cNvSpPr txBox="1"/>
      </xdr:nvSpPr>
      <xdr:spPr>
        <a:xfrm>
          <a:off x="10248900" y="16556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10,063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xdr:cNvCxnSpPr/>
      </xdr:nvCxnSpPr>
      <xdr:spPr>
        <a:xfrm>
          <a:off x="10114280" y="165531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162560</xdr:rowOff>
    </xdr:from>
    <xdr:ext cx="598170" cy="258445"/>
    <xdr:sp macro="" textlink="">
      <xdr:nvSpPr>
        <xdr:cNvPr id="452" name="普通建設事業費 （ うち更新整備　）最大値テキスト"/>
        <xdr:cNvSpPr txBox="1"/>
      </xdr:nvSpPr>
      <xdr:spPr>
        <a:xfrm>
          <a:off x="10248900" y="15253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245,822</a:t>
          </a:r>
          <a:endParaRPr kumimoji="1" lang="ja-JP" altLang="en-US" sz="1000" b="1">
            <a:latin typeface="ＭＳ Ｐゴシック"/>
            <a:ea typeface="ＭＳ Ｐゴシック"/>
          </a:endParaRPr>
        </a:p>
      </xdr:txBody>
    </xdr:sp>
    <xdr:clientData/>
  </xdr:oneCellAnchor>
  <xdr:twoCellAnchor>
    <xdr:from>
      <xdr:col>54</xdr:col>
      <xdr:colOff>101600</xdr:colOff>
      <xdr:row>92</xdr:row>
      <xdr:rowOff>44450</xdr:rowOff>
    </xdr:from>
    <xdr:to>
      <xdr:col>55</xdr:col>
      <xdr:colOff>88900</xdr:colOff>
      <xdr:row>92</xdr:row>
      <xdr:rowOff>44450</xdr:rowOff>
    </xdr:to>
    <xdr:cxnSp macro="">
      <xdr:nvCxnSpPr>
        <xdr:cNvPr id="453" name="直線コネクタ 452"/>
        <xdr:cNvCxnSpPr/>
      </xdr:nvCxnSpPr>
      <xdr:spPr>
        <a:xfrm>
          <a:off x="10114280" y="15474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167640</xdr:rowOff>
    </xdr:from>
    <xdr:to>
      <xdr:col>55</xdr:col>
      <xdr:colOff>0</xdr:colOff>
      <xdr:row>97</xdr:row>
      <xdr:rowOff>135890</xdr:rowOff>
    </xdr:to>
    <xdr:cxnSp macro="">
      <xdr:nvCxnSpPr>
        <xdr:cNvPr id="454" name="直線コネクタ 453"/>
        <xdr:cNvCxnSpPr/>
      </xdr:nvCxnSpPr>
      <xdr:spPr>
        <a:xfrm flipV="1">
          <a:off x="9385300" y="15598140"/>
          <a:ext cx="812800" cy="825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143510</xdr:rowOff>
    </xdr:from>
    <xdr:ext cx="534035" cy="258445"/>
    <xdr:sp macro="" textlink="">
      <xdr:nvSpPr>
        <xdr:cNvPr id="455" name="普通建設事業費 （ うち更新整備　）平均値テキスト"/>
        <xdr:cNvSpPr txBox="1"/>
      </xdr:nvSpPr>
      <xdr:spPr>
        <a:xfrm>
          <a:off x="10248900" y="1625981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164465</xdr:rowOff>
    </xdr:from>
    <xdr:to>
      <xdr:col>55</xdr:col>
      <xdr:colOff>50800</xdr:colOff>
      <xdr:row>97</xdr:row>
      <xdr:rowOff>94615</xdr:rowOff>
    </xdr:to>
    <xdr:sp macro="" textlink="">
      <xdr:nvSpPr>
        <xdr:cNvPr id="456" name="フローチャート: 判断 455"/>
        <xdr:cNvSpPr/>
      </xdr:nvSpPr>
      <xdr:spPr>
        <a:xfrm>
          <a:off x="10152380" y="162807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134620</xdr:rowOff>
    </xdr:from>
    <xdr:to>
      <xdr:col>50</xdr:col>
      <xdr:colOff>114300</xdr:colOff>
      <xdr:row>97</xdr:row>
      <xdr:rowOff>135890</xdr:rowOff>
    </xdr:to>
    <xdr:cxnSp macro="">
      <xdr:nvCxnSpPr>
        <xdr:cNvPr id="457" name="直線コネクタ 456"/>
        <xdr:cNvCxnSpPr/>
      </xdr:nvCxnSpPr>
      <xdr:spPr>
        <a:xfrm>
          <a:off x="8521700" y="1642237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78105</xdr:rowOff>
    </xdr:from>
    <xdr:to>
      <xdr:col>50</xdr:col>
      <xdr:colOff>165100</xdr:colOff>
      <xdr:row>98</xdr:row>
      <xdr:rowOff>8255</xdr:rowOff>
    </xdr:to>
    <xdr:sp macro="" textlink="">
      <xdr:nvSpPr>
        <xdr:cNvPr id="458" name="フローチャート: 判断 457"/>
        <xdr:cNvSpPr/>
      </xdr:nvSpPr>
      <xdr:spPr>
        <a:xfrm>
          <a:off x="9334500" y="1636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24765</xdr:rowOff>
    </xdr:from>
    <xdr:ext cx="534670" cy="259080"/>
    <xdr:sp macro="" textlink="">
      <xdr:nvSpPr>
        <xdr:cNvPr id="459" name="テキスト ボックス 458"/>
        <xdr:cNvSpPr txBox="1"/>
      </xdr:nvSpPr>
      <xdr:spPr>
        <a:xfrm>
          <a:off x="9123045" y="16141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167005</xdr:rowOff>
    </xdr:from>
    <xdr:to>
      <xdr:col>45</xdr:col>
      <xdr:colOff>177800</xdr:colOff>
      <xdr:row>97</xdr:row>
      <xdr:rowOff>134620</xdr:rowOff>
    </xdr:to>
    <xdr:cxnSp macro="">
      <xdr:nvCxnSpPr>
        <xdr:cNvPr id="460" name="直線コネクタ 459"/>
        <xdr:cNvCxnSpPr/>
      </xdr:nvCxnSpPr>
      <xdr:spPr>
        <a:xfrm>
          <a:off x="7653020" y="16283305"/>
          <a:ext cx="86868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96520</xdr:rowOff>
    </xdr:from>
    <xdr:to>
      <xdr:col>46</xdr:col>
      <xdr:colOff>38100</xdr:colOff>
      <xdr:row>98</xdr:row>
      <xdr:rowOff>26670</xdr:rowOff>
    </xdr:to>
    <xdr:sp macro="" textlink="">
      <xdr:nvSpPr>
        <xdr:cNvPr id="461" name="フローチャート: 判断 460"/>
        <xdr:cNvSpPr/>
      </xdr:nvSpPr>
      <xdr:spPr>
        <a:xfrm>
          <a:off x="8470900" y="163842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17780</xdr:rowOff>
    </xdr:from>
    <xdr:ext cx="534035" cy="258445"/>
    <xdr:sp macro="" textlink="">
      <xdr:nvSpPr>
        <xdr:cNvPr id="462" name="テキスト ボックス 461"/>
        <xdr:cNvSpPr txBox="1"/>
      </xdr:nvSpPr>
      <xdr:spPr>
        <a:xfrm>
          <a:off x="8259445" y="16476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167005</xdr:rowOff>
    </xdr:from>
    <xdr:to>
      <xdr:col>41</xdr:col>
      <xdr:colOff>50800</xdr:colOff>
      <xdr:row>97</xdr:row>
      <xdr:rowOff>38100</xdr:rowOff>
    </xdr:to>
    <xdr:cxnSp macro="">
      <xdr:nvCxnSpPr>
        <xdr:cNvPr id="463" name="直線コネクタ 462"/>
        <xdr:cNvCxnSpPr/>
      </xdr:nvCxnSpPr>
      <xdr:spPr>
        <a:xfrm flipV="1">
          <a:off x="6789420" y="16283305"/>
          <a:ext cx="8636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90170</xdr:rowOff>
    </xdr:from>
    <xdr:to>
      <xdr:col>41</xdr:col>
      <xdr:colOff>101600</xdr:colOff>
      <xdr:row>98</xdr:row>
      <xdr:rowOff>20320</xdr:rowOff>
    </xdr:to>
    <xdr:sp macro="" textlink="">
      <xdr:nvSpPr>
        <xdr:cNvPr id="464" name="フローチャート: 判断 463"/>
        <xdr:cNvSpPr/>
      </xdr:nvSpPr>
      <xdr:spPr>
        <a:xfrm>
          <a:off x="7602220" y="1637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11430</xdr:rowOff>
    </xdr:from>
    <xdr:ext cx="534035" cy="259080"/>
    <xdr:sp macro="" textlink="">
      <xdr:nvSpPr>
        <xdr:cNvPr id="465" name="テキスト ボックス 464"/>
        <xdr:cNvSpPr txBox="1"/>
      </xdr:nvSpPr>
      <xdr:spPr>
        <a:xfrm>
          <a:off x="7395845" y="16470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127000</xdr:rowOff>
    </xdr:from>
    <xdr:to>
      <xdr:col>36</xdr:col>
      <xdr:colOff>165100</xdr:colOff>
      <xdr:row>98</xdr:row>
      <xdr:rowOff>57150</xdr:rowOff>
    </xdr:to>
    <xdr:sp macro="" textlink="">
      <xdr:nvSpPr>
        <xdr:cNvPr id="466" name="フローチャート: 判断 465"/>
        <xdr:cNvSpPr/>
      </xdr:nvSpPr>
      <xdr:spPr>
        <a:xfrm>
          <a:off x="6738620" y="1641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48260</xdr:rowOff>
    </xdr:from>
    <xdr:ext cx="534670" cy="259080"/>
    <xdr:sp macro="" textlink="">
      <xdr:nvSpPr>
        <xdr:cNvPr id="467" name="テキスト ボックス 466"/>
        <xdr:cNvSpPr txBox="1"/>
      </xdr:nvSpPr>
      <xdr:spPr>
        <a:xfrm>
          <a:off x="6527165" y="16507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8" name="テキスト ボックス 467"/>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9" name="テキスト ボックス 468"/>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0" name="テキスト ボックス 469"/>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1" name="テキスト ボックス 470"/>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2" name="テキスト ボックス 471"/>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92</xdr:row>
      <xdr:rowOff>116840</xdr:rowOff>
    </xdr:from>
    <xdr:to>
      <xdr:col>55</xdr:col>
      <xdr:colOff>50800</xdr:colOff>
      <xdr:row>93</xdr:row>
      <xdr:rowOff>46990</xdr:rowOff>
    </xdr:to>
    <xdr:sp macro="" textlink="">
      <xdr:nvSpPr>
        <xdr:cNvPr id="473" name="楕円 472"/>
        <xdr:cNvSpPr/>
      </xdr:nvSpPr>
      <xdr:spPr>
        <a:xfrm>
          <a:off x="10152380" y="155473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31750</xdr:rowOff>
    </xdr:from>
    <xdr:ext cx="598170" cy="258445"/>
    <xdr:sp macro="" textlink="">
      <xdr:nvSpPr>
        <xdr:cNvPr id="474" name="普通建設事業費 （ うち更新整備　）該当値テキスト"/>
        <xdr:cNvSpPr txBox="1"/>
      </xdr:nvSpPr>
      <xdr:spPr>
        <a:xfrm>
          <a:off x="10248900" y="154622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218,922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85090</xdr:rowOff>
    </xdr:from>
    <xdr:to>
      <xdr:col>50</xdr:col>
      <xdr:colOff>165100</xdr:colOff>
      <xdr:row>98</xdr:row>
      <xdr:rowOff>15240</xdr:rowOff>
    </xdr:to>
    <xdr:sp macro="" textlink="">
      <xdr:nvSpPr>
        <xdr:cNvPr id="475" name="楕円 474"/>
        <xdr:cNvSpPr/>
      </xdr:nvSpPr>
      <xdr:spPr>
        <a:xfrm>
          <a:off x="9334500" y="163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6350</xdr:rowOff>
    </xdr:from>
    <xdr:ext cx="534670" cy="258445"/>
    <xdr:sp macro="" textlink="">
      <xdr:nvSpPr>
        <xdr:cNvPr id="476" name="テキスト ボックス 475"/>
        <xdr:cNvSpPr txBox="1"/>
      </xdr:nvSpPr>
      <xdr:spPr>
        <a:xfrm>
          <a:off x="9123045" y="16465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83820</xdr:rowOff>
    </xdr:from>
    <xdr:to>
      <xdr:col>46</xdr:col>
      <xdr:colOff>38100</xdr:colOff>
      <xdr:row>98</xdr:row>
      <xdr:rowOff>13970</xdr:rowOff>
    </xdr:to>
    <xdr:sp macro="" textlink="">
      <xdr:nvSpPr>
        <xdr:cNvPr id="477" name="楕円 476"/>
        <xdr:cNvSpPr/>
      </xdr:nvSpPr>
      <xdr:spPr>
        <a:xfrm>
          <a:off x="8470900" y="163715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30480</xdr:rowOff>
    </xdr:from>
    <xdr:ext cx="534035" cy="258445"/>
    <xdr:sp macro="" textlink="">
      <xdr:nvSpPr>
        <xdr:cNvPr id="478" name="テキスト ボックス 477"/>
        <xdr:cNvSpPr txBox="1"/>
      </xdr:nvSpPr>
      <xdr:spPr>
        <a:xfrm>
          <a:off x="8259445" y="16146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116205</xdr:rowOff>
    </xdr:from>
    <xdr:to>
      <xdr:col>41</xdr:col>
      <xdr:colOff>101600</xdr:colOff>
      <xdr:row>97</xdr:row>
      <xdr:rowOff>46355</xdr:rowOff>
    </xdr:to>
    <xdr:sp macro="" textlink="">
      <xdr:nvSpPr>
        <xdr:cNvPr id="479" name="楕円 478"/>
        <xdr:cNvSpPr/>
      </xdr:nvSpPr>
      <xdr:spPr>
        <a:xfrm>
          <a:off x="7602220" y="162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63500</xdr:rowOff>
    </xdr:from>
    <xdr:ext cx="534035" cy="258445"/>
    <xdr:sp macro="" textlink="">
      <xdr:nvSpPr>
        <xdr:cNvPr id="480" name="テキスト ボックス 479"/>
        <xdr:cNvSpPr txBox="1"/>
      </xdr:nvSpPr>
      <xdr:spPr>
        <a:xfrm>
          <a:off x="7395845" y="160083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158750</xdr:rowOff>
    </xdr:from>
    <xdr:to>
      <xdr:col>36</xdr:col>
      <xdr:colOff>165100</xdr:colOff>
      <xdr:row>97</xdr:row>
      <xdr:rowOff>88900</xdr:rowOff>
    </xdr:to>
    <xdr:sp macro="" textlink="">
      <xdr:nvSpPr>
        <xdr:cNvPr id="481" name="楕円 480"/>
        <xdr:cNvSpPr/>
      </xdr:nvSpPr>
      <xdr:spPr>
        <a:xfrm>
          <a:off x="6738620" y="162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105410</xdr:rowOff>
    </xdr:from>
    <xdr:ext cx="534670" cy="259080"/>
    <xdr:sp macro="" textlink="">
      <xdr:nvSpPr>
        <xdr:cNvPr id="482" name="テキスト ボックス 481"/>
        <xdr:cNvSpPr txBox="1"/>
      </xdr:nvSpPr>
      <xdr:spPr>
        <a:xfrm>
          <a:off x="6527165" y="16050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84" name="正方形/長方形 483"/>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86" name="正方形/長方形 485"/>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488" name="正方形/長方形 487"/>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5425"/>
    <xdr:sp macro="" textlink="">
      <xdr:nvSpPr>
        <xdr:cNvPr id="491" name="テキスト ボックス 490"/>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3" name="直線コネクタ 492"/>
        <xdr:cNvCxnSpPr/>
      </xdr:nvCxnSpPr>
      <xdr:spPr>
        <a:xfrm>
          <a:off x="12115800" y="664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8285" cy="258445"/>
    <xdr:sp macro="" textlink="">
      <xdr:nvSpPr>
        <xdr:cNvPr id="494" name="テキスト ボックス 493"/>
        <xdr:cNvSpPr txBox="1"/>
      </xdr:nvSpPr>
      <xdr:spPr>
        <a:xfrm>
          <a:off x="11871960" y="65024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5" name="直線コネクタ 494"/>
        <xdr:cNvCxnSpPr/>
      </xdr:nvCxnSpPr>
      <xdr:spPr>
        <a:xfrm>
          <a:off x="12115800" y="63214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0860" cy="258445"/>
    <xdr:sp macro="" textlink="">
      <xdr:nvSpPr>
        <xdr:cNvPr id="496" name="テキスト ボックス 495"/>
        <xdr:cNvSpPr txBox="1"/>
      </xdr:nvSpPr>
      <xdr:spPr>
        <a:xfrm>
          <a:off x="11599545" y="61829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131445</xdr:rowOff>
    </xdr:from>
    <xdr:to>
      <xdr:col>89</xdr:col>
      <xdr:colOff>177800</xdr:colOff>
      <xdr:row>35</xdr:row>
      <xdr:rowOff>131445</xdr:rowOff>
    </xdr:to>
    <xdr:cxnSp macro="">
      <xdr:nvCxnSpPr>
        <xdr:cNvPr id="497" name="直線コネクタ 496"/>
        <xdr:cNvCxnSpPr/>
      </xdr:nvCxnSpPr>
      <xdr:spPr>
        <a:xfrm>
          <a:off x="12115800" y="6002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0860" cy="259080"/>
    <xdr:sp macro="" textlink="">
      <xdr:nvSpPr>
        <xdr:cNvPr id="498" name="テキスト ボックス 497"/>
        <xdr:cNvSpPr txBox="1"/>
      </xdr:nvSpPr>
      <xdr:spPr>
        <a:xfrm>
          <a:off x="11599545" y="58642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499" name="直線コネクタ 498"/>
        <xdr:cNvCxnSpPr/>
      </xdr:nvCxnSpPr>
      <xdr:spPr>
        <a:xfrm>
          <a:off x="12115800" y="5683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5715</xdr:rowOff>
    </xdr:from>
    <xdr:ext cx="530860" cy="259080"/>
    <xdr:sp macro="" textlink="">
      <xdr:nvSpPr>
        <xdr:cNvPr id="500" name="テキスト ボックス 499"/>
        <xdr:cNvSpPr txBox="1"/>
      </xdr:nvSpPr>
      <xdr:spPr>
        <a:xfrm>
          <a:off x="11599545" y="55416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1" name="直線コネクタ 500"/>
        <xdr:cNvCxnSpPr/>
      </xdr:nvCxnSpPr>
      <xdr:spPr>
        <a:xfrm>
          <a:off x="12115800" y="53651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0860" cy="259080"/>
    <xdr:sp macro="" textlink="">
      <xdr:nvSpPr>
        <xdr:cNvPr id="502" name="テキスト ボックス 501"/>
        <xdr:cNvSpPr txBox="1"/>
      </xdr:nvSpPr>
      <xdr:spPr>
        <a:xfrm>
          <a:off x="11599545" y="52228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3" name="直線コネクタ 502"/>
        <xdr:cNvCxnSpPr/>
      </xdr:nvCxnSpPr>
      <xdr:spPr>
        <a:xfrm>
          <a:off x="12115800" y="50419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995" cy="259080"/>
    <xdr:sp macro="" textlink="">
      <xdr:nvSpPr>
        <xdr:cNvPr id="504" name="テキスト ボックス 503"/>
        <xdr:cNvSpPr txBox="1"/>
      </xdr:nvSpPr>
      <xdr:spPr>
        <a:xfrm>
          <a:off x="11535410" y="49034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6" name="テキスト ボックス 505"/>
        <xdr:cNvSpPr txBox="1"/>
      </xdr:nvSpPr>
      <xdr:spPr>
        <a:xfrm>
          <a:off x="11535410" y="45847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45085</xdr:rowOff>
    </xdr:from>
    <xdr:to>
      <xdr:col>85</xdr:col>
      <xdr:colOff>126365</xdr:colOff>
      <xdr:row>39</xdr:row>
      <xdr:rowOff>99060</xdr:rowOff>
    </xdr:to>
    <xdr:cxnSp macro="">
      <xdr:nvCxnSpPr>
        <xdr:cNvPr id="508" name="直線コネクタ 507"/>
        <xdr:cNvCxnSpPr/>
      </xdr:nvCxnSpPr>
      <xdr:spPr>
        <a:xfrm flipV="1">
          <a:off x="15885795" y="5245735"/>
          <a:ext cx="127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8445"/>
    <xdr:sp macro="" textlink="">
      <xdr:nvSpPr>
        <xdr:cNvPr id="509" name="災害復旧事業費最小値テキスト"/>
        <xdr:cNvSpPr txBox="1"/>
      </xdr:nvSpPr>
      <xdr:spPr>
        <a:xfrm>
          <a:off x="15938500" y="66446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0" name="直線コネクタ 509"/>
        <xdr:cNvCxnSpPr/>
      </xdr:nvCxnSpPr>
      <xdr:spPr>
        <a:xfrm>
          <a:off x="15798800" y="66408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163195</xdr:rowOff>
    </xdr:from>
    <xdr:ext cx="534670" cy="258445"/>
    <xdr:sp macro="" textlink="">
      <xdr:nvSpPr>
        <xdr:cNvPr id="511" name="災害復旧事業費最大値テキスト"/>
        <xdr:cNvSpPr txBox="1"/>
      </xdr:nvSpPr>
      <xdr:spPr>
        <a:xfrm>
          <a:off x="15938500" y="5028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87,299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45085</xdr:rowOff>
    </xdr:from>
    <xdr:to>
      <xdr:col>86</xdr:col>
      <xdr:colOff>25400</xdr:colOff>
      <xdr:row>31</xdr:row>
      <xdr:rowOff>45085</xdr:rowOff>
    </xdr:to>
    <xdr:cxnSp macro="">
      <xdr:nvCxnSpPr>
        <xdr:cNvPr id="512" name="直線コネクタ 511"/>
        <xdr:cNvCxnSpPr/>
      </xdr:nvCxnSpPr>
      <xdr:spPr>
        <a:xfrm>
          <a:off x="15798800" y="5245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16510</xdr:rowOff>
    </xdr:from>
    <xdr:to>
      <xdr:col>85</xdr:col>
      <xdr:colOff>127000</xdr:colOff>
      <xdr:row>38</xdr:row>
      <xdr:rowOff>163830</xdr:rowOff>
    </xdr:to>
    <xdr:cxnSp macro="">
      <xdr:nvCxnSpPr>
        <xdr:cNvPr id="513" name="直線コネクタ 512"/>
        <xdr:cNvCxnSpPr/>
      </xdr:nvCxnSpPr>
      <xdr:spPr>
        <a:xfrm flipV="1">
          <a:off x="15069820" y="6390640"/>
          <a:ext cx="81788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81280</xdr:rowOff>
    </xdr:from>
    <xdr:ext cx="469900" cy="259080"/>
    <xdr:sp macro="" textlink="">
      <xdr:nvSpPr>
        <xdr:cNvPr id="514" name="災害復旧事業費平均値テキスト"/>
        <xdr:cNvSpPr txBox="1"/>
      </xdr:nvSpPr>
      <xdr:spPr>
        <a:xfrm>
          <a:off x="15938500" y="64554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102870</xdr:rowOff>
    </xdr:from>
    <xdr:to>
      <xdr:col>85</xdr:col>
      <xdr:colOff>177800</xdr:colOff>
      <xdr:row>39</xdr:row>
      <xdr:rowOff>33020</xdr:rowOff>
    </xdr:to>
    <xdr:sp macro="" textlink="">
      <xdr:nvSpPr>
        <xdr:cNvPr id="515" name="フローチャート: 判断 514"/>
        <xdr:cNvSpPr/>
      </xdr:nvSpPr>
      <xdr:spPr>
        <a:xfrm>
          <a:off x="15836900" y="6477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163830</xdr:rowOff>
    </xdr:from>
    <xdr:to>
      <xdr:col>81</xdr:col>
      <xdr:colOff>50800</xdr:colOff>
      <xdr:row>39</xdr:row>
      <xdr:rowOff>98425</xdr:rowOff>
    </xdr:to>
    <xdr:cxnSp macro="">
      <xdr:nvCxnSpPr>
        <xdr:cNvPr id="516" name="直線コネクタ 515"/>
        <xdr:cNvCxnSpPr/>
      </xdr:nvCxnSpPr>
      <xdr:spPr>
        <a:xfrm flipV="1">
          <a:off x="14206220" y="6537960"/>
          <a:ext cx="8636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73025</xdr:rowOff>
    </xdr:from>
    <xdr:to>
      <xdr:col>81</xdr:col>
      <xdr:colOff>101600</xdr:colOff>
      <xdr:row>39</xdr:row>
      <xdr:rowOff>3175</xdr:rowOff>
    </xdr:to>
    <xdr:sp macro="" textlink="">
      <xdr:nvSpPr>
        <xdr:cNvPr id="517" name="フローチャート: 判断 516"/>
        <xdr:cNvSpPr/>
      </xdr:nvSpPr>
      <xdr:spPr>
        <a:xfrm>
          <a:off x="15019020" y="6447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19685</xdr:rowOff>
    </xdr:from>
    <xdr:ext cx="469265" cy="259080"/>
    <xdr:sp macro="" textlink="">
      <xdr:nvSpPr>
        <xdr:cNvPr id="518" name="テキスト ボックス 517"/>
        <xdr:cNvSpPr txBox="1"/>
      </xdr:nvSpPr>
      <xdr:spPr>
        <a:xfrm>
          <a:off x="14839950" y="62261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98425</xdr:rowOff>
    </xdr:from>
    <xdr:to>
      <xdr:col>76</xdr:col>
      <xdr:colOff>114300</xdr:colOff>
      <xdr:row>39</xdr:row>
      <xdr:rowOff>98425</xdr:rowOff>
    </xdr:to>
    <xdr:cxnSp macro="">
      <xdr:nvCxnSpPr>
        <xdr:cNvPr id="519" name="直線コネクタ 518"/>
        <xdr:cNvCxnSpPr/>
      </xdr:nvCxnSpPr>
      <xdr:spPr>
        <a:xfrm>
          <a:off x="13342620" y="664019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95885</xdr:rowOff>
    </xdr:from>
    <xdr:to>
      <xdr:col>76</xdr:col>
      <xdr:colOff>165100</xdr:colOff>
      <xdr:row>39</xdr:row>
      <xdr:rowOff>26035</xdr:rowOff>
    </xdr:to>
    <xdr:sp macro="" textlink="">
      <xdr:nvSpPr>
        <xdr:cNvPr id="520" name="フローチャート: 判断 519"/>
        <xdr:cNvSpPr/>
      </xdr:nvSpPr>
      <xdr:spPr>
        <a:xfrm>
          <a:off x="14155420" y="6470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42545</xdr:rowOff>
    </xdr:from>
    <xdr:ext cx="469265" cy="259080"/>
    <xdr:sp macro="" textlink="">
      <xdr:nvSpPr>
        <xdr:cNvPr id="521" name="テキスト ボックス 520"/>
        <xdr:cNvSpPr txBox="1"/>
      </xdr:nvSpPr>
      <xdr:spPr>
        <a:xfrm>
          <a:off x="13976350" y="6249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76200</xdr:rowOff>
    </xdr:from>
    <xdr:to>
      <xdr:col>71</xdr:col>
      <xdr:colOff>177800</xdr:colOff>
      <xdr:row>39</xdr:row>
      <xdr:rowOff>98425</xdr:rowOff>
    </xdr:to>
    <xdr:cxnSp macro="">
      <xdr:nvCxnSpPr>
        <xdr:cNvPr id="522" name="直線コネクタ 521"/>
        <xdr:cNvCxnSpPr/>
      </xdr:nvCxnSpPr>
      <xdr:spPr>
        <a:xfrm>
          <a:off x="12473940" y="6617970"/>
          <a:ext cx="8686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119380</xdr:rowOff>
    </xdr:from>
    <xdr:to>
      <xdr:col>72</xdr:col>
      <xdr:colOff>38100</xdr:colOff>
      <xdr:row>39</xdr:row>
      <xdr:rowOff>49530</xdr:rowOff>
    </xdr:to>
    <xdr:sp macro="" textlink="">
      <xdr:nvSpPr>
        <xdr:cNvPr id="523" name="フローチャート: 判断 522"/>
        <xdr:cNvSpPr/>
      </xdr:nvSpPr>
      <xdr:spPr>
        <a:xfrm>
          <a:off x="13291820" y="64935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66040</xdr:rowOff>
    </xdr:from>
    <xdr:ext cx="469900" cy="258445"/>
    <xdr:sp macro="" textlink="">
      <xdr:nvSpPr>
        <xdr:cNvPr id="524" name="テキスト ボックス 523"/>
        <xdr:cNvSpPr txBox="1"/>
      </xdr:nvSpPr>
      <xdr:spPr>
        <a:xfrm>
          <a:off x="13112750" y="62725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100330</xdr:rowOff>
    </xdr:from>
    <xdr:to>
      <xdr:col>67</xdr:col>
      <xdr:colOff>101600</xdr:colOff>
      <xdr:row>39</xdr:row>
      <xdr:rowOff>30480</xdr:rowOff>
    </xdr:to>
    <xdr:sp macro="" textlink="">
      <xdr:nvSpPr>
        <xdr:cNvPr id="525" name="フローチャート: 判断 524"/>
        <xdr:cNvSpPr/>
      </xdr:nvSpPr>
      <xdr:spPr>
        <a:xfrm>
          <a:off x="12423140" y="6474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46990</xdr:rowOff>
    </xdr:from>
    <xdr:ext cx="469265" cy="258445"/>
    <xdr:sp macro="" textlink="">
      <xdr:nvSpPr>
        <xdr:cNvPr id="526" name="テキスト ボックス 525"/>
        <xdr:cNvSpPr txBox="1"/>
      </xdr:nvSpPr>
      <xdr:spPr>
        <a:xfrm>
          <a:off x="12244070" y="6253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28" name="テキスト ボックス 527"/>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1" name="テキスト ボックス 530"/>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137160</xdr:rowOff>
    </xdr:from>
    <xdr:to>
      <xdr:col>85</xdr:col>
      <xdr:colOff>177800</xdr:colOff>
      <xdr:row>38</xdr:row>
      <xdr:rowOff>67310</xdr:rowOff>
    </xdr:to>
    <xdr:sp macro="" textlink="">
      <xdr:nvSpPr>
        <xdr:cNvPr id="532" name="楕円 531"/>
        <xdr:cNvSpPr/>
      </xdr:nvSpPr>
      <xdr:spPr>
        <a:xfrm>
          <a:off x="15836900" y="6343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160020</xdr:rowOff>
    </xdr:from>
    <xdr:ext cx="534670" cy="258445"/>
    <xdr:sp macro="" textlink="">
      <xdr:nvSpPr>
        <xdr:cNvPr id="533" name="災害復旧事業費該当値テキスト"/>
        <xdr:cNvSpPr txBox="1"/>
      </xdr:nvSpPr>
      <xdr:spPr>
        <a:xfrm>
          <a:off x="15938500" y="6198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113030</xdr:rowOff>
    </xdr:from>
    <xdr:to>
      <xdr:col>81</xdr:col>
      <xdr:colOff>101600</xdr:colOff>
      <xdr:row>39</xdr:row>
      <xdr:rowOff>43180</xdr:rowOff>
    </xdr:to>
    <xdr:sp macro="" textlink="">
      <xdr:nvSpPr>
        <xdr:cNvPr id="534" name="楕円 533"/>
        <xdr:cNvSpPr/>
      </xdr:nvSpPr>
      <xdr:spPr>
        <a:xfrm>
          <a:off x="15019020" y="6487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34290</xdr:rowOff>
    </xdr:from>
    <xdr:ext cx="469265" cy="258445"/>
    <xdr:sp macro="" textlink="">
      <xdr:nvSpPr>
        <xdr:cNvPr id="535" name="テキスト ボックス 534"/>
        <xdr:cNvSpPr txBox="1"/>
      </xdr:nvSpPr>
      <xdr:spPr>
        <a:xfrm>
          <a:off x="14839950" y="6576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47625</xdr:rowOff>
    </xdr:from>
    <xdr:to>
      <xdr:col>76</xdr:col>
      <xdr:colOff>165100</xdr:colOff>
      <xdr:row>39</xdr:row>
      <xdr:rowOff>149225</xdr:rowOff>
    </xdr:to>
    <xdr:sp macro="" textlink="">
      <xdr:nvSpPr>
        <xdr:cNvPr id="536" name="楕円 535"/>
        <xdr:cNvSpPr/>
      </xdr:nvSpPr>
      <xdr:spPr>
        <a:xfrm>
          <a:off x="14155420" y="65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39</xdr:row>
      <xdr:rowOff>140335</xdr:rowOff>
    </xdr:from>
    <xdr:ext cx="313055" cy="258445"/>
    <xdr:sp macro="" textlink="">
      <xdr:nvSpPr>
        <xdr:cNvPr id="537" name="テキスト ボックス 536"/>
        <xdr:cNvSpPr txBox="1"/>
      </xdr:nvSpPr>
      <xdr:spPr>
        <a:xfrm>
          <a:off x="14054455" y="668210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47625</xdr:rowOff>
    </xdr:from>
    <xdr:to>
      <xdr:col>72</xdr:col>
      <xdr:colOff>38100</xdr:colOff>
      <xdr:row>39</xdr:row>
      <xdr:rowOff>149225</xdr:rowOff>
    </xdr:to>
    <xdr:sp macro="" textlink="">
      <xdr:nvSpPr>
        <xdr:cNvPr id="538" name="楕円 537"/>
        <xdr:cNvSpPr/>
      </xdr:nvSpPr>
      <xdr:spPr>
        <a:xfrm>
          <a:off x="13291820" y="65893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39</xdr:row>
      <xdr:rowOff>140335</xdr:rowOff>
    </xdr:from>
    <xdr:ext cx="313690" cy="258445"/>
    <xdr:sp macro="" textlink="">
      <xdr:nvSpPr>
        <xdr:cNvPr id="539" name="テキスト ボックス 538"/>
        <xdr:cNvSpPr txBox="1"/>
      </xdr:nvSpPr>
      <xdr:spPr>
        <a:xfrm>
          <a:off x="13185775" y="66821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25400</xdr:rowOff>
    </xdr:from>
    <xdr:to>
      <xdr:col>67</xdr:col>
      <xdr:colOff>101600</xdr:colOff>
      <xdr:row>39</xdr:row>
      <xdr:rowOff>127000</xdr:rowOff>
    </xdr:to>
    <xdr:sp macro="" textlink="">
      <xdr:nvSpPr>
        <xdr:cNvPr id="540" name="楕円 539"/>
        <xdr:cNvSpPr/>
      </xdr:nvSpPr>
      <xdr:spPr>
        <a:xfrm>
          <a:off x="1242314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118110</xdr:rowOff>
    </xdr:from>
    <xdr:ext cx="469265" cy="259080"/>
    <xdr:sp macro="" textlink="">
      <xdr:nvSpPr>
        <xdr:cNvPr id="541" name="テキスト ボックス 540"/>
        <xdr:cNvSpPr txBox="1"/>
      </xdr:nvSpPr>
      <xdr:spPr>
        <a:xfrm>
          <a:off x="12244070" y="6659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43" name="正方形/長方形 542"/>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45" name="正方形/長方形 544"/>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47" name="正方形/長方形 546"/>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5425"/>
    <xdr:sp macro="" textlink="">
      <xdr:nvSpPr>
        <xdr:cNvPr id="550" name="テキスト ボックス 549"/>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140335</xdr:rowOff>
    </xdr:from>
    <xdr:to>
      <xdr:col>89</xdr:col>
      <xdr:colOff>177800</xdr:colOff>
      <xdr:row>54</xdr:row>
      <xdr:rowOff>140335</xdr:rowOff>
    </xdr:to>
    <xdr:cxnSp macro="">
      <xdr:nvCxnSpPr>
        <xdr:cNvPr id="552" name="直線コネクタ 551"/>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167640</xdr:rowOff>
    </xdr:from>
    <xdr:ext cx="248285" cy="259080"/>
    <xdr:sp macro="" textlink="">
      <xdr:nvSpPr>
        <xdr:cNvPr id="553" name="テキスト ボックス 552"/>
        <xdr:cNvSpPr txBox="1"/>
      </xdr:nvSpPr>
      <xdr:spPr>
        <a:xfrm>
          <a:off x="11871960" y="9056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5" name="テキスト ボックス 554"/>
        <xdr:cNvSpPr txBox="1"/>
      </xdr:nvSpPr>
      <xdr:spPr>
        <a:xfrm>
          <a:off x="11871960" y="79375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140335</xdr:rowOff>
    </xdr:from>
    <xdr:to>
      <xdr:col>85</xdr:col>
      <xdr:colOff>126365</xdr:colOff>
      <xdr:row>54</xdr:row>
      <xdr:rowOff>140335</xdr:rowOff>
    </xdr:to>
    <xdr:cxnSp macro="">
      <xdr:nvCxnSpPr>
        <xdr:cNvPr id="557" name="直線コネクタ 556"/>
        <xdr:cNvCxnSpPr/>
      </xdr:nvCxnSpPr>
      <xdr:spPr>
        <a:xfrm>
          <a:off x="1588579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8445"/>
    <xdr:sp macro="" textlink="">
      <xdr:nvSpPr>
        <xdr:cNvPr id="558" name="失業対策事業費最小値テキスト"/>
        <xdr:cNvSpPr txBox="1"/>
      </xdr:nvSpPr>
      <xdr:spPr>
        <a:xfrm>
          <a:off x="1593850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59" name="直線コネクタ 558"/>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8445"/>
    <xdr:sp macro="" textlink="">
      <xdr:nvSpPr>
        <xdr:cNvPr id="560" name="失業対策事業費最大値テキスト"/>
        <xdr:cNvSpPr txBox="1"/>
      </xdr:nvSpPr>
      <xdr:spPr>
        <a:xfrm>
          <a:off x="1593850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140335</xdr:rowOff>
    </xdr:from>
    <xdr:to>
      <xdr:col>86</xdr:col>
      <xdr:colOff>25400</xdr:colOff>
      <xdr:row>54</xdr:row>
      <xdr:rowOff>140335</xdr:rowOff>
    </xdr:to>
    <xdr:cxnSp macro="">
      <xdr:nvCxnSpPr>
        <xdr:cNvPr id="561" name="直線コネクタ 560"/>
        <xdr:cNvCxnSpPr/>
      </xdr:nvCxnSpPr>
      <xdr:spPr>
        <a:xfrm>
          <a:off x="157988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140335</xdr:rowOff>
    </xdr:from>
    <xdr:to>
      <xdr:col>85</xdr:col>
      <xdr:colOff>127000</xdr:colOff>
      <xdr:row>54</xdr:row>
      <xdr:rowOff>140335</xdr:rowOff>
    </xdr:to>
    <xdr:cxnSp macro="">
      <xdr:nvCxnSpPr>
        <xdr:cNvPr id="562" name="直線コネクタ 561"/>
        <xdr:cNvCxnSpPr/>
      </xdr:nvCxnSpPr>
      <xdr:spPr>
        <a:xfrm>
          <a:off x="15069820" y="91967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3" name="失業対策事業費平均値テキスト"/>
        <xdr:cNvSpPr txBox="1"/>
      </xdr:nvSpPr>
      <xdr:spPr>
        <a:xfrm>
          <a:off x="1593850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583690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140335</xdr:rowOff>
    </xdr:from>
    <xdr:to>
      <xdr:col>81</xdr:col>
      <xdr:colOff>50800</xdr:colOff>
      <xdr:row>54</xdr:row>
      <xdr:rowOff>140335</xdr:rowOff>
    </xdr:to>
    <xdr:cxnSp macro="">
      <xdr:nvCxnSpPr>
        <xdr:cNvPr id="565" name="直線コネクタ 564"/>
        <xdr:cNvCxnSpPr/>
      </xdr:nvCxnSpPr>
      <xdr:spPr>
        <a:xfrm>
          <a:off x="142062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0190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9555" cy="258445"/>
    <xdr:sp macro="" textlink="">
      <xdr:nvSpPr>
        <xdr:cNvPr id="567" name="テキスト ボックス 566"/>
        <xdr:cNvSpPr txBox="1"/>
      </xdr:nvSpPr>
      <xdr:spPr>
        <a:xfrm>
          <a:off x="149504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140335</xdr:rowOff>
    </xdr:from>
    <xdr:to>
      <xdr:col>76</xdr:col>
      <xdr:colOff>114300</xdr:colOff>
      <xdr:row>54</xdr:row>
      <xdr:rowOff>140335</xdr:rowOff>
    </xdr:to>
    <xdr:cxnSp macro="">
      <xdr:nvCxnSpPr>
        <xdr:cNvPr id="568" name="直線コネクタ 567"/>
        <xdr:cNvCxnSpPr/>
      </xdr:nvCxnSpPr>
      <xdr:spPr>
        <a:xfrm>
          <a:off x="1334262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155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9555" cy="258445"/>
    <xdr:sp macro="" textlink="">
      <xdr:nvSpPr>
        <xdr:cNvPr id="570" name="テキスト ボックス 569"/>
        <xdr:cNvSpPr txBox="1"/>
      </xdr:nvSpPr>
      <xdr:spPr>
        <a:xfrm>
          <a:off x="1408684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140335</xdr:rowOff>
    </xdr:from>
    <xdr:to>
      <xdr:col>71</xdr:col>
      <xdr:colOff>177800</xdr:colOff>
      <xdr:row>54</xdr:row>
      <xdr:rowOff>140335</xdr:rowOff>
    </xdr:to>
    <xdr:cxnSp macro="">
      <xdr:nvCxnSpPr>
        <xdr:cNvPr id="571" name="直線コネクタ 570"/>
        <xdr:cNvCxnSpPr/>
      </xdr:nvCxnSpPr>
      <xdr:spPr>
        <a:xfrm>
          <a:off x="124739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2918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8445"/>
    <xdr:sp macro="" textlink="">
      <xdr:nvSpPr>
        <xdr:cNvPr id="573" name="テキスト ボックス 572"/>
        <xdr:cNvSpPr txBox="1"/>
      </xdr:nvSpPr>
      <xdr:spPr>
        <a:xfrm>
          <a:off x="132181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4231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9555" cy="258445"/>
    <xdr:sp macro="" textlink="">
      <xdr:nvSpPr>
        <xdr:cNvPr id="575" name="テキスト ボックス 574"/>
        <xdr:cNvSpPr txBox="1"/>
      </xdr:nvSpPr>
      <xdr:spPr>
        <a:xfrm>
          <a:off x="123545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6" name="テキスト ボックス 575"/>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77" name="テキスト ボックス 576"/>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8" name="テキスト ボックス 577"/>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9" name="テキスト ボックス 578"/>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80" name="テキスト ボックス 579"/>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583690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8445"/>
    <xdr:sp macro="" textlink="">
      <xdr:nvSpPr>
        <xdr:cNvPr id="582" name="失業対策事業費該当値テキスト"/>
        <xdr:cNvSpPr txBox="1"/>
      </xdr:nvSpPr>
      <xdr:spPr>
        <a:xfrm>
          <a:off x="1593850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0190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9555" cy="258445"/>
    <xdr:sp macro="" textlink="">
      <xdr:nvSpPr>
        <xdr:cNvPr id="584" name="テキスト ボックス 583"/>
        <xdr:cNvSpPr txBox="1"/>
      </xdr:nvSpPr>
      <xdr:spPr>
        <a:xfrm>
          <a:off x="149504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155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9555" cy="258445"/>
    <xdr:sp macro="" textlink="">
      <xdr:nvSpPr>
        <xdr:cNvPr id="586" name="テキスト ボックス 585"/>
        <xdr:cNvSpPr txBox="1"/>
      </xdr:nvSpPr>
      <xdr:spPr>
        <a:xfrm>
          <a:off x="1408684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2918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8445"/>
    <xdr:sp macro="" textlink="">
      <xdr:nvSpPr>
        <xdr:cNvPr id="588" name="テキスト ボックス 587"/>
        <xdr:cNvSpPr txBox="1"/>
      </xdr:nvSpPr>
      <xdr:spPr>
        <a:xfrm>
          <a:off x="132181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4231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9555" cy="258445"/>
    <xdr:sp macro="" textlink="">
      <xdr:nvSpPr>
        <xdr:cNvPr id="590" name="テキスト ボックス 589"/>
        <xdr:cNvSpPr txBox="1"/>
      </xdr:nvSpPr>
      <xdr:spPr>
        <a:xfrm>
          <a:off x="123545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592" name="正方形/長方形 591"/>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594" name="正方形/長方形 593"/>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596" name="正方形/長方形 595"/>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5425"/>
    <xdr:sp macro="" textlink="">
      <xdr:nvSpPr>
        <xdr:cNvPr id="599" name="テキスト ボックス 598"/>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1" name="直線コネクタ 600"/>
        <xdr:cNvCxnSpPr/>
      </xdr:nvCxnSpPr>
      <xdr:spPr>
        <a:xfrm>
          <a:off x="1211580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8445"/>
    <xdr:sp macro="" textlink="">
      <xdr:nvSpPr>
        <xdr:cNvPr id="602" name="テキスト ボックス 601"/>
        <xdr:cNvSpPr txBox="1"/>
      </xdr:nvSpPr>
      <xdr:spPr>
        <a:xfrm>
          <a:off x="11871960" y="132080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3" name="直線コネクタ 602"/>
        <xdr:cNvCxnSpPr/>
      </xdr:nvCxnSpPr>
      <xdr:spPr>
        <a:xfrm>
          <a:off x="1211580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0860" cy="258445"/>
    <xdr:sp macro="" textlink="">
      <xdr:nvSpPr>
        <xdr:cNvPr id="604" name="テキスト ボックス 603"/>
        <xdr:cNvSpPr txBox="1"/>
      </xdr:nvSpPr>
      <xdr:spPr>
        <a:xfrm>
          <a:off x="11599545" y="128885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131445</xdr:rowOff>
    </xdr:from>
    <xdr:to>
      <xdr:col>89</xdr:col>
      <xdr:colOff>177800</xdr:colOff>
      <xdr:row>75</xdr:row>
      <xdr:rowOff>131445</xdr:rowOff>
    </xdr:to>
    <xdr:cxnSp macro="">
      <xdr:nvCxnSpPr>
        <xdr:cNvPr id="605" name="直線コネクタ 604"/>
        <xdr:cNvCxnSpPr/>
      </xdr:nvCxnSpPr>
      <xdr:spPr>
        <a:xfrm>
          <a:off x="12115800" y="127082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0860" cy="259080"/>
    <xdr:sp macro="" textlink="">
      <xdr:nvSpPr>
        <xdr:cNvPr id="606" name="テキスト ボックス 605"/>
        <xdr:cNvSpPr txBox="1"/>
      </xdr:nvSpPr>
      <xdr:spPr>
        <a:xfrm>
          <a:off x="11599545" y="12569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7" name="直線コネクタ 606"/>
        <xdr:cNvCxnSpPr/>
      </xdr:nvCxnSpPr>
      <xdr:spPr>
        <a:xfrm>
          <a:off x="1211580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5715</xdr:rowOff>
    </xdr:from>
    <xdr:ext cx="530860" cy="259080"/>
    <xdr:sp macro="" textlink="">
      <xdr:nvSpPr>
        <xdr:cNvPr id="608" name="テキスト ボックス 607"/>
        <xdr:cNvSpPr txBox="1"/>
      </xdr:nvSpPr>
      <xdr:spPr>
        <a:xfrm>
          <a:off x="11599545" y="122472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9" name="直線コネクタ 608"/>
        <xdr:cNvCxnSpPr/>
      </xdr:nvCxnSpPr>
      <xdr:spPr>
        <a:xfrm>
          <a:off x="1211580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4995" cy="259080"/>
    <xdr:sp macro="" textlink="">
      <xdr:nvSpPr>
        <xdr:cNvPr id="610" name="テキスト ボックス 609"/>
        <xdr:cNvSpPr txBox="1"/>
      </xdr:nvSpPr>
      <xdr:spPr>
        <a:xfrm>
          <a:off x="11535410" y="119284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1" name="直線コネクタ 610"/>
        <xdr:cNvCxnSpPr/>
      </xdr:nvCxnSpPr>
      <xdr:spPr>
        <a:xfrm>
          <a:off x="1211580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995" cy="259080"/>
    <xdr:sp macro="" textlink="">
      <xdr:nvSpPr>
        <xdr:cNvPr id="612" name="テキスト ボックス 611"/>
        <xdr:cNvSpPr txBox="1"/>
      </xdr:nvSpPr>
      <xdr:spPr>
        <a:xfrm>
          <a:off x="11535410" y="116090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4" name="テキスト ボックス 613"/>
        <xdr:cNvSpPr txBox="1"/>
      </xdr:nvSpPr>
      <xdr:spPr>
        <a:xfrm>
          <a:off x="1153541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40005</xdr:rowOff>
    </xdr:from>
    <xdr:to>
      <xdr:col>85</xdr:col>
      <xdr:colOff>126365</xdr:colOff>
      <xdr:row>78</xdr:row>
      <xdr:rowOff>26035</xdr:rowOff>
    </xdr:to>
    <xdr:cxnSp macro="">
      <xdr:nvCxnSpPr>
        <xdr:cNvPr id="616" name="直線コネクタ 615"/>
        <xdr:cNvCxnSpPr/>
      </xdr:nvCxnSpPr>
      <xdr:spPr>
        <a:xfrm flipV="1">
          <a:off x="15885795" y="11946255"/>
          <a:ext cx="1270" cy="1159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29845</xdr:rowOff>
    </xdr:from>
    <xdr:ext cx="534670" cy="258445"/>
    <xdr:sp macro="" textlink="">
      <xdr:nvSpPr>
        <xdr:cNvPr id="617" name="公債費最小値テキスト"/>
        <xdr:cNvSpPr txBox="1"/>
      </xdr:nvSpPr>
      <xdr:spPr>
        <a:xfrm>
          <a:off x="15938500" y="13109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22,425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26035</xdr:rowOff>
    </xdr:from>
    <xdr:to>
      <xdr:col>86</xdr:col>
      <xdr:colOff>25400</xdr:colOff>
      <xdr:row>78</xdr:row>
      <xdr:rowOff>26035</xdr:rowOff>
    </xdr:to>
    <xdr:cxnSp macro="">
      <xdr:nvCxnSpPr>
        <xdr:cNvPr id="618" name="直線コネクタ 617"/>
        <xdr:cNvCxnSpPr/>
      </xdr:nvCxnSpPr>
      <xdr:spPr>
        <a:xfrm>
          <a:off x="15798800" y="131057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158750</xdr:rowOff>
    </xdr:from>
    <xdr:ext cx="598805" cy="258445"/>
    <xdr:sp macro="" textlink="">
      <xdr:nvSpPr>
        <xdr:cNvPr id="619" name="公債費最大値テキスト"/>
        <xdr:cNvSpPr txBox="1"/>
      </xdr:nvSpPr>
      <xdr:spPr>
        <a:xfrm>
          <a:off x="15938500" y="11729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131,422</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40005</xdr:rowOff>
    </xdr:from>
    <xdr:to>
      <xdr:col>86</xdr:col>
      <xdr:colOff>25400</xdr:colOff>
      <xdr:row>71</xdr:row>
      <xdr:rowOff>40005</xdr:rowOff>
    </xdr:to>
    <xdr:cxnSp macro="">
      <xdr:nvCxnSpPr>
        <xdr:cNvPr id="620" name="直線コネクタ 619"/>
        <xdr:cNvCxnSpPr/>
      </xdr:nvCxnSpPr>
      <xdr:spPr>
        <a:xfrm>
          <a:off x="15798800" y="119462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97790</xdr:rowOff>
    </xdr:from>
    <xdr:to>
      <xdr:col>85</xdr:col>
      <xdr:colOff>127000</xdr:colOff>
      <xdr:row>76</xdr:row>
      <xdr:rowOff>127000</xdr:rowOff>
    </xdr:to>
    <xdr:cxnSp macro="">
      <xdr:nvCxnSpPr>
        <xdr:cNvPr id="621" name="直線コネクタ 620"/>
        <xdr:cNvCxnSpPr/>
      </xdr:nvCxnSpPr>
      <xdr:spPr>
        <a:xfrm flipV="1">
          <a:off x="15069820" y="12842240"/>
          <a:ext cx="8178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147320</xdr:rowOff>
    </xdr:from>
    <xdr:ext cx="534670" cy="258445"/>
    <xdr:sp macro="" textlink="">
      <xdr:nvSpPr>
        <xdr:cNvPr id="622" name="公債費平均値テキスト"/>
        <xdr:cNvSpPr txBox="1"/>
      </xdr:nvSpPr>
      <xdr:spPr>
        <a:xfrm>
          <a:off x="15938500" y="125564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124460</xdr:rowOff>
    </xdr:from>
    <xdr:to>
      <xdr:col>85</xdr:col>
      <xdr:colOff>177800</xdr:colOff>
      <xdr:row>76</xdr:row>
      <xdr:rowOff>54610</xdr:rowOff>
    </xdr:to>
    <xdr:sp macro="" textlink="">
      <xdr:nvSpPr>
        <xdr:cNvPr id="623" name="フローチャート: 判断 622"/>
        <xdr:cNvSpPr/>
      </xdr:nvSpPr>
      <xdr:spPr>
        <a:xfrm>
          <a:off x="15836900" y="12701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88900</xdr:rowOff>
    </xdr:from>
    <xdr:to>
      <xdr:col>81</xdr:col>
      <xdr:colOff>50800</xdr:colOff>
      <xdr:row>76</xdr:row>
      <xdr:rowOff>127000</xdr:rowOff>
    </xdr:to>
    <xdr:cxnSp macro="">
      <xdr:nvCxnSpPr>
        <xdr:cNvPr id="624" name="直線コネクタ 623"/>
        <xdr:cNvCxnSpPr/>
      </xdr:nvCxnSpPr>
      <xdr:spPr>
        <a:xfrm>
          <a:off x="14206220" y="12833350"/>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131445</xdr:rowOff>
    </xdr:from>
    <xdr:to>
      <xdr:col>81</xdr:col>
      <xdr:colOff>101600</xdr:colOff>
      <xdr:row>76</xdr:row>
      <xdr:rowOff>61595</xdr:rowOff>
    </xdr:to>
    <xdr:sp macro="" textlink="">
      <xdr:nvSpPr>
        <xdr:cNvPr id="625" name="フローチャート: 判断 624"/>
        <xdr:cNvSpPr/>
      </xdr:nvSpPr>
      <xdr:spPr>
        <a:xfrm>
          <a:off x="15019020" y="12708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78105</xdr:rowOff>
    </xdr:from>
    <xdr:ext cx="534035" cy="259080"/>
    <xdr:sp macro="" textlink="">
      <xdr:nvSpPr>
        <xdr:cNvPr id="626" name="テキスト ボックス 625"/>
        <xdr:cNvSpPr txBox="1"/>
      </xdr:nvSpPr>
      <xdr:spPr>
        <a:xfrm>
          <a:off x="14812645" y="12487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37465</xdr:rowOff>
    </xdr:from>
    <xdr:to>
      <xdr:col>76</xdr:col>
      <xdr:colOff>114300</xdr:colOff>
      <xdr:row>76</xdr:row>
      <xdr:rowOff>88900</xdr:rowOff>
    </xdr:to>
    <xdr:cxnSp macro="">
      <xdr:nvCxnSpPr>
        <xdr:cNvPr id="627" name="直線コネクタ 626"/>
        <xdr:cNvCxnSpPr/>
      </xdr:nvCxnSpPr>
      <xdr:spPr>
        <a:xfrm>
          <a:off x="13342620" y="12781915"/>
          <a:ext cx="8636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128270</xdr:rowOff>
    </xdr:from>
    <xdr:to>
      <xdr:col>76</xdr:col>
      <xdr:colOff>165100</xdr:colOff>
      <xdr:row>76</xdr:row>
      <xdr:rowOff>58420</xdr:rowOff>
    </xdr:to>
    <xdr:sp macro="" textlink="">
      <xdr:nvSpPr>
        <xdr:cNvPr id="628" name="フローチャート: 判断 627"/>
        <xdr:cNvSpPr/>
      </xdr:nvSpPr>
      <xdr:spPr>
        <a:xfrm>
          <a:off x="14155420" y="12705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74930</xdr:rowOff>
    </xdr:from>
    <xdr:ext cx="534670" cy="259080"/>
    <xdr:sp macro="" textlink="">
      <xdr:nvSpPr>
        <xdr:cNvPr id="629" name="テキスト ボックス 628"/>
        <xdr:cNvSpPr txBox="1"/>
      </xdr:nvSpPr>
      <xdr:spPr>
        <a:xfrm>
          <a:off x="13943965" y="12484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157480</xdr:rowOff>
    </xdr:from>
    <xdr:to>
      <xdr:col>71</xdr:col>
      <xdr:colOff>177800</xdr:colOff>
      <xdr:row>76</xdr:row>
      <xdr:rowOff>37465</xdr:rowOff>
    </xdr:to>
    <xdr:cxnSp macro="">
      <xdr:nvCxnSpPr>
        <xdr:cNvPr id="630" name="直線コネクタ 629"/>
        <xdr:cNvCxnSpPr/>
      </xdr:nvCxnSpPr>
      <xdr:spPr>
        <a:xfrm>
          <a:off x="12473940" y="12734290"/>
          <a:ext cx="8686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138430</xdr:rowOff>
    </xdr:from>
    <xdr:to>
      <xdr:col>72</xdr:col>
      <xdr:colOff>38100</xdr:colOff>
      <xdr:row>76</xdr:row>
      <xdr:rowOff>68580</xdr:rowOff>
    </xdr:to>
    <xdr:sp macro="" textlink="">
      <xdr:nvSpPr>
        <xdr:cNvPr id="631" name="フローチャート: 判断 630"/>
        <xdr:cNvSpPr/>
      </xdr:nvSpPr>
      <xdr:spPr>
        <a:xfrm>
          <a:off x="13291820" y="127152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85090</xdr:rowOff>
    </xdr:from>
    <xdr:ext cx="534035" cy="258445"/>
    <xdr:sp macro="" textlink="">
      <xdr:nvSpPr>
        <xdr:cNvPr id="632" name="テキスト ボックス 631"/>
        <xdr:cNvSpPr txBox="1"/>
      </xdr:nvSpPr>
      <xdr:spPr>
        <a:xfrm>
          <a:off x="13080365" y="12494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139065</xdr:rowOff>
    </xdr:from>
    <xdr:to>
      <xdr:col>67</xdr:col>
      <xdr:colOff>101600</xdr:colOff>
      <xdr:row>76</xdr:row>
      <xdr:rowOff>69215</xdr:rowOff>
    </xdr:to>
    <xdr:sp macro="" textlink="">
      <xdr:nvSpPr>
        <xdr:cNvPr id="633" name="フローチャート: 判断 632"/>
        <xdr:cNvSpPr/>
      </xdr:nvSpPr>
      <xdr:spPr>
        <a:xfrm>
          <a:off x="12423140" y="12715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60325</xdr:rowOff>
    </xdr:from>
    <xdr:ext cx="534035" cy="259080"/>
    <xdr:sp macro="" textlink="">
      <xdr:nvSpPr>
        <xdr:cNvPr id="634" name="テキスト ボックス 633"/>
        <xdr:cNvSpPr txBox="1"/>
      </xdr:nvSpPr>
      <xdr:spPr>
        <a:xfrm>
          <a:off x="12216765" y="12804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36" name="テキスト ボックス 635"/>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39" name="テキスト ボックス 638"/>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46990</xdr:rowOff>
    </xdr:from>
    <xdr:to>
      <xdr:col>85</xdr:col>
      <xdr:colOff>177800</xdr:colOff>
      <xdr:row>76</xdr:row>
      <xdr:rowOff>148590</xdr:rowOff>
    </xdr:to>
    <xdr:sp macro="" textlink="">
      <xdr:nvSpPr>
        <xdr:cNvPr id="640" name="楕円 639"/>
        <xdr:cNvSpPr/>
      </xdr:nvSpPr>
      <xdr:spPr>
        <a:xfrm>
          <a:off x="15836900" y="127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25400</xdr:rowOff>
    </xdr:from>
    <xdr:ext cx="534670" cy="259080"/>
    <xdr:sp macro="" textlink="">
      <xdr:nvSpPr>
        <xdr:cNvPr id="641" name="公債費該当値テキスト"/>
        <xdr:cNvSpPr txBox="1"/>
      </xdr:nvSpPr>
      <xdr:spPr>
        <a:xfrm>
          <a:off x="15938500" y="12769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76200</xdr:rowOff>
    </xdr:from>
    <xdr:to>
      <xdr:col>81</xdr:col>
      <xdr:colOff>101600</xdr:colOff>
      <xdr:row>77</xdr:row>
      <xdr:rowOff>6350</xdr:rowOff>
    </xdr:to>
    <xdr:sp macro="" textlink="">
      <xdr:nvSpPr>
        <xdr:cNvPr id="642" name="楕円 641"/>
        <xdr:cNvSpPr/>
      </xdr:nvSpPr>
      <xdr:spPr>
        <a:xfrm>
          <a:off x="15019020" y="12820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167640</xdr:rowOff>
    </xdr:from>
    <xdr:ext cx="534035" cy="259080"/>
    <xdr:sp macro="" textlink="">
      <xdr:nvSpPr>
        <xdr:cNvPr id="643" name="テキスト ボックス 642"/>
        <xdr:cNvSpPr txBox="1"/>
      </xdr:nvSpPr>
      <xdr:spPr>
        <a:xfrm>
          <a:off x="14812645" y="12912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38100</xdr:rowOff>
    </xdr:from>
    <xdr:to>
      <xdr:col>76</xdr:col>
      <xdr:colOff>165100</xdr:colOff>
      <xdr:row>76</xdr:row>
      <xdr:rowOff>140335</xdr:rowOff>
    </xdr:to>
    <xdr:sp macro="" textlink="">
      <xdr:nvSpPr>
        <xdr:cNvPr id="644" name="楕円 643"/>
        <xdr:cNvSpPr/>
      </xdr:nvSpPr>
      <xdr:spPr>
        <a:xfrm>
          <a:off x="14155420" y="127825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130810</xdr:rowOff>
    </xdr:from>
    <xdr:ext cx="534670" cy="259080"/>
    <xdr:sp macro="" textlink="">
      <xdr:nvSpPr>
        <xdr:cNvPr id="645" name="テキスト ボックス 644"/>
        <xdr:cNvSpPr txBox="1"/>
      </xdr:nvSpPr>
      <xdr:spPr>
        <a:xfrm>
          <a:off x="13943965" y="12875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48,157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158750</xdr:rowOff>
    </xdr:from>
    <xdr:to>
      <xdr:col>72</xdr:col>
      <xdr:colOff>38100</xdr:colOff>
      <xdr:row>76</xdr:row>
      <xdr:rowOff>88265</xdr:rowOff>
    </xdr:to>
    <xdr:sp macro="" textlink="">
      <xdr:nvSpPr>
        <xdr:cNvPr id="646" name="楕円 645"/>
        <xdr:cNvSpPr/>
      </xdr:nvSpPr>
      <xdr:spPr>
        <a:xfrm>
          <a:off x="13291820" y="12735560"/>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79375</xdr:rowOff>
    </xdr:from>
    <xdr:ext cx="534035" cy="259080"/>
    <xdr:sp macro="" textlink="">
      <xdr:nvSpPr>
        <xdr:cNvPr id="647" name="テキスト ボックス 646"/>
        <xdr:cNvSpPr txBox="1"/>
      </xdr:nvSpPr>
      <xdr:spPr>
        <a:xfrm>
          <a:off x="13080365" y="12823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52,904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106680</xdr:rowOff>
    </xdr:from>
    <xdr:to>
      <xdr:col>67</xdr:col>
      <xdr:colOff>101600</xdr:colOff>
      <xdr:row>76</xdr:row>
      <xdr:rowOff>36830</xdr:rowOff>
    </xdr:to>
    <xdr:sp macro="" textlink="">
      <xdr:nvSpPr>
        <xdr:cNvPr id="648" name="楕円 647"/>
        <xdr:cNvSpPr/>
      </xdr:nvSpPr>
      <xdr:spPr>
        <a:xfrm>
          <a:off x="12423140" y="12683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53340</xdr:rowOff>
    </xdr:from>
    <xdr:ext cx="534035" cy="258445"/>
    <xdr:sp macro="" textlink="">
      <xdr:nvSpPr>
        <xdr:cNvPr id="649" name="テキスト ボックス 648"/>
        <xdr:cNvSpPr txBox="1"/>
      </xdr:nvSpPr>
      <xdr:spPr>
        <a:xfrm>
          <a:off x="12216765" y="124625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51" name="正方形/長方形 650"/>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53" name="正方形/長方形 652"/>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55" name="正方形/長方形 654"/>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5425"/>
    <xdr:sp macro="" textlink="">
      <xdr:nvSpPr>
        <xdr:cNvPr id="658" name="テキスト ボックス 657"/>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0" name="直線コネクタ 659"/>
        <xdr:cNvCxnSpPr/>
      </xdr:nvCxnSpPr>
      <xdr:spPr>
        <a:xfrm>
          <a:off x="1211580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61" name="テキスト ボックス 660"/>
        <xdr:cNvSpPr txBox="1"/>
      </xdr:nvSpPr>
      <xdr:spPr>
        <a:xfrm>
          <a:off x="1187196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2" name="直線コネクタ 661"/>
        <xdr:cNvCxnSpPr/>
      </xdr:nvCxnSpPr>
      <xdr:spPr>
        <a:xfrm>
          <a:off x="1211580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0860" cy="258445"/>
    <xdr:sp macro="" textlink="">
      <xdr:nvSpPr>
        <xdr:cNvPr id="663" name="テキスト ボックス 662"/>
        <xdr:cNvSpPr txBox="1"/>
      </xdr:nvSpPr>
      <xdr:spPr>
        <a:xfrm>
          <a:off x="11599545" y="16260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4" name="直線コネクタ 663"/>
        <xdr:cNvCxnSpPr/>
      </xdr:nvCxnSpPr>
      <xdr:spPr>
        <a:xfrm>
          <a:off x="1211580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0860" cy="259080"/>
    <xdr:sp macro="" textlink="">
      <xdr:nvSpPr>
        <xdr:cNvPr id="665" name="テキスト ボックス 664"/>
        <xdr:cNvSpPr txBox="1"/>
      </xdr:nvSpPr>
      <xdr:spPr>
        <a:xfrm>
          <a:off x="1159954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6" name="直線コネクタ 665"/>
        <xdr:cNvCxnSpPr/>
      </xdr:nvCxnSpPr>
      <xdr:spPr>
        <a:xfrm>
          <a:off x="1211580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0860" cy="258445"/>
    <xdr:sp macro="" textlink="">
      <xdr:nvSpPr>
        <xdr:cNvPr id="667" name="テキスト ボックス 666"/>
        <xdr:cNvSpPr txBox="1"/>
      </xdr:nvSpPr>
      <xdr:spPr>
        <a:xfrm>
          <a:off x="11599545" y="15608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8" name="直線コネクタ 667"/>
        <xdr:cNvCxnSpPr/>
      </xdr:nvCxnSpPr>
      <xdr:spPr>
        <a:xfrm>
          <a:off x="1211580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0860" cy="258445"/>
    <xdr:sp macro="" textlink="">
      <xdr:nvSpPr>
        <xdr:cNvPr id="669" name="テキスト ボックス 668"/>
        <xdr:cNvSpPr txBox="1"/>
      </xdr:nvSpPr>
      <xdr:spPr>
        <a:xfrm>
          <a:off x="11599545" y="152812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0" name="直線コネクタ 669"/>
        <xdr:cNvCxnSpPr/>
      </xdr:nvCxnSpPr>
      <xdr:spPr>
        <a:xfrm>
          <a:off x="1211580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71" name="テキスト ボックス 670"/>
        <xdr:cNvSpPr txBox="1"/>
      </xdr:nvSpPr>
      <xdr:spPr>
        <a:xfrm>
          <a:off x="11535410" y="149618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3" name="テキスト ボックス 672"/>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149860</xdr:rowOff>
    </xdr:from>
    <xdr:to>
      <xdr:col>85</xdr:col>
      <xdr:colOff>126365</xdr:colOff>
      <xdr:row>99</xdr:row>
      <xdr:rowOff>97790</xdr:rowOff>
    </xdr:to>
    <xdr:cxnSp macro="">
      <xdr:nvCxnSpPr>
        <xdr:cNvPr id="675" name="直線コネクタ 674"/>
        <xdr:cNvCxnSpPr/>
      </xdr:nvCxnSpPr>
      <xdr:spPr>
        <a:xfrm flipV="1">
          <a:off x="15885795" y="15241270"/>
          <a:ext cx="127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100965</xdr:rowOff>
    </xdr:from>
    <xdr:ext cx="378460" cy="258445"/>
    <xdr:sp macro="" textlink="">
      <xdr:nvSpPr>
        <xdr:cNvPr id="676" name="積立金最小値テキスト"/>
        <xdr:cNvSpPr txBox="1"/>
      </xdr:nvSpPr>
      <xdr:spPr>
        <a:xfrm>
          <a:off x="15938500" y="16731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97790</xdr:rowOff>
    </xdr:from>
    <xdr:to>
      <xdr:col>86</xdr:col>
      <xdr:colOff>25400</xdr:colOff>
      <xdr:row>99</xdr:row>
      <xdr:rowOff>97790</xdr:rowOff>
    </xdr:to>
    <xdr:cxnSp macro="">
      <xdr:nvCxnSpPr>
        <xdr:cNvPr id="677" name="直線コネクタ 676"/>
        <xdr:cNvCxnSpPr/>
      </xdr:nvCxnSpPr>
      <xdr:spPr>
        <a:xfrm>
          <a:off x="15798800" y="16728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96520</xdr:rowOff>
    </xdr:from>
    <xdr:ext cx="534670" cy="259080"/>
    <xdr:sp macro="" textlink="">
      <xdr:nvSpPr>
        <xdr:cNvPr id="678" name="積立金最大値テキスト"/>
        <xdr:cNvSpPr txBox="1"/>
      </xdr:nvSpPr>
      <xdr:spPr>
        <a:xfrm>
          <a:off x="15938500" y="15020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91,366</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149860</xdr:rowOff>
    </xdr:from>
    <xdr:to>
      <xdr:col>86</xdr:col>
      <xdr:colOff>25400</xdr:colOff>
      <xdr:row>90</xdr:row>
      <xdr:rowOff>149860</xdr:rowOff>
    </xdr:to>
    <xdr:cxnSp macro="">
      <xdr:nvCxnSpPr>
        <xdr:cNvPr id="679" name="直線コネクタ 678"/>
        <xdr:cNvCxnSpPr/>
      </xdr:nvCxnSpPr>
      <xdr:spPr>
        <a:xfrm>
          <a:off x="15798800" y="15241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29845</xdr:rowOff>
    </xdr:from>
    <xdr:to>
      <xdr:col>85</xdr:col>
      <xdr:colOff>127000</xdr:colOff>
      <xdr:row>99</xdr:row>
      <xdr:rowOff>35560</xdr:rowOff>
    </xdr:to>
    <xdr:cxnSp macro="">
      <xdr:nvCxnSpPr>
        <xdr:cNvPr id="680" name="直線コネクタ 679"/>
        <xdr:cNvCxnSpPr/>
      </xdr:nvCxnSpPr>
      <xdr:spPr>
        <a:xfrm>
          <a:off x="15069820" y="16660495"/>
          <a:ext cx="8178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102870</xdr:rowOff>
    </xdr:from>
    <xdr:ext cx="534670" cy="259080"/>
    <xdr:sp macro="" textlink="">
      <xdr:nvSpPr>
        <xdr:cNvPr id="681" name="積立金平均値テキスト"/>
        <xdr:cNvSpPr txBox="1"/>
      </xdr:nvSpPr>
      <xdr:spPr>
        <a:xfrm>
          <a:off x="15938500" y="16219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80010</xdr:rowOff>
    </xdr:from>
    <xdr:to>
      <xdr:col>85</xdr:col>
      <xdr:colOff>177800</xdr:colOff>
      <xdr:row>98</xdr:row>
      <xdr:rowOff>10160</xdr:rowOff>
    </xdr:to>
    <xdr:sp macro="" textlink="">
      <xdr:nvSpPr>
        <xdr:cNvPr id="682" name="フローチャート: 判断 681"/>
        <xdr:cNvSpPr/>
      </xdr:nvSpPr>
      <xdr:spPr>
        <a:xfrm>
          <a:off x="15836900" y="1636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115570</xdr:rowOff>
    </xdr:from>
    <xdr:to>
      <xdr:col>81</xdr:col>
      <xdr:colOff>50800</xdr:colOff>
      <xdr:row>99</xdr:row>
      <xdr:rowOff>29845</xdr:rowOff>
    </xdr:to>
    <xdr:cxnSp macro="">
      <xdr:nvCxnSpPr>
        <xdr:cNvPr id="683" name="直線コネクタ 682"/>
        <xdr:cNvCxnSpPr/>
      </xdr:nvCxnSpPr>
      <xdr:spPr>
        <a:xfrm>
          <a:off x="14206220" y="16403320"/>
          <a:ext cx="8636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140970</xdr:rowOff>
    </xdr:from>
    <xdr:to>
      <xdr:col>81</xdr:col>
      <xdr:colOff>101600</xdr:colOff>
      <xdr:row>98</xdr:row>
      <xdr:rowOff>71120</xdr:rowOff>
    </xdr:to>
    <xdr:sp macro="" textlink="">
      <xdr:nvSpPr>
        <xdr:cNvPr id="684" name="フローチャート: 判断 683"/>
        <xdr:cNvSpPr/>
      </xdr:nvSpPr>
      <xdr:spPr>
        <a:xfrm>
          <a:off x="1501902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87630</xdr:rowOff>
    </xdr:from>
    <xdr:ext cx="534035" cy="258445"/>
    <xdr:sp macro="" textlink="">
      <xdr:nvSpPr>
        <xdr:cNvPr id="685" name="テキスト ボックス 684"/>
        <xdr:cNvSpPr txBox="1"/>
      </xdr:nvSpPr>
      <xdr:spPr>
        <a:xfrm>
          <a:off x="14812645" y="16203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34290</xdr:rowOff>
    </xdr:from>
    <xdr:to>
      <xdr:col>76</xdr:col>
      <xdr:colOff>114300</xdr:colOff>
      <xdr:row>97</xdr:row>
      <xdr:rowOff>115570</xdr:rowOff>
    </xdr:to>
    <xdr:cxnSp macro="">
      <xdr:nvCxnSpPr>
        <xdr:cNvPr id="686" name="直線コネクタ 685"/>
        <xdr:cNvCxnSpPr/>
      </xdr:nvCxnSpPr>
      <xdr:spPr>
        <a:xfrm>
          <a:off x="13342620" y="15979140"/>
          <a:ext cx="863600" cy="424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66675</xdr:rowOff>
    </xdr:from>
    <xdr:to>
      <xdr:col>76</xdr:col>
      <xdr:colOff>165100</xdr:colOff>
      <xdr:row>97</xdr:row>
      <xdr:rowOff>168275</xdr:rowOff>
    </xdr:to>
    <xdr:sp macro="" textlink="">
      <xdr:nvSpPr>
        <xdr:cNvPr id="687" name="フローチャート: 判断 686"/>
        <xdr:cNvSpPr/>
      </xdr:nvSpPr>
      <xdr:spPr>
        <a:xfrm>
          <a:off x="14155420" y="1635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159385</xdr:rowOff>
    </xdr:from>
    <xdr:ext cx="534670" cy="258445"/>
    <xdr:sp macro="" textlink="">
      <xdr:nvSpPr>
        <xdr:cNvPr id="688" name="テキスト ボックス 687"/>
        <xdr:cNvSpPr txBox="1"/>
      </xdr:nvSpPr>
      <xdr:spPr>
        <a:xfrm>
          <a:off x="13943965" y="16447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34290</xdr:rowOff>
    </xdr:from>
    <xdr:to>
      <xdr:col>71</xdr:col>
      <xdr:colOff>177800</xdr:colOff>
      <xdr:row>97</xdr:row>
      <xdr:rowOff>146050</xdr:rowOff>
    </xdr:to>
    <xdr:cxnSp macro="">
      <xdr:nvCxnSpPr>
        <xdr:cNvPr id="689" name="直線コネクタ 688"/>
        <xdr:cNvCxnSpPr/>
      </xdr:nvCxnSpPr>
      <xdr:spPr>
        <a:xfrm flipV="1">
          <a:off x="12473940" y="15979140"/>
          <a:ext cx="868680" cy="454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36195</xdr:rowOff>
    </xdr:from>
    <xdr:to>
      <xdr:col>72</xdr:col>
      <xdr:colOff>38100</xdr:colOff>
      <xdr:row>97</xdr:row>
      <xdr:rowOff>137795</xdr:rowOff>
    </xdr:to>
    <xdr:sp macro="" textlink="">
      <xdr:nvSpPr>
        <xdr:cNvPr id="690" name="フローチャート: 判断 689"/>
        <xdr:cNvSpPr/>
      </xdr:nvSpPr>
      <xdr:spPr>
        <a:xfrm>
          <a:off x="13291820" y="163239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128905</xdr:rowOff>
    </xdr:from>
    <xdr:ext cx="534035" cy="259080"/>
    <xdr:sp macro="" textlink="">
      <xdr:nvSpPr>
        <xdr:cNvPr id="691" name="テキスト ボックス 690"/>
        <xdr:cNvSpPr txBox="1"/>
      </xdr:nvSpPr>
      <xdr:spPr>
        <a:xfrm>
          <a:off x="13080365" y="16416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102870</xdr:rowOff>
    </xdr:from>
    <xdr:to>
      <xdr:col>67</xdr:col>
      <xdr:colOff>101600</xdr:colOff>
      <xdr:row>96</xdr:row>
      <xdr:rowOff>33020</xdr:rowOff>
    </xdr:to>
    <xdr:sp macro="" textlink="">
      <xdr:nvSpPr>
        <xdr:cNvPr id="692" name="フローチャート: 判断 691"/>
        <xdr:cNvSpPr/>
      </xdr:nvSpPr>
      <xdr:spPr>
        <a:xfrm>
          <a:off x="12423140" y="16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49530</xdr:rowOff>
    </xdr:from>
    <xdr:ext cx="534035" cy="259080"/>
    <xdr:sp macro="" textlink="">
      <xdr:nvSpPr>
        <xdr:cNvPr id="693" name="テキスト ボックス 692"/>
        <xdr:cNvSpPr txBox="1"/>
      </xdr:nvSpPr>
      <xdr:spPr>
        <a:xfrm>
          <a:off x="12216765" y="15822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695" name="テキスト ボックス 694"/>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698" name="テキスト ボックス 697"/>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156210</xdr:rowOff>
    </xdr:from>
    <xdr:to>
      <xdr:col>85</xdr:col>
      <xdr:colOff>177800</xdr:colOff>
      <xdr:row>99</xdr:row>
      <xdr:rowOff>86360</xdr:rowOff>
    </xdr:to>
    <xdr:sp macro="" textlink="">
      <xdr:nvSpPr>
        <xdr:cNvPr id="699" name="楕円 698"/>
        <xdr:cNvSpPr/>
      </xdr:nvSpPr>
      <xdr:spPr>
        <a:xfrm>
          <a:off x="15836900" y="166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71120</xdr:rowOff>
    </xdr:from>
    <xdr:ext cx="469900" cy="259080"/>
    <xdr:sp macro="" textlink="">
      <xdr:nvSpPr>
        <xdr:cNvPr id="700" name="積立金該当値テキスト"/>
        <xdr:cNvSpPr txBox="1"/>
      </xdr:nvSpPr>
      <xdr:spPr>
        <a:xfrm>
          <a:off x="15938500" y="16530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150495</xdr:rowOff>
    </xdr:from>
    <xdr:to>
      <xdr:col>81</xdr:col>
      <xdr:colOff>101600</xdr:colOff>
      <xdr:row>99</xdr:row>
      <xdr:rowOff>80645</xdr:rowOff>
    </xdr:to>
    <xdr:sp macro="" textlink="">
      <xdr:nvSpPr>
        <xdr:cNvPr id="701" name="楕円 700"/>
        <xdr:cNvSpPr/>
      </xdr:nvSpPr>
      <xdr:spPr>
        <a:xfrm>
          <a:off x="15019020" y="166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71755</xdr:rowOff>
    </xdr:from>
    <xdr:ext cx="469265" cy="259080"/>
    <xdr:sp macro="" textlink="">
      <xdr:nvSpPr>
        <xdr:cNvPr id="702" name="テキスト ボックス 701"/>
        <xdr:cNvSpPr txBox="1"/>
      </xdr:nvSpPr>
      <xdr:spPr>
        <a:xfrm>
          <a:off x="14839950" y="16702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64770</xdr:rowOff>
    </xdr:from>
    <xdr:to>
      <xdr:col>76</xdr:col>
      <xdr:colOff>165100</xdr:colOff>
      <xdr:row>97</xdr:row>
      <xdr:rowOff>166370</xdr:rowOff>
    </xdr:to>
    <xdr:sp macro="" textlink="">
      <xdr:nvSpPr>
        <xdr:cNvPr id="703" name="楕円 702"/>
        <xdr:cNvSpPr/>
      </xdr:nvSpPr>
      <xdr:spPr>
        <a:xfrm>
          <a:off x="14155420" y="163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11430</xdr:rowOff>
    </xdr:from>
    <xdr:ext cx="534670" cy="259080"/>
    <xdr:sp macro="" textlink="">
      <xdr:nvSpPr>
        <xdr:cNvPr id="704" name="テキスト ボックス 703"/>
        <xdr:cNvSpPr txBox="1"/>
      </xdr:nvSpPr>
      <xdr:spPr>
        <a:xfrm>
          <a:off x="13943965" y="16127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154940</xdr:rowOff>
    </xdr:from>
    <xdr:to>
      <xdr:col>72</xdr:col>
      <xdr:colOff>38100</xdr:colOff>
      <xdr:row>95</xdr:row>
      <xdr:rowOff>85090</xdr:rowOff>
    </xdr:to>
    <xdr:sp macro="" textlink="">
      <xdr:nvSpPr>
        <xdr:cNvPr id="705" name="楕円 704"/>
        <xdr:cNvSpPr/>
      </xdr:nvSpPr>
      <xdr:spPr>
        <a:xfrm>
          <a:off x="13291820" y="159283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101600</xdr:rowOff>
    </xdr:from>
    <xdr:ext cx="534035" cy="259080"/>
    <xdr:sp macro="" textlink="">
      <xdr:nvSpPr>
        <xdr:cNvPr id="706" name="テキスト ボックス 705"/>
        <xdr:cNvSpPr txBox="1"/>
      </xdr:nvSpPr>
      <xdr:spPr>
        <a:xfrm>
          <a:off x="13080365" y="15703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95250</xdr:rowOff>
    </xdr:from>
    <xdr:to>
      <xdr:col>67</xdr:col>
      <xdr:colOff>101600</xdr:colOff>
      <xdr:row>98</xdr:row>
      <xdr:rowOff>25400</xdr:rowOff>
    </xdr:to>
    <xdr:sp macro="" textlink="">
      <xdr:nvSpPr>
        <xdr:cNvPr id="707" name="楕円 706"/>
        <xdr:cNvSpPr/>
      </xdr:nvSpPr>
      <xdr:spPr>
        <a:xfrm>
          <a:off x="12423140" y="163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16510</xdr:rowOff>
    </xdr:from>
    <xdr:ext cx="534035" cy="259080"/>
    <xdr:sp macro="" textlink="">
      <xdr:nvSpPr>
        <xdr:cNvPr id="708" name="テキスト ボックス 707"/>
        <xdr:cNvSpPr txBox="1"/>
      </xdr:nvSpPr>
      <xdr:spPr>
        <a:xfrm>
          <a:off x="12216765" y="16475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10" name="正方形/長方形 709"/>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12" name="正方形/長方形 711"/>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14" name="正方形/長方形 713"/>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5425"/>
    <xdr:sp macro="" textlink="">
      <xdr:nvSpPr>
        <xdr:cNvPr id="717" name="テキスト ボックス 716"/>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140335</xdr:rowOff>
    </xdr:from>
    <xdr:to>
      <xdr:col>120</xdr:col>
      <xdr:colOff>114300</xdr:colOff>
      <xdr:row>38</xdr:row>
      <xdr:rowOff>140335</xdr:rowOff>
    </xdr:to>
    <xdr:cxnSp macro="">
      <xdr:nvCxnSpPr>
        <xdr:cNvPr id="719" name="直線コネクタ 718"/>
        <xdr:cNvCxnSpPr/>
      </xdr:nvCxnSpPr>
      <xdr:spPr>
        <a:xfrm>
          <a:off x="1780032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167640</xdr:rowOff>
    </xdr:from>
    <xdr:ext cx="248920" cy="259080"/>
    <xdr:sp macro="" textlink="">
      <xdr:nvSpPr>
        <xdr:cNvPr id="720" name="テキスト ボックス 719"/>
        <xdr:cNvSpPr txBox="1"/>
      </xdr:nvSpPr>
      <xdr:spPr>
        <a:xfrm>
          <a:off x="17561560" y="63741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780032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8445"/>
    <xdr:sp macro="" textlink="">
      <xdr:nvSpPr>
        <xdr:cNvPr id="722" name="テキスト ボックス 721"/>
        <xdr:cNvSpPr txBox="1"/>
      </xdr:nvSpPr>
      <xdr:spPr>
        <a:xfrm>
          <a:off x="17284065" y="59258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780032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9080"/>
    <xdr:sp macro="" textlink="">
      <xdr:nvSpPr>
        <xdr:cNvPr id="724" name="テキスト ボックス 723"/>
        <xdr:cNvSpPr txBox="1"/>
      </xdr:nvSpPr>
      <xdr:spPr>
        <a:xfrm>
          <a:off x="17284065" y="5480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140335</xdr:rowOff>
    </xdr:from>
    <xdr:to>
      <xdr:col>120</xdr:col>
      <xdr:colOff>114300</xdr:colOff>
      <xdr:row>30</xdr:row>
      <xdr:rowOff>140335</xdr:rowOff>
    </xdr:to>
    <xdr:cxnSp macro="">
      <xdr:nvCxnSpPr>
        <xdr:cNvPr id="725" name="直線コネクタ 724"/>
        <xdr:cNvCxnSpPr/>
      </xdr:nvCxnSpPr>
      <xdr:spPr>
        <a:xfrm>
          <a:off x="1780032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167640</xdr:rowOff>
    </xdr:from>
    <xdr:ext cx="531495" cy="259080"/>
    <xdr:sp macro="" textlink="">
      <xdr:nvSpPr>
        <xdr:cNvPr id="726" name="テキスト ボックス 725"/>
        <xdr:cNvSpPr txBox="1"/>
      </xdr:nvSpPr>
      <xdr:spPr>
        <a:xfrm>
          <a:off x="17284065" y="5033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8" name="テキスト ボックス 727"/>
        <xdr:cNvSpPr txBox="1"/>
      </xdr:nvSpPr>
      <xdr:spPr>
        <a:xfrm>
          <a:off x="17284065" y="45847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94615</xdr:rowOff>
    </xdr:from>
    <xdr:to>
      <xdr:col>116</xdr:col>
      <xdr:colOff>62865</xdr:colOff>
      <xdr:row>38</xdr:row>
      <xdr:rowOff>140335</xdr:rowOff>
    </xdr:to>
    <xdr:cxnSp macro="">
      <xdr:nvCxnSpPr>
        <xdr:cNvPr id="730" name="直線コネクタ 729"/>
        <xdr:cNvCxnSpPr/>
      </xdr:nvCxnSpPr>
      <xdr:spPr>
        <a:xfrm flipV="1">
          <a:off x="21570315" y="5462905"/>
          <a:ext cx="127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8445"/>
    <xdr:sp macro="" textlink="">
      <xdr:nvSpPr>
        <xdr:cNvPr id="731" name="投資及び出資金最小値テキスト"/>
        <xdr:cNvSpPr txBox="1"/>
      </xdr:nvSpPr>
      <xdr:spPr>
        <a:xfrm>
          <a:off x="21623020" y="65176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140335</xdr:rowOff>
    </xdr:from>
    <xdr:to>
      <xdr:col>116</xdr:col>
      <xdr:colOff>152400</xdr:colOff>
      <xdr:row>38</xdr:row>
      <xdr:rowOff>140335</xdr:rowOff>
    </xdr:to>
    <xdr:cxnSp macro="">
      <xdr:nvCxnSpPr>
        <xdr:cNvPr id="732" name="直線コネクタ 731"/>
        <xdr:cNvCxnSpPr/>
      </xdr:nvCxnSpPr>
      <xdr:spPr>
        <a:xfrm>
          <a:off x="2148840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41275</xdr:rowOff>
    </xdr:from>
    <xdr:ext cx="534670" cy="259080"/>
    <xdr:sp macro="" textlink="">
      <xdr:nvSpPr>
        <xdr:cNvPr id="733" name="投資及び出資金最大値テキスト"/>
        <xdr:cNvSpPr txBox="1"/>
      </xdr:nvSpPr>
      <xdr:spPr>
        <a:xfrm>
          <a:off x="21623020" y="5241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23,486</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94615</xdr:rowOff>
    </xdr:from>
    <xdr:to>
      <xdr:col>116</xdr:col>
      <xdr:colOff>152400</xdr:colOff>
      <xdr:row>32</xdr:row>
      <xdr:rowOff>94615</xdr:rowOff>
    </xdr:to>
    <xdr:cxnSp macro="">
      <xdr:nvCxnSpPr>
        <xdr:cNvPr id="734" name="直線コネクタ 733"/>
        <xdr:cNvCxnSpPr/>
      </xdr:nvCxnSpPr>
      <xdr:spPr>
        <a:xfrm>
          <a:off x="21488400" y="54629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136525</xdr:rowOff>
    </xdr:from>
    <xdr:to>
      <xdr:col>116</xdr:col>
      <xdr:colOff>63500</xdr:colOff>
      <xdr:row>38</xdr:row>
      <xdr:rowOff>140335</xdr:rowOff>
    </xdr:to>
    <xdr:cxnSp macro="">
      <xdr:nvCxnSpPr>
        <xdr:cNvPr id="735" name="直線コネクタ 734"/>
        <xdr:cNvCxnSpPr/>
      </xdr:nvCxnSpPr>
      <xdr:spPr>
        <a:xfrm>
          <a:off x="20759420" y="651065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99060</xdr:rowOff>
    </xdr:from>
    <xdr:ext cx="469900" cy="259080"/>
    <xdr:sp macro="" textlink="">
      <xdr:nvSpPr>
        <xdr:cNvPr id="736" name="投資及び出資金平均値テキスト"/>
        <xdr:cNvSpPr txBox="1"/>
      </xdr:nvSpPr>
      <xdr:spPr>
        <a:xfrm>
          <a:off x="21623020" y="6137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76200</xdr:rowOff>
    </xdr:from>
    <xdr:to>
      <xdr:col>116</xdr:col>
      <xdr:colOff>114300</xdr:colOff>
      <xdr:row>38</xdr:row>
      <xdr:rowOff>6350</xdr:rowOff>
    </xdr:to>
    <xdr:sp macro="" textlink="">
      <xdr:nvSpPr>
        <xdr:cNvPr id="737" name="フローチャート: 判断 736"/>
        <xdr:cNvSpPr/>
      </xdr:nvSpPr>
      <xdr:spPr>
        <a:xfrm>
          <a:off x="21521420" y="6282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136525</xdr:rowOff>
    </xdr:from>
    <xdr:to>
      <xdr:col>111</xdr:col>
      <xdr:colOff>177800</xdr:colOff>
      <xdr:row>38</xdr:row>
      <xdr:rowOff>139065</xdr:rowOff>
    </xdr:to>
    <xdr:cxnSp macro="">
      <xdr:nvCxnSpPr>
        <xdr:cNvPr id="738" name="直線コネクタ 737"/>
        <xdr:cNvCxnSpPr/>
      </xdr:nvCxnSpPr>
      <xdr:spPr>
        <a:xfrm flipV="1">
          <a:off x="19890740" y="6510655"/>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130175</xdr:rowOff>
    </xdr:from>
    <xdr:to>
      <xdr:col>112</xdr:col>
      <xdr:colOff>38100</xdr:colOff>
      <xdr:row>38</xdr:row>
      <xdr:rowOff>60325</xdr:rowOff>
    </xdr:to>
    <xdr:sp macro="" textlink="">
      <xdr:nvSpPr>
        <xdr:cNvPr id="739" name="フローチャート: 判断 738"/>
        <xdr:cNvSpPr/>
      </xdr:nvSpPr>
      <xdr:spPr>
        <a:xfrm>
          <a:off x="20708620" y="633666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76835</xdr:rowOff>
    </xdr:from>
    <xdr:ext cx="469900" cy="259080"/>
    <xdr:sp macro="" textlink="">
      <xdr:nvSpPr>
        <xdr:cNvPr id="740" name="テキスト ボックス 739"/>
        <xdr:cNvSpPr txBox="1"/>
      </xdr:nvSpPr>
      <xdr:spPr>
        <a:xfrm>
          <a:off x="20529550" y="6115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139065</xdr:rowOff>
    </xdr:from>
    <xdr:to>
      <xdr:col>107</xdr:col>
      <xdr:colOff>50800</xdr:colOff>
      <xdr:row>38</xdr:row>
      <xdr:rowOff>140335</xdr:rowOff>
    </xdr:to>
    <xdr:cxnSp macro="">
      <xdr:nvCxnSpPr>
        <xdr:cNvPr id="741" name="直線コネクタ 740"/>
        <xdr:cNvCxnSpPr/>
      </xdr:nvCxnSpPr>
      <xdr:spPr>
        <a:xfrm flipV="1">
          <a:off x="19027140" y="651319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121920</xdr:rowOff>
    </xdr:from>
    <xdr:to>
      <xdr:col>107</xdr:col>
      <xdr:colOff>101600</xdr:colOff>
      <xdr:row>38</xdr:row>
      <xdr:rowOff>52070</xdr:rowOff>
    </xdr:to>
    <xdr:sp macro="" textlink="">
      <xdr:nvSpPr>
        <xdr:cNvPr id="742" name="フローチャート: 判断 741"/>
        <xdr:cNvSpPr/>
      </xdr:nvSpPr>
      <xdr:spPr>
        <a:xfrm>
          <a:off x="19839940" y="6328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68580</xdr:rowOff>
    </xdr:from>
    <xdr:ext cx="469265" cy="258445"/>
    <xdr:sp macro="" textlink="">
      <xdr:nvSpPr>
        <xdr:cNvPr id="743" name="テキスト ボックス 742"/>
        <xdr:cNvSpPr txBox="1"/>
      </xdr:nvSpPr>
      <xdr:spPr>
        <a:xfrm>
          <a:off x="19660870" y="6107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140335</xdr:rowOff>
    </xdr:from>
    <xdr:to>
      <xdr:col>102</xdr:col>
      <xdr:colOff>114300</xdr:colOff>
      <xdr:row>38</xdr:row>
      <xdr:rowOff>140335</xdr:rowOff>
    </xdr:to>
    <xdr:cxnSp macro="">
      <xdr:nvCxnSpPr>
        <xdr:cNvPr id="744" name="直線コネクタ 743"/>
        <xdr:cNvCxnSpPr/>
      </xdr:nvCxnSpPr>
      <xdr:spPr>
        <a:xfrm flipV="1">
          <a:off x="1816354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130810</xdr:rowOff>
    </xdr:from>
    <xdr:to>
      <xdr:col>102</xdr:col>
      <xdr:colOff>165100</xdr:colOff>
      <xdr:row>38</xdr:row>
      <xdr:rowOff>60960</xdr:rowOff>
    </xdr:to>
    <xdr:sp macro="" textlink="">
      <xdr:nvSpPr>
        <xdr:cNvPr id="745" name="フローチャート: 判断 744"/>
        <xdr:cNvSpPr/>
      </xdr:nvSpPr>
      <xdr:spPr>
        <a:xfrm>
          <a:off x="18976340" y="6337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77470</xdr:rowOff>
    </xdr:from>
    <xdr:ext cx="469265" cy="259080"/>
    <xdr:sp macro="" textlink="">
      <xdr:nvSpPr>
        <xdr:cNvPr id="746" name="テキスト ボックス 745"/>
        <xdr:cNvSpPr txBox="1"/>
      </xdr:nvSpPr>
      <xdr:spPr>
        <a:xfrm>
          <a:off x="18797270" y="6116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136525</xdr:rowOff>
    </xdr:from>
    <xdr:to>
      <xdr:col>98</xdr:col>
      <xdr:colOff>38100</xdr:colOff>
      <xdr:row>38</xdr:row>
      <xdr:rowOff>66675</xdr:rowOff>
    </xdr:to>
    <xdr:sp macro="" textlink="">
      <xdr:nvSpPr>
        <xdr:cNvPr id="747" name="フローチャート: 判断 746"/>
        <xdr:cNvSpPr/>
      </xdr:nvSpPr>
      <xdr:spPr>
        <a:xfrm>
          <a:off x="18112740" y="634301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83185</xdr:rowOff>
    </xdr:from>
    <xdr:ext cx="469900" cy="259080"/>
    <xdr:sp macro="" textlink="">
      <xdr:nvSpPr>
        <xdr:cNvPr id="748" name="テキスト ボックス 747"/>
        <xdr:cNvSpPr txBox="1"/>
      </xdr:nvSpPr>
      <xdr:spPr>
        <a:xfrm>
          <a:off x="17933670" y="6122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49" name="テキスト ボックス 748"/>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0" name="テキスト ボックス 749"/>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51" name="テキスト ボックス 750"/>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2" name="テキスト ボックス 751"/>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3" name="テキスト ボックス 752"/>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15214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55" name="投資及び出資金該当値テキスト"/>
        <xdr:cNvSpPr txBox="1"/>
      </xdr:nvSpPr>
      <xdr:spPr>
        <a:xfrm>
          <a:off x="21623020" y="6377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85725</xdr:rowOff>
    </xdr:from>
    <xdr:to>
      <xdr:col>112</xdr:col>
      <xdr:colOff>38100</xdr:colOff>
      <xdr:row>39</xdr:row>
      <xdr:rowOff>15875</xdr:rowOff>
    </xdr:to>
    <xdr:sp macro="" textlink="">
      <xdr:nvSpPr>
        <xdr:cNvPr id="756" name="楕円 755"/>
        <xdr:cNvSpPr/>
      </xdr:nvSpPr>
      <xdr:spPr>
        <a:xfrm>
          <a:off x="20708620" y="645985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6985</xdr:rowOff>
    </xdr:from>
    <xdr:ext cx="313690" cy="259080"/>
    <xdr:sp macro="" textlink="">
      <xdr:nvSpPr>
        <xdr:cNvPr id="757" name="テキスト ボックス 756"/>
        <xdr:cNvSpPr txBox="1"/>
      </xdr:nvSpPr>
      <xdr:spPr>
        <a:xfrm>
          <a:off x="20602575" y="65487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88265</xdr:rowOff>
    </xdr:from>
    <xdr:to>
      <xdr:col>107</xdr:col>
      <xdr:colOff>101600</xdr:colOff>
      <xdr:row>39</xdr:row>
      <xdr:rowOff>18415</xdr:rowOff>
    </xdr:to>
    <xdr:sp macro="" textlink="">
      <xdr:nvSpPr>
        <xdr:cNvPr id="758" name="楕円 757"/>
        <xdr:cNvSpPr/>
      </xdr:nvSpPr>
      <xdr:spPr>
        <a:xfrm>
          <a:off x="19839940" y="6462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8890</xdr:rowOff>
    </xdr:from>
    <xdr:ext cx="313690" cy="259080"/>
    <xdr:sp macro="" textlink="">
      <xdr:nvSpPr>
        <xdr:cNvPr id="759" name="テキスト ボックス 758"/>
        <xdr:cNvSpPr txBox="1"/>
      </xdr:nvSpPr>
      <xdr:spPr>
        <a:xfrm>
          <a:off x="19738975" y="65506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897634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9555" cy="258445"/>
    <xdr:sp macro="" textlink="">
      <xdr:nvSpPr>
        <xdr:cNvPr id="761" name="テキスト ボックス 760"/>
        <xdr:cNvSpPr txBox="1"/>
      </xdr:nvSpPr>
      <xdr:spPr>
        <a:xfrm>
          <a:off x="18907760" y="65519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11274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8445"/>
    <xdr:sp macro="" textlink="">
      <xdr:nvSpPr>
        <xdr:cNvPr id="763" name="テキスト ボックス 762"/>
        <xdr:cNvSpPr txBox="1"/>
      </xdr:nvSpPr>
      <xdr:spPr>
        <a:xfrm>
          <a:off x="1803908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65" name="正方形/長方形 764"/>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67" name="正方形/長方形 766"/>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69" name="正方形/長方形 768"/>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5425"/>
    <xdr:sp macro="" textlink="">
      <xdr:nvSpPr>
        <xdr:cNvPr id="772" name="テキスト ボックス 771"/>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140335</xdr:rowOff>
    </xdr:from>
    <xdr:to>
      <xdr:col>120</xdr:col>
      <xdr:colOff>114300</xdr:colOff>
      <xdr:row>58</xdr:row>
      <xdr:rowOff>140335</xdr:rowOff>
    </xdr:to>
    <xdr:cxnSp macro="">
      <xdr:nvCxnSpPr>
        <xdr:cNvPr id="774" name="直線コネクタ 773"/>
        <xdr:cNvCxnSpPr/>
      </xdr:nvCxnSpPr>
      <xdr:spPr>
        <a:xfrm>
          <a:off x="1780032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167640</xdr:rowOff>
    </xdr:from>
    <xdr:ext cx="248920" cy="259080"/>
    <xdr:sp macro="" textlink="">
      <xdr:nvSpPr>
        <xdr:cNvPr id="775" name="テキスト ボックス 774"/>
        <xdr:cNvSpPr txBox="1"/>
      </xdr:nvSpPr>
      <xdr:spPr>
        <a:xfrm>
          <a:off x="17561560" y="97269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780032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8445"/>
    <xdr:sp macro="" textlink="">
      <xdr:nvSpPr>
        <xdr:cNvPr id="777" name="テキスト ボックス 776"/>
        <xdr:cNvSpPr txBox="1"/>
      </xdr:nvSpPr>
      <xdr:spPr>
        <a:xfrm>
          <a:off x="17284065" y="92786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780032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9080"/>
    <xdr:sp macro="" textlink="">
      <xdr:nvSpPr>
        <xdr:cNvPr id="779" name="テキスト ボックス 778"/>
        <xdr:cNvSpPr txBox="1"/>
      </xdr:nvSpPr>
      <xdr:spPr>
        <a:xfrm>
          <a:off x="17284065" y="8832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140335</xdr:rowOff>
    </xdr:from>
    <xdr:to>
      <xdr:col>120</xdr:col>
      <xdr:colOff>114300</xdr:colOff>
      <xdr:row>50</xdr:row>
      <xdr:rowOff>140335</xdr:rowOff>
    </xdr:to>
    <xdr:cxnSp macro="">
      <xdr:nvCxnSpPr>
        <xdr:cNvPr id="780" name="直線コネクタ 779"/>
        <xdr:cNvCxnSpPr/>
      </xdr:nvCxnSpPr>
      <xdr:spPr>
        <a:xfrm>
          <a:off x="1780032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167640</xdr:rowOff>
    </xdr:from>
    <xdr:ext cx="531495" cy="259080"/>
    <xdr:sp macro="" textlink="">
      <xdr:nvSpPr>
        <xdr:cNvPr id="781" name="テキスト ボックス 780"/>
        <xdr:cNvSpPr txBox="1"/>
      </xdr:nvSpPr>
      <xdr:spPr>
        <a:xfrm>
          <a:off x="17284065" y="83858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3" name="テキスト ボックス 782"/>
        <xdr:cNvSpPr txBox="1"/>
      </xdr:nvSpPr>
      <xdr:spPr>
        <a:xfrm>
          <a:off x="17284065" y="79375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38735</xdr:rowOff>
    </xdr:from>
    <xdr:to>
      <xdr:col>116</xdr:col>
      <xdr:colOff>62865</xdr:colOff>
      <xdr:row>58</xdr:row>
      <xdr:rowOff>140335</xdr:rowOff>
    </xdr:to>
    <xdr:cxnSp macro="">
      <xdr:nvCxnSpPr>
        <xdr:cNvPr id="785" name="直線コネクタ 784"/>
        <xdr:cNvCxnSpPr/>
      </xdr:nvCxnSpPr>
      <xdr:spPr>
        <a:xfrm flipV="1">
          <a:off x="21570315" y="8759825"/>
          <a:ext cx="1270" cy="1107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8445"/>
    <xdr:sp macro="" textlink="">
      <xdr:nvSpPr>
        <xdr:cNvPr id="786" name="貸付金最小値テキスト"/>
        <xdr:cNvSpPr txBox="1"/>
      </xdr:nvSpPr>
      <xdr:spPr>
        <a:xfrm>
          <a:off x="21623020" y="9870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140335</xdr:rowOff>
    </xdr:from>
    <xdr:to>
      <xdr:col>116</xdr:col>
      <xdr:colOff>152400</xdr:colOff>
      <xdr:row>58</xdr:row>
      <xdr:rowOff>140335</xdr:rowOff>
    </xdr:to>
    <xdr:cxnSp macro="">
      <xdr:nvCxnSpPr>
        <xdr:cNvPr id="787" name="直線コネクタ 786"/>
        <xdr:cNvCxnSpPr/>
      </xdr:nvCxnSpPr>
      <xdr:spPr>
        <a:xfrm>
          <a:off x="21488400" y="9867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156845</xdr:rowOff>
    </xdr:from>
    <xdr:ext cx="534670" cy="259080"/>
    <xdr:sp macro="" textlink="">
      <xdr:nvSpPr>
        <xdr:cNvPr id="788" name="貸付金最大値テキスト"/>
        <xdr:cNvSpPr txBox="1"/>
      </xdr:nvSpPr>
      <xdr:spPr>
        <a:xfrm>
          <a:off x="21623020" y="8542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24,707</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38735</xdr:rowOff>
    </xdr:from>
    <xdr:to>
      <xdr:col>116</xdr:col>
      <xdr:colOff>152400</xdr:colOff>
      <xdr:row>52</xdr:row>
      <xdr:rowOff>38735</xdr:rowOff>
    </xdr:to>
    <xdr:cxnSp macro="">
      <xdr:nvCxnSpPr>
        <xdr:cNvPr id="789" name="直線コネクタ 788"/>
        <xdr:cNvCxnSpPr/>
      </xdr:nvCxnSpPr>
      <xdr:spPr>
        <a:xfrm>
          <a:off x="21488400" y="87598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124460</xdr:rowOff>
    </xdr:from>
    <xdr:to>
      <xdr:col>116</xdr:col>
      <xdr:colOff>63500</xdr:colOff>
      <xdr:row>58</xdr:row>
      <xdr:rowOff>131445</xdr:rowOff>
    </xdr:to>
    <xdr:cxnSp macro="">
      <xdr:nvCxnSpPr>
        <xdr:cNvPr id="790" name="直線コネクタ 789"/>
        <xdr:cNvCxnSpPr/>
      </xdr:nvCxnSpPr>
      <xdr:spPr>
        <a:xfrm>
          <a:off x="20759420" y="985139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153035</xdr:rowOff>
    </xdr:from>
    <xdr:ext cx="469900" cy="259080"/>
    <xdr:sp macro="" textlink="">
      <xdr:nvSpPr>
        <xdr:cNvPr id="791" name="貸付金平均値テキスト"/>
        <xdr:cNvSpPr txBox="1"/>
      </xdr:nvSpPr>
      <xdr:spPr>
        <a:xfrm>
          <a:off x="21623020" y="95446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2,851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130175</xdr:rowOff>
    </xdr:from>
    <xdr:to>
      <xdr:col>116</xdr:col>
      <xdr:colOff>114300</xdr:colOff>
      <xdr:row>58</xdr:row>
      <xdr:rowOff>60325</xdr:rowOff>
    </xdr:to>
    <xdr:sp macro="" textlink="">
      <xdr:nvSpPr>
        <xdr:cNvPr id="792" name="フローチャート: 判断 791"/>
        <xdr:cNvSpPr/>
      </xdr:nvSpPr>
      <xdr:spPr>
        <a:xfrm>
          <a:off x="21521420" y="96894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124460</xdr:rowOff>
    </xdr:from>
    <xdr:to>
      <xdr:col>111</xdr:col>
      <xdr:colOff>177800</xdr:colOff>
      <xdr:row>58</xdr:row>
      <xdr:rowOff>132715</xdr:rowOff>
    </xdr:to>
    <xdr:cxnSp macro="">
      <xdr:nvCxnSpPr>
        <xdr:cNvPr id="793" name="直線コネクタ 792"/>
        <xdr:cNvCxnSpPr/>
      </xdr:nvCxnSpPr>
      <xdr:spPr>
        <a:xfrm flipV="1">
          <a:off x="19890740" y="9851390"/>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153035</xdr:rowOff>
    </xdr:from>
    <xdr:to>
      <xdr:col>112</xdr:col>
      <xdr:colOff>38100</xdr:colOff>
      <xdr:row>58</xdr:row>
      <xdr:rowOff>83185</xdr:rowOff>
    </xdr:to>
    <xdr:sp macro="" textlink="">
      <xdr:nvSpPr>
        <xdr:cNvPr id="794" name="フローチャート: 判断 793"/>
        <xdr:cNvSpPr/>
      </xdr:nvSpPr>
      <xdr:spPr>
        <a:xfrm>
          <a:off x="20708620" y="971232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99695</xdr:rowOff>
    </xdr:from>
    <xdr:ext cx="469900" cy="259080"/>
    <xdr:sp macro="" textlink="">
      <xdr:nvSpPr>
        <xdr:cNvPr id="795" name="テキスト ボックス 794"/>
        <xdr:cNvSpPr txBox="1"/>
      </xdr:nvSpPr>
      <xdr:spPr>
        <a:xfrm>
          <a:off x="20529550" y="9491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132715</xdr:rowOff>
    </xdr:from>
    <xdr:to>
      <xdr:col>107</xdr:col>
      <xdr:colOff>50800</xdr:colOff>
      <xdr:row>58</xdr:row>
      <xdr:rowOff>132715</xdr:rowOff>
    </xdr:to>
    <xdr:cxnSp macro="">
      <xdr:nvCxnSpPr>
        <xdr:cNvPr id="796" name="直線コネクタ 795"/>
        <xdr:cNvCxnSpPr/>
      </xdr:nvCxnSpPr>
      <xdr:spPr>
        <a:xfrm flipV="1">
          <a:off x="19027140" y="985964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113665</xdr:rowOff>
    </xdr:from>
    <xdr:to>
      <xdr:col>107</xdr:col>
      <xdr:colOff>101600</xdr:colOff>
      <xdr:row>58</xdr:row>
      <xdr:rowOff>43815</xdr:rowOff>
    </xdr:to>
    <xdr:sp macro="" textlink="">
      <xdr:nvSpPr>
        <xdr:cNvPr id="797" name="フローチャート: 判断 796"/>
        <xdr:cNvSpPr/>
      </xdr:nvSpPr>
      <xdr:spPr>
        <a:xfrm>
          <a:off x="19839940" y="9672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60325</xdr:rowOff>
    </xdr:from>
    <xdr:ext cx="469265" cy="259080"/>
    <xdr:sp macro="" textlink="">
      <xdr:nvSpPr>
        <xdr:cNvPr id="798" name="テキスト ボックス 797"/>
        <xdr:cNvSpPr txBox="1"/>
      </xdr:nvSpPr>
      <xdr:spPr>
        <a:xfrm>
          <a:off x="19660870" y="9451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132080</xdr:rowOff>
    </xdr:from>
    <xdr:to>
      <xdr:col>102</xdr:col>
      <xdr:colOff>114300</xdr:colOff>
      <xdr:row>58</xdr:row>
      <xdr:rowOff>132715</xdr:rowOff>
    </xdr:to>
    <xdr:cxnSp macro="">
      <xdr:nvCxnSpPr>
        <xdr:cNvPr id="799" name="直線コネクタ 798"/>
        <xdr:cNvCxnSpPr/>
      </xdr:nvCxnSpPr>
      <xdr:spPr>
        <a:xfrm>
          <a:off x="18163540" y="985901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144145</xdr:rowOff>
    </xdr:from>
    <xdr:to>
      <xdr:col>102</xdr:col>
      <xdr:colOff>165100</xdr:colOff>
      <xdr:row>58</xdr:row>
      <xdr:rowOff>74295</xdr:rowOff>
    </xdr:to>
    <xdr:sp macro="" textlink="">
      <xdr:nvSpPr>
        <xdr:cNvPr id="800" name="フローチャート: 判断 799"/>
        <xdr:cNvSpPr/>
      </xdr:nvSpPr>
      <xdr:spPr>
        <a:xfrm>
          <a:off x="18976340" y="9703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90805</xdr:rowOff>
    </xdr:from>
    <xdr:ext cx="469265" cy="258445"/>
    <xdr:sp macro="" textlink="">
      <xdr:nvSpPr>
        <xdr:cNvPr id="801" name="テキスト ボックス 800"/>
        <xdr:cNvSpPr txBox="1"/>
      </xdr:nvSpPr>
      <xdr:spPr>
        <a:xfrm>
          <a:off x="18797270" y="9482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118745</xdr:rowOff>
    </xdr:from>
    <xdr:to>
      <xdr:col>98</xdr:col>
      <xdr:colOff>38100</xdr:colOff>
      <xdr:row>58</xdr:row>
      <xdr:rowOff>48895</xdr:rowOff>
    </xdr:to>
    <xdr:sp macro="" textlink="">
      <xdr:nvSpPr>
        <xdr:cNvPr id="802" name="フローチャート: 判断 801"/>
        <xdr:cNvSpPr/>
      </xdr:nvSpPr>
      <xdr:spPr>
        <a:xfrm>
          <a:off x="18112740" y="96780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64770</xdr:rowOff>
    </xdr:from>
    <xdr:ext cx="469900" cy="259080"/>
    <xdr:sp macro="" textlink="">
      <xdr:nvSpPr>
        <xdr:cNvPr id="803" name="テキスト ボックス 802"/>
        <xdr:cNvSpPr txBox="1"/>
      </xdr:nvSpPr>
      <xdr:spPr>
        <a:xfrm>
          <a:off x="17933670" y="9456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04" name="テキスト ボックス 803"/>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06" name="テキスト ボックス 805"/>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80645</xdr:rowOff>
    </xdr:from>
    <xdr:to>
      <xdr:col>116</xdr:col>
      <xdr:colOff>114300</xdr:colOff>
      <xdr:row>59</xdr:row>
      <xdr:rowOff>10795</xdr:rowOff>
    </xdr:to>
    <xdr:sp macro="" textlink="">
      <xdr:nvSpPr>
        <xdr:cNvPr id="809" name="楕円 808"/>
        <xdr:cNvSpPr/>
      </xdr:nvSpPr>
      <xdr:spPr>
        <a:xfrm>
          <a:off x="21521420" y="9807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167005</xdr:rowOff>
    </xdr:from>
    <xdr:ext cx="378460" cy="258445"/>
    <xdr:sp macro="" textlink="">
      <xdr:nvSpPr>
        <xdr:cNvPr id="810" name="貸付金該当値テキスト"/>
        <xdr:cNvSpPr txBox="1"/>
      </xdr:nvSpPr>
      <xdr:spPr>
        <a:xfrm>
          <a:off x="21623020" y="97262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73660</xdr:rowOff>
    </xdr:from>
    <xdr:to>
      <xdr:col>112</xdr:col>
      <xdr:colOff>38100</xdr:colOff>
      <xdr:row>59</xdr:row>
      <xdr:rowOff>3810</xdr:rowOff>
    </xdr:to>
    <xdr:sp macro="" textlink="">
      <xdr:nvSpPr>
        <xdr:cNvPr id="811" name="楕円 810"/>
        <xdr:cNvSpPr/>
      </xdr:nvSpPr>
      <xdr:spPr>
        <a:xfrm>
          <a:off x="20708620" y="980059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166370</xdr:rowOff>
    </xdr:from>
    <xdr:ext cx="378460" cy="258445"/>
    <xdr:sp macro="" textlink="">
      <xdr:nvSpPr>
        <xdr:cNvPr id="812" name="テキスト ボックス 811"/>
        <xdr:cNvSpPr txBox="1"/>
      </xdr:nvSpPr>
      <xdr:spPr>
        <a:xfrm>
          <a:off x="20575270" y="98933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81915</xdr:rowOff>
    </xdr:from>
    <xdr:to>
      <xdr:col>107</xdr:col>
      <xdr:colOff>101600</xdr:colOff>
      <xdr:row>59</xdr:row>
      <xdr:rowOff>12065</xdr:rowOff>
    </xdr:to>
    <xdr:sp macro="" textlink="">
      <xdr:nvSpPr>
        <xdr:cNvPr id="813" name="楕円 812"/>
        <xdr:cNvSpPr/>
      </xdr:nvSpPr>
      <xdr:spPr>
        <a:xfrm>
          <a:off x="19839940" y="9808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3175</xdr:rowOff>
    </xdr:from>
    <xdr:ext cx="377825" cy="259080"/>
    <xdr:sp macro="" textlink="">
      <xdr:nvSpPr>
        <xdr:cNvPr id="814" name="テキスト ボックス 813"/>
        <xdr:cNvSpPr txBox="1"/>
      </xdr:nvSpPr>
      <xdr:spPr>
        <a:xfrm>
          <a:off x="19706590" y="98977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81915</xdr:rowOff>
    </xdr:from>
    <xdr:to>
      <xdr:col>102</xdr:col>
      <xdr:colOff>165100</xdr:colOff>
      <xdr:row>59</xdr:row>
      <xdr:rowOff>12065</xdr:rowOff>
    </xdr:to>
    <xdr:sp macro="" textlink="">
      <xdr:nvSpPr>
        <xdr:cNvPr id="815" name="楕円 814"/>
        <xdr:cNvSpPr/>
      </xdr:nvSpPr>
      <xdr:spPr>
        <a:xfrm>
          <a:off x="18976340" y="9808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3175</xdr:rowOff>
    </xdr:from>
    <xdr:ext cx="378460" cy="259080"/>
    <xdr:sp macro="" textlink="">
      <xdr:nvSpPr>
        <xdr:cNvPr id="816" name="テキスト ボックス 815"/>
        <xdr:cNvSpPr txBox="1"/>
      </xdr:nvSpPr>
      <xdr:spPr>
        <a:xfrm>
          <a:off x="18842990" y="9897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81280</xdr:rowOff>
    </xdr:from>
    <xdr:to>
      <xdr:col>98</xdr:col>
      <xdr:colOff>38100</xdr:colOff>
      <xdr:row>59</xdr:row>
      <xdr:rowOff>11430</xdr:rowOff>
    </xdr:to>
    <xdr:sp macro="" textlink="">
      <xdr:nvSpPr>
        <xdr:cNvPr id="817" name="楕円 816"/>
        <xdr:cNvSpPr/>
      </xdr:nvSpPr>
      <xdr:spPr>
        <a:xfrm>
          <a:off x="18112740" y="98082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2540</xdr:rowOff>
    </xdr:from>
    <xdr:ext cx="378460" cy="259080"/>
    <xdr:sp macro="" textlink="">
      <xdr:nvSpPr>
        <xdr:cNvPr id="818" name="テキスト ボックス 817"/>
        <xdr:cNvSpPr txBox="1"/>
      </xdr:nvSpPr>
      <xdr:spPr>
        <a:xfrm>
          <a:off x="17979390" y="98971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780032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140335</xdr:rowOff>
    </xdr:to>
    <xdr:sp macro="" textlink="">
      <xdr:nvSpPr>
        <xdr:cNvPr id="820" name="正方形/長方形 819"/>
        <xdr:cNvSpPr/>
      </xdr:nvSpPr>
      <xdr:spPr>
        <a:xfrm>
          <a:off x="17927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7927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140335</xdr:rowOff>
    </xdr:to>
    <xdr:sp macro="" textlink="">
      <xdr:nvSpPr>
        <xdr:cNvPr id="822" name="正方形/長方形 821"/>
        <xdr:cNvSpPr/>
      </xdr:nvSpPr>
      <xdr:spPr>
        <a:xfrm>
          <a:off x="18912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8912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140335</xdr:rowOff>
    </xdr:to>
    <xdr:sp macro="" textlink="">
      <xdr:nvSpPr>
        <xdr:cNvPr id="824" name="正方形/長方形 823"/>
        <xdr:cNvSpPr/>
      </xdr:nvSpPr>
      <xdr:spPr>
        <a:xfrm>
          <a:off x="2002536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02536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780032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85" cy="225425"/>
    <xdr:sp macro="" textlink="">
      <xdr:nvSpPr>
        <xdr:cNvPr id="827" name="テキスト ボックス 826"/>
        <xdr:cNvSpPr txBox="1"/>
      </xdr:nvSpPr>
      <xdr:spPr>
        <a:xfrm>
          <a:off x="1776730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780032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920" cy="259080"/>
    <xdr:sp macro="" textlink="">
      <xdr:nvSpPr>
        <xdr:cNvPr id="829" name="テキスト ボックス 828"/>
        <xdr:cNvSpPr txBox="1"/>
      </xdr:nvSpPr>
      <xdr:spPr>
        <a:xfrm>
          <a:off x="17561560" y="135267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7800320" y="132918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8445"/>
    <xdr:sp macro="" textlink="">
      <xdr:nvSpPr>
        <xdr:cNvPr id="831" name="テキスト ボックス 830"/>
        <xdr:cNvSpPr txBox="1"/>
      </xdr:nvSpPr>
      <xdr:spPr>
        <a:xfrm>
          <a:off x="17284065" y="131533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7800320" y="12918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8445"/>
    <xdr:sp macro="" textlink="">
      <xdr:nvSpPr>
        <xdr:cNvPr id="833" name="テキスト ボックス 832"/>
        <xdr:cNvSpPr txBox="1"/>
      </xdr:nvSpPr>
      <xdr:spPr>
        <a:xfrm>
          <a:off x="17284065" y="12780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140335</xdr:rowOff>
    </xdr:from>
    <xdr:to>
      <xdr:col>120</xdr:col>
      <xdr:colOff>114300</xdr:colOff>
      <xdr:row>74</xdr:row>
      <xdr:rowOff>140335</xdr:rowOff>
    </xdr:to>
    <xdr:cxnSp macro="">
      <xdr:nvCxnSpPr>
        <xdr:cNvPr id="834" name="直線コネクタ 833"/>
        <xdr:cNvCxnSpPr/>
      </xdr:nvCxnSpPr>
      <xdr:spPr>
        <a:xfrm>
          <a:off x="17800320" y="125495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167640</xdr:rowOff>
    </xdr:from>
    <xdr:ext cx="531495" cy="259080"/>
    <xdr:sp macro="" textlink="">
      <xdr:nvSpPr>
        <xdr:cNvPr id="835" name="テキスト ボックス 834"/>
        <xdr:cNvSpPr txBox="1"/>
      </xdr:nvSpPr>
      <xdr:spPr>
        <a:xfrm>
          <a:off x="17284065" y="12409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7800320" y="121754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7" name="テキスト ボックス 836"/>
        <xdr:cNvSpPr txBox="1"/>
      </xdr:nvSpPr>
      <xdr:spPr>
        <a:xfrm>
          <a:off x="17284065" y="1203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7800320" y="118021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5630" cy="258445"/>
    <xdr:sp macro="" textlink="">
      <xdr:nvSpPr>
        <xdr:cNvPr id="839" name="テキスト ボックス 838"/>
        <xdr:cNvSpPr txBox="1"/>
      </xdr:nvSpPr>
      <xdr:spPr>
        <a:xfrm>
          <a:off x="17225010" y="116636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780032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5630" cy="258445"/>
    <xdr:sp macro="" textlink="">
      <xdr:nvSpPr>
        <xdr:cNvPr id="841" name="テキスト ボックス 840"/>
        <xdr:cNvSpPr txBox="1"/>
      </xdr:nvSpPr>
      <xdr:spPr>
        <a:xfrm>
          <a:off x="1722501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780032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88900</xdr:rowOff>
    </xdr:from>
    <xdr:to>
      <xdr:col>116</xdr:col>
      <xdr:colOff>62865</xdr:colOff>
      <xdr:row>78</xdr:row>
      <xdr:rowOff>112395</xdr:rowOff>
    </xdr:to>
    <xdr:cxnSp macro="">
      <xdr:nvCxnSpPr>
        <xdr:cNvPr id="843" name="直線コネクタ 842"/>
        <xdr:cNvCxnSpPr/>
      </xdr:nvCxnSpPr>
      <xdr:spPr>
        <a:xfrm flipV="1">
          <a:off x="21570315" y="11827510"/>
          <a:ext cx="127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116205</xdr:rowOff>
    </xdr:from>
    <xdr:ext cx="534670" cy="259080"/>
    <xdr:sp macro="" textlink="">
      <xdr:nvSpPr>
        <xdr:cNvPr id="844" name="繰出金最小値テキスト"/>
        <xdr:cNvSpPr txBox="1"/>
      </xdr:nvSpPr>
      <xdr:spPr>
        <a:xfrm>
          <a:off x="21623020" y="13195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25,425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112395</xdr:rowOff>
    </xdr:from>
    <xdr:to>
      <xdr:col>116</xdr:col>
      <xdr:colOff>152400</xdr:colOff>
      <xdr:row>78</xdr:row>
      <xdr:rowOff>112395</xdr:rowOff>
    </xdr:to>
    <xdr:cxnSp macro="">
      <xdr:nvCxnSpPr>
        <xdr:cNvPr id="845" name="直線コネクタ 844"/>
        <xdr:cNvCxnSpPr/>
      </xdr:nvCxnSpPr>
      <xdr:spPr>
        <a:xfrm>
          <a:off x="21488400" y="131921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35560</xdr:rowOff>
    </xdr:from>
    <xdr:ext cx="534670" cy="258445"/>
    <xdr:sp macro="" textlink="">
      <xdr:nvSpPr>
        <xdr:cNvPr id="846" name="繰出金最大値テキスト"/>
        <xdr:cNvSpPr txBox="1"/>
      </xdr:nvSpPr>
      <xdr:spPr>
        <a:xfrm>
          <a:off x="21623020" y="11606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98,671</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88900</xdr:rowOff>
    </xdr:from>
    <xdr:to>
      <xdr:col>116</xdr:col>
      <xdr:colOff>152400</xdr:colOff>
      <xdr:row>70</xdr:row>
      <xdr:rowOff>88900</xdr:rowOff>
    </xdr:to>
    <xdr:cxnSp macro="">
      <xdr:nvCxnSpPr>
        <xdr:cNvPr id="847" name="直線コネクタ 846"/>
        <xdr:cNvCxnSpPr/>
      </xdr:nvCxnSpPr>
      <xdr:spPr>
        <a:xfrm>
          <a:off x="21488400" y="11827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6985</xdr:rowOff>
    </xdr:from>
    <xdr:to>
      <xdr:col>116</xdr:col>
      <xdr:colOff>63500</xdr:colOff>
      <xdr:row>72</xdr:row>
      <xdr:rowOff>14605</xdr:rowOff>
    </xdr:to>
    <xdr:cxnSp macro="">
      <xdr:nvCxnSpPr>
        <xdr:cNvPr id="848" name="直線コネクタ 847"/>
        <xdr:cNvCxnSpPr/>
      </xdr:nvCxnSpPr>
      <xdr:spPr>
        <a:xfrm flipV="1">
          <a:off x="20759420" y="1208087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6350</xdr:rowOff>
    </xdr:from>
    <xdr:ext cx="534670" cy="259080"/>
    <xdr:sp macro="" textlink="">
      <xdr:nvSpPr>
        <xdr:cNvPr id="849" name="繰出金平均値テキスト"/>
        <xdr:cNvSpPr txBox="1"/>
      </xdr:nvSpPr>
      <xdr:spPr>
        <a:xfrm>
          <a:off x="21623020" y="12583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27305</xdr:rowOff>
    </xdr:from>
    <xdr:to>
      <xdr:col>116</xdr:col>
      <xdr:colOff>114300</xdr:colOff>
      <xdr:row>75</xdr:row>
      <xdr:rowOff>128905</xdr:rowOff>
    </xdr:to>
    <xdr:sp macro="" textlink="">
      <xdr:nvSpPr>
        <xdr:cNvPr id="850" name="フローチャート: 判断 849"/>
        <xdr:cNvSpPr/>
      </xdr:nvSpPr>
      <xdr:spPr>
        <a:xfrm>
          <a:off x="21521420" y="1260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14605</xdr:rowOff>
    </xdr:from>
    <xdr:to>
      <xdr:col>111</xdr:col>
      <xdr:colOff>177800</xdr:colOff>
      <xdr:row>72</xdr:row>
      <xdr:rowOff>133350</xdr:rowOff>
    </xdr:to>
    <xdr:cxnSp macro="">
      <xdr:nvCxnSpPr>
        <xdr:cNvPr id="851" name="直線コネクタ 850"/>
        <xdr:cNvCxnSpPr/>
      </xdr:nvCxnSpPr>
      <xdr:spPr>
        <a:xfrm flipV="1">
          <a:off x="19890740" y="12088495"/>
          <a:ext cx="86868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163830</xdr:rowOff>
    </xdr:from>
    <xdr:to>
      <xdr:col>112</xdr:col>
      <xdr:colOff>38100</xdr:colOff>
      <xdr:row>75</xdr:row>
      <xdr:rowOff>93980</xdr:rowOff>
    </xdr:to>
    <xdr:sp macro="" textlink="">
      <xdr:nvSpPr>
        <xdr:cNvPr id="852" name="フローチャート: 判断 851"/>
        <xdr:cNvSpPr/>
      </xdr:nvSpPr>
      <xdr:spPr>
        <a:xfrm>
          <a:off x="20708620" y="1257300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85090</xdr:rowOff>
    </xdr:from>
    <xdr:ext cx="534035" cy="258445"/>
    <xdr:sp macro="" textlink="">
      <xdr:nvSpPr>
        <xdr:cNvPr id="853" name="テキスト ボックス 852"/>
        <xdr:cNvSpPr txBox="1"/>
      </xdr:nvSpPr>
      <xdr:spPr>
        <a:xfrm>
          <a:off x="20497165" y="12661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124460</xdr:rowOff>
    </xdr:from>
    <xdr:to>
      <xdr:col>107</xdr:col>
      <xdr:colOff>50800</xdr:colOff>
      <xdr:row>72</xdr:row>
      <xdr:rowOff>133350</xdr:rowOff>
    </xdr:to>
    <xdr:cxnSp macro="">
      <xdr:nvCxnSpPr>
        <xdr:cNvPr id="854" name="直線コネクタ 853"/>
        <xdr:cNvCxnSpPr/>
      </xdr:nvCxnSpPr>
      <xdr:spPr>
        <a:xfrm>
          <a:off x="19027140" y="12198350"/>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146685</xdr:rowOff>
    </xdr:from>
    <xdr:to>
      <xdr:col>107</xdr:col>
      <xdr:colOff>101600</xdr:colOff>
      <xdr:row>75</xdr:row>
      <xdr:rowOff>76835</xdr:rowOff>
    </xdr:to>
    <xdr:sp macro="" textlink="">
      <xdr:nvSpPr>
        <xdr:cNvPr id="855" name="フローチャート: 判断 854"/>
        <xdr:cNvSpPr/>
      </xdr:nvSpPr>
      <xdr:spPr>
        <a:xfrm>
          <a:off x="19839940" y="12555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67945</xdr:rowOff>
    </xdr:from>
    <xdr:ext cx="534035" cy="258445"/>
    <xdr:sp macro="" textlink="">
      <xdr:nvSpPr>
        <xdr:cNvPr id="856" name="テキスト ボックス 855"/>
        <xdr:cNvSpPr txBox="1"/>
      </xdr:nvSpPr>
      <xdr:spPr>
        <a:xfrm>
          <a:off x="19633565" y="12644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72</xdr:row>
      <xdr:rowOff>124460</xdr:rowOff>
    </xdr:from>
    <xdr:to>
      <xdr:col>102</xdr:col>
      <xdr:colOff>114300</xdr:colOff>
      <xdr:row>73</xdr:row>
      <xdr:rowOff>46990</xdr:rowOff>
    </xdr:to>
    <xdr:cxnSp macro="">
      <xdr:nvCxnSpPr>
        <xdr:cNvPr id="857" name="直線コネクタ 856"/>
        <xdr:cNvCxnSpPr/>
      </xdr:nvCxnSpPr>
      <xdr:spPr>
        <a:xfrm flipV="1">
          <a:off x="18163540" y="12198350"/>
          <a:ext cx="8636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143510</xdr:rowOff>
    </xdr:from>
    <xdr:to>
      <xdr:col>102</xdr:col>
      <xdr:colOff>165100</xdr:colOff>
      <xdr:row>75</xdr:row>
      <xdr:rowOff>73660</xdr:rowOff>
    </xdr:to>
    <xdr:sp macro="" textlink="">
      <xdr:nvSpPr>
        <xdr:cNvPr id="858" name="フローチャート: 判断 857"/>
        <xdr:cNvSpPr/>
      </xdr:nvSpPr>
      <xdr:spPr>
        <a:xfrm>
          <a:off x="18976340" y="12552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64770</xdr:rowOff>
    </xdr:from>
    <xdr:ext cx="534670" cy="259080"/>
    <xdr:sp macro="" textlink="">
      <xdr:nvSpPr>
        <xdr:cNvPr id="859" name="テキスト ボックス 858"/>
        <xdr:cNvSpPr txBox="1"/>
      </xdr:nvSpPr>
      <xdr:spPr>
        <a:xfrm>
          <a:off x="18764885" y="1264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99695</xdr:rowOff>
    </xdr:from>
    <xdr:to>
      <xdr:col>98</xdr:col>
      <xdr:colOff>38100</xdr:colOff>
      <xdr:row>75</xdr:row>
      <xdr:rowOff>29845</xdr:rowOff>
    </xdr:to>
    <xdr:sp macro="" textlink="">
      <xdr:nvSpPr>
        <xdr:cNvPr id="860" name="フローチャート: 判断 859"/>
        <xdr:cNvSpPr/>
      </xdr:nvSpPr>
      <xdr:spPr>
        <a:xfrm>
          <a:off x="18112740" y="1250886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20955</xdr:rowOff>
    </xdr:from>
    <xdr:ext cx="534035" cy="259080"/>
    <xdr:sp macro="" textlink="">
      <xdr:nvSpPr>
        <xdr:cNvPr id="861" name="テキスト ボックス 860"/>
        <xdr:cNvSpPr txBox="1"/>
      </xdr:nvSpPr>
      <xdr:spPr>
        <a:xfrm>
          <a:off x="17901285" y="12597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1365" cy="259080"/>
    <xdr:sp macro="" textlink="">
      <xdr:nvSpPr>
        <xdr:cNvPr id="862" name="テキスト ボックス 861"/>
        <xdr:cNvSpPr txBox="1"/>
      </xdr:nvSpPr>
      <xdr:spPr>
        <a:xfrm>
          <a:off x="213868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3" name="テキスト ボックス 862"/>
        <xdr:cNvSpPr txBox="1"/>
      </xdr:nvSpPr>
      <xdr:spPr>
        <a:xfrm>
          <a:off x="2057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64" name="テキスト ボックス 863"/>
        <xdr:cNvSpPr txBox="1"/>
      </xdr:nvSpPr>
      <xdr:spPr>
        <a:xfrm>
          <a:off x="197053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5" name="テキスト ボックス 864"/>
        <xdr:cNvSpPr txBox="1"/>
      </xdr:nvSpPr>
      <xdr:spPr>
        <a:xfrm>
          <a:off x="188417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6" name="テキスト ボックス 865"/>
        <xdr:cNvSpPr txBox="1"/>
      </xdr:nvSpPr>
      <xdr:spPr>
        <a:xfrm>
          <a:off x="1797812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71</xdr:row>
      <xdr:rowOff>127635</xdr:rowOff>
    </xdr:from>
    <xdr:to>
      <xdr:col>116</xdr:col>
      <xdr:colOff>114300</xdr:colOff>
      <xdr:row>72</xdr:row>
      <xdr:rowOff>57785</xdr:rowOff>
    </xdr:to>
    <xdr:sp macro="" textlink="">
      <xdr:nvSpPr>
        <xdr:cNvPr id="867" name="楕円 866"/>
        <xdr:cNvSpPr/>
      </xdr:nvSpPr>
      <xdr:spPr>
        <a:xfrm>
          <a:off x="21521420" y="12033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150495</xdr:rowOff>
    </xdr:from>
    <xdr:ext cx="534670" cy="259080"/>
    <xdr:sp macro="" textlink="">
      <xdr:nvSpPr>
        <xdr:cNvPr id="868" name="繰出金該当値テキスト"/>
        <xdr:cNvSpPr txBox="1"/>
      </xdr:nvSpPr>
      <xdr:spPr>
        <a:xfrm>
          <a:off x="21623020" y="11889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84,953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71</xdr:row>
      <xdr:rowOff>135255</xdr:rowOff>
    </xdr:from>
    <xdr:to>
      <xdr:col>112</xdr:col>
      <xdr:colOff>38100</xdr:colOff>
      <xdr:row>72</xdr:row>
      <xdr:rowOff>64770</xdr:rowOff>
    </xdr:to>
    <xdr:sp macro="" textlink="">
      <xdr:nvSpPr>
        <xdr:cNvPr id="869" name="楕円 868"/>
        <xdr:cNvSpPr/>
      </xdr:nvSpPr>
      <xdr:spPr>
        <a:xfrm>
          <a:off x="20708620" y="12041505"/>
          <a:ext cx="9652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70</xdr:row>
      <xdr:rowOff>81915</xdr:rowOff>
    </xdr:from>
    <xdr:ext cx="534035" cy="259080"/>
    <xdr:sp macro="" textlink="">
      <xdr:nvSpPr>
        <xdr:cNvPr id="870" name="テキスト ボックス 869"/>
        <xdr:cNvSpPr txBox="1"/>
      </xdr:nvSpPr>
      <xdr:spPr>
        <a:xfrm>
          <a:off x="20497165" y="11820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84,567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82550</xdr:rowOff>
    </xdr:from>
    <xdr:to>
      <xdr:col>107</xdr:col>
      <xdr:colOff>101600</xdr:colOff>
      <xdr:row>73</xdr:row>
      <xdr:rowOff>12700</xdr:rowOff>
    </xdr:to>
    <xdr:sp macro="" textlink="">
      <xdr:nvSpPr>
        <xdr:cNvPr id="871" name="楕円 870"/>
        <xdr:cNvSpPr/>
      </xdr:nvSpPr>
      <xdr:spPr>
        <a:xfrm>
          <a:off x="19839940" y="12156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29210</xdr:rowOff>
    </xdr:from>
    <xdr:ext cx="534035" cy="258445"/>
    <xdr:sp macro="" textlink="">
      <xdr:nvSpPr>
        <xdr:cNvPr id="872" name="テキスト ボックス 871"/>
        <xdr:cNvSpPr txBox="1"/>
      </xdr:nvSpPr>
      <xdr:spPr>
        <a:xfrm>
          <a:off x="19633565" y="11935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78,335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73660</xdr:rowOff>
    </xdr:from>
    <xdr:to>
      <xdr:col>102</xdr:col>
      <xdr:colOff>165100</xdr:colOff>
      <xdr:row>73</xdr:row>
      <xdr:rowOff>3810</xdr:rowOff>
    </xdr:to>
    <xdr:sp macro="" textlink="">
      <xdr:nvSpPr>
        <xdr:cNvPr id="873" name="楕円 872"/>
        <xdr:cNvSpPr/>
      </xdr:nvSpPr>
      <xdr:spPr>
        <a:xfrm>
          <a:off x="18976340" y="12147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20320</xdr:rowOff>
    </xdr:from>
    <xdr:ext cx="534670" cy="259080"/>
    <xdr:sp macro="" textlink="">
      <xdr:nvSpPr>
        <xdr:cNvPr id="874" name="テキスト ボックス 873"/>
        <xdr:cNvSpPr txBox="1"/>
      </xdr:nvSpPr>
      <xdr:spPr>
        <a:xfrm>
          <a:off x="18764885" y="11926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78,803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167640</xdr:rowOff>
    </xdr:from>
    <xdr:to>
      <xdr:col>98</xdr:col>
      <xdr:colOff>38100</xdr:colOff>
      <xdr:row>73</xdr:row>
      <xdr:rowOff>97790</xdr:rowOff>
    </xdr:to>
    <xdr:sp macro="" textlink="">
      <xdr:nvSpPr>
        <xdr:cNvPr id="875" name="楕円 874"/>
        <xdr:cNvSpPr/>
      </xdr:nvSpPr>
      <xdr:spPr>
        <a:xfrm>
          <a:off x="18112740" y="122415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114300</xdr:rowOff>
    </xdr:from>
    <xdr:ext cx="534035" cy="259080"/>
    <xdr:sp macro="" textlink="">
      <xdr:nvSpPr>
        <xdr:cNvPr id="876" name="テキスト ボックス 875"/>
        <xdr:cNvSpPr txBox="1"/>
      </xdr:nvSpPr>
      <xdr:spPr>
        <a:xfrm>
          <a:off x="17901285" y="12020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780032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140335</xdr:rowOff>
    </xdr:to>
    <xdr:sp macro="" textlink="">
      <xdr:nvSpPr>
        <xdr:cNvPr id="878" name="正方形/長方形 877"/>
        <xdr:cNvSpPr/>
      </xdr:nvSpPr>
      <xdr:spPr>
        <a:xfrm>
          <a:off x="17927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7927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140335</xdr:rowOff>
    </xdr:to>
    <xdr:sp macro="" textlink="">
      <xdr:nvSpPr>
        <xdr:cNvPr id="880" name="正方形/長方形 879"/>
        <xdr:cNvSpPr/>
      </xdr:nvSpPr>
      <xdr:spPr>
        <a:xfrm>
          <a:off x="18912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8912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140335</xdr:rowOff>
    </xdr:to>
    <xdr:sp macro="" textlink="">
      <xdr:nvSpPr>
        <xdr:cNvPr id="882" name="正方形/長方形 881"/>
        <xdr:cNvSpPr/>
      </xdr:nvSpPr>
      <xdr:spPr>
        <a:xfrm>
          <a:off x="2002536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02536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780032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85" cy="225425"/>
    <xdr:sp macro="" textlink="">
      <xdr:nvSpPr>
        <xdr:cNvPr id="885" name="テキスト ボックス 884"/>
        <xdr:cNvSpPr txBox="1"/>
      </xdr:nvSpPr>
      <xdr:spPr>
        <a:xfrm>
          <a:off x="1776730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780032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780032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8445"/>
    <xdr:sp macro="" textlink="">
      <xdr:nvSpPr>
        <xdr:cNvPr id="888" name="テキスト ボックス 887"/>
        <xdr:cNvSpPr txBox="1"/>
      </xdr:nvSpPr>
      <xdr:spPr>
        <a:xfrm>
          <a:off x="17561560" y="15770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780032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920" cy="258445"/>
    <xdr:sp macro="" textlink="">
      <xdr:nvSpPr>
        <xdr:cNvPr id="890" name="テキスト ボックス 889"/>
        <xdr:cNvSpPr txBox="1"/>
      </xdr:nvSpPr>
      <xdr:spPr>
        <a:xfrm>
          <a:off x="17561560" y="146431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780032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xdr:cNvCxnSpPr/>
      </xdr:nvCxnSpPr>
      <xdr:spPr>
        <a:xfrm>
          <a:off x="2157031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3" name="前年度繰上充用金最小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5" name="前年度繰上充用金最大値テキスト"/>
        <xdr:cNvSpPr txBox="1"/>
      </xdr:nvSpPr>
      <xdr:spPr>
        <a:xfrm>
          <a:off x="2162302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1488400" y="1591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0759420" y="159131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8" name="前年度繰上充用金平均値テキスト"/>
        <xdr:cNvSpPr txBox="1"/>
      </xdr:nvSpPr>
      <xdr:spPr>
        <a:xfrm>
          <a:off x="2162302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152142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19890740" y="159131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070862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2" name="テキスト ボックス 901"/>
        <xdr:cNvSpPr txBox="1"/>
      </xdr:nvSpPr>
      <xdr:spPr>
        <a:xfrm>
          <a:off x="2063496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0271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198399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9555" cy="259080"/>
    <xdr:sp macro="" textlink="">
      <xdr:nvSpPr>
        <xdr:cNvPr id="905" name="テキスト ボックス 904"/>
        <xdr:cNvSpPr txBox="1"/>
      </xdr:nvSpPr>
      <xdr:spPr>
        <a:xfrm>
          <a:off x="197713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163540" y="159131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897634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9555" cy="259080"/>
    <xdr:sp macro="" textlink="">
      <xdr:nvSpPr>
        <xdr:cNvPr id="908" name="テキスト ボックス 907"/>
        <xdr:cNvSpPr txBox="1"/>
      </xdr:nvSpPr>
      <xdr:spPr>
        <a:xfrm>
          <a:off x="1890776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112740" y="15862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0" name="テキスト ボックス 909"/>
        <xdr:cNvSpPr txBox="1"/>
      </xdr:nvSpPr>
      <xdr:spPr>
        <a:xfrm>
          <a:off x="1803908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1365" cy="259080"/>
    <xdr:sp macro="" textlink="">
      <xdr:nvSpPr>
        <xdr:cNvPr id="911" name="テキスト ボックス 910"/>
        <xdr:cNvSpPr txBox="1"/>
      </xdr:nvSpPr>
      <xdr:spPr>
        <a:xfrm>
          <a:off x="213868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2" name="テキスト ボックス 911"/>
        <xdr:cNvSpPr txBox="1"/>
      </xdr:nvSpPr>
      <xdr:spPr>
        <a:xfrm>
          <a:off x="2057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13" name="テキスト ボックス 912"/>
        <xdr:cNvSpPr txBox="1"/>
      </xdr:nvSpPr>
      <xdr:spPr>
        <a:xfrm>
          <a:off x="197053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4" name="テキスト ボックス 913"/>
        <xdr:cNvSpPr txBox="1"/>
      </xdr:nvSpPr>
      <xdr:spPr>
        <a:xfrm>
          <a:off x="188417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5" name="テキスト ボックス 914"/>
        <xdr:cNvSpPr txBox="1"/>
      </xdr:nvSpPr>
      <xdr:spPr>
        <a:xfrm>
          <a:off x="1797812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152142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7" name="前年度繰上充用金該当値テキスト"/>
        <xdr:cNvSpPr txBox="1"/>
      </xdr:nvSpPr>
      <xdr:spPr>
        <a:xfrm>
          <a:off x="2162302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070862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19" name="テキスト ボックス 918"/>
        <xdr:cNvSpPr txBox="1"/>
      </xdr:nvSpPr>
      <xdr:spPr>
        <a:xfrm>
          <a:off x="2063496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198399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9555" cy="259080"/>
    <xdr:sp macro="" textlink="">
      <xdr:nvSpPr>
        <xdr:cNvPr id="921" name="テキスト ボックス 920"/>
        <xdr:cNvSpPr txBox="1"/>
      </xdr:nvSpPr>
      <xdr:spPr>
        <a:xfrm>
          <a:off x="197713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897634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9555" cy="259080"/>
    <xdr:sp macro="" textlink="">
      <xdr:nvSpPr>
        <xdr:cNvPr id="923" name="テキスト ボックス 922"/>
        <xdr:cNvSpPr txBox="1"/>
      </xdr:nvSpPr>
      <xdr:spPr>
        <a:xfrm>
          <a:off x="1890776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112740" y="158623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5" name="テキスト ボックス 924"/>
        <xdr:cNvSpPr txBox="1"/>
      </xdr:nvSpPr>
      <xdr:spPr>
        <a:xfrm>
          <a:off x="18039080" y="156375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・人件費は住民一人当たり</a:t>
          </a:r>
          <a:r>
            <a:rPr kumimoji="1" lang="en-US" altLang="ja-JP" sz="1300">
              <a:latin typeface="ＭＳ Ｐゴシック"/>
              <a:ea typeface="ＭＳ Ｐゴシック"/>
            </a:rPr>
            <a:t>80,668</a:t>
          </a:r>
          <a:r>
            <a:rPr kumimoji="1" lang="ja-JP" altLang="en-US" sz="1300">
              <a:latin typeface="ＭＳ Ｐゴシック"/>
              <a:ea typeface="ＭＳ Ｐゴシック"/>
            </a:rPr>
            <a:t>円で、前年度決算と比較すると</a:t>
          </a:r>
          <a:r>
            <a:rPr kumimoji="1" lang="en-US" altLang="ja-JP" sz="1300">
              <a:latin typeface="ＭＳ Ｐゴシック"/>
              <a:ea typeface="ＭＳ Ｐゴシック"/>
            </a:rPr>
            <a:t>1.5</a:t>
          </a:r>
          <a:r>
            <a:rPr kumimoji="1" lang="ja-JP" altLang="en-US" sz="1300">
              <a:latin typeface="ＭＳ Ｐゴシック"/>
              <a:ea typeface="ＭＳ Ｐゴシック"/>
            </a:rPr>
            <a:t>％減となっている。職員数に増減はなかったが、会計年度任用職員（地域おこし協力隊）の人数減少が主な要因である。</a:t>
          </a:r>
        </a:p>
        <a:p>
          <a:r>
            <a:rPr kumimoji="1" lang="ja-JP" altLang="en-US" sz="1300">
              <a:latin typeface="ＭＳ Ｐゴシック"/>
              <a:ea typeface="ＭＳ Ｐゴシック"/>
            </a:rPr>
            <a:t>・補助費等は住民一人当たり</a:t>
          </a:r>
          <a:r>
            <a:rPr kumimoji="1" lang="en-US" altLang="ja-JP" sz="1300">
              <a:latin typeface="ＭＳ Ｐゴシック"/>
              <a:ea typeface="ＭＳ Ｐゴシック"/>
            </a:rPr>
            <a:t>175,345</a:t>
          </a:r>
          <a:r>
            <a:rPr kumimoji="1" lang="ja-JP" altLang="en-US" sz="1300">
              <a:latin typeface="ＭＳ Ｐゴシック"/>
              <a:ea typeface="ＭＳ Ｐゴシック"/>
            </a:rPr>
            <a:t>円で特別定額給付金及び元気アップ振興券発行事業費補助によるものであり、前年度決算と比較すると</a:t>
          </a:r>
          <a:r>
            <a:rPr kumimoji="1" lang="en-US" altLang="ja-JP" sz="1300">
              <a:latin typeface="ＭＳ Ｐゴシック"/>
              <a:ea typeface="ＭＳ Ｐゴシック"/>
            </a:rPr>
            <a:t>197.8</a:t>
          </a:r>
          <a:r>
            <a:rPr kumimoji="1" lang="ja-JP" altLang="en-US" sz="1300">
              <a:latin typeface="ＭＳ Ｐゴシック"/>
              <a:ea typeface="ＭＳ Ｐゴシック"/>
            </a:rPr>
            <a:t>％増となっている。それぞれ、国の新型コロナウイルス感染症緊急経済対策や国の財源を活用した事業を実施したことによる増である。</a:t>
          </a:r>
        </a:p>
        <a:p>
          <a:r>
            <a:rPr kumimoji="1" lang="ja-JP" altLang="en-US" sz="1300">
              <a:latin typeface="ＭＳ Ｐゴシック"/>
              <a:ea typeface="ＭＳ Ｐゴシック"/>
            </a:rPr>
            <a:t>・普通建設事業費は住民一人当たり</a:t>
          </a:r>
          <a:r>
            <a:rPr kumimoji="1" lang="en-US" altLang="ja-JP" sz="1300">
              <a:latin typeface="ＭＳ Ｐゴシック"/>
              <a:ea typeface="ＭＳ Ｐゴシック"/>
            </a:rPr>
            <a:t>231,925</a:t>
          </a:r>
          <a:r>
            <a:rPr kumimoji="1" lang="ja-JP" altLang="en-US" sz="1300">
              <a:latin typeface="ＭＳ Ｐゴシック"/>
              <a:ea typeface="ＭＳ Ｐゴシック"/>
            </a:rPr>
            <a:t>円で新ごみ処理施設建設事業及びし尿処理施設延命化事業によるものであり、前年度決算と比較すると</a:t>
          </a:r>
          <a:r>
            <a:rPr kumimoji="1" lang="en-US" altLang="ja-JP" sz="1300">
              <a:latin typeface="ＭＳ Ｐゴシック"/>
              <a:ea typeface="ＭＳ Ｐゴシック"/>
            </a:rPr>
            <a:t>236.7</a:t>
          </a:r>
          <a:r>
            <a:rPr kumimoji="1" lang="ja-JP" altLang="en-US" sz="1300">
              <a:latin typeface="ＭＳ Ｐゴシック"/>
              <a:ea typeface="ＭＳ Ｐゴシック"/>
            </a:rPr>
            <a:t>％増となっている。類似団体平均と比較すると大きく上回っており今後も公共施設総合管理計画に基づき、事業の取捨選択を徹底することで事業費の削減を図る。</a:t>
          </a:r>
        </a:p>
        <a:p>
          <a:r>
            <a:rPr kumimoji="1" lang="ja-JP" altLang="en-US" sz="1300">
              <a:latin typeface="ＭＳ Ｐゴシック"/>
              <a:ea typeface="ＭＳ Ｐゴシック"/>
            </a:rPr>
            <a:t>・災害復旧事業費は住民一人当たり</a:t>
          </a:r>
          <a:r>
            <a:rPr kumimoji="1" lang="en-US" altLang="ja-JP" sz="1300">
              <a:latin typeface="ＭＳ Ｐゴシック"/>
              <a:ea typeface="ＭＳ Ｐゴシック"/>
            </a:rPr>
            <a:t>15,529</a:t>
          </a:r>
          <a:r>
            <a:rPr kumimoji="1" lang="ja-JP" altLang="en-US" sz="1300">
              <a:latin typeface="ＭＳ Ｐゴシック"/>
              <a:ea typeface="ＭＳ Ｐゴシック"/>
            </a:rPr>
            <a:t>円で、類似団体平均を大きく上回っている。これは、令和元年</a:t>
          </a:r>
          <a:r>
            <a:rPr kumimoji="1" lang="en-US" altLang="ja-JP" sz="1300">
              <a:latin typeface="ＭＳ Ｐゴシック"/>
              <a:ea typeface="ＭＳ Ｐゴシック"/>
            </a:rPr>
            <a:t>10</a:t>
          </a:r>
          <a:r>
            <a:rPr kumimoji="1" lang="ja-JP" altLang="en-US" sz="1300">
              <a:latin typeface="ＭＳ Ｐゴシック"/>
              <a:ea typeface="ＭＳ Ｐゴシック"/>
            </a:rPr>
            <a:t>月発生の台風</a:t>
          </a:r>
          <a:r>
            <a:rPr kumimoji="1" lang="en-US" altLang="ja-JP" sz="1300">
              <a:latin typeface="ＭＳ Ｐゴシック"/>
              <a:ea typeface="ＭＳ Ｐゴシック"/>
            </a:rPr>
            <a:t>19</a:t>
          </a:r>
          <a:r>
            <a:rPr kumimoji="1" lang="ja-JP" altLang="en-US" sz="1300">
              <a:latin typeface="ＭＳ Ｐゴシック"/>
              <a:ea typeface="ＭＳ Ｐゴシック"/>
            </a:rPr>
            <a:t>号により被災した公共土木施設や農地などの災害復旧費の増によるもので、前年度決算と比較すると</a:t>
          </a:r>
          <a:r>
            <a:rPr kumimoji="1" lang="en-US" altLang="ja-JP" sz="1300">
              <a:latin typeface="ＭＳ Ｐゴシック"/>
              <a:ea typeface="ＭＳ Ｐゴシック"/>
            </a:rPr>
            <a:t>138.1</a:t>
          </a:r>
          <a:r>
            <a:rPr kumimoji="1" lang="ja-JP" altLang="en-US" sz="1300">
              <a:latin typeface="ＭＳ Ｐゴシック"/>
              <a:ea typeface="ＭＳ Ｐゴシック"/>
            </a:rPr>
            <a:t>％増となった。</a:t>
          </a:r>
        </a:p>
        <a:p>
          <a:r>
            <a:rPr kumimoji="1" lang="ja-JP" altLang="en-US" sz="1300">
              <a:latin typeface="ＭＳ Ｐゴシック"/>
              <a:ea typeface="ＭＳ Ｐゴシック"/>
            </a:rPr>
            <a:t>・公債費は住民一人当たり</a:t>
          </a:r>
          <a:r>
            <a:rPr kumimoji="1" lang="en-US" altLang="ja-JP" sz="1300">
              <a:latin typeface="ＭＳ Ｐゴシック"/>
              <a:ea typeface="ＭＳ Ｐゴシック"/>
            </a:rPr>
            <a:t>47,368</a:t>
          </a:r>
          <a:r>
            <a:rPr kumimoji="1" lang="ja-JP" altLang="en-US" sz="1300">
              <a:latin typeface="ＭＳ Ｐゴシック"/>
              <a:ea typeface="ＭＳ Ｐゴシック"/>
            </a:rPr>
            <a:t>円で、前年度決算と比較すると</a:t>
          </a:r>
          <a:r>
            <a:rPr kumimoji="1" lang="en-US" altLang="ja-JP" sz="1300">
              <a:latin typeface="ＭＳ Ｐゴシック"/>
              <a:ea typeface="ＭＳ Ｐゴシック"/>
            </a:rPr>
            <a:t>6.1</a:t>
          </a:r>
          <a:r>
            <a:rPr kumimoji="1" lang="ja-JP" altLang="en-US" sz="1300">
              <a:latin typeface="ＭＳ Ｐゴシック"/>
              <a:ea typeface="ＭＳ Ｐゴシック"/>
            </a:rPr>
            <a:t>％増となっている。これは、平成</a:t>
          </a:r>
          <a:r>
            <a:rPr kumimoji="1" lang="en-US" altLang="ja-JP" sz="1300">
              <a:latin typeface="ＭＳ Ｐゴシック"/>
              <a:ea typeface="ＭＳ Ｐゴシック"/>
            </a:rPr>
            <a:t>26</a:t>
          </a:r>
          <a:r>
            <a:rPr kumimoji="1" lang="ja-JP" altLang="en-US" sz="1300">
              <a:latin typeface="ＭＳ Ｐゴシック"/>
              <a:ea typeface="ＭＳ Ｐゴシック"/>
            </a:rPr>
            <a:t>年度被災施設復旧関連事業債や平成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年度の臨時財政対策債の償還が開始されたことによる増である。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19760" y="127000"/>
          <a:ext cx="1235964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542000" y="190500"/>
          <a:ext cx="3822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561050" y="215900"/>
          <a:ext cx="3778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586450" y="241300"/>
          <a:ext cx="37211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824200" y="190500"/>
          <a:ext cx="25895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849600" y="215900"/>
          <a:ext cx="25450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875000" y="241300"/>
          <a:ext cx="24879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41680" y="873760"/>
          <a:ext cx="982726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68680" y="905510"/>
          <a:ext cx="1356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66620" y="905510"/>
          <a:ext cx="13817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18,946
18,843
161.80
15,527,209
14,825,821
466,284
6,431,266
11,140,068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464560" y="905510"/>
          <a:ext cx="148336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947920" y="924560"/>
          <a:ext cx="197612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924040" y="924560"/>
          <a:ext cx="123444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9.5
59.5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221980" y="937260"/>
          <a:ext cx="619760" cy="9169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947920" y="1680210"/>
          <a:ext cx="197612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987540" y="1680210"/>
          <a:ext cx="37084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779760" y="873760"/>
          <a:ext cx="1483360"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035030" y="937260"/>
          <a:ext cx="14198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035030" y="1196340"/>
          <a:ext cx="14198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035030" y="1518920"/>
          <a:ext cx="141986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862310" y="1047750"/>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916285" y="10007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916285" y="125984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957560" y="149733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881360" y="149733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957560"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881360" y="18669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83260" y="28003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83260" y="311023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9080"/>
    <xdr:sp macro="" textlink="">
      <xdr:nvSpPr>
        <xdr:cNvPr id="31" name="テキスト ボックス 30"/>
        <xdr:cNvSpPr txBox="1"/>
      </xdr:nvSpPr>
      <xdr:spPr>
        <a:xfrm>
          <a:off x="683260" y="342011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4168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140335</xdr:rowOff>
    </xdr:to>
    <xdr:sp macro="" textlink="">
      <xdr:nvSpPr>
        <xdr:cNvPr id="33" name="正方形/長方形 32"/>
        <xdr:cNvSpPr/>
      </xdr:nvSpPr>
      <xdr:spPr>
        <a:xfrm>
          <a:off x="86868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6868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140335</xdr:rowOff>
    </xdr:to>
    <xdr:sp macro="" textlink="">
      <xdr:nvSpPr>
        <xdr:cNvPr id="35" name="正方形/長方形 34"/>
        <xdr:cNvSpPr/>
      </xdr:nvSpPr>
      <xdr:spPr>
        <a:xfrm>
          <a:off x="1854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54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140335</xdr:rowOff>
    </xdr:to>
    <xdr:sp macro="" textlink="">
      <xdr:nvSpPr>
        <xdr:cNvPr id="37" name="正方形/長方形 36"/>
        <xdr:cNvSpPr/>
      </xdr:nvSpPr>
      <xdr:spPr>
        <a:xfrm>
          <a:off x="2966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966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4168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85" cy="225425"/>
    <xdr:sp macro="" textlink="">
      <xdr:nvSpPr>
        <xdr:cNvPr id="40" name="テキスト ボックス 39"/>
        <xdr:cNvSpPr txBox="1"/>
      </xdr:nvSpPr>
      <xdr:spPr>
        <a:xfrm>
          <a:off x="70866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4168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7360" cy="259080"/>
    <xdr:sp macro="" textlink="">
      <xdr:nvSpPr>
        <xdr:cNvPr id="42" name="テキスト ボックス 41"/>
        <xdr:cNvSpPr txBox="1"/>
      </xdr:nvSpPr>
      <xdr:spPr>
        <a:xfrm>
          <a:off x="289560" y="68211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4168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7360" cy="258445"/>
    <xdr:sp macro="" textlink="">
      <xdr:nvSpPr>
        <xdr:cNvPr id="44" name="テキスト ボックス 43"/>
        <xdr:cNvSpPr txBox="1"/>
      </xdr:nvSpPr>
      <xdr:spPr>
        <a:xfrm>
          <a:off x="289560" y="64477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4168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7360" cy="258445"/>
    <xdr:sp macro="" textlink="">
      <xdr:nvSpPr>
        <xdr:cNvPr id="46" name="テキスト ボックス 45"/>
        <xdr:cNvSpPr txBox="1"/>
      </xdr:nvSpPr>
      <xdr:spPr>
        <a:xfrm>
          <a:off x="28956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140335</xdr:rowOff>
    </xdr:from>
    <xdr:to>
      <xdr:col>28</xdr:col>
      <xdr:colOff>114300</xdr:colOff>
      <xdr:row>34</xdr:row>
      <xdr:rowOff>140335</xdr:rowOff>
    </xdr:to>
    <xdr:cxnSp macro="">
      <xdr:nvCxnSpPr>
        <xdr:cNvPr id="47" name="直線コネクタ 46"/>
        <xdr:cNvCxnSpPr/>
      </xdr:nvCxnSpPr>
      <xdr:spPr>
        <a:xfrm>
          <a:off x="74168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167640</xdr:rowOff>
    </xdr:from>
    <xdr:ext cx="467360" cy="259080"/>
    <xdr:sp macro="" textlink="">
      <xdr:nvSpPr>
        <xdr:cNvPr id="48" name="テキスト ボックス 47"/>
        <xdr:cNvSpPr txBox="1"/>
      </xdr:nvSpPr>
      <xdr:spPr>
        <a:xfrm>
          <a:off x="28956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4168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7360" cy="259080"/>
    <xdr:sp macro="" textlink="">
      <xdr:nvSpPr>
        <xdr:cNvPr id="50" name="テキスト ボックス 49"/>
        <xdr:cNvSpPr txBox="1"/>
      </xdr:nvSpPr>
      <xdr:spPr>
        <a:xfrm>
          <a:off x="28956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4168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7360" cy="258445"/>
    <xdr:sp macro="" textlink="">
      <xdr:nvSpPr>
        <xdr:cNvPr id="52" name="テキスト ボックス 51"/>
        <xdr:cNvSpPr txBox="1"/>
      </xdr:nvSpPr>
      <xdr:spPr>
        <a:xfrm>
          <a:off x="289560" y="49580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4168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7360" cy="258445"/>
    <xdr:sp macro="" textlink="">
      <xdr:nvSpPr>
        <xdr:cNvPr id="54" name="テキスト ボックス 53"/>
        <xdr:cNvSpPr txBox="1"/>
      </xdr:nvSpPr>
      <xdr:spPr>
        <a:xfrm>
          <a:off x="289560" y="45847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4168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75565</xdr:rowOff>
    </xdr:from>
    <xdr:to>
      <xdr:col>24</xdr:col>
      <xdr:colOff>62865</xdr:colOff>
      <xdr:row>39</xdr:row>
      <xdr:rowOff>3810</xdr:rowOff>
    </xdr:to>
    <xdr:cxnSp macro="">
      <xdr:nvCxnSpPr>
        <xdr:cNvPr id="56" name="直線コネクタ 55"/>
        <xdr:cNvCxnSpPr/>
      </xdr:nvCxnSpPr>
      <xdr:spPr>
        <a:xfrm flipV="1">
          <a:off x="4511675" y="5276215"/>
          <a:ext cx="127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7620</xdr:rowOff>
    </xdr:from>
    <xdr:ext cx="469900" cy="259080"/>
    <xdr:sp macro="" textlink="">
      <xdr:nvSpPr>
        <xdr:cNvPr id="57" name="議会費最小値テキスト"/>
        <xdr:cNvSpPr txBox="1"/>
      </xdr:nvSpPr>
      <xdr:spPr>
        <a:xfrm>
          <a:off x="4564380" y="6549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4,106</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3810</xdr:rowOff>
    </xdr:from>
    <xdr:to>
      <xdr:col>24</xdr:col>
      <xdr:colOff>152400</xdr:colOff>
      <xdr:row>39</xdr:row>
      <xdr:rowOff>3810</xdr:rowOff>
    </xdr:to>
    <xdr:cxnSp macro="">
      <xdr:nvCxnSpPr>
        <xdr:cNvPr id="58" name="直線コネクタ 57"/>
        <xdr:cNvCxnSpPr/>
      </xdr:nvCxnSpPr>
      <xdr:spPr>
        <a:xfrm>
          <a:off x="4429760" y="65455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22225</xdr:rowOff>
    </xdr:from>
    <xdr:ext cx="469900" cy="259080"/>
    <xdr:sp macro="" textlink="">
      <xdr:nvSpPr>
        <xdr:cNvPr id="59" name="議会費最大値テキスト"/>
        <xdr:cNvSpPr txBox="1"/>
      </xdr:nvSpPr>
      <xdr:spPr>
        <a:xfrm>
          <a:off x="4564380" y="5055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7,519</a:t>
          </a:r>
          <a:endParaRPr kumimoji="1" lang="ja-JP" altLang="en-US" sz="1000" b="1">
            <a:latin typeface="ＭＳ Ｐゴシック"/>
          </a:endParaRPr>
        </a:p>
      </xdr:txBody>
    </xdr:sp>
    <xdr:clientData/>
  </xdr:oneCellAnchor>
  <xdr:twoCellAnchor>
    <xdr:from>
      <xdr:col>23</xdr:col>
      <xdr:colOff>165100</xdr:colOff>
      <xdr:row>31</xdr:row>
      <xdr:rowOff>75565</xdr:rowOff>
    </xdr:from>
    <xdr:to>
      <xdr:col>24</xdr:col>
      <xdr:colOff>152400</xdr:colOff>
      <xdr:row>31</xdr:row>
      <xdr:rowOff>75565</xdr:rowOff>
    </xdr:to>
    <xdr:cxnSp macro="">
      <xdr:nvCxnSpPr>
        <xdr:cNvPr id="60" name="直線コネクタ 59"/>
        <xdr:cNvCxnSpPr/>
      </xdr:nvCxnSpPr>
      <xdr:spPr>
        <a:xfrm>
          <a:off x="4429760" y="52762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70485</xdr:rowOff>
    </xdr:from>
    <xdr:to>
      <xdr:col>24</xdr:col>
      <xdr:colOff>63500</xdr:colOff>
      <xdr:row>36</xdr:row>
      <xdr:rowOff>109855</xdr:rowOff>
    </xdr:to>
    <xdr:cxnSp macro="">
      <xdr:nvCxnSpPr>
        <xdr:cNvPr id="61" name="直線コネクタ 60"/>
        <xdr:cNvCxnSpPr/>
      </xdr:nvCxnSpPr>
      <xdr:spPr>
        <a:xfrm>
          <a:off x="3700780" y="6109335"/>
          <a:ext cx="812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16510</xdr:rowOff>
    </xdr:from>
    <xdr:ext cx="469900" cy="258445"/>
    <xdr:sp macro="" textlink="">
      <xdr:nvSpPr>
        <xdr:cNvPr id="62" name="議会費平均値テキスト"/>
        <xdr:cNvSpPr txBox="1"/>
      </xdr:nvSpPr>
      <xdr:spPr>
        <a:xfrm>
          <a:off x="4564380" y="58877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xdr:cNvSpPr/>
      </xdr:nvSpPr>
      <xdr:spPr>
        <a:xfrm>
          <a:off x="4462780" y="6036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70485</xdr:rowOff>
    </xdr:from>
    <xdr:to>
      <xdr:col>19</xdr:col>
      <xdr:colOff>177800</xdr:colOff>
      <xdr:row>36</xdr:row>
      <xdr:rowOff>100330</xdr:rowOff>
    </xdr:to>
    <xdr:cxnSp macro="">
      <xdr:nvCxnSpPr>
        <xdr:cNvPr id="64" name="直線コネクタ 63"/>
        <xdr:cNvCxnSpPr/>
      </xdr:nvCxnSpPr>
      <xdr:spPr>
        <a:xfrm flipV="1">
          <a:off x="2832100" y="6109335"/>
          <a:ext cx="8686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xdr:cNvSpPr/>
      </xdr:nvSpPr>
      <xdr:spPr>
        <a:xfrm>
          <a:off x="3649980" y="58762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123190</xdr:rowOff>
    </xdr:from>
    <xdr:ext cx="469900" cy="259080"/>
    <xdr:sp macro="" textlink="">
      <xdr:nvSpPr>
        <xdr:cNvPr id="66" name="テキスト ボックス 65"/>
        <xdr:cNvSpPr txBox="1"/>
      </xdr:nvSpPr>
      <xdr:spPr>
        <a:xfrm>
          <a:off x="3470910" y="5659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5080</xdr:rowOff>
    </xdr:from>
    <xdr:to>
      <xdr:col>15</xdr:col>
      <xdr:colOff>50800</xdr:colOff>
      <xdr:row>36</xdr:row>
      <xdr:rowOff>100330</xdr:rowOff>
    </xdr:to>
    <xdr:cxnSp macro="">
      <xdr:nvCxnSpPr>
        <xdr:cNvPr id="67" name="直線コネクタ 66"/>
        <xdr:cNvCxnSpPr/>
      </xdr:nvCxnSpPr>
      <xdr:spPr>
        <a:xfrm>
          <a:off x="1968500" y="6043930"/>
          <a:ext cx="8636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148590</xdr:rowOff>
    </xdr:from>
    <xdr:to>
      <xdr:col>15</xdr:col>
      <xdr:colOff>101600</xdr:colOff>
      <xdr:row>35</xdr:row>
      <xdr:rowOff>78740</xdr:rowOff>
    </xdr:to>
    <xdr:sp macro="" textlink="">
      <xdr:nvSpPr>
        <xdr:cNvPr id="68" name="フローチャート: 判断 67"/>
        <xdr:cNvSpPr/>
      </xdr:nvSpPr>
      <xdr:spPr>
        <a:xfrm>
          <a:off x="2781300" y="5852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95250</xdr:rowOff>
    </xdr:from>
    <xdr:ext cx="469265" cy="259080"/>
    <xdr:sp macro="" textlink="">
      <xdr:nvSpPr>
        <xdr:cNvPr id="69" name="テキスト ボックス 68"/>
        <xdr:cNvSpPr txBox="1"/>
      </xdr:nvSpPr>
      <xdr:spPr>
        <a:xfrm>
          <a:off x="2602230" y="5631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5080</xdr:rowOff>
    </xdr:from>
    <xdr:to>
      <xdr:col>10</xdr:col>
      <xdr:colOff>114300</xdr:colOff>
      <xdr:row>36</xdr:row>
      <xdr:rowOff>66040</xdr:rowOff>
    </xdr:to>
    <xdr:cxnSp macro="">
      <xdr:nvCxnSpPr>
        <xdr:cNvPr id="70" name="直線コネクタ 69"/>
        <xdr:cNvCxnSpPr/>
      </xdr:nvCxnSpPr>
      <xdr:spPr>
        <a:xfrm flipV="1">
          <a:off x="1104900" y="6043930"/>
          <a:ext cx="8636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17700" y="5868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111760</xdr:rowOff>
    </xdr:from>
    <xdr:ext cx="469265" cy="259080"/>
    <xdr:sp macro="" textlink="">
      <xdr:nvSpPr>
        <xdr:cNvPr id="72" name="テキスト ボックス 71"/>
        <xdr:cNvSpPr txBox="1"/>
      </xdr:nvSpPr>
      <xdr:spPr>
        <a:xfrm>
          <a:off x="1738630" y="5647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30480</xdr:rowOff>
    </xdr:from>
    <xdr:to>
      <xdr:col>6</xdr:col>
      <xdr:colOff>38100</xdr:colOff>
      <xdr:row>35</xdr:row>
      <xdr:rowOff>132080</xdr:rowOff>
    </xdr:to>
    <xdr:sp macro="" textlink="">
      <xdr:nvSpPr>
        <xdr:cNvPr id="73" name="フローチャート: 判断 72"/>
        <xdr:cNvSpPr/>
      </xdr:nvSpPr>
      <xdr:spPr>
        <a:xfrm>
          <a:off x="1054100" y="59016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148590</xdr:rowOff>
    </xdr:from>
    <xdr:ext cx="469900" cy="258445"/>
    <xdr:sp macro="" textlink="">
      <xdr:nvSpPr>
        <xdr:cNvPr id="74" name="テキスト ボックス 73"/>
        <xdr:cNvSpPr txBox="1"/>
      </xdr:nvSpPr>
      <xdr:spPr>
        <a:xfrm>
          <a:off x="875030" y="5684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1365" cy="259080"/>
    <xdr:sp macro="" textlink="">
      <xdr:nvSpPr>
        <xdr:cNvPr id="75" name="テキスト ボックス 74"/>
        <xdr:cNvSpPr txBox="1"/>
      </xdr:nvSpPr>
      <xdr:spPr>
        <a:xfrm>
          <a:off x="432816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51536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7" name="テキスト ボックス 76"/>
        <xdr:cNvSpPr txBox="1"/>
      </xdr:nvSpPr>
      <xdr:spPr>
        <a:xfrm>
          <a:off x="264668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7830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194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59055</xdr:rowOff>
    </xdr:from>
    <xdr:to>
      <xdr:col>24</xdr:col>
      <xdr:colOff>114300</xdr:colOff>
      <xdr:row>36</xdr:row>
      <xdr:rowOff>160655</xdr:rowOff>
    </xdr:to>
    <xdr:sp macro="" textlink="">
      <xdr:nvSpPr>
        <xdr:cNvPr id="80" name="楕円 79"/>
        <xdr:cNvSpPr/>
      </xdr:nvSpPr>
      <xdr:spPr>
        <a:xfrm>
          <a:off x="4462780" y="60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37465</xdr:rowOff>
    </xdr:from>
    <xdr:ext cx="469900" cy="259080"/>
    <xdr:sp macro="" textlink="">
      <xdr:nvSpPr>
        <xdr:cNvPr id="81" name="議会費該当値テキスト"/>
        <xdr:cNvSpPr txBox="1"/>
      </xdr:nvSpPr>
      <xdr:spPr>
        <a:xfrm>
          <a:off x="4564380" y="6076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19685</xdr:rowOff>
    </xdr:from>
    <xdr:to>
      <xdr:col>20</xdr:col>
      <xdr:colOff>38100</xdr:colOff>
      <xdr:row>36</xdr:row>
      <xdr:rowOff>120650</xdr:rowOff>
    </xdr:to>
    <xdr:sp macro="" textlink="">
      <xdr:nvSpPr>
        <xdr:cNvPr id="82" name="楕円 81"/>
        <xdr:cNvSpPr/>
      </xdr:nvSpPr>
      <xdr:spPr>
        <a:xfrm>
          <a:off x="3649980" y="605853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112395</xdr:rowOff>
    </xdr:from>
    <xdr:ext cx="469900" cy="259080"/>
    <xdr:sp macro="" textlink="">
      <xdr:nvSpPr>
        <xdr:cNvPr id="83" name="テキスト ボックス 82"/>
        <xdr:cNvSpPr txBox="1"/>
      </xdr:nvSpPr>
      <xdr:spPr>
        <a:xfrm>
          <a:off x="3470910" y="6151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49530</xdr:rowOff>
    </xdr:from>
    <xdr:to>
      <xdr:col>15</xdr:col>
      <xdr:colOff>101600</xdr:colOff>
      <xdr:row>36</xdr:row>
      <xdr:rowOff>151130</xdr:rowOff>
    </xdr:to>
    <xdr:sp macro="" textlink="">
      <xdr:nvSpPr>
        <xdr:cNvPr id="84" name="楕円 83"/>
        <xdr:cNvSpPr/>
      </xdr:nvSpPr>
      <xdr:spPr>
        <a:xfrm>
          <a:off x="27813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142240</xdr:rowOff>
    </xdr:from>
    <xdr:ext cx="469265" cy="257810"/>
    <xdr:sp macro="" textlink="">
      <xdr:nvSpPr>
        <xdr:cNvPr id="85" name="テキスト ボックス 84"/>
        <xdr:cNvSpPr txBox="1"/>
      </xdr:nvSpPr>
      <xdr:spPr>
        <a:xfrm>
          <a:off x="2602230" y="61810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125730</xdr:rowOff>
    </xdr:from>
    <xdr:to>
      <xdr:col>10</xdr:col>
      <xdr:colOff>165100</xdr:colOff>
      <xdr:row>36</xdr:row>
      <xdr:rowOff>55880</xdr:rowOff>
    </xdr:to>
    <xdr:sp macro="" textlink="">
      <xdr:nvSpPr>
        <xdr:cNvPr id="86" name="楕円 85"/>
        <xdr:cNvSpPr/>
      </xdr:nvSpPr>
      <xdr:spPr>
        <a:xfrm>
          <a:off x="1917700" y="5996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46990</xdr:rowOff>
    </xdr:from>
    <xdr:ext cx="469265" cy="258445"/>
    <xdr:sp macro="" textlink="">
      <xdr:nvSpPr>
        <xdr:cNvPr id="87" name="テキスト ボックス 86"/>
        <xdr:cNvSpPr txBox="1"/>
      </xdr:nvSpPr>
      <xdr:spPr>
        <a:xfrm>
          <a:off x="1738630" y="6085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15240</xdr:rowOff>
    </xdr:from>
    <xdr:to>
      <xdr:col>6</xdr:col>
      <xdr:colOff>38100</xdr:colOff>
      <xdr:row>36</xdr:row>
      <xdr:rowOff>116840</xdr:rowOff>
    </xdr:to>
    <xdr:sp macro="" textlink="">
      <xdr:nvSpPr>
        <xdr:cNvPr id="88" name="楕円 87"/>
        <xdr:cNvSpPr/>
      </xdr:nvSpPr>
      <xdr:spPr>
        <a:xfrm>
          <a:off x="1054100" y="60540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107950</xdr:rowOff>
    </xdr:from>
    <xdr:ext cx="469900" cy="258445"/>
    <xdr:sp macro="" textlink="">
      <xdr:nvSpPr>
        <xdr:cNvPr id="89" name="テキスト ボックス 88"/>
        <xdr:cNvSpPr txBox="1"/>
      </xdr:nvSpPr>
      <xdr:spPr>
        <a:xfrm>
          <a:off x="875030" y="61468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4168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140335</xdr:rowOff>
    </xdr:to>
    <xdr:sp macro="" textlink="">
      <xdr:nvSpPr>
        <xdr:cNvPr id="91" name="正方形/長方形 90"/>
        <xdr:cNvSpPr/>
      </xdr:nvSpPr>
      <xdr:spPr>
        <a:xfrm>
          <a:off x="86868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6868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140335</xdr:rowOff>
    </xdr:to>
    <xdr:sp macro="" textlink="">
      <xdr:nvSpPr>
        <xdr:cNvPr id="93" name="正方形/長方形 92"/>
        <xdr:cNvSpPr/>
      </xdr:nvSpPr>
      <xdr:spPr>
        <a:xfrm>
          <a:off x="1854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854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140335</xdr:rowOff>
    </xdr:to>
    <xdr:sp macro="" textlink="">
      <xdr:nvSpPr>
        <xdr:cNvPr id="95" name="正方形/長方形 94"/>
        <xdr:cNvSpPr/>
      </xdr:nvSpPr>
      <xdr:spPr>
        <a:xfrm>
          <a:off x="2966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966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4168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85" cy="225425"/>
    <xdr:sp macro="" textlink="">
      <xdr:nvSpPr>
        <xdr:cNvPr id="98" name="テキスト ボックス 97"/>
        <xdr:cNvSpPr txBox="1"/>
      </xdr:nvSpPr>
      <xdr:spPr>
        <a:xfrm>
          <a:off x="70866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4168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140335</xdr:rowOff>
    </xdr:from>
    <xdr:to>
      <xdr:col>28</xdr:col>
      <xdr:colOff>114300</xdr:colOff>
      <xdr:row>58</xdr:row>
      <xdr:rowOff>140335</xdr:rowOff>
    </xdr:to>
    <xdr:cxnSp macro="">
      <xdr:nvCxnSpPr>
        <xdr:cNvPr id="100" name="直線コネクタ 99"/>
        <xdr:cNvCxnSpPr/>
      </xdr:nvCxnSpPr>
      <xdr:spPr>
        <a:xfrm>
          <a:off x="741680" y="98672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167640</xdr:rowOff>
    </xdr:from>
    <xdr:ext cx="248920" cy="259080"/>
    <xdr:sp macro="" textlink="">
      <xdr:nvSpPr>
        <xdr:cNvPr id="101" name="テキスト ボックス 100"/>
        <xdr:cNvSpPr txBox="1"/>
      </xdr:nvSpPr>
      <xdr:spPr>
        <a:xfrm>
          <a:off x="502920" y="972693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41680" y="9417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5630" cy="258445"/>
    <xdr:sp macro="" textlink="">
      <xdr:nvSpPr>
        <xdr:cNvPr id="103" name="テキスト ボックス 102"/>
        <xdr:cNvSpPr txBox="1"/>
      </xdr:nvSpPr>
      <xdr:spPr>
        <a:xfrm>
          <a:off x="166370" y="92786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41680" y="89712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5630" cy="259080"/>
    <xdr:sp macro="" textlink="">
      <xdr:nvSpPr>
        <xdr:cNvPr id="105" name="テキスト ボックス 104"/>
        <xdr:cNvSpPr txBox="1"/>
      </xdr:nvSpPr>
      <xdr:spPr>
        <a:xfrm>
          <a:off x="166370" y="88328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140335</xdr:rowOff>
    </xdr:from>
    <xdr:to>
      <xdr:col>28</xdr:col>
      <xdr:colOff>114300</xdr:colOff>
      <xdr:row>50</xdr:row>
      <xdr:rowOff>140335</xdr:rowOff>
    </xdr:to>
    <xdr:cxnSp macro="">
      <xdr:nvCxnSpPr>
        <xdr:cNvPr id="106" name="直線コネクタ 105"/>
        <xdr:cNvCxnSpPr/>
      </xdr:nvCxnSpPr>
      <xdr:spPr>
        <a:xfrm>
          <a:off x="741680" y="85261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167640</xdr:rowOff>
    </xdr:from>
    <xdr:ext cx="595630" cy="259080"/>
    <xdr:sp macro="" textlink="">
      <xdr:nvSpPr>
        <xdr:cNvPr id="107" name="テキスト ボックス 106"/>
        <xdr:cNvSpPr txBox="1"/>
      </xdr:nvSpPr>
      <xdr:spPr>
        <a:xfrm>
          <a:off x="166370" y="83858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4168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8445"/>
    <xdr:sp macro="" textlink="">
      <xdr:nvSpPr>
        <xdr:cNvPr id="109" name="テキスト ボックス 108"/>
        <xdr:cNvSpPr txBox="1"/>
      </xdr:nvSpPr>
      <xdr:spPr>
        <a:xfrm>
          <a:off x="16637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4168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67945</xdr:rowOff>
    </xdr:from>
    <xdr:to>
      <xdr:col>24</xdr:col>
      <xdr:colOff>62865</xdr:colOff>
      <xdr:row>54</xdr:row>
      <xdr:rowOff>155575</xdr:rowOff>
    </xdr:to>
    <xdr:cxnSp macro="">
      <xdr:nvCxnSpPr>
        <xdr:cNvPr id="111" name="直線コネクタ 110"/>
        <xdr:cNvCxnSpPr/>
      </xdr:nvCxnSpPr>
      <xdr:spPr>
        <a:xfrm flipV="1">
          <a:off x="4511675" y="8453755"/>
          <a:ext cx="1270" cy="758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159385</xdr:rowOff>
    </xdr:from>
    <xdr:ext cx="598805" cy="258445"/>
    <xdr:sp macro="" textlink="">
      <xdr:nvSpPr>
        <xdr:cNvPr id="112" name="総務費最小値テキスト"/>
        <xdr:cNvSpPr txBox="1"/>
      </xdr:nvSpPr>
      <xdr:spPr>
        <a:xfrm>
          <a:off x="4564380" y="9215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146,587</a:t>
          </a:r>
          <a:endParaRPr kumimoji="1" lang="ja-JP" altLang="en-US" sz="1000" b="1">
            <a:latin typeface="ＭＳ Ｐゴシック"/>
            <a:ea typeface="ＭＳ Ｐゴシック"/>
          </a:endParaRPr>
        </a:p>
      </xdr:txBody>
    </xdr:sp>
    <xdr:clientData/>
  </xdr:oneCellAnchor>
  <xdr:twoCellAnchor>
    <xdr:from>
      <xdr:col>23</xdr:col>
      <xdr:colOff>165100</xdr:colOff>
      <xdr:row>54</xdr:row>
      <xdr:rowOff>155575</xdr:rowOff>
    </xdr:from>
    <xdr:to>
      <xdr:col>24</xdr:col>
      <xdr:colOff>152400</xdr:colOff>
      <xdr:row>54</xdr:row>
      <xdr:rowOff>155575</xdr:rowOff>
    </xdr:to>
    <xdr:cxnSp macro="">
      <xdr:nvCxnSpPr>
        <xdr:cNvPr id="113" name="直線コネクタ 112"/>
        <xdr:cNvCxnSpPr/>
      </xdr:nvCxnSpPr>
      <xdr:spPr>
        <a:xfrm>
          <a:off x="4429760" y="92119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14605</xdr:rowOff>
    </xdr:from>
    <xdr:ext cx="598805" cy="258445"/>
    <xdr:sp macro="" textlink="">
      <xdr:nvSpPr>
        <xdr:cNvPr id="114" name="総務費最大値テキスト"/>
        <xdr:cNvSpPr txBox="1"/>
      </xdr:nvSpPr>
      <xdr:spPr>
        <a:xfrm>
          <a:off x="4564380" y="82327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315,704</a:t>
          </a:r>
          <a:endParaRPr kumimoji="1" lang="ja-JP" altLang="en-US" sz="1000" b="1">
            <a:latin typeface="ＭＳ Ｐゴシック"/>
          </a:endParaRPr>
        </a:p>
      </xdr:txBody>
    </xdr:sp>
    <xdr:clientData/>
  </xdr:oneCellAnchor>
  <xdr:twoCellAnchor>
    <xdr:from>
      <xdr:col>23</xdr:col>
      <xdr:colOff>165100</xdr:colOff>
      <xdr:row>50</xdr:row>
      <xdr:rowOff>67945</xdr:rowOff>
    </xdr:from>
    <xdr:to>
      <xdr:col>24</xdr:col>
      <xdr:colOff>152400</xdr:colOff>
      <xdr:row>50</xdr:row>
      <xdr:rowOff>67945</xdr:rowOff>
    </xdr:to>
    <xdr:cxnSp macro="">
      <xdr:nvCxnSpPr>
        <xdr:cNvPr id="115" name="直線コネクタ 114"/>
        <xdr:cNvCxnSpPr/>
      </xdr:nvCxnSpPr>
      <xdr:spPr>
        <a:xfrm>
          <a:off x="4429760" y="8453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69215</xdr:rowOff>
    </xdr:from>
    <xdr:to>
      <xdr:col>24</xdr:col>
      <xdr:colOff>63500</xdr:colOff>
      <xdr:row>57</xdr:row>
      <xdr:rowOff>15240</xdr:rowOff>
    </xdr:to>
    <xdr:cxnSp macro="">
      <xdr:nvCxnSpPr>
        <xdr:cNvPr id="116" name="直線コネクタ 115"/>
        <xdr:cNvCxnSpPr/>
      </xdr:nvCxnSpPr>
      <xdr:spPr>
        <a:xfrm flipV="1">
          <a:off x="3700780" y="9125585"/>
          <a:ext cx="812800" cy="448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76200</xdr:rowOff>
    </xdr:from>
    <xdr:ext cx="598805" cy="259080"/>
    <xdr:sp macro="" textlink="">
      <xdr:nvSpPr>
        <xdr:cNvPr id="117" name="総務費平均値テキスト"/>
        <xdr:cNvSpPr txBox="1"/>
      </xdr:nvSpPr>
      <xdr:spPr>
        <a:xfrm>
          <a:off x="4564380" y="87972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53</xdr:row>
      <xdr:rowOff>53340</xdr:rowOff>
    </xdr:from>
    <xdr:to>
      <xdr:col>24</xdr:col>
      <xdr:colOff>114300</xdr:colOff>
      <xdr:row>53</xdr:row>
      <xdr:rowOff>154940</xdr:rowOff>
    </xdr:to>
    <xdr:sp macro="" textlink="">
      <xdr:nvSpPr>
        <xdr:cNvPr id="118" name="フローチャート: 判断 117"/>
        <xdr:cNvSpPr/>
      </xdr:nvSpPr>
      <xdr:spPr>
        <a:xfrm>
          <a:off x="4462780" y="894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111125</xdr:rowOff>
    </xdr:from>
    <xdr:to>
      <xdr:col>19</xdr:col>
      <xdr:colOff>177800</xdr:colOff>
      <xdr:row>57</xdr:row>
      <xdr:rowOff>15240</xdr:rowOff>
    </xdr:to>
    <xdr:cxnSp macro="">
      <xdr:nvCxnSpPr>
        <xdr:cNvPr id="119" name="直線コネクタ 118"/>
        <xdr:cNvCxnSpPr/>
      </xdr:nvCxnSpPr>
      <xdr:spPr>
        <a:xfrm>
          <a:off x="2832100" y="9502775"/>
          <a:ext cx="86868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12065</xdr:rowOff>
    </xdr:from>
    <xdr:to>
      <xdr:col>20</xdr:col>
      <xdr:colOff>38100</xdr:colOff>
      <xdr:row>56</xdr:row>
      <xdr:rowOff>113665</xdr:rowOff>
    </xdr:to>
    <xdr:sp macro="" textlink="">
      <xdr:nvSpPr>
        <xdr:cNvPr id="120" name="フローチャート: 判断 119"/>
        <xdr:cNvSpPr/>
      </xdr:nvSpPr>
      <xdr:spPr>
        <a:xfrm>
          <a:off x="3649980" y="94037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130175</xdr:rowOff>
    </xdr:from>
    <xdr:ext cx="534035" cy="258445"/>
    <xdr:sp macro="" textlink="">
      <xdr:nvSpPr>
        <xdr:cNvPr id="121" name="テキスト ボックス 120"/>
        <xdr:cNvSpPr txBox="1"/>
      </xdr:nvSpPr>
      <xdr:spPr>
        <a:xfrm>
          <a:off x="3438525" y="9186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92710</xdr:rowOff>
    </xdr:from>
    <xdr:to>
      <xdr:col>15</xdr:col>
      <xdr:colOff>50800</xdr:colOff>
      <xdr:row>56</xdr:row>
      <xdr:rowOff>111125</xdr:rowOff>
    </xdr:to>
    <xdr:cxnSp macro="">
      <xdr:nvCxnSpPr>
        <xdr:cNvPr id="122" name="直線コネクタ 121"/>
        <xdr:cNvCxnSpPr/>
      </xdr:nvCxnSpPr>
      <xdr:spPr>
        <a:xfrm>
          <a:off x="1968500" y="9316720"/>
          <a:ext cx="8636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135255</xdr:rowOff>
    </xdr:from>
    <xdr:to>
      <xdr:col>15</xdr:col>
      <xdr:colOff>101600</xdr:colOff>
      <xdr:row>56</xdr:row>
      <xdr:rowOff>64770</xdr:rowOff>
    </xdr:to>
    <xdr:sp macro="" textlink="">
      <xdr:nvSpPr>
        <xdr:cNvPr id="123" name="フローチャート: 判断 122"/>
        <xdr:cNvSpPr/>
      </xdr:nvSpPr>
      <xdr:spPr>
        <a:xfrm>
          <a:off x="2781300" y="935926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81915</xdr:rowOff>
    </xdr:from>
    <xdr:ext cx="598805" cy="259080"/>
    <xdr:sp macro="" textlink="">
      <xdr:nvSpPr>
        <xdr:cNvPr id="124" name="テキスト ボックス 123"/>
        <xdr:cNvSpPr txBox="1"/>
      </xdr:nvSpPr>
      <xdr:spPr>
        <a:xfrm>
          <a:off x="2542540" y="91382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92710</xdr:rowOff>
    </xdr:from>
    <xdr:to>
      <xdr:col>10</xdr:col>
      <xdr:colOff>114300</xdr:colOff>
      <xdr:row>56</xdr:row>
      <xdr:rowOff>127635</xdr:rowOff>
    </xdr:to>
    <xdr:cxnSp macro="">
      <xdr:nvCxnSpPr>
        <xdr:cNvPr id="125" name="直線コネクタ 124"/>
        <xdr:cNvCxnSpPr/>
      </xdr:nvCxnSpPr>
      <xdr:spPr>
        <a:xfrm flipV="1">
          <a:off x="1104900" y="9316720"/>
          <a:ext cx="8636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8890</xdr:rowOff>
    </xdr:from>
    <xdr:to>
      <xdr:col>10</xdr:col>
      <xdr:colOff>165100</xdr:colOff>
      <xdr:row>56</xdr:row>
      <xdr:rowOff>111125</xdr:rowOff>
    </xdr:to>
    <xdr:sp macro="" textlink="">
      <xdr:nvSpPr>
        <xdr:cNvPr id="126" name="フローチャート: 判断 125"/>
        <xdr:cNvSpPr/>
      </xdr:nvSpPr>
      <xdr:spPr>
        <a:xfrm>
          <a:off x="1917700" y="94005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102870</xdr:rowOff>
    </xdr:from>
    <xdr:ext cx="534670" cy="258445"/>
    <xdr:sp macro="" textlink="">
      <xdr:nvSpPr>
        <xdr:cNvPr id="127" name="テキスト ボックス 126"/>
        <xdr:cNvSpPr txBox="1"/>
      </xdr:nvSpPr>
      <xdr:spPr>
        <a:xfrm>
          <a:off x="1706245" y="94945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111125</xdr:rowOff>
    </xdr:from>
    <xdr:to>
      <xdr:col>6</xdr:col>
      <xdr:colOff>38100</xdr:colOff>
      <xdr:row>56</xdr:row>
      <xdr:rowOff>41275</xdr:rowOff>
    </xdr:to>
    <xdr:sp macro="" textlink="">
      <xdr:nvSpPr>
        <xdr:cNvPr id="128" name="フローチャート: 判断 127"/>
        <xdr:cNvSpPr/>
      </xdr:nvSpPr>
      <xdr:spPr>
        <a:xfrm>
          <a:off x="1054100" y="933513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54</xdr:row>
      <xdr:rowOff>57785</xdr:rowOff>
    </xdr:from>
    <xdr:ext cx="598170" cy="259080"/>
    <xdr:sp macro="" textlink="">
      <xdr:nvSpPr>
        <xdr:cNvPr id="129" name="テキスト ボックス 128"/>
        <xdr:cNvSpPr txBox="1"/>
      </xdr:nvSpPr>
      <xdr:spPr>
        <a:xfrm>
          <a:off x="810260" y="91141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1365" cy="259080"/>
    <xdr:sp macro="" textlink="">
      <xdr:nvSpPr>
        <xdr:cNvPr id="130" name="テキスト ボックス 129"/>
        <xdr:cNvSpPr txBox="1"/>
      </xdr:nvSpPr>
      <xdr:spPr>
        <a:xfrm>
          <a:off x="432816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51536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2" name="テキスト ボックス 131"/>
        <xdr:cNvSpPr txBox="1"/>
      </xdr:nvSpPr>
      <xdr:spPr>
        <a:xfrm>
          <a:off x="264668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7830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194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18415</xdr:rowOff>
    </xdr:from>
    <xdr:to>
      <xdr:col>24</xdr:col>
      <xdr:colOff>114300</xdr:colOff>
      <xdr:row>54</xdr:row>
      <xdr:rowOff>120015</xdr:rowOff>
    </xdr:to>
    <xdr:sp macro="" textlink="">
      <xdr:nvSpPr>
        <xdr:cNvPr id="135" name="楕円 134"/>
        <xdr:cNvSpPr/>
      </xdr:nvSpPr>
      <xdr:spPr>
        <a:xfrm>
          <a:off x="4462780" y="90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104775</xdr:rowOff>
    </xdr:from>
    <xdr:ext cx="598805" cy="259080"/>
    <xdr:sp macro="" textlink="">
      <xdr:nvSpPr>
        <xdr:cNvPr id="136" name="総務費該当値テキスト"/>
        <xdr:cNvSpPr txBox="1"/>
      </xdr:nvSpPr>
      <xdr:spPr>
        <a:xfrm>
          <a:off x="4564380" y="8993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165,370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135890</xdr:rowOff>
    </xdr:from>
    <xdr:to>
      <xdr:col>20</xdr:col>
      <xdr:colOff>38100</xdr:colOff>
      <xdr:row>57</xdr:row>
      <xdr:rowOff>66040</xdr:rowOff>
    </xdr:to>
    <xdr:sp macro="" textlink="">
      <xdr:nvSpPr>
        <xdr:cNvPr id="137" name="楕円 136"/>
        <xdr:cNvSpPr/>
      </xdr:nvSpPr>
      <xdr:spPr>
        <a:xfrm>
          <a:off x="3649980" y="952754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57150</xdr:rowOff>
    </xdr:from>
    <xdr:ext cx="534035" cy="259080"/>
    <xdr:sp macro="" textlink="">
      <xdr:nvSpPr>
        <xdr:cNvPr id="138" name="テキスト ボックス 137"/>
        <xdr:cNvSpPr txBox="1"/>
      </xdr:nvSpPr>
      <xdr:spPr>
        <a:xfrm>
          <a:off x="3438525" y="9616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60325</xdr:rowOff>
    </xdr:from>
    <xdr:to>
      <xdr:col>15</xdr:col>
      <xdr:colOff>101600</xdr:colOff>
      <xdr:row>56</xdr:row>
      <xdr:rowOff>161925</xdr:rowOff>
    </xdr:to>
    <xdr:sp macro="" textlink="">
      <xdr:nvSpPr>
        <xdr:cNvPr id="139" name="楕円 138"/>
        <xdr:cNvSpPr/>
      </xdr:nvSpPr>
      <xdr:spPr>
        <a:xfrm>
          <a:off x="2781300" y="945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153035</xdr:rowOff>
    </xdr:from>
    <xdr:ext cx="534035" cy="259080"/>
    <xdr:sp macro="" textlink="">
      <xdr:nvSpPr>
        <xdr:cNvPr id="140" name="テキスト ボックス 139"/>
        <xdr:cNvSpPr txBox="1"/>
      </xdr:nvSpPr>
      <xdr:spPr>
        <a:xfrm>
          <a:off x="2574925" y="9544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41910</xdr:rowOff>
    </xdr:from>
    <xdr:to>
      <xdr:col>10</xdr:col>
      <xdr:colOff>165100</xdr:colOff>
      <xdr:row>55</xdr:row>
      <xdr:rowOff>143510</xdr:rowOff>
    </xdr:to>
    <xdr:sp macro="" textlink="">
      <xdr:nvSpPr>
        <xdr:cNvPr id="141" name="楕円 140"/>
        <xdr:cNvSpPr/>
      </xdr:nvSpPr>
      <xdr:spPr>
        <a:xfrm>
          <a:off x="19177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53</xdr:row>
      <xdr:rowOff>160020</xdr:rowOff>
    </xdr:from>
    <xdr:ext cx="598170" cy="258445"/>
    <xdr:sp macro="" textlink="">
      <xdr:nvSpPr>
        <xdr:cNvPr id="142" name="テキスト ボックス 141"/>
        <xdr:cNvSpPr txBox="1"/>
      </xdr:nvSpPr>
      <xdr:spPr>
        <a:xfrm>
          <a:off x="1673860" y="90487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76835</xdr:rowOff>
    </xdr:from>
    <xdr:to>
      <xdr:col>6</xdr:col>
      <xdr:colOff>38100</xdr:colOff>
      <xdr:row>57</xdr:row>
      <xdr:rowOff>6985</xdr:rowOff>
    </xdr:to>
    <xdr:sp macro="" textlink="">
      <xdr:nvSpPr>
        <xdr:cNvPr id="143" name="楕円 142"/>
        <xdr:cNvSpPr/>
      </xdr:nvSpPr>
      <xdr:spPr>
        <a:xfrm>
          <a:off x="1054100" y="946848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167640</xdr:rowOff>
    </xdr:from>
    <xdr:ext cx="534035" cy="259080"/>
    <xdr:sp macro="" textlink="">
      <xdr:nvSpPr>
        <xdr:cNvPr id="144" name="テキスト ボックス 143"/>
        <xdr:cNvSpPr txBox="1"/>
      </xdr:nvSpPr>
      <xdr:spPr>
        <a:xfrm>
          <a:off x="842645" y="9559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4168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140335</xdr:rowOff>
    </xdr:to>
    <xdr:sp macro="" textlink="">
      <xdr:nvSpPr>
        <xdr:cNvPr id="146" name="正方形/長方形 145"/>
        <xdr:cNvSpPr/>
      </xdr:nvSpPr>
      <xdr:spPr>
        <a:xfrm>
          <a:off x="86868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6868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140335</xdr:rowOff>
    </xdr:to>
    <xdr:sp macro="" textlink="">
      <xdr:nvSpPr>
        <xdr:cNvPr id="148" name="正方形/長方形 147"/>
        <xdr:cNvSpPr/>
      </xdr:nvSpPr>
      <xdr:spPr>
        <a:xfrm>
          <a:off x="1854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854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140335</xdr:rowOff>
    </xdr:to>
    <xdr:sp macro="" textlink="">
      <xdr:nvSpPr>
        <xdr:cNvPr id="150" name="正方形/長方形 149"/>
        <xdr:cNvSpPr/>
      </xdr:nvSpPr>
      <xdr:spPr>
        <a:xfrm>
          <a:off x="2966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2966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4168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85" cy="225425"/>
    <xdr:sp macro="" textlink="">
      <xdr:nvSpPr>
        <xdr:cNvPr id="153" name="テキスト ボックス 152"/>
        <xdr:cNvSpPr txBox="1"/>
      </xdr:nvSpPr>
      <xdr:spPr>
        <a:xfrm>
          <a:off x="708660" y="112420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4168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9080"/>
    <xdr:sp macro="" textlink="">
      <xdr:nvSpPr>
        <xdr:cNvPr id="155" name="テキスト ボックス 154"/>
        <xdr:cNvSpPr txBox="1"/>
      </xdr:nvSpPr>
      <xdr:spPr>
        <a:xfrm>
          <a:off x="225425" y="13526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xdr:cNvCxnSpPr/>
      </xdr:nvCxnSpPr>
      <xdr:spPr>
        <a:xfrm>
          <a:off x="74168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5630" cy="258445"/>
    <xdr:sp macro="" textlink="">
      <xdr:nvSpPr>
        <xdr:cNvPr id="157" name="テキスト ボックス 156"/>
        <xdr:cNvSpPr txBox="1"/>
      </xdr:nvSpPr>
      <xdr:spPr>
        <a:xfrm>
          <a:off x="166370" y="132080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xdr:cNvCxnSpPr/>
      </xdr:nvCxnSpPr>
      <xdr:spPr>
        <a:xfrm>
          <a:off x="74168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5630" cy="258445"/>
    <xdr:sp macro="" textlink="">
      <xdr:nvSpPr>
        <xdr:cNvPr id="159" name="テキスト ボックス 158"/>
        <xdr:cNvSpPr txBox="1"/>
      </xdr:nvSpPr>
      <xdr:spPr>
        <a:xfrm>
          <a:off x="166370" y="128885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131445</xdr:rowOff>
    </xdr:from>
    <xdr:to>
      <xdr:col>28</xdr:col>
      <xdr:colOff>114300</xdr:colOff>
      <xdr:row>75</xdr:row>
      <xdr:rowOff>131445</xdr:rowOff>
    </xdr:to>
    <xdr:cxnSp macro="">
      <xdr:nvCxnSpPr>
        <xdr:cNvPr id="160" name="直線コネクタ 159"/>
        <xdr:cNvCxnSpPr/>
      </xdr:nvCxnSpPr>
      <xdr:spPr>
        <a:xfrm>
          <a:off x="741680" y="127082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5630" cy="259080"/>
    <xdr:sp macro="" textlink="">
      <xdr:nvSpPr>
        <xdr:cNvPr id="161" name="テキスト ボックス 160"/>
        <xdr:cNvSpPr txBox="1"/>
      </xdr:nvSpPr>
      <xdr:spPr>
        <a:xfrm>
          <a:off x="166370" y="125698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xdr:cNvCxnSpPr/>
      </xdr:nvCxnSpPr>
      <xdr:spPr>
        <a:xfrm>
          <a:off x="74168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5715</xdr:rowOff>
    </xdr:from>
    <xdr:ext cx="595630" cy="259080"/>
    <xdr:sp macro="" textlink="">
      <xdr:nvSpPr>
        <xdr:cNvPr id="163" name="テキスト ボックス 162"/>
        <xdr:cNvSpPr txBox="1"/>
      </xdr:nvSpPr>
      <xdr:spPr>
        <a:xfrm>
          <a:off x="166370" y="122472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xdr:cNvCxnSpPr/>
      </xdr:nvCxnSpPr>
      <xdr:spPr>
        <a:xfrm>
          <a:off x="74168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5630" cy="259080"/>
    <xdr:sp macro="" textlink="">
      <xdr:nvSpPr>
        <xdr:cNvPr id="165" name="テキスト ボックス 164"/>
        <xdr:cNvSpPr txBox="1"/>
      </xdr:nvSpPr>
      <xdr:spPr>
        <a:xfrm>
          <a:off x="166370" y="119284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xdr:cNvCxnSpPr/>
      </xdr:nvCxnSpPr>
      <xdr:spPr>
        <a:xfrm>
          <a:off x="74168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5630" cy="259080"/>
    <xdr:sp macro="" textlink="">
      <xdr:nvSpPr>
        <xdr:cNvPr id="167" name="テキスト ボックス 166"/>
        <xdr:cNvSpPr txBox="1"/>
      </xdr:nvSpPr>
      <xdr:spPr>
        <a:xfrm>
          <a:off x="166370" y="116090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4168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8445"/>
    <xdr:sp macro="" textlink="">
      <xdr:nvSpPr>
        <xdr:cNvPr id="169" name="テキスト ボックス 168"/>
        <xdr:cNvSpPr txBox="1"/>
      </xdr:nvSpPr>
      <xdr:spPr>
        <a:xfrm>
          <a:off x="166370" y="112903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4168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84455</xdr:rowOff>
    </xdr:from>
    <xdr:to>
      <xdr:col>24</xdr:col>
      <xdr:colOff>62865</xdr:colOff>
      <xdr:row>78</xdr:row>
      <xdr:rowOff>147320</xdr:rowOff>
    </xdr:to>
    <xdr:cxnSp macro="">
      <xdr:nvCxnSpPr>
        <xdr:cNvPr id="171" name="直線コネクタ 170"/>
        <xdr:cNvCxnSpPr/>
      </xdr:nvCxnSpPr>
      <xdr:spPr>
        <a:xfrm flipV="1">
          <a:off x="4511675" y="11655425"/>
          <a:ext cx="1270" cy="1571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151130</xdr:rowOff>
    </xdr:from>
    <xdr:ext cx="598805" cy="259080"/>
    <xdr:sp macro="" textlink="">
      <xdr:nvSpPr>
        <xdr:cNvPr id="172" name="民生費最小値テキスト"/>
        <xdr:cNvSpPr txBox="1"/>
      </xdr:nvSpPr>
      <xdr:spPr>
        <a:xfrm>
          <a:off x="4564380" y="13230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107,547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147320</xdr:rowOff>
    </xdr:from>
    <xdr:to>
      <xdr:col>24</xdr:col>
      <xdr:colOff>152400</xdr:colOff>
      <xdr:row>78</xdr:row>
      <xdr:rowOff>147320</xdr:rowOff>
    </xdr:to>
    <xdr:cxnSp macro="">
      <xdr:nvCxnSpPr>
        <xdr:cNvPr id="173" name="直線コネクタ 172"/>
        <xdr:cNvCxnSpPr/>
      </xdr:nvCxnSpPr>
      <xdr:spPr>
        <a:xfrm>
          <a:off x="4429760" y="132270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30480</xdr:rowOff>
    </xdr:from>
    <xdr:ext cx="598805" cy="257810"/>
    <xdr:sp macro="" textlink="">
      <xdr:nvSpPr>
        <xdr:cNvPr id="174" name="民生費最大値テキスト"/>
        <xdr:cNvSpPr txBox="1"/>
      </xdr:nvSpPr>
      <xdr:spPr>
        <a:xfrm>
          <a:off x="4564380" y="114338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205,922</a:t>
          </a:r>
          <a:endParaRPr kumimoji="1" lang="ja-JP" altLang="en-US" sz="1000" b="1">
            <a:latin typeface="ＭＳ Ｐゴシック"/>
          </a:endParaRPr>
        </a:p>
      </xdr:txBody>
    </xdr:sp>
    <xdr:clientData/>
  </xdr:oneCellAnchor>
  <xdr:twoCellAnchor>
    <xdr:from>
      <xdr:col>23</xdr:col>
      <xdr:colOff>165100</xdr:colOff>
      <xdr:row>69</xdr:row>
      <xdr:rowOff>84455</xdr:rowOff>
    </xdr:from>
    <xdr:to>
      <xdr:col>24</xdr:col>
      <xdr:colOff>152400</xdr:colOff>
      <xdr:row>69</xdr:row>
      <xdr:rowOff>84455</xdr:rowOff>
    </xdr:to>
    <xdr:cxnSp macro="">
      <xdr:nvCxnSpPr>
        <xdr:cNvPr id="175" name="直線コネクタ 174"/>
        <xdr:cNvCxnSpPr/>
      </xdr:nvCxnSpPr>
      <xdr:spPr>
        <a:xfrm>
          <a:off x="4429760" y="116554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128270</xdr:rowOff>
    </xdr:from>
    <xdr:to>
      <xdr:col>24</xdr:col>
      <xdr:colOff>63500</xdr:colOff>
      <xdr:row>77</xdr:row>
      <xdr:rowOff>113030</xdr:rowOff>
    </xdr:to>
    <xdr:cxnSp macro="">
      <xdr:nvCxnSpPr>
        <xdr:cNvPr id="176" name="直線コネクタ 175"/>
        <xdr:cNvCxnSpPr/>
      </xdr:nvCxnSpPr>
      <xdr:spPr>
        <a:xfrm flipV="1">
          <a:off x="3700780" y="12872720"/>
          <a:ext cx="8128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160020</xdr:rowOff>
    </xdr:from>
    <xdr:ext cx="598805" cy="258445"/>
    <xdr:sp macro="" textlink="">
      <xdr:nvSpPr>
        <xdr:cNvPr id="177" name="民生費平均値テキスト"/>
        <xdr:cNvSpPr txBox="1"/>
      </xdr:nvSpPr>
      <xdr:spPr>
        <a:xfrm>
          <a:off x="4564380" y="124015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147,054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137160</xdr:rowOff>
    </xdr:from>
    <xdr:to>
      <xdr:col>24</xdr:col>
      <xdr:colOff>114300</xdr:colOff>
      <xdr:row>75</xdr:row>
      <xdr:rowOff>67310</xdr:rowOff>
    </xdr:to>
    <xdr:sp macro="" textlink="">
      <xdr:nvSpPr>
        <xdr:cNvPr id="178" name="フローチャート: 判断 177"/>
        <xdr:cNvSpPr/>
      </xdr:nvSpPr>
      <xdr:spPr>
        <a:xfrm>
          <a:off x="4462780" y="12546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113030</xdr:rowOff>
    </xdr:from>
    <xdr:to>
      <xdr:col>19</xdr:col>
      <xdr:colOff>177800</xdr:colOff>
      <xdr:row>78</xdr:row>
      <xdr:rowOff>36195</xdr:rowOff>
    </xdr:to>
    <xdr:cxnSp macro="">
      <xdr:nvCxnSpPr>
        <xdr:cNvPr id="179" name="直線コネクタ 178"/>
        <xdr:cNvCxnSpPr/>
      </xdr:nvCxnSpPr>
      <xdr:spPr>
        <a:xfrm flipV="1">
          <a:off x="2832100" y="13025120"/>
          <a:ext cx="86868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46990</xdr:rowOff>
    </xdr:from>
    <xdr:to>
      <xdr:col>20</xdr:col>
      <xdr:colOff>38100</xdr:colOff>
      <xdr:row>75</xdr:row>
      <xdr:rowOff>147955</xdr:rowOff>
    </xdr:to>
    <xdr:sp macro="" textlink="">
      <xdr:nvSpPr>
        <xdr:cNvPr id="180" name="フローチャート: 判断 179"/>
        <xdr:cNvSpPr/>
      </xdr:nvSpPr>
      <xdr:spPr>
        <a:xfrm>
          <a:off x="3649980" y="126238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164465</xdr:rowOff>
    </xdr:from>
    <xdr:ext cx="598170" cy="258445"/>
    <xdr:sp macro="" textlink="">
      <xdr:nvSpPr>
        <xdr:cNvPr id="181" name="テキスト ボックス 180"/>
        <xdr:cNvSpPr txBox="1"/>
      </xdr:nvSpPr>
      <xdr:spPr>
        <a:xfrm>
          <a:off x="3406140" y="124059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165735</xdr:rowOff>
    </xdr:from>
    <xdr:to>
      <xdr:col>15</xdr:col>
      <xdr:colOff>50800</xdr:colOff>
      <xdr:row>78</xdr:row>
      <xdr:rowOff>36195</xdr:rowOff>
    </xdr:to>
    <xdr:cxnSp macro="">
      <xdr:nvCxnSpPr>
        <xdr:cNvPr id="182" name="直線コネクタ 181"/>
        <xdr:cNvCxnSpPr/>
      </xdr:nvCxnSpPr>
      <xdr:spPr>
        <a:xfrm>
          <a:off x="1968500" y="13077825"/>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163195</xdr:rowOff>
    </xdr:from>
    <xdr:to>
      <xdr:col>15</xdr:col>
      <xdr:colOff>101600</xdr:colOff>
      <xdr:row>76</xdr:row>
      <xdr:rowOff>93345</xdr:rowOff>
    </xdr:to>
    <xdr:sp macro="" textlink="">
      <xdr:nvSpPr>
        <xdr:cNvPr id="183" name="フローチャート: 判断 182"/>
        <xdr:cNvSpPr/>
      </xdr:nvSpPr>
      <xdr:spPr>
        <a:xfrm>
          <a:off x="2781300" y="127400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109855</xdr:rowOff>
    </xdr:from>
    <xdr:ext cx="598805" cy="258445"/>
    <xdr:sp macro="" textlink="">
      <xdr:nvSpPr>
        <xdr:cNvPr id="184" name="テキスト ボックス 183"/>
        <xdr:cNvSpPr txBox="1"/>
      </xdr:nvSpPr>
      <xdr:spPr>
        <a:xfrm>
          <a:off x="2542540" y="12519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67945</xdr:rowOff>
    </xdr:from>
    <xdr:to>
      <xdr:col>10</xdr:col>
      <xdr:colOff>114300</xdr:colOff>
      <xdr:row>77</xdr:row>
      <xdr:rowOff>165735</xdr:rowOff>
    </xdr:to>
    <xdr:cxnSp macro="">
      <xdr:nvCxnSpPr>
        <xdr:cNvPr id="185" name="直線コネクタ 184"/>
        <xdr:cNvCxnSpPr/>
      </xdr:nvCxnSpPr>
      <xdr:spPr>
        <a:xfrm>
          <a:off x="1104900" y="12980035"/>
          <a:ext cx="8636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161925</xdr:rowOff>
    </xdr:from>
    <xdr:to>
      <xdr:col>10</xdr:col>
      <xdr:colOff>165100</xdr:colOff>
      <xdr:row>76</xdr:row>
      <xdr:rowOff>92075</xdr:rowOff>
    </xdr:to>
    <xdr:sp macro="" textlink="">
      <xdr:nvSpPr>
        <xdr:cNvPr id="186" name="フローチャート: 判断 185"/>
        <xdr:cNvSpPr/>
      </xdr:nvSpPr>
      <xdr:spPr>
        <a:xfrm>
          <a:off x="1917700" y="12738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108585</xdr:rowOff>
    </xdr:from>
    <xdr:ext cx="598170" cy="258445"/>
    <xdr:sp macro="" textlink="">
      <xdr:nvSpPr>
        <xdr:cNvPr id="187" name="テキスト ボックス 186"/>
        <xdr:cNvSpPr txBox="1"/>
      </xdr:nvSpPr>
      <xdr:spPr>
        <a:xfrm>
          <a:off x="1673860" y="125177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99060</xdr:rowOff>
    </xdr:from>
    <xdr:to>
      <xdr:col>6</xdr:col>
      <xdr:colOff>38100</xdr:colOff>
      <xdr:row>76</xdr:row>
      <xdr:rowOff>29210</xdr:rowOff>
    </xdr:to>
    <xdr:sp macro="" textlink="">
      <xdr:nvSpPr>
        <xdr:cNvPr id="188" name="フローチャート: 判断 187"/>
        <xdr:cNvSpPr/>
      </xdr:nvSpPr>
      <xdr:spPr>
        <a:xfrm>
          <a:off x="1054100" y="126758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45720</xdr:rowOff>
    </xdr:from>
    <xdr:ext cx="598170" cy="259080"/>
    <xdr:sp macro="" textlink="">
      <xdr:nvSpPr>
        <xdr:cNvPr id="189" name="テキスト ボックス 188"/>
        <xdr:cNvSpPr txBox="1"/>
      </xdr:nvSpPr>
      <xdr:spPr>
        <a:xfrm>
          <a:off x="810260" y="124548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1365" cy="259080"/>
    <xdr:sp macro="" textlink="">
      <xdr:nvSpPr>
        <xdr:cNvPr id="190" name="テキスト ボックス 189"/>
        <xdr:cNvSpPr txBox="1"/>
      </xdr:nvSpPr>
      <xdr:spPr>
        <a:xfrm>
          <a:off x="432816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51536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2" name="テキスト ボックス 191"/>
        <xdr:cNvSpPr txBox="1"/>
      </xdr:nvSpPr>
      <xdr:spPr>
        <a:xfrm>
          <a:off x="264668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7830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194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95" name="楕円 194"/>
        <xdr:cNvSpPr/>
      </xdr:nvSpPr>
      <xdr:spPr>
        <a:xfrm>
          <a:off x="4462780" y="1282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55880</xdr:rowOff>
    </xdr:from>
    <xdr:ext cx="598805" cy="259080"/>
    <xdr:sp macro="" textlink="">
      <xdr:nvSpPr>
        <xdr:cNvPr id="196" name="民生費該当値テキスト"/>
        <xdr:cNvSpPr txBox="1"/>
      </xdr:nvSpPr>
      <xdr:spPr>
        <a:xfrm>
          <a:off x="4564380" y="12800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129,703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62230</xdr:rowOff>
    </xdr:from>
    <xdr:to>
      <xdr:col>20</xdr:col>
      <xdr:colOff>38100</xdr:colOff>
      <xdr:row>77</xdr:row>
      <xdr:rowOff>163830</xdr:rowOff>
    </xdr:to>
    <xdr:sp macro="" textlink="">
      <xdr:nvSpPr>
        <xdr:cNvPr id="197" name="楕円 196"/>
        <xdr:cNvSpPr/>
      </xdr:nvSpPr>
      <xdr:spPr>
        <a:xfrm>
          <a:off x="3649980" y="129743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154940</xdr:rowOff>
    </xdr:from>
    <xdr:ext cx="598170" cy="259080"/>
    <xdr:sp macro="" textlink="">
      <xdr:nvSpPr>
        <xdr:cNvPr id="198" name="テキスト ボックス 197"/>
        <xdr:cNvSpPr txBox="1"/>
      </xdr:nvSpPr>
      <xdr:spPr>
        <a:xfrm>
          <a:off x="3406140" y="13067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156845</xdr:rowOff>
    </xdr:from>
    <xdr:to>
      <xdr:col>15</xdr:col>
      <xdr:colOff>101600</xdr:colOff>
      <xdr:row>78</xdr:row>
      <xdr:rowOff>86995</xdr:rowOff>
    </xdr:to>
    <xdr:sp macro="" textlink="">
      <xdr:nvSpPr>
        <xdr:cNvPr id="199" name="楕円 198"/>
        <xdr:cNvSpPr/>
      </xdr:nvSpPr>
      <xdr:spPr>
        <a:xfrm>
          <a:off x="2781300" y="13068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78105</xdr:rowOff>
    </xdr:from>
    <xdr:ext cx="598805" cy="259080"/>
    <xdr:sp macro="" textlink="">
      <xdr:nvSpPr>
        <xdr:cNvPr id="200" name="テキスト ボックス 199"/>
        <xdr:cNvSpPr txBox="1"/>
      </xdr:nvSpPr>
      <xdr:spPr>
        <a:xfrm>
          <a:off x="2542540" y="13157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114935</xdr:rowOff>
    </xdr:from>
    <xdr:to>
      <xdr:col>10</xdr:col>
      <xdr:colOff>165100</xdr:colOff>
      <xdr:row>78</xdr:row>
      <xdr:rowOff>45085</xdr:rowOff>
    </xdr:to>
    <xdr:sp macro="" textlink="">
      <xdr:nvSpPr>
        <xdr:cNvPr id="201" name="楕円 200"/>
        <xdr:cNvSpPr/>
      </xdr:nvSpPr>
      <xdr:spPr>
        <a:xfrm>
          <a:off x="1917700" y="13027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36195</xdr:rowOff>
    </xdr:from>
    <xdr:ext cx="598170" cy="258445"/>
    <xdr:sp macro="" textlink="">
      <xdr:nvSpPr>
        <xdr:cNvPr id="202" name="テキスト ボックス 201"/>
        <xdr:cNvSpPr txBox="1"/>
      </xdr:nvSpPr>
      <xdr:spPr>
        <a:xfrm>
          <a:off x="1673860" y="131159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17145</xdr:rowOff>
    </xdr:from>
    <xdr:to>
      <xdr:col>6</xdr:col>
      <xdr:colOff>38100</xdr:colOff>
      <xdr:row>77</xdr:row>
      <xdr:rowOff>118745</xdr:rowOff>
    </xdr:to>
    <xdr:sp macro="" textlink="">
      <xdr:nvSpPr>
        <xdr:cNvPr id="203" name="楕円 202"/>
        <xdr:cNvSpPr/>
      </xdr:nvSpPr>
      <xdr:spPr>
        <a:xfrm>
          <a:off x="1054100" y="129292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109855</xdr:rowOff>
    </xdr:from>
    <xdr:ext cx="598170" cy="258445"/>
    <xdr:sp macro="" textlink="">
      <xdr:nvSpPr>
        <xdr:cNvPr id="204" name="テキスト ボックス 203"/>
        <xdr:cNvSpPr txBox="1"/>
      </xdr:nvSpPr>
      <xdr:spPr>
        <a:xfrm>
          <a:off x="810260" y="130219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122,882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4168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140335</xdr:rowOff>
    </xdr:to>
    <xdr:sp macro="" textlink="">
      <xdr:nvSpPr>
        <xdr:cNvPr id="206" name="正方形/長方形 205"/>
        <xdr:cNvSpPr/>
      </xdr:nvSpPr>
      <xdr:spPr>
        <a:xfrm>
          <a:off x="86868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6868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140335</xdr:rowOff>
    </xdr:to>
    <xdr:sp macro="" textlink="">
      <xdr:nvSpPr>
        <xdr:cNvPr id="208" name="正方形/長方形 207"/>
        <xdr:cNvSpPr/>
      </xdr:nvSpPr>
      <xdr:spPr>
        <a:xfrm>
          <a:off x="1854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854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140335</xdr:rowOff>
    </xdr:to>
    <xdr:sp macro="" textlink="">
      <xdr:nvSpPr>
        <xdr:cNvPr id="210" name="正方形/長方形 209"/>
        <xdr:cNvSpPr/>
      </xdr:nvSpPr>
      <xdr:spPr>
        <a:xfrm>
          <a:off x="2966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2966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4168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85" cy="225425"/>
    <xdr:sp macro="" textlink="">
      <xdr:nvSpPr>
        <xdr:cNvPr id="213" name="テキスト ボックス 212"/>
        <xdr:cNvSpPr txBox="1"/>
      </xdr:nvSpPr>
      <xdr:spPr>
        <a:xfrm>
          <a:off x="708660" y="14594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4168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41680" y="16675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920" cy="259080"/>
    <xdr:sp macro="" textlink="">
      <xdr:nvSpPr>
        <xdr:cNvPr id="216" name="テキスト ボックス 215"/>
        <xdr:cNvSpPr txBox="1"/>
      </xdr:nvSpPr>
      <xdr:spPr>
        <a:xfrm>
          <a:off x="502920" y="165328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41680" y="16294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8" name="テキスト ボックス 217"/>
        <xdr:cNvSpPr txBox="1"/>
      </xdr:nvSpPr>
      <xdr:spPr>
        <a:xfrm>
          <a:off x="22542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41680" y="15913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8445"/>
    <xdr:sp macro="" textlink="">
      <xdr:nvSpPr>
        <xdr:cNvPr id="220" name="テキスト ボックス 219"/>
        <xdr:cNvSpPr txBox="1"/>
      </xdr:nvSpPr>
      <xdr:spPr>
        <a:xfrm>
          <a:off x="166370" y="157708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41680" y="15532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2" name="テキスト ボックス 221"/>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41680" y="151549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8445"/>
    <xdr:sp macro="" textlink="">
      <xdr:nvSpPr>
        <xdr:cNvPr id="224" name="テキスト ボックス 223"/>
        <xdr:cNvSpPr txBox="1"/>
      </xdr:nvSpPr>
      <xdr:spPr>
        <a:xfrm>
          <a:off x="166370" y="150164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4168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8445"/>
    <xdr:sp macro="" textlink="">
      <xdr:nvSpPr>
        <xdr:cNvPr id="226" name="テキスト ボックス 225"/>
        <xdr:cNvSpPr txBox="1"/>
      </xdr:nvSpPr>
      <xdr:spPr>
        <a:xfrm>
          <a:off x="16637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4168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26035</xdr:rowOff>
    </xdr:from>
    <xdr:to>
      <xdr:col>24</xdr:col>
      <xdr:colOff>62865</xdr:colOff>
      <xdr:row>98</xdr:row>
      <xdr:rowOff>73025</xdr:rowOff>
    </xdr:to>
    <xdr:cxnSp macro="">
      <xdr:nvCxnSpPr>
        <xdr:cNvPr id="228" name="直線コネクタ 227"/>
        <xdr:cNvCxnSpPr/>
      </xdr:nvCxnSpPr>
      <xdr:spPr>
        <a:xfrm flipV="1">
          <a:off x="4511675" y="15117445"/>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76835</xdr:rowOff>
    </xdr:from>
    <xdr:ext cx="534670" cy="258445"/>
    <xdr:sp macro="" textlink="">
      <xdr:nvSpPr>
        <xdr:cNvPr id="229" name="衛生費最小値テキスト"/>
        <xdr:cNvSpPr txBox="1"/>
      </xdr:nvSpPr>
      <xdr:spPr>
        <a:xfrm>
          <a:off x="4564380" y="16536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18,780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73025</xdr:rowOff>
    </xdr:from>
    <xdr:to>
      <xdr:col>24</xdr:col>
      <xdr:colOff>152400</xdr:colOff>
      <xdr:row>98</xdr:row>
      <xdr:rowOff>73025</xdr:rowOff>
    </xdr:to>
    <xdr:cxnSp macro="">
      <xdr:nvCxnSpPr>
        <xdr:cNvPr id="230" name="直線コネクタ 229"/>
        <xdr:cNvCxnSpPr/>
      </xdr:nvCxnSpPr>
      <xdr:spPr>
        <a:xfrm>
          <a:off x="4429760" y="165322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144145</xdr:rowOff>
    </xdr:from>
    <xdr:ext cx="598805" cy="258445"/>
    <xdr:sp macro="" textlink="">
      <xdr:nvSpPr>
        <xdr:cNvPr id="231" name="衛生費最大値テキスト"/>
        <xdr:cNvSpPr txBox="1"/>
      </xdr:nvSpPr>
      <xdr:spPr>
        <a:xfrm>
          <a:off x="4564380" y="14900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204,946</a:t>
          </a:r>
          <a:endParaRPr kumimoji="1" lang="ja-JP" altLang="en-US" sz="1000" b="1">
            <a:latin typeface="ＭＳ Ｐゴシック"/>
          </a:endParaRPr>
        </a:p>
      </xdr:txBody>
    </xdr:sp>
    <xdr:clientData/>
  </xdr:oneCellAnchor>
  <xdr:twoCellAnchor>
    <xdr:from>
      <xdr:col>23</xdr:col>
      <xdr:colOff>165100</xdr:colOff>
      <xdr:row>90</xdr:row>
      <xdr:rowOff>26035</xdr:rowOff>
    </xdr:from>
    <xdr:to>
      <xdr:col>24</xdr:col>
      <xdr:colOff>152400</xdr:colOff>
      <xdr:row>90</xdr:row>
      <xdr:rowOff>26035</xdr:rowOff>
    </xdr:to>
    <xdr:cxnSp macro="">
      <xdr:nvCxnSpPr>
        <xdr:cNvPr id="232" name="直線コネクタ 231"/>
        <xdr:cNvCxnSpPr/>
      </xdr:nvCxnSpPr>
      <xdr:spPr>
        <a:xfrm>
          <a:off x="4429760" y="151174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26035</xdr:rowOff>
    </xdr:from>
    <xdr:to>
      <xdr:col>24</xdr:col>
      <xdr:colOff>63500</xdr:colOff>
      <xdr:row>96</xdr:row>
      <xdr:rowOff>161290</xdr:rowOff>
    </xdr:to>
    <xdr:cxnSp macro="">
      <xdr:nvCxnSpPr>
        <xdr:cNvPr id="233" name="直線コネクタ 232"/>
        <xdr:cNvCxnSpPr/>
      </xdr:nvCxnSpPr>
      <xdr:spPr>
        <a:xfrm flipV="1">
          <a:off x="3700780" y="15117445"/>
          <a:ext cx="812800" cy="1160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99060</xdr:rowOff>
    </xdr:from>
    <xdr:ext cx="534670" cy="258445"/>
    <xdr:sp macro="" textlink="">
      <xdr:nvSpPr>
        <xdr:cNvPr id="234" name="衛生費平均値テキスト"/>
        <xdr:cNvSpPr txBox="1"/>
      </xdr:nvSpPr>
      <xdr:spPr>
        <a:xfrm>
          <a:off x="4564380" y="162153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120650</xdr:rowOff>
    </xdr:from>
    <xdr:to>
      <xdr:col>24</xdr:col>
      <xdr:colOff>114300</xdr:colOff>
      <xdr:row>97</xdr:row>
      <xdr:rowOff>50800</xdr:rowOff>
    </xdr:to>
    <xdr:sp macro="" textlink="">
      <xdr:nvSpPr>
        <xdr:cNvPr id="235" name="フローチャート: 判断 234"/>
        <xdr:cNvSpPr/>
      </xdr:nvSpPr>
      <xdr:spPr>
        <a:xfrm>
          <a:off x="4462780" y="162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161290</xdr:rowOff>
    </xdr:from>
    <xdr:to>
      <xdr:col>19</xdr:col>
      <xdr:colOff>177800</xdr:colOff>
      <xdr:row>97</xdr:row>
      <xdr:rowOff>97790</xdr:rowOff>
    </xdr:to>
    <xdr:cxnSp macro="">
      <xdr:nvCxnSpPr>
        <xdr:cNvPr id="236" name="直線コネクタ 235"/>
        <xdr:cNvCxnSpPr/>
      </xdr:nvCxnSpPr>
      <xdr:spPr>
        <a:xfrm flipV="1">
          <a:off x="2832100" y="16277590"/>
          <a:ext cx="86868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6350</xdr:rowOff>
    </xdr:from>
    <xdr:to>
      <xdr:col>20</xdr:col>
      <xdr:colOff>38100</xdr:colOff>
      <xdr:row>97</xdr:row>
      <xdr:rowOff>107950</xdr:rowOff>
    </xdr:to>
    <xdr:sp macro="" textlink="">
      <xdr:nvSpPr>
        <xdr:cNvPr id="237" name="フローチャート: 判断 236"/>
        <xdr:cNvSpPr/>
      </xdr:nvSpPr>
      <xdr:spPr>
        <a:xfrm>
          <a:off x="3649980" y="162941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99060</xdr:rowOff>
    </xdr:from>
    <xdr:ext cx="534035" cy="258445"/>
    <xdr:sp macro="" textlink="">
      <xdr:nvSpPr>
        <xdr:cNvPr id="238" name="テキスト ボックス 237"/>
        <xdr:cNvSpPr txBox="1"/>
      </xdr:nvSpPr>
      <xdr:spPr>
        <a:xfrm>
          <a:off x="3438525" y="16386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95250</xdr:rowOff>
    </xdr:from>
    <xdr:to>
      <xdr:col>15</xdr:col>
      <xdr:colOff>50800</xdr:colOff>
      <xdr:row>97</xdr:row>
      <xdr:rowOff>97790</xdr:rowOff>
    </xdr:to>
    <xdr:cxnSp macro="">
      <xdr:nvCxnSpPr>
        <xdr:cNvPr id="239" name="直線コネクタ 238"/>
        <xdr:cNvCxnSpPr/>
      </xdr:nvCxnSpPr>
      <xdr:spPr>
        <a:xfrm>
          <a:off x="1968500" y="1638300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19685</xdr:rowOff>
    </xdr:from>
    <xdr:to>
      <xdr:col>15</xdr:col>
      <xdr:colOff>101600</xdr:colOff>
      <xdr:row>97</xdr:row>
      <xdr:rowOff>121285</xdr:rowOff>
    </xdr:to>
    <xdr:sp macro="" textlink="">
      <xdr:nvSpPr>
        <xdr:cNvPr id="240" name="フローチャート: 判断 239"/>
        <xdr:cNvSpPr/>
      </xdr:nvSpPr>
      <xdr:spPr>
        <a:xfrm>
          <a:off x="2781300" y="1630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137795</xdr:rowOff>
    </xdr:from>
    <xdr:ext cx="534035" cy="259080"/>
    <xdr:sp macro="" textlink="">
      <xdr:nvSpPr>
        <xdr:cNvPr id="241" name="テキスト ボックス 240"/>
        <xdr:cNvSpPr txBox="1"/>
      </xdr:nvSpPr>
      <xdr:spPr>
        <a:xfrm>
          <a:off x="2574925" y="16082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95250</xdr:rowOff>
    </xdr:from>
    <xdr:to>
      <xdr:col>10</xdr:col>
      <xdr:colOff>114300</xdr:colOff>
      <xdr:row>97</xdr:row>
      <xdr:rowOff>141605</xdr:rowOff>
    </xdr:to>
    <xdr:cxnSp macro="">
      <xdr:nvCxnSpPr>
        <xdr:cNvPr id="242" name="直線コネクタ 241"/>
        <xdr:cNvCxnSpPr/>
      </xdr:nvCxnSpPr>
      <xdr:spPr>
        <a:xfrm flipV="1">
          <a:off x="1104900" y="16383000"/>
          <a:ext cx="8636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6350</xdr:rowOff>
    </xdr:from>
    <xdr:to>
      <xdr:col>10</xdr:col>
      <xdr:colOff>165100</xdr:colOff>
      <xdr:row>97</xdr:row>
      <xdr:rowOff>107950</xdr:rowOff>
    </xdr:to>
    <xdr:sp macro="" textlink="">
      <xdr:nvSpPr>
        <xdr:cNvPr id="243" name="フローチャート: 判断 242"/>
        <xdr:cNvSpPr/>
      </xdr:nvSpPr>
      <xdr:spPr>
        <a:xfrm>
          <a:off x="1917700" y="1629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124460</xdr:rowOff>
    </xdr:from>
    <xdr:ext cx="534670" cy="259080"/>
    <xdr:sp macro="" textlink="">
      <xdr:nvSpPr>
        <xdr:cNvPr id="244" name="テキスト ボックス 243"/>
        <xdr:cNvSpPr txBox="1"/>
      </xdr:nvSpPr>
      <xdr:spPr>
        <a:xfrm>
          <a:off x="1706245" y="16069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168275</xdr:rowOff>
    </xdr:from>
    <xdr:to>
      <xdr:col>6</xdr:col>
      <xdr:colOff>38100</xdr:colOff>
      <xdr:row>97</xdr:row>
      <xdr:rowOff>98425</xdr:rowOff>
    </xdr:to>
    <xdr:sp macro="" textlink="">
      <xdr:nvSpPr>
        <xdr:cNvPr id="245" name="フローチャート: 判断 244"/>
        <xdr:cNvSpPr/>
      </xdr:nvSpPr>
      <xdr:spPr>
        <a:xfrm>
          <a:off x="1054100" y="162845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114935</xdr:rowOff>
    </xdr:from>
    <xdr:ext cx="534035" cy="259080"/>
    <xdr:sp macro="" textlink="">
      <xdr:nvSpPr>
        <xdr:cNvPr id="246" name="テキスト ボックス 245"/>
        <xdr:cNvSpPr txBox="1"/>
      </xdr:nvSpPr>
      <xdr:spPr>
        <a:xfrm>
          <a:off x="842645" y="16059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1365" cy="259080"/>
    <xdr:sp macro="" textlink="">
      <xdr:nvSpPr>
        <xdr:cNvPr id="247" name="テキスト ボックス 246"/>
        <xdr:cNvSpPr txBox="1"/>
      </xdr:nvSpPr>
      <xdr:spPr>
        <a:xfrm>
          <a:off x="432816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51536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49" name="テキスト ボックス 248"/>
        <xdr:cNvSpPr txBox="1"/>
      </xdr:nvSpPr>
      <xdr:spPr>
        <a:xfrm>
          <a:off x="264668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7830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194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89</xdr:row>
      <xdr:rowOff>146685</xdr:rowOff>
    </xdr:from>
    <xdr:to>
      <xdr:col>24</xdr:col>
      <xdr:colOff>114300</xdr:colOff>
      <xdr:row>90</xdr:row>
      <xdr:rowOff>76835</xdr:rowOff>
    </xdr:to>
    <xdr:sp macro="" textlink="">
      <xdr:nvSpPr>
        <xdr:cNvPr id="252" name="楕円 251"/>
        <xdr:cNvSpPr/>
      </xdr:nvSpPr>
      <xdr:spPr>
        <a:xfrm>
          <a:off x="4462780" y="15070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99695</xdr:rowOff>
    </xdr:from>
    <xdr:ext cx="598805" cy="259080"/>
    <xdr:sp macro="" textlink="">
      <xdr:nvSpPr>
        <xdr:cNvPr id="253" name="衛生費該当値テキスト"/>
        <xdr:cNvSpPr txBox="1"/>
      </xdr:nvSpPr>
      <xdr:spPr>
        <a:xfrm>
          <a:off x="4564380" y="150234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204,946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110490</xdr:rowOff>
    </xdr:from>
    <xdr:to>
      <xdr:col>20</xdr:col>
      <xdr:colOff>38100</xdr:colOff>
      <xdr:row>97</xdr:row>
      <xdr:rowOff>40640</xdr:rowOff>
    </xdr:to>
    <xdr:sp macro="" textlink="">
      <xdr:nvSpPr>
        <xdr:cNvPr id="254" name="楕円 253"/>
        <xdr:cNvSpPr/>
      </xdr:nvSpPr>
      <xdr:spPr>
        <a:xfrm>
          <a:off x="3649980" y="162267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57150</xdr:rowOff>
    </xdr:from>
    <xdr:ext cx="534035" cy="259080"/>
    <xdr:sp macro="" textlink="">
      <xdr:nvSpPr>
        <xdr:cNvPr id="255" name="テキスト ボックス 254"/>
        <xdr:cNvSpPr txBox="1"/>
      </xdr:nvSpPr>
      <xdr:spPr>
        <a:xfrm>
          <a:off x="3438525" y="16002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46355</xdr:rowOff>
    </xdr:from>
    <xdr:to>
      <xdr:col>15</xdr:col>
      <xdr:colOff>101600</xdr:colOff>
      <xdr:row>97</xdr:row>
      <xdr:rowOff>147955</xdr:rowOff>
    </xdr:to>
    <xdr:sp macro="" textlink="">
      <xdr:nvSpPr>
        <xdr:cNvPr id="256" name="楕円 255"/>
        <xdr:cNvSpPr/>
      </xdr:nvSpPr>
      <xdr:spPr>
        <a:xfrm>
          <a:off x="2781300" y="163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139065</xdr:rowOff>
    </xdr:from>
    <xdr:ext cx="534035" cy="259080"/>
    <xdr:sp macro="" textlink="">
      <xdr:nvSpPr>
        <xdr:cNvPr id="257" name="テキスト ボックス 256"/>
        <xdr:cNvSpPr txBox="1"/>
      </xdr:nvSpPr>
      <xdr:spPr>
        <a:xfrm>
          <a:off x="2574925" y="16426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44450</xdr:rowOff>
    </xdr:from>
    <xdr:to>
      <xdr:col>10</xdr:col>
      <xdr:colOff>165100</xdr:colOff>
      <xdr:row>97</xdr:row>
      <xdr:rowOff>146050</xdr:rowOff>
    </xdr:to>
    <xdr:sp macro="" textlink="">
      <xdr:nvSpPr>
        <xdr:cNvPr id="258" name="楕円 257"/>
        <xdr:cNvSpPr/>
      </xdr:nvSpPr>
      <xdr:spPr>
        <a:xfrm>
          <a:off x="1917700" y="163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137160</xdr:rowOff>
    </xdr:from>
    <xdr:ext cx="534670" cy="259080"/>
    <xdr:sp macro="" textlink="">
      <xdr:nvSpPr>
        <xdr:cNvPr id="259" name="テキスト ボックス 258"/>
        <xdr:cNvSpPr txBox="1"/>
      </xdr:nvSpPr>
      <xdr:spPr>
        <a:xfrm>
          <a:off x="1706245" y="16424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90805</xdr:rowOff>
    </xdr:from>
    <xdr:to>
      <xdr:col>6</xdr:col>
      <xdr:colOff>38100</xdr:colOff>
      <xdr:row>98</xdr:row>
      <xdr:rowOff>20955</xdr:rowOff>
    </xdr:to>
    <xdr:sp macro="" textlink="">
      <xdr:nvSpPr>
        <xdr:cNvPr id="260" name="楕円 259"/>
        <xdr:cNvSpPr/>
      </xdr:nvSpPr>
      <xdr:spPr>
        <a:xfrm>
          <a:off x="1054100" y="163785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12065</xdr:rowOff>
    </xdr:from>
    <xdr:ext cx="534035" cy="259080"/>
    <xdr:sp macro="" textlink="">
      <xdr:nvSpPr>
        <xdr:cNvPr id="261" name="テキスト ボックス 260"/>
        <xdr:cNvSpPr txBox="1"/>
      </xdr:nvSpPr>
      <xdr:spPr>
        <a:xfrm>
          <a:off x="842645" y="16471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431280" y="39166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140335</xdr:rowOff>
    </xdr:to>
    <xdr:sp macro="" textlink="">
      <xdr:nvSpPr>
        <xdr:cNvPr id="263" name="正方形/長方形 262"/>
        <xdr:cNvSpPr/>
      </xdr:nvSpPr>
      <xdr:spPr>
        <a:xfrm>
          <a:off x="65532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5532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140335</xdr:rowOff>
    </xdr:to>
    <xdr:sp macro="" textlink="">
      <xdr:nvSpPr>
        <xdr:cNvPr id="265" name="正方形/長方形 264"/>
        <xdr:cNvSpPr/>
      </xdr:nvSpPr>
      <xdr:spPr>
        <a:xfrm>
          <a:off x="754380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54380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140335</xdr:rowOff>
    </xdr:to>
    <xdr:sp macro="" textlink="">
      <xdr:nvSpPr>
        <xdr:cNvPr id="267" name="正方形/長方形 266"/>
        <xdr:cNvSpPr/>
      </xdr:nvSpPr>
      <xdr:spPr>
        <a:xfrm>
          <a:off x="8656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656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431280" y="47231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5425"/>
    <xdr:sp macro="" textlink="">
      <xdr:nvSpPr>
        <xdr:cNvPr id="270" name="テキスト ボックス 269"/>
        <xdr:cNvSpPr txBox="1"/>
      </xdr:nvSpPr>
      <xdr:spPr>
        <a:xfrm>
          <a:off x="639318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431280" y="6959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140335</xdr:rowOff>
    </xdr:from>
    <xdr:to>
      <xdr:col>59</xdr:col>
      <xdr:colOff>50800</xdr:colOff>
      <xdr:row>38</xdr:row>
      <xdr:rowOff>140335</xdr:rowOff>
    </xdr:to>
    <xdr:cxnSp macro="">
      <xdr:nvCxnSpPr>
        <xdr:cNvPr id="272" name="直線コネクタ 271"/>
        <xdr:cNvCxnSpPr/>
      </xdr:nvCxnSpPr>
      <xdr:spPr>
        <a:xfrm>
          <a:off x="6431280" y="65144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167640</xdr:rowOff>
    </xdr:from>
    <xdr:ext cx="248285" cy="259080"/>
    <xdr:sp macro="" textlink="">
      <xdr:nvSpPr>
        <xdr:cNvPr id="273" name="テキスト ボックス 272"/>
        <xdr:cNvSpPr txBox="1"/>
      </xdr:nvSpPr>
      <xdr:spPr>
        <a:xfrm>
          <a:off x="6187440" y="63741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431280" y="60642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75" name="テキスト ボックス 274"/>
        <xdr:cNvSpPr txBox="1"/>
      </xdr:nvSpPr>
      <xdr:spPr>
        <a:xfrm>
          <a:off x="5974080" y="592582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431280" y="56184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9080"/>
    <xdr:sp macro="" textlink="">
      <xdr:nvSpPr>
        <xdr:cNvPr id="277" name="テキスト ボックス 276"/>
        <xdr:cNvSpPr txBox="1"/>
      </xdr:nvSpPr>
      <xdr:spPr>
        <a:xfrm>
          <a:off x="5974080" y="54800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140335</xdr:rowOff>
    </xdr:from>
    <xdr:to>
      <xdr:col>59</xdr:col>
      <xdr:colOff>50800</xdr:colOff>
      <xdr:row>30</xdr:row>
      <xdr:rowOff>140335</xdr:rowOff>
    </xdr:to>
    <xdr:cxnSp macro="">
      <xdr:nvCxnSpPr>
        <xdr:cNvPr id="278" name="直線コネクタ 277"/>
        <xdr:cNvCxnSpPr/>
      </xdr:nvCxnSpPr>
      <xdr:spPr>
        <a:xfrm>
          <a:off x="6431280" y="517334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167640</xdr:rowOff>
    </xdr:from>
    <xdr:ext cx="466725" cy="259080"/>
    <xdr:sp macro="" textlink="">
      <xdr:nvSpPr>
        <xdr:cNvPr id="279" name="テキスト ボックス 278"/>
        <xdr:cNvSpPr txBox="1"/>
      </xdr:nvSpPr>
      <xdr:spPr>
        <a:xfrm>
          <a:off x="5974080" y="5033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431280" y="47231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1" name="テキスト ボックス 280"/>
        <xdr:cNvSpPr txBox="1"/>
      </xdr:nvSpPr>
      <xdr:spPr>
        <a:xfrm>
          <a:off x="5974080" y="45847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431280" y="47231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31</xdr:row>
      <xdr:rowOff>132715</xdr:rowOff>
    </xdr:from>
    <xdr:to>
      <xdr:col>54</xdr:col>
      <xdr:colOff>185420</xdr:colOff>
      <xdr:row>38</xdr:row>
      <xdr:rowOff>140335</xdr:rowOff>
    </xdr:to>
    <xdr:cxnSp macro="">
      <xdr:nvCxnSpPr>
        <xdr:cNvPr id="283" name="直線コネクタ 282"/>
        <xdr:cNvCxnSpPr/>
      </xdr:nvCxnSpPr>
      <xdr:spPr>
        <a:xfrm flipV="1">
          <a:off x="10198100" y="5333365"/>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8920" cy="258445"/>
    <xdr:sp macro="" textlink="">
      <xdr:nvSpPr>
        <xdr:cNvPr id="284" name="労働費最小値テキスト"/>
        <xdr:cNvSpPr txBox="1"/>
      </xdr:nvSpPr>
      <xdr:spPr>
        <a:xfrm>
          <a:off x="10248900" y="651764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140335</xdr:rowOff>
    </xdr:from>
    <xdr:to>
      <xdr:col>55</xdr:col>
      <xdr:colOff>88900</xdr:colOff>
      <xdr:row>38</xdr:row>
      <xdr:rowOff>140335</xdr:rowOff>
    </xdr:to>
    <xdr:cxnSp macro="">
      <xdr:nvCxnSpPr>
        <xdr:cNvPr id="285" name="直線コネクタ 284"/>
        <xdr:cNvCxnSpPr/>
      </xdr:nvCxnSpPr>
      <xdr:spPr>
        <a:xfrm>
          <a:off x="10114280" y="65144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79375</xdr:rowOff>
    </xdr:from>
    <xdr:ext cx="469265" cy="259080"/>
    <xdr:sp macro="" textlink="">
      <xdr:nvSpPr>
        <xdr:cNvPr id="286" name="労働費最大値テキスト"/>
        <xdr:cNvSpPr txBox="1"/>
      </xdr:nvSpPr>
      <xdr:spPr>
        <a:xfrm>
          <a:off x="10248900" y="5112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2,640</a:t>
          </a:r>
          <a:endParaRPr kumimoji="1" lang="ja-JP" altLang="en-US" sz="1000" b="1">
            <a:latin typeface="ＭＳ Ｐゴシック"/>
          </a:endParaRPr>
        </a:p>
      </xdr:txBody>
    </xdr:sp>
    <xdr:clientData/>
  </xdr:oneCellAnchor>
  <xdr:twoCellAnchor>
    <xdr:from>
      <xdr:col>54</xdr:col>
      <xdr:colOff>101600</xdr:colOff>
      <xdr:row>31</xdr:row>
      <xdr:rowOff>132715</xdr:rowOff>
    </xdr:from>
    <xdr:to>
      <xdr:col>55</xdr:col>
      <xdr:colOff>88900</xdr:colOff>
      <xdr:row>31</xdr:row>
      <xdr:rowOff>132715</xdr:rowOff>
    </xdr:to>
    <xdr:cxnSp macro="">
      <xdr:nvCxnSpPr>
        <xdr:cNvPr id="287" name="直線コネクタ 286"/>
        <xdr:cNvCxnSpPr/>
      </xdr:nvCxnSpPr>
      <xdr:spPr>
        <a:xfrm>
          <a:off x="10114280" y="5333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140335</xdr:rowOff>
    </xdr:from>
    <xdr:to>
      <xdr:col>55</xdr:col>
      <xdr:colOff>0</xdr:colOff>
      <xdr:row>38</xdr:row>
      <xdr:rowOff>140335</xdr:rowOff>
    </xdr:to>
    <xdr:cxnSp macro="">
      <xdr:nvCxnSpPr>
        <xdr:cNvPr id="288" name="直線コネクタ 287"/>
        <xdr:cNvCxnSpPr/>
      </xdr:nvCxnSpPr>
      <xdr:spPr>
        <a:xfrm>
          <a:off x="9385300" y="65144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45085</xdr:rowOff>
    </xdr:from>
    <xdr:ext cx="377825" cy="259080"/>
    <xdr:sp macro="" textlink="">
      <xdr:nvSpPr>
        <xdr:cNvPr id="289" name="労働費平均値テキスト"/>
        <xdr:cNvSpPr txBox="1"/>
      </xdr:nvSpPr>
      <xdr:spPr>
        <a:xfrm>
          <a:off x="10248900" y="6083935"/>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22225</xdr:rowOff>
    </xdr:from>
    <xdr:to>
      <xdr:col>55</xdr:col>
      <xdr:colOff>50800</xdr:colOff>
      <xdr:row>37</xdr:row>
      <xdr:rowOff>123825</xdr:rowOff>
    </xdr:to>
    <xdr:sp macro="" textlink="">
      <xdr:nvSpPr>
        <xdr:cNvPr id="290" name="フローチャート: 判断 289"/>
        <xdr:cNvSpPr/>
      </xdr:nvSpPr>
      <xdr:spPr>
        <a:xfrm>
          <a:off x="10152380" y="62287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140335</xdr:rowOff>
    </xdr:from>
    <xdr:to>
      <xdr:col>50</xdr:col>
      <xdr:colOff>114300</xdr:colOff>
      <xdr:row>38</xdr:row>
      <xdr:rowOff>140335</xdr:rowOff>
    </xdr:to>
    <xdr:cxnSp macro="">
      <xdr:nvCxnSpPr>
        <xdr:cNvPr id="291" name="直線コネクタ 290"/>
        <xdr:cNvCxnSpPr/>
      </xdr:nvCxnSpPr>
      <xdr:spPr>
        <a:xfrm>
          <a:off x="852170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91440</xdr:rowOff>
    </xdr:from>
    <xdr:to>
      <xdr:col>50</xdr:col>
      <xdr:colOff>165100</xdr:colOff>
      <xdr:row>38</xdr:row>
      <xdr:rowOff>21590</xdr:rowOff>
    </xdr:to>
    <xdr:sp macro="" textlink="">
      <xdr:nvSpPr>
        <xdr:cNvPr id="292" name="フローチャート: 判断 291"/>
        <xdr:cNvSpPr/>
      </xdr:nvSpPr>
      <xdr:spPr>
        <a:xfrm>
          <a:off x="9334500" y="6297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38100</xdr:rowOff>
    </xdr:from>
    <xdr:ext cx="378460" cy="259080"/>
    <xdr:sp macro="" textlink="">
      <xdr:nvSpPr>
        <xdr:cNvPr id="293" name="テキスト ボックス 292"/>
        <xdr:cNvSpPr txBox="1"/>
      </xdr:nvSpPr>
      <xdr:spPr>
        <a:xfrm>
          <a:off x="9201150" y="6076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140335</xdr:rowOff>
    </xdr:from>
    <xdr:to>
      <xdr:col>45</xdr:col>
      <xdr:colOff>177800</xdr:colOff>
      <xdr:row>38</xdr:row>
      <xdr:rowOff>140335</xdr:rowOff>
    </xdr:to>
    <xdr:cxnSp macro="">
      <xdr:nvCxnSpPr>
        <xdr:cNvPr id="294" name="直線コネクタ 293"/>
        <xdr:cNvCxnSpPr/>
      </xdr:nvCxnSpPr>
      <xdr:spPr>
        <a:xfrm>
          <a:off x="7653020" y="651446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78105</xdr:rowOff>
    </xdr:from>
    <xdr:to>
      <xdr:col>46</xdr:col>
      <xdr:colOff>38100</xdr:colOff>
      <xdr:row>38</xdr:row>
      <xdr:rowOff>8255</xdr:rowOff>
    </xdr:to>
    <xdr:sp macro="" textlink="">
      <xdr:nvSpPr>
        <xdr:cNvPr id="295" name="フローチャート: 判断 294"/>
        <xdr:cNvSpPr/>
      </xdr:nvSpPr>
      <xdr:spPr>
        <a:xfrm>
          <a:off x="8470900" y="628459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24765</xdr:rowOff>
    </xdr:from>
    <xdr:ext cx="378460" cy="259080"/>
    <xdr:sp macro="" textlink="">
      <xdr:nvSpPr>
        <xdr:cNvPr id="296" name="テキスト ボックス 295"/>
        <xdr:cNvSpPr txBox="1"/>
      </xdr:nvSpPr>
      <xdr:spPr>
        <a:xfrm>
          <a:off x="8337550" y="6063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140335</xdr:rowOff>
    </xdr:from>
    <xdr:to>
      <xdr:col>41</xdr:col>
      <xdr:colOff>50800</xdr:colOff>
      <xdr:row>38</xdr:row>
      <xdr:rowOff>140335</xdr:rowOff>
    </xdr:to>
    <xdr:cxnSp macro="">
      <xdr:nvCxnSpPr>
        <xdr:cNvPr id="297" name="直線コネクタ 296"/>
        <xdr:cNvCxnSpPr/>
      </xdr:nvCxnSpPr>
      <xdr:spPr>
        <a:xfrm>
          <a:off x="6789420" y="651446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50165</xdr:rowOff>
    </xdr:from>
    <xdr:to>
      <xdr:col>41</xdr:col>
      <xdr:colOff>101600</xdr:colOff>
      <xdr:row>37</xdr:row>
      <xdr:rowOff>151765</xdr:rowOff>
    </xdr:to>
    <xdr:sp macro="" textlink="">
      <xdr:nvSpPr>
        <xdr:cNvPr id="298" name="フローチャート: 判断 297"/>
        <xdr:cNvSpPr/>
      </xdr:nvSpPr>
      <xdr:spPr>
        <a:xfrm>
          <a:off x="760222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167640</xdr:rowOff>
    </xdr:from>
    <xdr:ext cx="377825" cy="259080"/>
    <xdr:sp macro="" textlink="">
      <xdr:nvSpPr>
        <xdr:cNvPr id="299" name="テキスト ボックス 298"/>
        <xdr:cNvSpPr txBox="1"/>
      </xdr:nvSpPr>
      <xdr:spPr>
        <a:xfrm>
          <a:off x="7468870" y="60388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52070</xdr:rowOff>
    </xdr:from>
    <xdr:to>
      <xdr:col>36</xdr:col>
      <xdr:colOff>165100</xdr:colOff>
      <xdr:row>37</xdr:row>
      <xdr:rowOff>153670</xdr:rowOff>
    </xdr:to>
    <xdr:sp macro="" textlink="">
      <xdr:nvSpPr>
        <xdr:cNvPr id="300" name="フローチャート: 判断 299"/>
        <xdr:cNvSpPr/>
      </xdr:nvSpPr>
      <xdr:spPr>
        <a:xfrm>
          <a:off x="673862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167640</xdr:rowOff>
    </xdr:from>
    <xdr:ext cx="378460" cy="259080"/>
    <xdr:sp macro="" textlink="">
      <xdr:nvSpPr>
        <xdr:cNvPr id="301" name="テキスト ボックス 300"/>
        <xdr:cNvSpPr txBox="1"/>
      </xdr:nvSpPr>
      <xdr:spPr>
        <a:xfrm>
          <a:off x="6605270" y="60388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xdr:cNvSpPr txBox="1"/>
      </xdr:nvSpPr>
      <xdr:spPr>
        <a:xfrm>
          <a:off x="100126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xdr:cNvSpPr txBox="1"/>
      </xdr:nvSpPr>
      <xdr:spPr>
        <a:xfrm>
          <a:off x="91998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xdr:cNvSpPr txBox="1"/>
      </xdr:nvSpPr>
      <xdr:spPr>
        <a:xfrm>
          <a:off x="8336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5" name="テキスト ボックス 304"/>
        <xdr:cNvSpPr txBox="1"/>
      </xdr:nvSpPr>
      <xdr:spPr>
        <a:xfrm>
          <a:off x="74676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xdr:cNvSpPr txBox="1"/>
      </xdr:nvSpPr>
      <xdr:spPr>
        <a:xfrm>
          <a:off x="660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xdr:cNvSpPr/>
      </xdr:nvSpPr>
      <xdr:spPr>
        <a:xfrm>
          <a:off x="1015238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8920" cy="259080"/>
    <xdr:sp macro="" textlink="">
      <xdr:nvSpPr>
        <xdr:cNvPr id="308" name="労働費該当値テキスト"/>
        <xdr:cNvSpPr txBox="1"/>
      </xdr:nvSpPr>
      <xdr:spPr>
        <a:xfrm>
          <a:off x="10248900" y="637794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xdr:cNvSpPr/>
      </xdr:nvSpPr>
      <xdr:spPr>
        <a:xfrm>
          <a:off x="933450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9555" cy="258445"/>
    <xdr:sp macro="" textlink="">
      <xdr:nvSpPr>
        <xdr:cNvPr id="310" name="テキスト ボックス 309"/>
        <xdr:cNvSpPr txBox="1"/>
      </xdr:nvSpPr>
      <xdr:spPr>
        <a:xfrm>
          <a:off x="9265920" y="65519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xdr:cNvSpPr/>
      </xdr:nvSpPr>
      <xdr:spPr>
        <a:xfrm>
          <a:off x="8470900" y="64630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8920" cy="258445"/>
    <xdr:sp macro="" textlink="">
      <xdr:nvSpPr>
        <xdr:cNvPr id="312" name="テキスト ボックス 311"/>
        <xdr:cNvSpPr txBox="1"/>
      </xdr:nvSpPr>
      <xdr:spPr>
        <a:xfrm>
          <a:off x="8397240" y="6551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3" name="楕円 312"/>
        <xdr:cNvSpPr/>
      </xdr:nvSpPr>
      <xdr:spPr>
        <a:xfrm>
          <a:off x="76022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9555" cy="258445"/>
    <xdr:sp macro="" textlink="">
      <xdr:nvSpPr>
        <xdr:cNvPr id="314" name="テキスト ボックス 313"/>
        <xdr:cNvSpPr txBox="1"/>
      </xdr:nvSpPr>
      <xdr:spPr>
        <a:xfrm>
          <a:off x="7533640" y="65519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5" name="楕円 314"/>
        <xdr:cNvSpPr/>
      </xdr:nvSpPr>
      <xdr:spPr>
        <a:xfrm>
          <a:off x="6738620" y="6463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9555" cy="258445"/>
    <xdr:sp macro="" textlink="">
      <xdr:nvSpPr>
        <xdr:cNvPr id="316" name="テキスト ボックス 315"/>
        <xdr:cNvSpPr txBox="1"/>
      </xdr:nvSpPr>
      <xdr:spPr>
        <a:xfrm>
          <a:off x="6670040" y="65519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431280" y="72694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140335</xdr:rowOff>
    </xdr:to>
    <xdr:sp macro="" textlink="">
      <xdr:nvSpPr>
        <xdr:cNvPr id="318" name="正方形/長方形 317"/>
        <xdr:cNvSpPr/>
      </xdr:nvSpPr>
      <xdr:spPr>
        <a:xfrm>
          <a:off x="65532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5532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140335</xdr:rowOff>
    </xdr:to>
    <xdr:sp macro="" textlink="">
      <xdr:nvSpPr>
        <xdr:cNvPr id="320" name="正方形/長方形 319"/>
        <xdr:cNvSpPr/>
      </xdr:nvSpPr>
      <xdr:spPr>
        <a:xfrm>
          <a:off x="754380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54380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140335</xdr:rowOff>
    </xdr:to>
    <xdr:sp macro="" textlink="">
      <xdr:nvSpPr>
        <xdr:cNvPr id="322" name="正方形/長方形 321"/>
        <xdr:cNvSpPr/>
      </xdr:nvSpPr>
      <xdr:spPr>
        <a:xfrm>
          <a:off x="8656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656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431280" y="80759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5425"/>
    <xdr:sp macro="" textlink="">
      <xdr:nvSpPr>
        <xdr:cNvPr id="325" name="テキスト ボックス 324"/>
        <xdr:cNvSpPr txBox="1"/>
      </xdr:nvSpPr>
      <xdr:spPr>
        <a:xfrm>
          <a:off x="639318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431280" y="10312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7" name="直線コネクタ 326"/>
        <xdr:cNvCxnSpPr/>
      </xdr:nvCxnSpPr>
      <xdr:spPr>
        <a:xfrm>
          <a:off x="6431280" y="99936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8445"/>
    <xdr:sp macro="" textlink="">
      <xdr:nvSpPr>
        <xdr:cNvPr id="328" name="テキスト ボックス 327"/>
        <xdr:cNvSpPr txBox="1"/>
      </xdr:nvSpPr>
      <xdr:spPr>
        <a:xfrm>
          <a:off x="6187440" y="98552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9" name="直線コネクタ 328"/>
        <xdr:cNvCxnSpPr/>
      </xdr:nvCxnSpPr>
      <xdr:spPr>
        <a:xfrm>
          <a:off x="6431280" y="9674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0860" cy="258445"/>
    <xdr:sp macro="" textlink="">
      <xdr:nvSpPr>
        <xdr:cNvPr id="330" name="テキスト ボックス 329"/>
        <xdr:cNvSpPr txBox="1"/>
      </xdr:nvSpPr>
      <xdr:spPr>
        <a:xfrm>
          <a:off x="5915025" y="95357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131445</xdr:rowOff>
    </xdr:from>
    <xdr:to>
      <xdr:col>59</xdr:col>
      <xdr:colOff>50800</xdr:colOff>
      <xdr:row>55</xdr:row>
      <xdr:rowOff>131445</xdr:rowOff>
    </xdr:to>
    <xdr:cxnSp macro="">
      <xdr:nvCxnSpPr>
        <xdr:cNvPr id="331" name="直線コネクタ 330"/>
        <xdr:cNvCxnSpPr/>
      </xdr:nvCxnSpPr>
      <xdr:spPr>
        <a:xfrm>
          <a:off x="6431280" y="93554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0860" cy="259080"/>
    <xdr:sp macro="" textlink="">
      <xdr:nvSpPr>
        <xdr:cNvPr id="332" name="テキスト ボックス 331"/>
        <xdr:cNvSpPr txBox="1"/>
      </xdr:nvSpPr>
      <xdr:spPr>
        <a:xfrm>
          <a:off x="5915025" y="9217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3" name="直線コネクタ 332"/>
        <xdr:cNvCxnSpPr/>
      </xdr:nvCxnSpPr>
      <xdr:spPr>
        <a:xfrm>
          <a:off x="6431280" y="9036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5715</xdr:rowOff>
    </xdr:from>
    <xdr:ext cx="530860" cy="259080"/>
    <xdr:sp macro="" textlink="">
      <xdr:nvSpPr>
        <xdr:cNvPr id="334" name="テキスト ボックス 333"/>
        <xdr:cNvSpPr txBox="1"/>
      </xdr:nvSpPr>
      <xdr:spPr>
        <a:xfrm>
          <a:off x="5915025" y="88944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5" name="直線コネクタ 334"/>
        <xdr:cNvCxnSpPr/>
      </xdr:nvCxnSpPr>
      <xdr:spPr>
        <a:xfrm>
          <a:off x="6431280" y="87179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0860" cy="259080"/>
    <xdr:sp macro="" textlink="">
      <xdr:nvSpPr>
        <xdr:cNvPr id="336" name="テキスト ボックス 335"/>
        <xdr:cNvSpPr txBox="1"/>
      </xdr:nvSpPr>
      <xdr:spPr>
        <a:xfrm>
          <a:off x="5915025" y="8575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7" name="直線コネクタ 336"/>
        <xdr:cNvCxnSpPr/>
      </xdr:nvCxnSpPr>
      <xdr:spPr>
        <a:xfrm>
          <a:off x="6431280" y="83947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5630" cy="259080"/>
    <xdr:sp macro="" textlink="">
      <xdr:nvSpPr>
        <xdr:cNvPr id="338" name="テキスト ボックス 337"/>
        <xdr:cNvSpPr txBox="1"/>
      </xdr:nvSpPr>
      <xdr:spPr>
        <a:xfrm>
          <a:off x="5850890" y="82562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431280" y="8075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8445"/>
    <xdr:sp macro="" textlink="">
      <xdr:nvSpPr>
        <xdr:cNvPr id="340" name="テキスト ボックス 339"/>
        <xdr:cNvSpPr txBox="1"/>
      </xdr:nvSpPr>
      <xdr:spPr>
        <a:xfrm>
          <a:off x="5850890" y="79375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431280" y="80759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50</xdr:row>
      <xdr:rowOff>57785</xdr:rowOff>
    </xdr:from>
    <xdr:to>
      <xdr:col>54</xdr:col>
      <xdr:colOff>185420</xdr:colOff>
      <xdr:row>59</xdr:row>
      <xdr:rowOff>10160</xdr:rowOff>
    </xdr:to>
    <xdr:cxnSp macro="">
      <xdr:nvCxnSpPr>
        <xdr:cNvPr id="342" name="直線コネクタ 341"/>
        <xdr:cNvCxnSpPr/>
      </xdr:nvCxnSpPr>
      <xdr:spPr>
        <a:xfrm flipV="1">
          <a:off x="10198100" y="844359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13970</xdr:rowOff>
    </xdr:from>
    <xdr:ext cx="469265" cy="258445"/>
    <xdr:sp macro="" textlink="">
      <xdr:nvSpPr>
        <xdr:cNvPr id="343" name="農林水産業費最小値テキスト"/>
        <xdr:cNvSpPr txBox="1"/>
      </xdr:nvSpPr>
      <xdr:spPr>
        <a:xfrm>
          <a:off x="10248900" y="9908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5,428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10160</xdr:rowOff>
    </xdr:from>
    <xdr:to>
      <xdr:col>55</xdr:col>
      <xdr:colOff>88900</xdr:colOff>
      <xdr:row>59</xdr:row>
      <xdr:rowOff>10160</xdr:rowOff>
    </xdr:to>
    <xdr:cxnSp macro="">
      <xdr:nvCxnSpPr>
        <xdr:cNvPr id="344" name="直線コネクタ 343"/>
        <xdr:cNvCxnSpPr/>
      </xdr:nvCxnSpPr>
      <xdr:spPr>
        <a:xfrm>
          <a:off x="10114280" y="99047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4445</xdr:rowOff>
    </xdr:from>
    <xdr:ext cx="534035" cy="259080"/>
    <xdr:sp macro="" textlink="">
      <xdr:nvSpPr>
        <xdr:cNvPr id="345" name="農林水産業費最大値テキスト"/>
        <xdr:cNvSpPr txBox="1"/>
      </xdr:nvSpPr>
      <xdr:spPr>
        <a:xfrm>
          <a:off x="10248900" y="8222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97,028</a:t>
          </a:r>
          <a:endParaRPr kumimoji="1" lang="ja-JP" altLang="en-US" sz="1000" b="1">
            <a:latin typeface="ＭＳ Ｐゴシック"/>
          </a:endParaRPr>
        </a:p>
      </xdr:txBody>
    </xdr:sp>
    <xdr:clientData/>
  </xdr:oneCellAnchor>
  <xdr:twoCellAnchor>
    <xdr:from>
      <xdr:col>54</xdr:col>
      <xdr:colOff>101600</xdr:colOff>
      <xdr:row>50</xdr:row>
      <xdr:rowOff>57785</xdr:rowOff>
    </xdr:from>
    <xdr:to>
      <xdr:col>55</xdr:col>
      <xdr:colOff>88900</xdr:colOff>
      <xdr:row>50</xdr:row>
      <xdr:rowOff>57785</xdr:rowOff>
    </xdr:to>
    <xdr:cxnSp macro="">
      <xdr:nvCxnSpPr>
        <xdr:cNvPr id="346" name="直線コネクタ 345"/>
        <xdr:cNvCxnSpPr/>
      </xdr:nvCxnSpPr>
      <xdr:spPr>
        <a:xfrm>
          <a:off x="10114280" y="84435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124460</xdr:rowOff>
    </xdr:from>
    <xdr:to>
      <xdr:col>55</xdr:col>
      <xdr:colOff>0</xdr:colOff>
      <xdr:row>56</xdr:row>
      <xdr:rowOff>153670</xdr:rowOff>
    </xdr:to>
    <xdr:cxnSp macro="">
      <xdr:nvCxnSpPr>
        <xdr:cNvPr id="347" name="直線コネクタ 346"/>
        <xdr:cNvCxnSpPr/>
      </xdr:nvCxnSpPr>
      <xdr:spPr>
        <a:xfrm flipV="1">
          <a:off x="9385300" y="9516110"/>
          <a:ext cx="812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3175</xdr:rowOff>
    </xdr:from>
    <xdr:ext cx="534035" cy="259080"/>
    <xdr:sp macro="" textlink="">
      <xdr:nvSpPr>
        <xdr:cNvPr id="348" name="農林水産業費平均値テキスト"/>
        <xdr:cNvSpPr txBox="1"/>
      </xdr:nvSpPr>
      <xdr:spPr>
        <a:xfrm>
          <a:off x="10248900" y="922718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151765</xdr:rowOff>
    </xdr:from>
    <xdr:to>
      <xdr:col>55</xdr:col>
      <xdr:colOff>50800</xdr:colOff>
      <xdr:row>56</xdr:row>
      <xdr:rowOff>81915</xdr:rowOff>
    </xdr:to>
    <xdr:sp macro="" textlink="">
      <xdr:nvSpPr>
        <xdr:cNvPr id="349" name="フローチャート: 判断 348"/>
        <xdr:cNvSpPr/>
      </xdr:nvSpPr>
      <xdr:spPr>
        <a:xfrm>
          <a:off x="10152380" y="93757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153670</xdr:rowOff>
    </xdr:from>
    <xdr:to>
      <xdr:col>50</xdr:col>
      <xdr:colOff>114300</xdr:colOff>
      <xdr:row>57</xdr:row>
      <xdr:rowOff>22860</xdr:rowOff>
    </xdr:to>
    <xdr:cxnSp macro="">
      <xdr:nvCxnSpPr>
        <xdr:cNvPr id="350" name="直線コネクタ 349"/>
        <xdr:cNvCxnSpPr/>
      </xdr:nvCxnSpPr>
      <xdr:spPr>
        <a:xfrm flipV="1">
          <a:off x="8521700" y="9545320"/>
          <a:ext cx="8636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37465</xdr:rowOff>
    </xdr:from>
    <xdr:to>
      <xdr:col>50</xdr:col>
      <xdr:colOff>165100</xdr:colOff>
      <xdr:row>56</xdr:row>
      <xdr:rowOff>139065</xdr:rowOff>
    </xdr:to>
    <xdr:sp macro="" textlink="">
      <xdr:nvSpPr>
        <xdr:cNvPr id="351" name="フローチャート: 判断 350"/>
        <xdr:cNvSpPr/>
      </xdr:nvSpPr>
      <xdr:spPr>
        <a:xfrm>
          <a:off x="9334500" y="94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155575</xdr:rowOff>
    </xdr:from>
    <xdr:ext cx="534670" cy="259080"/>
    <xdr:sp macro="" textlink="">
      <xdr:nvSpPr>
        <xdr:cNvPr id="352" name="テキスト ボックス 351"/>
        <xdr:cNvSpPr txBox="1"/>
      </xdr:nvSpPr>
      <xdr:spPr>
        <a:xfrm>
          <a:off x="9123045" y="9211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97790</xdr:rowOff>
    </xdr:from>
    <xdr:to>
      <xdr:col>45</xdr:col>
      <xdr:colOff>177800</xdr:colOff>
      <xdr:row>57</xdr:row>
      <xdr:rowOff>22860</xdr:rowOff>
    </xdr:to>
    <xdr:cxnSp macro="">
      <xdr:nvCxnSpPr>
        <xdr:cNvPr id="353" name="直線コネクタ 352"/>
        <xdr:cNvCxnSpPr/>
      </xdr:nvCxnSpPr>
      <xdr:spPr>
        <a:xfrm>
          <a:off x="7653020" y="9489440"/>
          <a:ext cx="86868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0</xdr:rowOff>
    </xdr:from>
    <xdr:to>
      <xdr:col>46</xdr:col>
      <xdr:colOff>38100</xdr:colOff>
      <xdr:row>56</xdr:row>
      <xdr:rowOff>101600</xdr:rowOff>
    </xdr:to>
    <xdr:sp macro="" textlink="">
      <xdr:nvSpPr>
        <xdr:cNvPr id="354" name="フローチャート: 判断 353"/>
        <xdr:cNvSpPr/>
      </xdr:nvSpPr>
      <xdr:spPr>
        <a:xfrm>
          <a:off x="8470900" y="93916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118110</xdr:rowOff>
    </xdr:from>
    <xdr:ext cx="534035" cy="259080"/>
    <xdr:sp macro="" textlink="">
      <xdr:nvSpPr>
        <xdr:cNvPr id="355" name="テキスト ボックス 354"/>
        <xdr:cNvSpPr txBox="1"/>
      </xdr:nvSpPr>
      <xdr:spPr>
        <a:xfrm>
          <a:off x="8259445" y="9174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97790</xdr:rowOff>
    </xdr:from>
    <xdr:to>
      <xdr:col>41</xdr:col>
      <xdr:colOff>50800</xdr:colOff>
      <xdr:row>57</xdr:row>
      <xdr:rowOff>102870</xdr:rowOff>
    </xdr:to>
    <xdr:cxnSp macro="">
      <xdr:nvCxnSpPr>
        <xdr:cNvPr id="356" name="直線コネクタ 355"/>
        <xdr:cNvCxnSpPr/>
      </xdr:nvCxnSpPr>
      <xdr:spPr>
        <a:xfrm flipV="1">
          <a:off x="6789420" y="9489440"/>
          <a:ext cx="8636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158750</xdr:rowOff>
    </xdr:from>
    <xdr:to>
      <xdr:col>41</xdr:col>
      <xdr:colOff>101600</xdr:colOff>
      <xdr:row>56</xdr:row>
      <xdr:rowOff>88900</xdr:rowOff>
    </xdr:to>
    <xdr:sp macro="" textlink="">
      <xdr:nvSpPr>
        <xdr:cNvPr id="357" name="フローチャート: 判断 356"/>
        <xdr:cNvSpPr/>
      </xdr:nvSpPr>
      <xdr:spPr>
        <a:xfrm>
          <a:off x="7602220" y="9382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105410</xdr:rowOff>
    </xdr:from>
    <xdr:ext cx="534035" cy="258445"/>
    <xdr:sp macro="" textlink="">
      <xdr:nvSpPr>
        <xdr:cNvPr id="358" name="テキスト ボックス 357"/>
        <xdr:cNvSpPr txBox="1"/>
      </xdr:nvSpPr>
      <xdr:spPr>
        <a:xfrm>
          <a:off x="7395845" y="9161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125730</xdr:rowOff>
    </xdr:from>
    <xdr:to>
      <xdr:col>36</xdr:col>
      <xdr:colOff>165100</xdr:colOff>
      <xdr:row>56</xdr:row>
      <xdr:rowOff>55880</xdr:rowOff>
    </xdr:to>
    <xdr:sp macro="" textlink="">
      <xdr:nvSpPr>
        <xdr:cNvPr id="359" name="フローチャート: 判断 358"/>
        <xdr:cNvSpPr/>
      </xdr:nvSpPr>
      <xdr:spPr>
        <a:xfrm>
          <a:off x="6738620" y="9349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72390</xdr:rowOff>
    </xdr:from>
    <xdr:ext cx="534670" cy="258445"/>
    <xdr:sp macro="" textlink="">
      <xdr:nvSpPr>
        <xdr:cNvPr id="360" name="テキスト ボックス 359"/>
        <xdr:cNvSpPr txBox="1"/>
      </xdr:nvSpPr>
      <xdr:spPr>
        <a:xfrm>
          <a:off x="6527165" y="91287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0126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1998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336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4" name="テキスト ボックス 363"/>
        <xdr:cNvSpPr txBox="1"/>
      </xdr:nvSpPr>
      <xdr:spPr>
        <a:xfrm>
          <a:off x="74676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60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73660</xdr:rowOff>
    </xdr:from>
    <xdr:to>
      <xdr:col>55</xdr:col>
      <xdr:colOff>50800</xdr:colOff>
      <xdr:row>57</xdr:row>
      <xdr:rowOff>3810</xdr:rowOff>
    </xdr:to>
    <xdr:sp macro="" textlink="">
      <xdr:nvSpPr>
        <xdr:cNvPr id="366" name="楕円 365"/>
        <xdr:cNvSpPr/>
      </xdr:nvSpPr>
      <xdr:spPr>
        <a:xfrm>
          <a:off x="10152380" y="946531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52070</xdr:rowOff>
    </xdr:from>
    <xdr:ext cx="534035" cy="258445"/>
    <xdr:sp macro="" textlink="">
      <xdr:nvSpPr>
        <xdr:cNvPr id="367" name="農林水産業費該当値テキスト"/>
        <xdr:cNvSpPr txBox="1"/>
      </xdr:nvSpPr>
      <xdr:spPr>
        <a:xfrm>
          <a:off x="10248900" y="9443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29,941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102870</xdr:rowOff>
    </xdr:from>
    <xdr:to>
      <xdr:col>50</xdr:col>
      <xdr:colOff>165100</xdr:colOff>
      <xdr:row>57</xdr:row>
      <xdr:rowOff>33020</xdr:rowOff>
    </xdr:to>
    <xdr:sp macro="" textlink="">
      <xdr:nvSpPr>
        <xdr:cNvPr id="368" name="楕円 367"/>
        <xdr:cNvSpPr/>
      </xdr:nvSpPr>
      <xdr:spPr>
        <a:xfrm>
          <a:off x="9334500" y="9494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24130</xdr:rowOff>
    </xdr:from>
    <xdr:ext cx="534670" cy="259080"/>
    <xdr:sp macro="" textlink="">
      <xdr:nvSpPr>
        <xdr:cNvPr id="369" name="テキスト ボックス 368"/>
        <xdr:cNvSpPr txBox="1"/>
      </xdr:nvSpPr>
      <xdr:spPr>
        <a:xfrm>
          <a:off x="9123045" y="9583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143510</xdr:rowOff>
    </xdr:from>
    <xdr:to>
      <xdr:col>46</xdr:col>
      <xdr:colOff>38100</xdr:colOff>
      <xdr:row>57</xdr:row>
      <xdr:rowOff>73660</xdr:rowOff>
    </xdr:to>
    <xdr:sp macro="" textlink="">
      <xdr:nvSpPr>
        <xdr:cNvPr id="370" name="楕円 369"/>
        <xdr:cNvSpPr/>
      </xdr:nvSpPr>
      <xdr:spPr>
        <a:xfrm>
          <a:off x="8470900" y="953516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64770</xdr:rowOff>
    </xdr:from>
    <xdr:ext cx="534035" cy="259080"/>
    <xdr:sp macro="" textlink="">
      <xdr:nvSpPr>
        <xdr:cNvPr id="371" name="テキスト ボックス 370"/>
        <xdr:cNvSpPr txBox="1"/>
      </xdr:nvSpPr>
      <xdr:spPr>
        <a:xfrm>
          <a:off x="8259445" y="9624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46990</xdr:rowOff>
    </xdr:from>
    <xdr:to>
      <xdr:col>41</xdr:col>
      <xdr:colOff>101600</xdr:colOff>
      <xdr:row>56</xdr:row>
      <xdr:rowOff>148590</xdr:rowOff>
    </xdr:to>
    <xdr:sp macro="" textlink="">
      <xdr:nvSpPr>
        <xdr:cNvPr id="372" name="楕円 371"/>
        <xdr:cNvSpPr/>
      </xdr:nvSpPr>
      <xdr:spPr>
        <a:xfrm>
          <a:off x="7602220" y="94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140335</xdr:rowOff>
    </xdr:from>
    <xdr:ext cx="534035" cy="258445"/>
    <xdr:sp macro="" textlink="">
      <xdr:nvSpPr>
        <xdr:cNvPr id="373" name="テキスト ボックス 372"/>
        <xdr:cNvSpPr txBox="1"/>
      </xdr:nvSpPr>
      <xdr:spPr>
        <a:xfrm>
          <a:off x="7395845" y="9531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51435</xdr:rowOff>
    </xdr:from>
    <xdr:to>
      <xdr:col>36</xdr:col>
      <xdr:colOff>165100</xdr:colOff>
      <xdr:row>57</xdr:row>
      <xdr:rowOff>153035</xdr:rowOff>
    </xdr:to>
    <xdr:sp macro="" textlink="">
      <xdr:nvSpPr>
        <xdr:cNvPr id="374" name="楕円 373"/>
        <xdr:cNvSpPr/>
      </xdr:nvSpPr>
      <xdr:spPr>
        <a:xfrm>
          <a:off x="673862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144145</xdr:rowOff>
    </xdr:from>
    <xdr:ext cx="534670" cy="258445"/>
    <xdr:sp macro="" textlink="">
      <xdr:nvSpPr>
        <xdr:cNvPr id="375" name="テキスト ボックス 374"/>
        <xdr:cNvSpPr txBox="1"/>
      </xdr:nvSpPr>
      <xdr:spPr>
        <a:xfrm>
          <a:off x="6527165" y="9703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431280" y="106222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140335</xdr:rowOff>
    </xdr:to>
    <xdr:sp macro="" textlink="">
      <xdr:nvSpPr>
        <xdr:cNvPr id="377" name="正方形/長方形 376"/>
        <xdr:cNvSpPr/>
      </xdr:nvSpPr>
      <xdr:spPr>
        <a:xfrm>
          <a:off x="65532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5532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140335</xdr:rowOff>
    </xdr:to>
    <xdr:sp macro="" textlink="">
      <xdr:nvSpPr>
        <xdr:cNvPr id="379" name="正方形/長方形 378"/>
        <xdr:cNvSpPr/>
      </xdr:nvSpPr>
      <xdr:spPr>
        <a:xfrm>
          <a:off x="754380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54380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140335</xdr:rowOff>
    </xdr:to>
    <xdr:sp macro="" textlink="">
      <xdr:nvSpPr>
        <xdr:cNvPr id="381" name="正方形/長方形 380"/>
        <xdr:cNvSpPr/>
      </xdr:nvSpPr>
      <xdr:spPr>
        <a:xfrm>
          <a:off x="8656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656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431280" y="11428730"/>
          <a:ext cx="45593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5425"/>
    <xdr:sp macro="" textlink="">
      <xdr:nvSpPr>
        <xdr:cNvPr id="384" name="テキスト ボックス 383"/>
        <xdr:cNvSpPr txBox="1"/>
      </xdr:nvSpPr>
      <xdr:spPr>
        <a:xfrm>
          <a:off x="639318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431280" y="13665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6" name="直線コネクタ 385"/>
        <xdr:cNvCxnSpPr/>
      </xdr:nvCxnSpPr>
      <xdr:spPr>
        <a:xfrm>
          <a:off x="6431280" y="133464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8445"/>
    <xdr:sp macro="" textlink="">
      <xdr:nvSpPr>
        <xdr:cNvPr id="387" name="テキスト ボックス 386"/>
        <xdr:cNvSpPr txBox="1"/>
      </xdr:nvSpPr>
      <xdr:spPr>
        <a:xfrm>
          <a:off x="6187440" y="132080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8" name="直線コネクタ 387"/>
        <xdr:cNvCxnSpPr/>
      </xdr:nvCxnSpPr>
      <xdr:spPr>
        <a:xfrm>
          <a:off x="6431280" y="13027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0860" cy="258445"/>
    <xdr:sp macro="" textlink="">
      <xdr:nvSpPr>
        <xdr:cNvPr id="389" name="テキスト ボックス 388"/>
        <xdr:cNvSpPr txBox="1"/>
      </xdr:nvSpPr>
      <xdr:spPr>
        <a:xfrm>
          <a:off x="5915025" y="128885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131445</xdr:rowOff>
    </xdr:from>
    <xdr:to>
      <xdr:col>59</xdr:col>
      <xdr:colOff>50800</xdr:colOff>
      <xdr:row>75</xdr:row>
      <xdr:rowOff>131445</xdr:rowOff>
    </xdr:to>
    <xdr:cxnSp macro="">
      <xdr:nvCxnSpPr>
        <xdr:cNvPr id="390" name="直線コネクタ 389"/>
        <xdr:cNvCxnSpPr/>
      </xdr:nvCxnSpPr>
      <xdr:spPr>
        <a:xfrm>
          <a:off x="6431280" y="1270825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0860" cy="259080"/>
    <xdr:sp macro="" textlink="">
      <xdr:nvSpPr>
        <xdr:cNvPr id="391" name="テキスト ボックス 390"/>
        <xdr:cNvSpPr txBox="1"/>
      </xdr:nvSpPr>
      <xdr:spPr>
        <a:xfrm>
          <a:off x="5915025" y="12569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2" name="直線コネクタ 391"/>
        <xdr:cNvCxnSpPr/>
      </xdr:nvCxnSpPr>
      <xdr:spPr>
        <a:xfrm>
          <a:off x="6431280" y="123894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5715</xdr:rowOff>
    </xdr:from>
    <xdr:ext cx="530860" cy="259080"/>
    <xdr:sp macro="" textlink="">
      <xdr:nvSpPr>
        <xdr:cNvPr id="393" name="テキスト ボックス 392"/>
        <xdr:cNvSpPr txBox="1"/>
      </xdr:nvSpPr>
      <xdr:spPr>
        <a:xfrm>
          <a:off x="5915025" y="122472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4" name="直線コネクタ 393"/>
        <xdr:cNvCxnSpPr/>
      </xdr:nvCxnSpPr>
      <xdr:spPr>
        <a:xfrm>
          <a:off x="6431280" y="120707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0860" cy="259080"/>
    <xdr:sp macro="" textlink="">
      <xdr:nvSpPr>
        <xdr:cNvPr id="395" name="テキスト ボックス 394"/>
        <xdr:cNvSpPr txBox="1"/>
      </xdr:nvSpPr>
      <xdr:spPr>
        <a:xfrm>
          <a:off x="5915025" y="119284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6" name="直線コネクタ 395"/>
        <xdr:cNvCxnSpPr/>
      </xdr:nvCxnSpPr>
      <xdr:spPr>
        <a:xfrm>
          <a:off x="6431280" y="11747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0860" cy="259080"/>
    <xdr:sp macro="" textlink="">
      <xdr:nvSpPr>
        <xdr:cNvPr id="397" name="テキスト ボックス 396"/>
        <xdr:cNvSpPr txBox="1"/>
      </xdr:nvSpPr>
      <xdr:spPr>
        <a:xfrm>
          <a:off x="5915025" y="116090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431280" y="114287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860" cy="258445"/>
    <xdr:sp macro="" textlink="">
      <xdr:nvSpPr>
        <xdr:cNvPr id="399" name="テキスト ボックス 398"/>
        <xdr:cNvSpPr txBox="1"/>
      </xdr:nvSpPr>
      <xdr:spPr>
        <a:xfrm>
          <a:off x="5915025" y="11290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431280" y="11428730"/>
          <a:ext cx="45593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52070</xdr:rowOff>
    </xdr:from>
    <xdr:to>
      <xdr:col>54</xdr:col>
      <xdr:colOff>185420</xdr:colOff>
      <xdr:row>79</xdr:row>
      <xdr:rowOff>49530</xdr:rowOff>
    </xdr:to>
    <xdr:cxnSp macro="">
      <xdr:nvCxnSpPr>
        <xdr:cNvPr id="401" name="直線コネクタ 400"/>
        <xdr:cNvCxnSpPr/>
      </xdr:nvCxnSpPr>
      <xdr:spPr>
        <a:xfrm flipV="1">
          <a:off x="10198100" y="11958320"/>
          <a:ext cx="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53340</xdr:rowOff>
    </xdr:from>
    <xdr:ext cx="469265" cy="258445"/>
    <xdr:sp macro="" textlink="">
      <xdr:nvSpPr>
        <xdr:cNvPr id="402" name="商工費最小値テキスト"/>
        <xdr:cNvSpPr txBox="1"/>
      </xdr:nvSpPr>
      <xdr:spPr>
        <a:xfrm>
          <a:off x="10248900" y="13300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403" name="直線コネクタ 402"/>
        <xdr:cNvCxnSpPr/>
      </xdr:nvCxnSpPr>
      <xdr:spPr>
        <a:xfrm>
          <a:off x="10114280" y="13296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167640</xdr:rowOff>
    </xdr:from>
    <xdr:ext cx="534035" cy="259080"/>
    <xdr:sp macro="" textlink="">
      <xdr:nvSpPr>
        <xdr:cNvPr id="404" name="商工費最大値テキスト"/>
        <xdr:cNvSpPr txBox="1"/>
      </xdr:nvSpPr>
      <xdr:spPr>
        <a:xfrm>
          <a:off x="10248900" y="11738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43,435</a:t>
          </a:r>
          <a:endParaRPr kumimoji="1" lang="ja-JP" altLang="en-US" sz="1000" b="1">
            <a:latin typeface="ＭＳ Ｐゴシック"/>
          </a:endParaRPr>
        </a:p>
      </xdr:txBody>
    </xdr:sp>
    <xdr:clientData/>
  </xdr:oneCellAnchor>
  <xdr:twoCellAnchor>
    <xdr:from>
      <xdr:col>54</xdr:col>
      <xdr:colOff>101600</xdr:colOff>
      <xdr:row>71</xdr:row>
      <xdr:rowOff>52070</xdr:rowOff>
    </xdr:from>
    <xdr:to>
      <xdr:col>55</xdr:col>
      <xdr:colOff>88900</xdr:colOff>
      <xdr:row>71</xdr:row>
      <xdr:rowOff>52070</xdr:rowOff>
    </xdr:to>
    <xdr:cxnSp macro="">
      <xdr:nvCxnSpPr>
        <xdr:cNvPr id="405" name="直線コネクタ 404"/>
        <xdr:cNvCxnSpPr/>
      </xdr:nvCxnSpPr>
      <xdr:spPr>
        <a:xfrm>
          <a:off x="10114280" y="119583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87630</xdr:rowOff>
    </xdr:from>
    <xdr:to>
      <xdr:col>55</xdr:col>
      <xdr:colOff>0</xdr:colOff>
      <xdr:row>77</xdr:row>
      <xdr:rowOff>14605</xdr:rowOff>
    </xdr:to>
    <xdr:cxnSp macro="">
      <xdr:nvCxnSpPr>
        <xdr:cNvPr id="406" name="直線コネクタ 405"/>
        <xdr:cNvCxnSpPr/>
      </xdr:nvCxnSpPr>
      <xdr:spPr>
        <a:xfrm flipV="1">
          <a:off x="9385300" y="12496800"/>
          <a:ext cx="812800" cy="429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10795</xdr:rowOff>
    </xdr:from>
    <xdr:ext cx="534035" cy="258445"/>
    <xdr:sp macro="" textlink="">
      <xdr:nvSpPr>
        <xdr:cNvPr id="407" name="商工費平均値テキスト"/>
        <xdr:cNvSpPr txBox="1"/>
      </xdr:nvSpPr>
      <xdr:spPr>
        <a:xfrm>
          <a:off x="10248900" y="1258760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21,472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32385</xdr:rowOff>
    </xdr:from>
    <xdr:to>
      <xdr:col>55</xdr:col>
      <xdr:colOff>50800</xdr:colOff>
      <xdr:row>75</xdr:row>
      <xdr:rowOff>133985</xdr:rowOff>
    </xdr:to>
    <xdr:sp macro="" textlink="">
      <xdr:nvSpPr>
        <xdr:cNvPr id="408" name="フローチャート: 判断 407"/>
        <xdr:cNvSpPr/>
      </xdr:nvSpPr>
      <xdr:spPr>
        <a:xfrm>
          <a:off x="10152380" y="126091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97155</xdr:rowOff>
    </xdr:from>
    <xdr:to>
      <xdr:col>50</xdr:col>
      <xdr:colOff>114300</xdr:colOff>
      <xdr:row>77</xdr:row>
      <xdr:rowOff>14605</xdr:rowOff>
    </xdr:to>
    <xdr:cxnSp macro="">
      <xdr:nvCxnSpPr>
        <xdr:cNvPr id="409" name="直線コネクタ 408"/>
        <xdr:cNvCxnSpPr/>
      </xdr:nvCxnSpPr>
      <xdr:spPr>
        <a:xfrm>
          <a:off x="8521700" y="12841605"/>
          <a:ext cx="8636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81280</xdr:rowOff>
    </xdr:from>
    <xdr:to>
      <xdr:col>50</xdr:col>
      <xdr:colOff>165100</xdr:colOff>
      <xdr:row>77</xdr:row>
      <xdr:rowOff>11430</xdr:rowOff>
    </xdr:to>
    <xdr:sp macro="" textlink="">
      <xdr:nvSpPr>
        <xdr:cNvPr id="410" name="フローチャート: 判断 409"/>
        <xdr:cNvSpPr/>
      </xdr:nvSpPr>
      <xdr:spPr>
        <a:xfrm>
          <a:off x="9334500" y="12825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28575</xdr:rowOff>
    </xdr:from>
    <xdr:ext cx="534670" cy="258445"/>
    <xdr:sp macro="" textlink="">
      <xdr:nvSpPr>
        <xdr:cNvPr id="411" name="テキスト ボックス 410"/>
        <xdr:cNvSpPr txBox="1"/>
      </xdr:nvSpPr>
      <xdr:spPr>
        <a:xfrm>
          <a:off x="9123045" y="12605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97155</xdr:rowOff>
    </xdr:from>
    <xdr:to>
      <xdr:col>45</xdr:col>
      <xdr:colOff>177800</xdr:colOff>
      <xdr:row>77</xdr:row>
      <xdr:rowOff>116840</xdr:rowOff>
    </xdr:to>
    <xdr:cxnSp macro="">
      <xdr:nvCxnSpPr>
        <xdr:cNvPr id="412" name="直線コネクタ 411"/>
        <xdr:cNvCxnSpPr/>
      </xdr:nvCxnSpPr>
      <xdr:spPr>
        <a:xfrm flipV="1">
          <a:off x="7653020" y="12841605"/>
          <a:ext cx="86868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36195</xdr:rowOff>
    </xdr:from>
    <xdr:to>
      <xdr:col>46</xdr:col>
      <xdr:colOff>38100</xdr:colOff>
      <xdr:row>76</xdr:row>
      <xdr:rowOff>137795</xdr:rowOff>
    </xdr:to>
    <xdr:sp macro="" textlink="">
      <xdr:nvSpPr>
        <xdr:cNvPr id="413" name="フローチャート: 判断 412"/>
        <xdr:cNvSpPr/>
      </xdr:nvSpPr>
      <xdr:spPr>
        <a:xfrm>
          <a:off x="8470900" y="127806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154305</xdr:rowOff>
    </xdr:from>
    <xdr:ext cx="534035" cy="259080"/>
    <xdr:sp macro="" textlink="">
      <xdr:nvSpPr>
        <xdr:cNvPr id="414" name="テキスト ボックス 413"/>
        <xdr:cNvSpPr txBox="1"/>
      </xdr:nvSpPr>
      <xdr:spPr>
        <a:xfrm>
          <a:off x="8259445" y="125634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24765</xdr:rowOff>
    </xdr:from>
    <xdr:to>
      <xdr:col>41</xdr:col>
      <xdr:colOff>50800</xdr:colOff>
      <xdr:row>77</xdr:row>
      <xdr:rowOff>116840</xdr:rowOff>
    </xdr:to>
    <xdr:cxnSp macro="">
      <xdr:nvCxnSpPr>
        <xdr:cNvPr id="415" name="直線コネクタ 414"/>
        <xdr:cNvCxnSpPr/>
      </xdr:nvCxnSpPr>
      <xdr:spPr>
        <a:xfrm>
          <a:off x="6789420" y="12936855"/>
          <a:ext cx="8636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47625</xdr:rowOff>
    </xdr:from>
    <xdr:to>
      <xdr:col>41</xdr:col>
      <xdr:colOff>101600</xdr:colOff>
      <xdr:row>76</xdr:row>
      <xdr:rowOff>149225</xdr:rowOff>
    </xdr:to>
    <xdr:sp macro="" textlink="">
      <xdr:nvSpPr>
        <xdr:cNvPr id="416" name="フローチャート: 判断 415"/>
        <xdr:cNvSpPr/>
      </xdr:nvSpPr>
      <xdr:spPr>
        <a:xfrm>
          <a:off x="760222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165735</xdr:rowOff>
    </xdr:from>
    <xdr:ext cx="534035" cy="258445"/>
    <xdr:sp macro="" textlink="">
      <xdr:nvSpPr>
        <xdr:cNvPr id="417" name="テキスト ボックス 416"/>
        <xdr:cNvSpPr txBox="1"/>
      </xdr:nvSpPr>
      <xdr:spPr>
        <a:xfrm>
          <a:off x="7395845" y="12574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88900</xdr:rowOff>
    </xdr:from>
    <xdr:to>
      <xdr:col>36</xdr:col>
      <xdr:colOff>165100</xdr:colOff>
      <xdr:row>77</xdr:row>
      <xdr:rowOff>19050</xdr:rowOff>
    </xdr:to>
    <xdr:sp macro="" textlink="">
      <xdr:nvSpPr>
        <xdr:cNvPr id="418" name="フローチャート: 判断 417"/>
        <xdr:cNvSpPr/>
      </xdr:nvSpPr>
      <xdr:spPr>
        <a:xfrm>
          <a:off x="6738620" y="1283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35560</xdr:rowOff>
    </xdr:from>
    <xdr:ext cx="534670" cy="258445"/>
    <xdr:sp macro="" textlink="">
      <xdr:nvSpPr>
        <xdr:cNvPr id="419" name="テキスト ボックス 418"/>
        <xdr:cNvSpPr txBox="1"/>
      </xdr:nvSpPr>
      <xdr:spPr>
        <a:xfrm>
          <a:off x="6527165" y="126123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0126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1998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336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3" name="テキスト ボックス 422"/>
        <xdr:cNvSpPr txBox="1"/>
      </xdr:nvSpPr>
      <xdr:spPr>
        <a:xfrm>
          <a:off x="74676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6040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36830</xdr:rowOff>
    </xdr:from>
    <xdr:to>
      <xdr:col>55</xdr:col>
      <xdr:colOff>50800</xdr:colOff>
      <xdr:row>74</xdr:row>
      <xdr:rowOff>138430</xdr:rowOff>
    </xdr:to>
    <xdr:sp macro="" textlink="">
      <xdr:nvSpPr>
        <xdr:cNvPr id="425" name="楕円 424"/>
        <xdr:cNvSpPr/>
      </xdr:nvSpPr>
      <xdr:spPr>
        <a:xfrm>
          <a:off x="10152380" y="12446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59690</xdr:rowOff>
    </xdr:from>
    <xdr:ext cx="534035" cy="259080"/>
    <xdr:sp macro="" textlink="">
      <xdr:nvSpPr>
        <xdr:cNvPr id="426" name="商工費該当値テキスト"/>
        <xdr:cNvSpPr txBox="1"/>
      </xdr:nvSpPr>
      <xdr:spPr>
        <a:xfrm>
          <a:off x="10248900" y="12301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135255</xdr:rowOff>
    </xdr:from>
    <xdr:to>
      <xdr:col>50</xdr:col>
      <xdr:colOff>165100</xdr:colOff>
      <xdr:row>77</xdr:row>
      <xdr:rowOff>64770</xdr:rowOff>
    </xdr:to>
    <xdr:sp macro="" textlink="">
      <xdr:nvSpPr>
        <xdr:cNvPr id="427" name="楕円 426"/>
        <xdr:cNvSpPr/>
      </xdr:nvSpPr>
      <xdr:spPr>
        <a:xfrm>
          <a:off x="9334500" y="1287970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56515</xdr:rowOff>
    </xdr:from>
    <xdr:ext cx="534670" cy="259080"/>
    <xdr:sp macro="" textlink="">
      <xdr:nvSpPr>
        <xdr:cNvPr id="428" name="テキスト ボックス 427"/>
        <xdr:cNvSpPr txBox="1"/>
      </xdr:nvSpPr>
      <xdr:spPr>
        <a:xfrm>
          <a:off x="9123045" y="12968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46990</xdr:rowOff>
    </xdr:from>
    <xdr:to>
      <xdr:col>46</xdr:col>
      <xdr:colOff>38100</xdr:colOff>
      <xdr:row>76</xdr:row>
      <xdr:rowOff>147955</xdr:rowOff>
    </xdr:to>
    <xdr:sp macro="" textlink="">
      <xdr:nvSpPr>
        <xdr:cNvPr id="429" name="楕円 428"/>
        <xdr:cNvSpPr/>
      </xdr:nvSpPr>
      <xdr:spPr>
        <a:xfrm>
          <a:off x="8470900" y="1279144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139065</xdr:rowOff>
    </xdr:from>
    <xdr:ext cx="534035" cy="259080"/>
    <xdr:sp macro="" textlink="">
      <xdr:nvSpPr>
        <xdr:cNvPr id="430" name="テキスト ボックス 429"/>
        <xdr:cNvSpPr txBox="1"/>
      </xdr:nvSpPr>
      <xdr:spPr>
        <a:xfrm>
          <a:off x="8259445" y="12883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66040</xdr:rowOff>
    </xdr:from>
    <xdr:to>
      <xdr:col>41</xdr:col>
      <xdr:colOff>101600</xdr:colOff>
      <xdr:row>77</xdr:row>
      <xdr:rowOff>167640</xdr:rowOff>
    </xdr:to>
    <xdr:sp macro="" textlink="">
      <xdr:nvSpPr>
        <xdr:cNvPr id="431" name="楕円 430"/>
        <xdr:cNvSpPr/>
      </xdr:nvSpPr>
      <xdr:spPr>
        <a:xfrm>
          <a:off x="760222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158750</xdr:rowOff>
    </xdr:from>
    <xdr:ext cx="469265" cy="258445"/>
    <xdr:sp macro="" textlink="">
      <xdr:nvSpPr>
        <xdr:cNvPr id="432" name="テキスト ボックス 431"/>
        <xdr:cNvSpPr txBox="1"/>
      </xdr:nvSpPr>
      <xdr:spPr>
        <a:xfrm>
          <a:off x="7423150" y="13070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145415</xdr:rowOff>
    </xdr:from>
    <xdr:to>
      <xdr:col>36</xdr:col>
      <xdr:colOff>165100</xdr:colOff>
      <xdr:row>77</xdr:row>
      <xdr:rowOff>75565</xdr:rowOff>
    </xdr:to>
    <xdr:sp macro="" textlink="">
      <xdr:nvSpPr>
        <xdr:cNvPr id="433" name="楕円 432"/>
        <xdr:cNvSpPr/>
      </xdr:nvSpPr>
      <xdr:spPr>
        <a:xfrm>
          <a:off x="6738620" y="12889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66675</xdr:rowOff>
    </xdr:from>
    <xdr:ext cx="534670" cy="258445"/>
    <xdr:sp macro="" textlink="">
      <xdr:nvSpPr>
        <xdr:cNvPr id="434" name="テキスト ボックス 433"/>
        <xdr:cNvSpPr txBox="1"/>
      </xdr:nvSpPr>
      <xdr:spPr>
        <a:xfrm>
          <a:off x="6527165" y="12978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431280" y="13975080"/>
          <a:ext cx="45593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140335</xdr:rowOff>
    </xdr:to>
    <xdr:sp macro="" textlink="">
      <xdr:nvSpPr>
        <xdr:cNvPr id="436" name="正方形/長方形 435"/>
        <xdr:cNvSpPr/>
      </xdr:nvSpPr>
      <xdr:spPr>
        <a:xfrm>
          <a:off x="65532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5532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140335</xdr:rowOff>
    </xdr:to>
    <xdr:sp macro="" textlink="">
      <xdr:nvSpPr>
        <xdr:cNvPr id="438" name="正方形/長方形 437"/>
        <xdr:cNvSpPr/>
      </xdr:nvSpPr>
      <xdr:spPr>
        <a:xfrm>
          <a:off x="754380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54380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140335</xdr:rowOff>
    </xdr:to>
    <xdr:sp macro="" textlink="">
      <xdr:nvSpPr>
        <xdr:cNvPr id="440" name="正方形/長方形 439"/>
        <xdr:cNvSpPr/>
      </xdr:nvSpPr>
      <xdr:spPr>
        <a:xfrm>
          <a:off x="8656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656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431280" y="14781530"/>
          <a:ext cx="455930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5425"/>
    <xdr:sp macro="" textlink="">
      <xdr:nvSpPr>
        <xdr:cNvPr id="443" name="テキスト ボックス 442"/>
        <xdr:cNvSpPr txBox="1"/>
      </xdr:nvSpPr>
      <xdr:spPr>
        <a:xfrm>
          <a:off x="639318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431280" y="170561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45" name="テキスト ボックス 444"/>
        <xdr:cNvSpPr txBox="1"/>
      </xdr:nvSpPr>
      <xdr:spPr>
        <a:xfrm>
          <a:off x="6187440" y="169138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6" name="直線コネクタ 445"/>
        <xdr:cNvCxnSpPr/>
      </xdr:nvCxnSpPr>
      <xdr:spPr>
        <a:xfrm>
          <a:off x="6431280" y="167297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0860" cy="259080"/>
    <xdr:sp macro="" textlink="">
      <xdr:nvSpPr>
        <xdr:cNvPr id="447" name="テキスト ボックス 446"/>
        <xdr:cNvSpPr txBox="1"/>
      </xdr:nvSpPr>
      <xdr:spPr>
        <a:xfrm>
          <a:off x="5915025" y="16587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8" name="直線コネクタ 447"/>
        <xdr:cNvCxnSpPr/>
      </xdr:nvCxnSpPr>
      <xdr:spPr>
        <a:xfrm>
          <a:off x="6431280" y="164026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860" cy="258445"/>
    <xdr:sp macro="" textlink="">
      <xdr:nvSpPr>
        <xdr:cNvPr id="449" name="テキスト ボックス 448"/>
        <xdr:cNvSpPr txBox="1"/>
      </xdr:nvSpPr>
      <xdr:spPr>
        <a:xfrm>
          <a:off x="5915025" y="16260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0" name="直線コネクタ 449"/>
        <xdr:cNvCxnSpPr/>
      </xdr:nvCxnSpPr>
      <xdr:spPr>
        <a:xfrm>
          <a:off x="6431280" y="160769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860" cy="259080"/>
    <xdr:sp macro="" textlink="">
      <xdr:nvSpPr>
        <xdr:cNvPr id="451" name="テキスト ボックス 450"/>
        <xdr:cNvSpPr txBox="1"/>
      </xdr:nvSpPr>
      <xdr:spPr>
        <a:xfrm>
          <a:off x="591502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2" name="直線コネクタ 451"/>
        <xdr:cNvCxnSpPr/>
      </xdr:nvCxnSpPr>
      <xdr:spPr>
        <a:xfrm>
          <a:off x="6431280" y="1574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860" cy="258445"/>
    <xdr:sp macro="" textlink="">
      <xdr:nvSpPr>
        <xdr:cNvPr id="453" name="テキスト ボックス 452"/>
        <xdr:cNvSpPr txBox="1"/>
      </xdr:nvSpPr>
      <xdr:spPr>
        <a:xfrm>
          <a:off x="5915025" y="15608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4" name="直線コネクタ 453"/>
        <xdr:cNvCxnSpPr/>
      </xdr:nvCxnSpPr>
      <xdr:spPr>
        <a:xfrm>
          <a:off x="6431280" y="154235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5" name="テキスト ボックス 454"/>
        <xdr:cNvSpPr txBox="1"/>
      </xdr:nvSpPr>
      <xdr:spPr>
        <a:xfrm>
          <a:off x="585089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6" name="直線コネクタ 455"/>
        <xdr:cNvCxnSpPr/>
      </xdr:nvCxnSpPr>
      <xdr:spPr>
        <a:xfrm>
          <a:off x="6431280" y="151003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5630" cy="259080"/>
    <xdr:sp macro="" textlink="">
      <xdr:nvSpPr>
        <xdr:cNvPr id="457" name="テキスト ボックス 456"/>
        <xdr:cNvSpPr txBox="1"/>
      </xdr:nvSpPr>
      <xdr:spPr>
        <a:xfrm>
          <a:off x="5850890" y="149618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431280" y="147815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8445"/>
    <xdr:sp macro="" textlink="">
      <xdr:nvSpPr>
        <xdr:cNvPr id="459" name="テキスト ボックス 458"/>
        <xdr:cNvSpPr txBox="1"/>
      </xdr:nvSpPr>
      <xdr:spPr>
        <a:xfrm>
          <a:off x="5850890" y="146431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431280" y="14781530"/>
          <a:ext cx="455930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10160</xdr:rowOff>
    </xdr:from>
    <xdr:to>
      <xdr:col>54</xdr:col>
      <xdr:colOff>185420</xdr:colOff>
      <xdr:row>98</xdr:row>
      <xdr:rowOff>83820</xdr:rowOff>
    </xdr:to>
    <xdr:cxnSp macro="">
      <xdr:nvCxnSpPr>
        <xdr:cNvPr id="461" name="直線コネクタ 460"/>
        <xdr:cNvCxnSpPr/>
      </xdr:nvCxnSpPr>
      <xdr:spPr>
        <a:xfrm flipV="1">
          <a:off x="10198100" y="15101570"/>
          <a:ext cx="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87630</xdr:rowOff>
    </xdr:from>
    <xdr:ext cx="534035" cy="258445"/>
    <xdr:sp macro="" textlink="">
      <xdr:nvSpPr>
        <xdr:cNvPr id="462" name="土木費最小値テキスト"/>
        <xdr:cNvSpPr txBox="1"/>
      </xdr:nvSpPr>
      <xdr:spPr>
        <a:xfrm>
          <a:off x="10248900" y="16546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31,406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83820</xdr:rowOff>
    </xdr:from>
    <xdr:to>
      <xdr:col>55</xdr:col>
      <xdr:colOff>88900</xdr:colOff>
      <xdr:row>98</xdr:row>
      <xdr:rowOff>83820</xdr:rowOff>
    </xdr:to>
    <xdr:cxnSp macro="">
      <xdr:nvCxnSpPr>
        <xdr:cNvPr id="463" name="直線コネクタ 462"/>
        <xdr:cNvCxnSpPr/>
      </xdr:nvCxnSpPr>
      <xdr:spPr>
        <a:xfrm>
          <a:off x="10114280" y="16543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128270</xdr:rowOff>
    </xdr:from>
    <xdr:ext cx="598170" cy="258445"/>
    <xdr:sp macro="" textlink="">
      <xdr:nvSpPr>
        <xdr:cNvPr id="464" name="土木費最大値テキスト"/>
        <xdr:cNvSpPr txBox="1"/>
      </xdr:nvSpPr>
      <xdr:spPr>
        <a:xfrm>
          <a:off x="10248900" y="14884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119,937</a:t>
          </a:r>
          <a:endParaRPr kumimoji="1" lang="ja-JP" altLang="en-US" sz="1000" b="1">
            <a:latin typeface="ＭＳ Ｐゴシック"/>
          </a:endParaRPr>
        </a:p>
      </xdr:txBody>
    </xdr:sp>
    <xdr:clientData/>
  </xdr:oneCellAnchor>
  <xdr:twoCellAnchor>
    <xdr:from>
      <xdr:col>54</xdr:col>
      <xdr:colOff>101600</xdr:colOff>
      <xdr:row>90</xdr:row>
      <xdr:rowOff>10160</xdr:rowOff>
    </xdr:from>
    <xdr:to>
      <xdr:col>55</xdr:col>
      <xdr:colOff>88900</xdr:colOff>
      <xdr:row>90</xdr:row>
      <xdr:rowOff>10160</xdr:rowOff>
    </xdr:to>
    <xdr:cxnSp macro="">
      <xdr:nvCxnSpPr>
        <xdr:cNvPr id="465" name="直線コネクタ 464"/>
        <xdr:cNvCxnSpPr/>
      </xdr:nvCxnSpPr>
      <xdr:spPr>
        <a:xfrm>
          <a:off x="10114280" y="15101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35560</xdr:rowOff>
    </xdr:from>
    <xdr:to>
      <xdr:col>55</xdr:col>
      <xdr:colOff>0</xdr:colOff>
      <xdr:row>95</xdr:row>
      <xdr:rowOff>54610</xdr:rowOff>
    </xdr:to>
    <xdr:cxnSp macro="">
      <xdr:nvCxnSpPr>
        <xdr:cNvPr id="466" name="直線コネクタ 465"/>
        <xdr:cNvCxnSpPr/>
      </xdr:nvCxnSpPr>
      <xdr:spPr>
        <a:xfrm flipV="1">
          <a:off x="9385300" y="15808960"/>
          <a:ext cx="8128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60960</xdr:rowOff>
    </xdr:from>
    <xdr:ext cx="534035" cy="259080"/>
    <xdr:sp macro="" textlink="">
      <xdr:nvSpPr>
        <xdr:cNvPr id="467" name="土木費平均値テキスト"/>
        <xdr:cNvSpPr txBox="1"/>
      </xdr:nvSpPr>
      <xdr:spPr>
        <a:xfrm>
          <a:off x="10248900" y="1600581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82550</xdr:rowOff>
    </xdr:from>
    <xdr:to>
      <xdr:col>55</xdr:col>
      <xdr:colOff>50800</xdr:colOff>
      <xdr:row>96</xdr:row>
      <xdr:rowOff>12700</xdr:rowOff>
    </xdr:to>
    <xdr:sp macro="" textlink="">
      <xdr:nvSpPr>
        <xdr:cNvPr id="468" name="フローチャート: 判断 467"/>
        <xdr:cNvSpPr/>
      </xdr:nvSpPr>
      <xdr:spPr>
        <a:xfrm>
          <a:off x="10152380" y="160274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54610</xdr:rowOff>
    </xdr:from>
    <xdr:to>
      <xdr:col>50</xdr:col>
      <xdr:colOff>114300</xdr:colOff>
      <xdr:row>95</xdr:row>
      <xdr:rowOff>67945</xdr:rowOff>
    </xdr:to>
    <xdr:cxnSp macro="">
      <xdr:nvCxnSpPr>
        <xdr:cNvPr id="469" name="直線コネクタ 468"/>
        <xdr:cNvCxnSpPr/>
      </xdr:nvCxnSpPr>
      <xdr:spPr>
        <a:xfrm flipV="1">
          <a:off x="8521700" y="15999460"/>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7620</xdr:rowOff>
    </xdr:from>
    <xdr:to>
      <xdr:col>50</xdr:col>
      <xdr:colOff>165100</xdr:colOff>
      <xdr:row>95</xdr:row>
      <xdr:rowOff>109220</xdr:rowOff>
    </xdr:to>
    <xdr:sp macro="" textlink="">
      <xdr:nvSpPr>
        <xdr:cNvPr id="470" name="フローチャート: 判断 469"/>
        <xdr:cNvSpPr/>
      </xdr:nvSpPr>
      <xdr:spPr>
        <a:xfrm>
          <a:off x="9334500" y="159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100330</xdr:rowOff>
    </xdr:from>
    <xdr:ext cx="534670" cy="258445"/>
    <xdr:sp macro="" textlink="">
      <xdr:nvSpPr>
        <xdr:cNvPr id="471" name="テキスト ボックス 470"/>
        <xdr:cNvSpPr txBox="1"/>
      </xdr:nvSpPr>
      <xdr:spPr>
        <a:xfrm>
          <a:off x="9123045" y="16045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76200</xdr:rowOff>
    </xdr:from>
    <xdr:to>
      <xdr:col>45</xdr:col>
      <xdr:colOff>177800</xdr:colOff>
      <xdr:row>95</xdr:row>
      <xdr:rowOff>67945</xdr:rowOff>
    </xdr:to>
    <xdr:cxnSp macro="">
      <xdr:nvCxnSpPr>
        <xdr:cNvPr id="472" name="直線コネクタ 471"/>
        <xdr:cNvCxnSpPr/>
      </xdr:nvCxnSpPr>
      <xdr:spPr>
        <a:xfrm>
          <a:off x="7653020" y="15849600"/>
          <a:ext cx="86868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22225</xdr:rowOff>
    </xdr:from>
    <xdr:to>
      <xdr:col>46</xdr:col>
      <xdr:colOff>38100</xdr:colOff>
      <xdr:row>93</xdr:row>
      <xdr:rowOff>123825</xdr:rowOff>
    </xdr:to>
    <xdr:sp macro="" textlink="">
      <xdr:nvSpPr>
        <xdr:cNvPr id="473" name="フローチャート: 判断 472"/>
        <xdr:cNvSpPr/>
      </xdr:nvSpPr>
      <xdr:spPr>
        <a:xfrm>
          <a:off x="8470900" y="156241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91</xdr:row>
      <xdr:rowOff>140335</xdr:rowOff>
    </xdr:from>
    <xdr:ext cx="534035" cy="259080"/>
    <xdr:sp macro="" textlink="">
      <xdr:nvSpPr>
        <xdr:cNvPr id="474" name="テキスト ボックス 473"/>
        <xdr:cNvSpPr txBox="1"/>
      </xdr:nvSpPr>
      <xdr:spPr>
        <a:xfrm>
          <a:off x="8259445" y="15399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76200</xdr:rowOff>
    </xdr:from>
    <xdr:to>
      <xdr:col>41</xdr:col>
      <xdr:colOff>50800</xdr:colOff>
      <xdr:row>96</xdr:row>
      <xdr:rowOff>4445</xdr:rowOff>
    </xdr:to>
    <xdr:cxnSp macro="">
      <xdr:nvCxnSpPr>
        <xdr:cNvPr id="475" name="直線コネクタ 474"/>
        <xdr:cNvCxnSpPr/>
      </xdr:nvCxnSpPr>
      <xdr:spPr>
        <a:xfrm flipV="1">
          <a:off x="6789420" y="15849600"/>
          <a:ext cx="86360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52070</xdr:rowOff>
    </xdr:from>
    <xdr:to>
      <xdr:col>41</xdr:col>
      <xdr:colOff>101600</xdr:colOff>
      <xdr:row>93</xdr:row>
      <xdr:rowOff>153670</xdr:rowOff>
    </xdr:to>
    <xdr:sp macro="" textlink="">
      <xdr:nvSpPr>
        <xdr:cNvPr id="476" name="フローチャート: 判断 475"/>
        <xdr:cNvSpPr/>
      </xdr:nvSpPr>
      <xdr:spPr>
        <a:xfrm>
          <a:off x="7602220" y="1565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91</xdr:row>
      <xdr:rowOff>170180</xdr:rowOff>
    </xdr:from>
    <xdr:ext cx="534035" cy="259080"/>
    <xdr:sp macro="" textlink="">
      <xdr:nvSpPr>
        <xdr:cNvPr id="477" name="テキスト ボックス 476"/>
        <xdr:cNvSpPr txBox="1"/>
      </xdr:nvSpPr>
      <xdr:spPr>
        <a:xfrm>
          <a:off x="7395845" y="15429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92</xdr:row>
      <xdr:rowOff>105410</xdr:rowOff>
    </xdr:from>
    <xdr:to>
      <xdr:col>36</xdr:col>
      <xdr:colOff>165100</xdr:colOff>
      <xdr:row>93</xdr:row>
      <xdr:rowOff>35560</xdr:rowOff>
    </xdr:to>
    <xdr:sp macro="" textlink="">
      <xdr:nvSpPr>
        <xdr:cNvPr id="478" name="フローチャート: 判断 477"/>
        <xdr:cNvSpPr/>
      </xdr:nvSpPr>
      <xdr:spPr>
        <a:xfrm>
          <a:off x="6738620" y="1553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91</xdr:row>
      <xdr:rowOff>52070</xdr:rowOff>
    </xdr:from>
    <xdr:ext cx="534670" cy="258445"/>
    <xdr:sp macro="" textlink="">
      <xdr:nvSpPr>
        <xdr:cNvPr id="479" name="テキスト ボックス 478"/>
        <xdr:cNvSpPr txBox="1"/>
      </xdr:nvSpPr>
      <xdr:spPr>
        <a:xfrm>
          <a:off x="6527165" y="153111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xdr:cNvSpPr txBox="1"/>
      </xdr:nvSpPr>
      <xdr:spPr>
        <a:xfrm>
          <a:off x="100126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xdr:cNvSpPr txBox="1"/>
      </xdr:nvSpPr>
      <xdr:spPr>
        <a:xfrm>
          <a:off x="91998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xdr:cNvSpPr txBox="1"/>
      </xdr:nvSpPr>
      <xdr:spPr>
        <a:xfrm>
          <a:off x="8336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3" name="テキスト ボックス 482"/>
        <xdr:cNvSpPr txBox="1"/>
      </xdr:nvSpPr>
      <xdr:spPr>
        <a:xfrm>
          <a:off x="74676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xdr:cNvSpPr txBox="1"/>
      </xdr:nvSpPr>
      <xdr:spPr>
        <a:xfrm>
          <a:off x="66040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156210</xdr:rowOff>
    </xdr:from>
    <xdr:to>
      <xdr:col>55</xdr:col>
      <xdr:colOff>50800</xdr:colOff>
      <xdr:row>94</xdr:row>
      <xdr:rowOff>86360</xdr:rowOff>
    </xdr:to>
    <xdr:sp macro="" textlink="">
      <xdr:nvSpPr>
        <xdr:cNvPr id="485" name="楕円 484"/>
        <xdr:cNvSpPr/>
      </xdr:nvSpPr>
      <xdr:spPr>
        <a:xfrm>
          <a:off x="10152380" y="157581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7620</xdr:rowOff>
    </xdr:from>
    <xdr:ext cx="534035" cy="258445"/>
    <xdr:sp macro="" textlink="">
      <xdr:nvSpPr>
        <xdr:cNvPr id="486" name="土木費該当値テキスト"/>
        <xdr:cNvSpPr txBox="1"/>
      </xdr:nvSpPr>
      <xdr:spPr>
        <a:xfrm>
          <a:off x="10248900" y="15609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76,368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3810</xdr:rowOff>
    </xdr:from>
    <xdr:to>
      <xdr:col>50</xdr:col>
      <xdr:colOff>165100</xdr:colOff>
      <xdr:row>95</xdr:row>
      <xdr:rowOff>105410</xdr:rowOff>
    </xdr:to>
    <xdr:sp macro="" textlink="">
      <xdr:nvSpPr>
        <xdr:cNvPr id="487" name="楕円 486"/>
        <xdr:cNvSpPr/>
      </xdr:nvSpPr>
      <xdr:spPr>
        <a:xfrm>
          <a:off x="9334500" y="159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121920</xdr:rowOff>
    </xdr:from>
    <xdr:ext cx="534670" cy="258445"/>
    <xdr:sp macro="" textlink="">
      <xdr:nvSpPr>
        <xdr:cNvPr id="488" name="テキスト ボックス 487"/>
        <xdr:cNvSpPr txBox="1"/>
      </xdr:nvSpPr>
      <xdr:spPr>
        <a:xfrm>
          <a:off x="9123045" y="15723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17780</xdr:rowOff>
    </xdr:from>
    <xdr:to>
      <xdr:col>46</xdr:col>
      <xdr:colOff>38100</xdr:colOff>
      <xdr:row>95</xdr:row>
      <xdr:rowOff>118745</xdr:rowOff>
    </xdr:to>
    <xdr:sp macro="" textlink="">
      <xdr:nvSpPr>
        <xdr:cNvPr id="489" name="楕円 488"/>
        <xdr:cNvSpPr/>
      </xdr:nvSpPr>
      <xdr:spPr>
        <a:xfrm>
          <a:off x="8470900" y="1596263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109855</xdr:rowOff>
    </xdr:from>
    <xdr:ext cx="534035" cy="258445"/>
    <xdr:sp macro="" textlink="">
      <xdr:nvSpPr>
        <xdr:cNvPr id="490" name="テキスト ボックス 489"/>
        <xdr:cNvSpPr txBox="1"/>
      </xdr:nvSpPr>
      <xdr:spPr>
        <a:xfrm>
          <a:off x="8259445" y="16054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25400</xdr:rowOff>
    </xdr:from>
    <xdr:to>
      <xdr:col>41</xdr:col>
      <xdr:colOff>101600</xdr:colOff>
      <xdr:row>94</xdr:row>
      <xdr:rowOff>127000</xdr:rowOff>
    </xdr:to>
    <xdr:sp macro="" textlink="">
      <xdr:nvSpPr>
        <xdr:cNvPr id="491" name="楕円 490"/>
        <xdr:cNvSpPr/>
      </xdr:nvSpPr>
      <xdr:spPr>
        <a:xfrm>
          <a:off x="7602220" y="157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118110</xdr:rowOff>
    </xdr:from>
    <xdr:ext cx="534035" cy="259080"/>
    <xdr:sp macro="" textlink="">
      <xdr:nvSpPr>
        <xdr:cNvPr id="492" name="テキスト ボックス 491"/>
        <xdr:cNvSpPr txBox="1"/>
      </xdr:nvSpPr>
      <xdr:spPr>
        <a:xfrm>
          <a:off x="7395845" y="15891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125095</xdr:rowOff>
    </xdr:from>
    <xdr:to>
      <xdr:col>36</xdr:col>
      <xdr:colOff>165100</xdr:colOff>
      <xdr:row>96</xdr:row>
      <xdr:rowOff>55245</xdr:rowOff>
    </xdr:to>
    <xdr:sp macro="" textlink="">
      <xdr:nvSpPr>
        <xdr:cNvPr id="493" name="楕円 492"/>
        <xdr:cNvSpPr/>
      </xdr:nvSpPr>
      <xdr:spPr>
        <a:xfrm>
          <a:off x="6738620" y="160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46355</xdr:rowOff>
    </xdr:from>
    <xdr:ext cx="534670" cy="259080"/>
    <xdr:sp macro="" textlink="">
      <xdr:nvSpPr>
        <xdr:cNvPr id="494" name="テキスト ボックス 493"/>
        <xdr:cNvSpPr txBox="1"/>
      </xdr:nvSpPr>
      <xdr:spPr>
        <a:xfrm>
          <a:off x="6527165" y="16162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11580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140335</xdr:rowOff>
    </xdr:to>
    <xdr:sp macro="" textlink="">
      <xdr:nvSpPr>
        <xdr:cNvPr id="496" name="正方形/長方形 495"/>
        <xdr:cNvSpPr/>
      </xdr:nvSpPr>
      <xdr:spPr>
        <a:xfrm>
          <a:off x="122377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2377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140335</xdr:rowOff>
    </xdr:to>
    <xdr:sp macro="" textlink="">
      <xdr:nvSpPr>
        <xdr:cNvPr id="498" name="正方形/長方形 497"/>
        <xdr:cNvSpPr/>
      </xdr:nvSpPr>
      <xdr:spPr>
        <a:xfrm>
          <a:off x="13228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228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140335</xdr:rowOff>
    </xdr:to>
    <xdr:sp macro="" textlink="">
      <xdr:nvSpPr>
        <xdr:cNvPr id="500" name="正方形/長方形 499"/>
        <xdr:cNvSpPr/>
      </xdr:nvSpPr>
      <xdr:spPr>
        <a:xfrm>
          <a:off x="14340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340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11580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5425"/>
    <xdr:sp macro="" textlink="">
      <xdr:nvSpPr>
        <xdr:cNvPr id="503" name="テキスト ボックス 502"/>
        <xdr:cNvSpPr txBox="1"/>
      </xdr:nvSpPr>
      <xdr:spPr>
        <a:xfrm>
          <a:off x="12077700" y="45364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11580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140335</xdr:rowOff>
    </xdr:from>
    <xdr:to>
      <xdr:col>89</xdr:col>
      <xdr:colOff>177800</xdr:colOff>
      <xdr:row>38</xdr:row>
      <xdr:rowOff>140335</xdr:rowOff>
    </xdr:to>
    <xdr:cxnSp macro="">
      <xdr:nvCxnSpPr>
        <xdr:cNvPr id="505" name="直線コネクタ 504"/>
        <xdr:cNvCxnSpPr/>
      </xdr:nvCxnSpPr>
      <xdr:spPr>
        <a:xfrm>
          <a:off x="12115800" y="65144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167640</xdr:rowOff>
    </xdr:from>
    <xdr:ext cx="248285" cy="259080"/>
    <xdr:sp macro="" textlink="">
      <xdr:nvSpPr>
        <xdr:cNvPr id="506" name="テキスト ボックス 505"/>
        <xdr:cNvSpPr txBox="1"/>
      </xdr:nvSpPr>
      <xdr:spPr>
        <a:xfrm>
          <a:off x="11871960" y="637413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115800" y="606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4995" cy="258445"/>
    <xdr:sp macro="" textlink="">
      <xdr:nvSpPr>
        <xdr:cNvPr id="508" name="テキスト ボックス 507"/>
        <xdr:cNvSpPr txBox="1"/>
      </xdr:nvSpPr>
      <xdr:spPr>
        <a:xfrm>
          <a:off x="11535410" y="592582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115800" y="56184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4995" cy="259080"/>
    <xdr:sp macro="" textlink="">
      <xdr:nvSpPr>
        <xdr:cNvPr id="510" name="テキスト ボックス 509"/>
        <xdr:cNvSpPr txBox="1"/>
      </xdr:nvSpPr>
      <xdr:spPr>
        <a:xfrm>
          <a:off x="11535410" y="54800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140335</xdr:rowOff>
    </xdr:from>
    <xdr:to>
      <xdr:col>89</xdr:col>
      <xdr:colOff>177800</xdr:colOff>
      <xdr:row>30</xdr:row>
      <xdr:rowOff>140335</xdr:rowOff>
    </xdr:to>
    <xdr:cxnSp macro="">
      <xdr:nvCxnSpPr>
        <xdr:cNvPr id="511" name="直線コネクタ 510"/>
        <xdr:cNvCxnSpPr/>
      </xdr:nvCxnSpPr>
      <xdr:spPr>
        <a:xfrm>
          <a:off x="12115800" y="517334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167640</xdr:rowOff>
    </xdr:from>
    <xdr:ext cx="594995" cy="259080"/>
    <xdr:sp macro="" textlink="">
      <xdr:nvSpPr>
        <xdr:cNvPr id="512" name="テキスト ボックス 511"/>
        <xdr:cNvSpPr txBox="1"/>
      </xdr:nvSpPr>
      <xdr:spPr>
        <a:xfrm>
          <a:off x="11535410" y="50330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11580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4" name="テキスト ボックス 513"/>
        <xdr:cNvSpPr txBox="1"/>
      </xdr:nvSpPr>
      <xdr:spPr>
        <a:xfrm>
          <a:off x="11535410" y="45847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11580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104775</xdr:rowOff>
    </xdr:from>
    <xdr:to>
      <xdr:col>85</xdr:col>
      <xdr:colOff>126365</xdr:colOff>
      <xdr:row>38</xdr:row>
      <xdr:rowOff>72390</xdr:rowOff>
    </xdr:to>
    <xdr:cxnSp macro="">
      <xdr:nvCxnSpPr>
        <xdr:cNvPr id="516" name="直線コネクタ 515"/>
        <xdr:cNvCxnSpPr/>
      </xdr:nvCxnSpPr>
      <xdr:spPr>
        <a:xfrm flipV="1">
          <a:off x="15885795" y="5473065"/>
          <a:ext cx="1270" cy="973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76200</xdr:rowOff>
    </xdr:from>
    <xdr:ext cx="534670" cy="259080"/>
    <xdr:sp macro="" textlink="">
      <xdr:nvSpPr>
        <xdr:cNvPr id="517" name="消防費最小値テキスト"/>
        <xdr:cNvSpPr txBox="1"/>
      </xdr:nvSpPr>
      <xdr:spPr>
        <a:xfrm>
          <a:off x="15938500" y="645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14,676</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72390</xdr:rowOff>
    </xdr:from>
    <xdr:to>
      <xdr:col>86</xdr:col>
      <xdr:colOff>25400</xdr:colOff>
      <xdr:row>38</xdr:row>
      <xdr:rowOff>72390</xdr:rowOff>
    </xdr:to>
    <xdr:cxnSp macro="">
      <xdr:nvCxnSpPr>
        <xdr:cNvPr id="518" name="直線コネクタ 517"/>
        <xdr:cNvCxnSpPr/>
      </xdr:nvCxnSpPr>
      <xdr:spPr>
        <a:xfrm>
          <a:off x="15798800" y="6446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51435</xdr:rowOff>
    </xdr:from>
    <xdr:ext cx="598805" cy="258445"/>
    <xdr:sp macro="" textlink="">
      <xdr:nvSpPr>
        <xdr:cNvPr id="519" name="消防費最大値テキスト"/>
        <xdr:cNvSpPr txBox="1"/>
      </xdr:nvSpPr>
      <xdr:spPr>
        <a:xfrm>
          <a:off x="15938500" y="52520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232,605</a:t>
          </a:r>
          <a:endParaRPr kumimoji="1" lang="ja-JP" altLang="en-US" sz="1000" b="1">
            <a:latin typeface="ＭＳ Ｐゴシック"/>
          </a:endParaRPr>
        </a:p>
      </xdr:txBody>
    </xdr:sp>
    <xdr:clientData/>
  </xdr:oneCellAnchor>
  <xdr:twoCellAnchor>
    <xdr:from>
      <xdr:col>85</xdr:col>
      <xdr:colOff>38100</xdr:colOff>
      <xdr:row>32</xdr:row>
      <xdr:rowOff>104775</xdr:rowOff>
    </xdr:from>
    <xdr:to>
      <xdr:col>86</xdr:col>
      <xdr:colOff>25400</xdr:colOff>
      <xdr:row>32</xdr:row>
      <xdr:rowOff>104775</xdr:rowOff>
    </xdr:to>
    <xdr:cxnSp macro="">
      <xdr:nvCxnSpPr>
        <xdr:cNvPr id="520" name="直線コネクタ 519"/>
        <xdr:cNvCxnSpPr/>
      </xdr:nvCxnSpPr>
      <xdr:spPr>
        <a:xfrm>
          <a:off x="15798800" y="54730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22225</xdr:rowOff>
    </xdr:from>
    <xdr:to>
      <xdr:col>85</xdr:col>
      <xdr:colOff>127000</xdr:colOff>
      <xdr:row>38</xdr:row>
      <xdr:rowOff>27305</xdr:rowOff>
    </xdr:to>
    <xdr:cxnSp macro="">
      <xdr:nvCxnSpPr>
        <xdr:cNvPr id="521" name="直線コネクタ 520"/>
        <xdr:cNvCxnSpPr/>
      </xdr:nvCxnSpPr>
      <xdr:spPr>
        <a:xfrm flipV="1">
          <a:off x="15069820" y="6396355"/>
          <a:ext cx="8178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137795</xdr:rowOff>
    </xdr:from>
    <xdr:ext cx="534670" cy="259080"/>
    <xdr:sp macro="" textlink="">
      <xdr:nvSpPr>
        <xdr:cNvPr id="522" name="消防費平均値テキスト"/>
        <xdr:cNvSpPr txBox="1"/>
      </xdr:nvSpPr>
      <xdr:spPr>
        <a:xfrm>
          <a:off x="15938500" y="6176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114935</xdr:rowOff>
    </xdr:from>
    <xdr:to>
      <xdr:col>85</xdr:col>
      <xdr:colOff>177800</xdr:colOff>
      <xdr:row>38</xdr:row>
      <xdr:rowOff>45085</xdr:rowOff>
    </xdr:to>
    <xdr:sp macro="" textlink="">
      <xdr:nvSpPr>
        <xdr:cNvPr id="523" name="フローチャート: 判断 522"/>
        <xdr:cNvSpPr/>
      </xdr:nvSpPr>
      <xdr:spPr>
        <a:xfrm>
          <a:off x="15836900" y="632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22860</xdr:rowOff>
    </xdr:from>
    <xdr:to>
      <xdr:col>81</xdr:col>
      <xdr:colOff>50800</xdr:colOff>
      <xdr:row>38</xdr:row>
      <xdr:rowOff>27305</xdr:rowOff>
    </xdr:to>
    <xdr:cxnSp macro="">
      <xdr:nvCxnSpPr>
        <xdr:cNvPr id="524" name="直線コネクタ 523"/>
        <xdr:cNvCxnSpPr/>
      </xdr:nvCxnSpPr>
      <xdr:spPr>
        <a:xfrm>
          <a:off x="14206220" y="6396990"/>
          <a:ext cx="8636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133985</xdr:rowOff>
    </xdr:from>
    <xdr:to>
      <xdr:col>81</xdr:col>
      <xdr:colOff>101600</xdr:colOff>
      <xdr:row>38</xdr:row>
      <xdr:rowOff>64135</xdr:rowOff>
    </xdr:to>
    <xdr:sp macro="" textlink="">
      <xdr:nvSpPr>
        <xdr:cNvPr id="525" name="フローチャート: 判断 524"/>
        <xdr:cNvSpPr/>
      </xdr:nvSpPr>
      <xdr:spPr>
        <a:xfrm>
          <a:off x="15019020" y="6340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80645</xdr:rowOff>
    </xdr:from>
    <xdr:ext cx="534035" cy="259080"/>
    <xdr:sp macro="" textlink="">
      <xdr:nvSpPr>
        <xdr:cNvPr id="526" name="テキスト ボックス 525"/>
        <xdr:cNvSpPr txBox="1"/>
      </xdr:nvSpPr>
      <xdr:spPr>
        <a:xfrm>
          <a:off x="14812645" y="6119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22860</xdr:rowOff>
    </xdr:from>
    <xdr:to>
      <xdr:col>76</xdr:col>
      <xdr:colOff>114300</xdr:colOff>
      <xdr:row>38</xdr:row>
      <xdr:rowOff>38735</xdr:rowOff>
    </xdr:to>
    <xdr:cxnSp macro="">
      <xdr:nvCxnSpPr>
        <xdr:cNvPr id="527" name="直線コネクタ 526"/>
        <xdr:cNvCxnSpPr/>
      </xdr:nvCxnSpPr>
      <xdr:spPr>
        <a:xfrm flipV="1">
          <a:off x="13342620" y="6396990"/>
          <a:ext cx="8636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140335</xdr:rowOff>
    </xdr:from>
    <xdr:to>
      <xdr:col>76</xdr:col>
      <xdr:colOff>165100</xdr:colOff>
      <xdr:row>38</xdr:row>
      <xdr:rowOff>69850</xdr:rowOff>
    </xdr:to>
    <xdr:sp macro="" textlink="">
      <xdr:nvSpPr>
        <xdr:cNvPr id="528" name="フローチャート: 判断 527"/>
        <xdr:cNvSpPr/>
      </xdr:nvSpPr>
      <xdr:spPr>
        <a:xfrm>
          <a:off x="14155420" y="634682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86360</xdr:rowOff>
    </xdr:from>
    <xdr:ext cx="534670" cy="257810"/>
    <xdr:sp macro="" textlink="">
      <xdr:nvSpPr>
        <xdr:cNvPr id="529" name="テキスト ボックス 528"/>
        <xdr:cNvSpPr txBox="1"/>
      </xdr:nvSpPr>
      <xdr:spPr>
        <a:xfrm>
          <a:off x="13943965" y="61252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34925</xdr:rowOff>
    </xdr:from>
    <xdr:to>
      <xdr:col>71</xdr:col>
      <xdr:colOff>177800</xdr:colOff>
      <xdr:row>38</xdr:row>
      <xdr:rowOff>38735</xdr:rowOff>
    </xdr:to>
    <xdr:cxnSp macro="">
      <xdr:nvCxnSpPr>
        <xdr:cNvPr id="530" name="直線コネクタ 529"/>
        <xdr:cNvCxnSpPr/>
      </xdr:nvCxnSpPr>
      <xdr:spPr>
        <a:xfrm>
          <a:off x="12473940" y="6409055"/>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160020</xdr:rowOff>
    </xdr:from>
    <xdr:to>
      <xdr:col>72</xdr:col>
      <xdr:colOff>38100</xdr:colOff>
      <xdr:row>38</xdr:row>
      <xdr:rowOff>90170</xdr:rowOff>
    </xdr:to>
    <xdr:sp macro="" textlink="">
      <xdr:nvSpPr>
        <xdr:cNvPr id="531" name="フローチャート: 判断 530"/>
        <xdr:cNvSpPr/>
      </xdr:nvSpPr>
      <xdr:spPr>
        <a:xfrm>
          <a:off x="13291820" y="63665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81280</xdr:rowOff>
    </xdr:from>
    <xdr:ext cx="534035" cy="259080"/>
    <xdr:sp macro="" textlink="">
      <xdr:nvSpPr>
        <xdr:cNvPr id="532" name="テキスト ボックス 531"/>
        <xdr:cNvSpPr txBox="1"/>
      </xdr:nvSpPr>
      <xdr:spPr>
        <a:xfrm>
          <a:off x="13080365" y="6455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142875</xdr:rowOff>
    </xdr:from>
    <xdr:to>
      <xdr:col>67</xdr:col>
      <xdr:colOff>101600</xdr:colOff>
      <xdr:row>38</xdr:row>
      <xdr:rowOff>73025</xdr:rowOff>
    </xdr:to>
    <xdr:sp macro="" textlink="">
      <xdr:nvSpPr>
        <xdr:cNvPr id="533" name="フローチャート: 判断 532"/>
        <xdr:cNvSpPr/>
      </xdr:nvSpPr>
      <xdr:spPr>
        <a:xfrm>
          <a:off x="12423140" y="634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89535</xdr:rowOff>
    </xdr:from>
    <xdr:ext cx="534035" cy="258445"/>
    <xdr:sp macro="" textlink="">
      <xdr:nvSpPr>
        <xdr:cNvPr id="534" name="テキスト ボックス 533"/>
        <xdr:cNvSpPr txBox="1"/>
      </xdr:nvSpPr>
      <xdr:spPr>
        <a:xfrm>
          <a:off x="12216765" y="6128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570228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6" name="テキスト ボックス 535"/>
        <xdr:cNvSpPr txBox="1"/>
      </xdr:nvSpPr>
      <xdr:spPr>
        <a:xfrm>
          <a:off x="148844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0208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1572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9" name="テキスト ボックス 538"/>
        <xdr:cNvSpPr txBox="1"/>
      </xdr:nvSpPr>
      <xdr:spPr>
        <a:xfrm>
          <a:off x="122885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142875</xdr:rowOff>
    </xdr:from>
    <xdr:to>
      <xdr:col>85</xdr:col>
      <xdr:colOff>177800</xdr:colOff>
      <xdr:row>38</xdr:row>
      <xdr:rowOff>73025</xdr:rowOff>
    </xdr:to>
    <xdr:sp macro="" textlink="">
      <xdr:nvSpPr>
        <xdr:cNvPr id="540" name="楕円 539"/>
        <xdr:cNvSpPr/>
      </xdr:nvSpPr>
      <xdr:spPr>
        <a:xfrm>
          <a:off x="15836900" y="6349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93345</xdr:rowOff>
    </xdr:from>
    <xdr:ext cx="534670" cy="259080"/>
    <xdr:sp macro="" textlink="">
      <xdr:nvSpPr>
        <xdr:cNvPr id="541" name="消防費該当値テキスト"/>
        <xdr:cNvSpPr txBox="1"/>
      </xdr:nvSpPr>
      <xdr:spPr>
        <a:xfrm>
          <a:off x="15938500" y="6299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147955</xdr:rowOff>
    </xdr:from>
    <xdr:to>
      <xdr:col>81</xdr:col>
      <xdr:colOff>101600</xdr:colOff>
      <xdr:row>38</xdr:row>
      <xdr:rowOff>78105</xdr:rowOff>
    </xdr:to>
    <xdr:sp macro="" textlink="">
      <xdr:nvSpPr>
        <xdr:cNvPr id="542" name="楕円 541"/>
        <xdr:cNvSpPr/>
      </xdr:nvSpPr>
      <xdr:spPr>
        <a:xfrm>
          <a:off x="15019020" y="6354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69215</xdr:rowOff>
    </xdr:from>
    <xdr:ext cx="534035" cy="258445"/>
    <xdr:sp macro="" textlink="">
      <xdr:nvSpPr>
        <xdr:cNvPr id="543" name="テキスト ボックス 542"/>
        <xdr:cNvSpPr txBox="1"/>
      </xdr:nvSpPr>
      <xdr:spPr>
        <a:xfrm>
          <a:off x="14812645" y="6443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143510</xdr:rowOff>
    </xdr:from>
    <xdr:to>
      <xdr:col>76</xdr:col>
      <xdr:colOff>165100</xdr:colOff>
      <xdr:row>38</xdr:row>
      <xdr:rowOff>73660</xdr:rowOff>
    </xdr:to>
    <xdr:sp macro="" textlink="">
      <xdr:nvSpPr>
        <xdr:cNvPr id="544" name="楕円 543"/>
        <xdr:cNvSpPr/>
      </xdr:nvSpPr>
      <xdr:spPr>
        <a:xfrm>
          <a:off x="14155420" y="6350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64770</xdr:rowOff>
    </xdr:from>
    <xdr:ext cx="534670" cy="259080"/>
    <xdr:sp macro="" textlink="">
      <xdr:nvSpPr>
        <xdr:cNvPr id="545" name="テキスト ボックス 544"/>
        <xdr:cNvSpPr txBox="1"/>
      </xdr:nvSpPr>
      <xdr:spPr>
        <a:xfrm>
          <a:off x="13943965" y="6438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159385</xdr:rowOff>
    </xdr:from>
    <xdr:to>
      <xdr:col>72</xdr:col>
      <xdr:colOff>38100</xdr:colOff>
      <xdr:row>38</xdr:row>
      <xdr:rowOff>89535</xdr:rowOff>
    </xdr:to>
    <xdr:sp macro="" textlink="">
      <xdr:nvSpPr>
        <xdr:cNvPr id="546" name="楕円 545"/>
        <xdr:cNvSpPr/>
      </xdr:nvSpPr>
      <xdr:spPr>
        <a:xfrm>
          <a:off x="13291820" y="636587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106045</xdr:rowOff>
    </xdr:from>
    <xdr:ext cx="534035" cy="258445"/>
    <xdr:sp macro="" textlink="">
      <xdr:nvSpPr>
        <xdr:cNvPr id="547" name="テキスト ボックス 546"/>
        <xdr:cNvSpPr txBox="1"/>
      </xdr:nvSpPr>
      <xdr:spPr>
        <a:xfrm>
          <a:off x="13080365" y="6144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155575</xdr:rowOff>
    </xdr:from>
    <xdr:to>
      <xdr:col>67</xdr:col>
      <xdr:colOff>101600</xdr:colOff>
      <xdr:row>38</xdr:row>
      <xdr:rowOff>85725</xdr:rowOff>
    </xdr:to>
    <xdr:sp macro="" textlink="">
      <xdr:nvSpPr>
        <xdr:cNvPr id="548" name="楕円 547"/>
        <xdr:cNvSpPr/>
      </xdr:nvSpPr>
      <xdr:spPr>
        <a:xfrm>
          <a:off x="12423140" y="6362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76835</xdr:rowOff>
    </xdr:from>
    <xdr:ext cx="534035" cy="259080"/>
    <xdr:sp macro="" textlink="">
      <xdr:nvSpPr>
        <xdr:cNvPr id="549" name="テキスト ボックス 548"/>
        <xdr:cNvSpPr txBox="1"/>
      </xdr:nvSpPr>
      <xdr:spPr>
        <a:xfrm>
          <a:off x="12216765" y="6450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11580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140335</xdr:rowOff>
    </xdr:to>
    <xdr:sp macro="" textlink="">
      <xdr:nvSpPr>
        <xdr:cNvPr id="551" name="正方形/長方形 550"/>
        <xdr:cNvSpPr/>
      </xdr:nvSpPr>
      <xdr:spPr>
        <a:xfrm>
          <a:off x="122377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2377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140335</xdr:rowOff>
    </xdr:to>
    <xdr:sp macro="" textlink="">
      <xdr:nvSpPr>
        <xdr:cNvPr id="553" name="正方形/長方形 552"/>
        <xdr:cNvSpPr/>
      </xdr:nvSpPr>
      <xdr:spPr>
        <a:xfrm>
          <a:off x="13228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228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140335</xdr:rowOff>
    </xdr:to>
    <xdr:sp macro="" textlink="">
      <xdr:nvSpPr>
        <xdr:cNvPr id="555" name="正方形/長方形 554"/>
        <xdr:cNvSpPr/>
      </xdr:nvSpPr>
      <xdr:spPr>
        <a:xfrm>
          <a:off x="14340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340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11580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5425"/>
    <xdr:sp macro="" textlink="">
      <xdr:nvSpPr>
        <xdr:cNvPr id="558" name="テキスト ボックス 557"/>
        <xdr:cNvSpPr txBox="1"/>
      </xdr:nvSpPr>
      <xdr:spPr>
        <a:xfrm>
          <a:off x="12077700" y="78892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11580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0860" cy="259080"/>
    <xdr:sp macro="" textlink="">
      <xdr:nvSpPr>
        <xdr:cNvPr id="560" name="テキスト ボックス 559"/>
        <xdr:cNvSpPr txBox="1"/>
      </xdr:nvSpPr>
      <xdr:spPr>
        <a:xfrm>
          <a:off x="11599545" y="101739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115800" y="99390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0860" cy="258445"/>
    <xdr:sp macro="" textlink="">
      <xdr:nvSpPr>
        <xdr:cNvPr id="562" name="テキスト ボックス 561"/>
        <xdr:cNvSpPr txBox="1"/>
      </xdr:nvSpPr>
      <xdr:spPr>
        <a:xfrm>
          <a:off x="11599545" y="98005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115800" y="95656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0860" cy="258445"/>
    <xdr:sp macro="" textlink="">
      <xdr:nvSpPr>
        <xdr:cNvPr id="564" name="テキスト ボックス 563"/>
        <xdr:cNvSpPr txBox="1"/>
      </xdr:nvSpPr>
      <xdr:spPr>
        <a:xfrm>
          <a:off x="11599545" y="9427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140335</xdr:rowOff>
    </xdr:from>
    <xdr:to>
      <xdr:col>89</xdr:col>
      <xdr:colOff>177800</xdr:colOff>
      <xdr:row>54</xdr:row>
      <xdr:rowOff>140335</xdr:rowOff>
    </xdr:to>
    <xdr:cxnSp macro="">
      <xdr:nvCxnSpPr>
        <xdr:cNvPr id="565" name="直線コネクタ 564"/>
        <xdr:cNvCxnSpPr/>
      </xdr:nvCxnSpPr>
      <xdr:spPr>
        <a:xfrm>
          <a:off x="1211580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167640</xdr:rowOff>
    </xdr:from>
    <xdr:ext cx="530860" cy="259080"/>
    <xdr:sp macro="" textlink="">
      <xdr:nvSpPr>
        <xdr:cNvPr id="566" name="テキスト ボックス 565"/>
        <xdr:cNvSpPr txBox="1"/>
      </xdr:nvSpPr>
      <xdr:spPr>
        <a:xfrm>
          <a:off x="11599545" y="9056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115800" y="88226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68" name="テキスト ボックス 567"/>
        <xdr:cNvSpPr txBox="1"/>
      </xdr:nvSpPr>
      <xdr:spPr>
        <a:xfrm>
          <a:off x="11535410" y="86842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115800" y="84493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8445"/>
    <xdr:sp macro="" textlink="">
      <xdr:nvSpPr>
        <xdr:cNvPr id="570" name="テキスト ボックス 569"/>
        <xdr:cNvSpPr txBox="1"/>
      </xdr:nvSpPr>
      <xdr:spPr>
        <a:xfrm>
          <a:off x="11535410" y="831088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11580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2" name="テキスト ボックス 571"/>
        <xdr:cNvSpPr txBox="1"/>
      </xdr:nvSpPr>
      <xdr:spPr>
        <a:xfrm>
          <a:off x="11535410" y="79375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11580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68580</xdr:rowOff>
    </xdr:from>
    <xdr:to>
      <xdr:col>85</xdr:col>
      <xdr:colOff>126365</xdr:colOff>
      <xdr:row>59</xdr:row>
      <xdr:rowOff>123190</xdr:rowOff>
    </xdr:to>
    <xdr:cxnSp macro="">
      <xdr:nvCxnSpPr>
        <xdr:cNvPr id="574" name="直線コネクタ 573"/>
        <xdr:cNvCxnSpPr/>
      </xdr:nvCxnSpPr>
      <xdr:spPr>
        <a:xfrm flipV="1">
          <a:off x="15885795" y="8454390"/>
          <a:ext cx="1270" cy="1563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127000</xdr:rowOff>
    </xdr:from>
    <xdr:ext cx="534670" cy="258445"/>
    <xdr:sp macro="" textlink="">
      <xdr:nvSpPr>
        <xdr:cNvPr id="575" name="教育費最小値テキスト"/>
        <xdr:cNvSpPr txBox="1"/>
      </xdr:nvSpPr>
      <xdr:spPr>
        <a:xfrm>
          <a:off x="15938500" y="10021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35,877</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123190</xdr:rowOff>
    </xdr:from>
    <xdr:to>
      <xdr:col>86</xdr:col>
      <xdr:colOff>25400</xdr:colOff>
      <xdr:row>59</xdr:row>
      <xdr:rowOff>123190</xdr:rowOff>
    </xdr:to>
    <xdr:cxnSp macro="">
      <xdr:nvCxnSpPr>
        <xdr:cNvPr id="576" name="直線コネクタ 575"/>
        <xdr:cNvCxnSpPr/>
      </xdr:nvCxnSpPr>
      <xdr:spPr>
        <a:xfrm>
          <a:off x="15798800" y="100177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15240</xdr:rowOff>
    </xdr:from>
    <xdr:ext cx="598805" cy="258445"/>
    <xdr:sp macro="" textlink="">
      <xdr:nvSpPr>
        <xdr:cNvPr id="577" name="教育費最大値テキスト"/>
        <xdr:cNvSpPr txBox="1"/>
      </xdr:nvSpPr>
      <xdr:spPr>
        <a:xfrm>
          <a:off x="15938500" y="82334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119,722</a:t>
          </a:r>
          <a:endParaRPr kumimoji="1" lang="ja-JP" altLang="en-US" sz="1000" b="1">
            <a:latin typeface="ＭＳ Ｐゴシック"/>
          </a:endParaRPr>
        </a:p>
      </xdr:txBody>
    </xdr:sp>
    <xdr:clientData/>
  </xdr:oneCellAnchor>
  <xdr:twoCellAnchor>
    <xdr:from>
      <xdr:col>85</xdr:col>
      <xdr:colOff>38100</xdr:colOff>
      <xdr:row>50</xdr:row>
      <xdr:rowOff>68580</xdr:rowOff>
    </xdr:from>
    <xdr:to>
      <xdr:col>86</xdr:col>
      <xdr:colOff>25400</xdr:colOff>
      <xdr:row>50</xdr:row>
      <xdr:rowOff>68580</xdr:rowOff>
    </xdr:to>
    <xdr:cxnSp macro="">
      <xdr:nvCxnSpPr>
        <xdr:cNvPr id="578" name="直線コネクタ 577"/>
        <xdr:cNvCxnSpPr/>
      </xdr:nvCxnSpPr>
      <xdr:spPr>
        <a:xfrm>
          <a:off x="15798800" y="84543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63500</xdr:rowOff>
    </xdr:from>
    <xdr:to>
      <xdr:col>85</xdr:col>
      <xdr:colOff>127000</xdr:colOff>
      <xdr:row>57</xdr:row>
      <xdr:rowOff>85090</xdr:rowOff>
    </xdr:to>
    <xdr:cxnSp macro="">
      <xdr:nvCxnSpPr>
        <xdr:cNvPr id="579" name="直線コネクタ 578"/>
        <xdr:cNvCxnSpPr/>
      </xdr:nvCxnSpPr>
      <xdr:spPr>
        <a:xfrm>
          <a:off x="15069820" y="9455150"/>
          <a:ext cx="81788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8890</xdr:rowOff>
    </xdr:from>
    <xdr:ext cx="534670" cy="259080"/>
    <xdr:sp macro="" textlink="">
      <xdr:nvSpPr>
        <xdr:cNvPr id="580" name="教育費平均値テキスト"/>
        <xdr:cNvSpPr txBox="1"/>
      </xdr:nvSpPr>
      <xdr:spPr>
        <a:xfrm>
          <a:off x="15938500" y="9232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158750</xdr:rowOff>
    </xdr:from>
    <xdr:to>
      <xdr:col>85</xdr:col>
      <xdr:colOff>177800</xdr:colOff>
      <xdr:row>56</xdr:row>
      <xdr:rowOff>88265</xdr:rowOff>
    </xdr:to>
    <xdr:sp macro="" textlink="">
      <xdr:nvSpPr>
        <xdr:cNvPr id="581" name="フローチャート: 判断 580"/>
        <xdr:cNvSpPr/>
      </xdr:nvSpPr>
      <xdr:spPr>
        <a:xfrm>
          <a:off x="15836900" y="93827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63500</xdr:rowOff>
    </xdr:from>
    <xdr:to>
      <xdr:col>81</xdr:col>
      <xdr:colOff>50800</xdr:colOff>
      <xdr:row>57</xdr:row>
      <xdr:rowOff>70485</xdr:rowOff>
    </xdr:to>
    <xdr:cxnSp macro="">
      <xdr:nvCxnSpPr>
        <xdr:cNvPr id="582" name="直線コネクタ 581"/>
        <xdr:cNvCxnSpPr/>
      </xdr:nvCxnSpPr>
      <xdr:spPr>
        <a:xfrm flipV="1">
          <a:off x="14206220" y="9455150"/>
          <a:ext cx="8636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3" name="フローチャート: 判断 582"/>
        <xdr:cNvSpPr/>
      </xdr:nvSpPr>
      <xdr:spPr>
        <a:xfrm>
          <a:off x="15019020" y="944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147320</xdr:rowOff>
    </xdr:from>
    <xdr:ext cx="534035" cy="258445"/>
    <xdr:sp macro="" textlink="">
      <xdr:nvSpPr>
        <xdr:cNvPr id="584" name="テキスト ボックス 583"/>
        <xdr:cNvSpPr txBox="1"/>
      </xdr:nvSpPr>
      <xdr:spPr>
        <a:xfrm>
          <a:off x="14812645" y="9538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70485</xdr:rowOff>
    </xdr:from>
    <xdr:to>
      <xdr:col>76</xdr:col>
      <xdr:colOff>114300</xdr:colOff>
      <xdr:row>58</xdr:row>
      <xdr:rowOff>104140</xdr:rowOff>
    </xdr:to>
    <xdr:cxnSp macro="">
      <xdr:nvCxnSpPr>
        <xdr:cNvPr id="585" name="直線コネクタ 584"/>
        <xdr:cNvCxnSpPr/>
      </xdr:nvCxnSpPr>
      <xdr:spPr>
        <a:xfrm flipV="1">
          <a:off x="13342620" y="9629775"/>
          <a:ext cx="8636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146685</xdr:rowOff>
    </xdr:from>
    <xdr:to>
      <xdr:col>76</xdr:col>
      <xdr:colOff>165100</xdr:colOff>
      <xdr:row>57</xdr:row>
      <xdr:rowOff>76835</xdr:rowOff>
    </xdr:to>
    <xdr:sp macro="" textlink="">
      <xdr:nvSpPr>
        <xdr:cNvPr id="586" name="フローチャート: 判断 585"/>
        <xdr:cNvSpPr/>
      </xdr:nvSpPr>
      <xdr:spPr>
        <a:xfrm>
          <a:off x="14155420" y="9538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93345</xdr:rowOff>
    </xdr:from>
    <xdr:ext cx="534670" cy="259080"/>
    <xdr:sp macro="" textlink="">
      <xdr:nvSpPr>
        <xdr:cNvPr id="587" name="テキスト ボックス 586"/>
        <xdr:cNvSpPr txBox="1"/>
      </xdr:nvSpPr>
      <xdr:spPr>
        <a:xfrm>
          <a:off x="13943965" y="9317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96520</xdr:rowOff>
    </xdr:from>
    <xdr:to>
      <xdr:col>71</xdr:col>
      <xdr:colOff>177800</xdr:colOff>
      <xdr:row>58</xdr:row>
      <xdr:rowOff>104140</xdr:rowOff>
    </xdr:to>
    <xdr:cxnSp macro="">
      <xdr:nvCxnSpPr>
        <xdr:cNvPr id="588" name="直線コネクタ 587"/>
        <xdr:cNvCxnSpPr/>
      </xdr:nvCxnSpPr>
      <xdr:spPr>
        <a:xfrm>
          <a:off x="12473940" y="9320530"/>
          <a:ext cx="868680" cy="510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13335</xdr:rowOff>
    </xdr:from>
    <xdr:to>
      <xdr:col>72</xdr:col>
      <xdr:colOff>38100</xdr:colOff>
      <xdr:row>57</xdr:row>
      <xdr:rowOff>114935</xdr:rowOff>
    </xdr:to>
    <xdr:sp macro="" textlink="">
      <xdr:nvSpPr>
        <xdr:cNvPr id="589" name="フローチャート: 判断 588"/>
        <xdr:cNvSpPr/>
      </xdr:nvSpPr>
      <xdr:spPr>
        <a:xfrm>
          <a:off x="13291820" y="95726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131445</xdr:rowOff>
    </xdr:from>
    <xdr:ext cx="534035" cy="259080"/>
    <xdr:sp macro="" textlink="">
      <xdr:nvSpPr>
        <xdr:cNvPr id="590" name="テキスト ボックス 589"/>
        <xdr:cNvSpPr txBox="1"/>
      </xdr:nvSpPr>
      <xdr:spPr>
        <a:xfrm>
          <a:off x="13080365" y="9355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160655</xdr:rowOff>
    </xdr:from>
    <xdr:to>
      <xdr:col>67</xdr:col>
      <xdr:colOff>101600</xdr:colOff>
      <xdr:row>57</xdr:row>
      <xdr:rowOff>90805</xdr:rowOff>
    </xdr:to>
    <xdr:sp macro="" textlink="">
      <xdr:nvSpPr>
        <xdr:cNvPr id="591" name="フローチャート: 判断 590"/>
        <xdr:cNvSpPr/>
      </xdr:nvSpPr>
      <xdr:spPr>
        <a:xfrm>
          <a:off x="12423140" y="9552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81915</xdr:rowOff>
    </xdr:from>
    <xdr:ext cx="534035" cy="259080"/>
    <xdr:sp macro="" textlink="">
      <xdr:nvSpPr>
        <xdr:cNvPr id="592" name="テキスト ボックス 591"/>
        <xdr:cNvSpPr txBox="1"/>
      </xdr:nvSpPr>
      <xdr:spPr>
        <a:xfrm>
          <a:off x="12216765" y="9641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xdr:cNvSpPr txBox="1"/>
      </xdr:nvSpPr>
      <xdr:spPr>
        <a:xfrm>
          <a:off x="1570228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94" name="テキスト ボックス 593"/>
        <xdr:cNvSpPr txBox="1"/>
      </xdr:nvSpPr>
      <xdr:spPr>
        <a:xfrm>
          <a:off x="148844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xdr:cNvSpPr txBox="1"/>
      </xdr:nvSpPr>
      <xdr:spPr>
        <a:xfrm>
          <a:off x="14020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xdr:cNvSpPr txBox="1"/>
      </xdr:nvSpPr>
      <xdr:spPr>
        <a:xfrm>
          <a:off x="131572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97" name="テキスト ボックス 596"/>
        <xdr:cNvSpPr txBox="1"/>
      </xdr:nvSpPr>
      <xdr:spPr>
        <a:xfrm>
          <a:off x="122885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34290</xdr:rowOff>
    </xdr:from>
    <xdr:to>
      <xdr:col>85</xdr:col>
      <xdr:colOff>177800</xdr:colOff>
      <xdr:row>57</xdr:row>
      <xdr:rowOff>135890</xdr:rowOff>
    </xdr:to>
    <xdr:sp macro="" textlink="">
      <xdr:nvSpPr>
        <xdr:cNvPr id="598" name="楕円 597"/>
        <xdr:cNvSpPr/>
      </xdr:nvSpPr>
      <xdr:spPr>
        <a:xfrm>
          <a:off x="158369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12700</xdr:rowOff>
    </xdr:from>
    <xdr:ext cx="534670" cy="258445"/>
    <xdr:sp macro="" textlink="">
      <xdr:nvSpPr>
        <xdr:cNvPr id="599" name="教育費該当値テキスト"/>
        <xdr:cNvSpPr txBox="1"/>
      </xdr:nvSpPr>
      <xdr:spPr>
        <a:xfrm>
          <a:off x="15938500" y="9571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xdr:rowOff>
    </xdr:from>
    <xdr:to>
      <xdr:col>81</xdr:col>
      <xdr:colOff>101600</xdr:colOff>
      <xdr:row>56</xdr:row>
      <xdr:rowOff>114300</xdr:rowOff>
    </xdr:to>
    <xdr:sp macro="" textlink="">
      <xdr:nvSpPr>
        <xdr:cNvPr id="600" name="楕円 599"/>
        <xdr:cNvSpPr/>
      </xdr:nvSpPr>
      <xdr:spPr>
        <a:xfrm>
          <a:off x="15019020" y="94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130810</xdr:rowOff>
    </xdr:from>
    <xdr:ext cx="534035" cy="259080"/>
    <xdr:sp macro="" textlink="">
      <xdr:nvSpPr>
        <xdr:cNvPr id="601" name="テキスト ボックス 600"/>
        <xdr:cNvSpPr txBox="1"/>
      </xdr:nvSpPr>
      <xdr:spPr>
        <a:xfrm>
          <a:off x="14812645" y="9187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19685</xdr:rowOff>
    </xdr:from>
    <xdr:to>
      <xdr:col>76</xdr:col>
      <xdr:colOff>165100</xdr:colOff>
      <xdr:row>57</xdr:row>
      <xdr:rowOff>120650</xdr:rowOff>
    </xdr:to>
    <xdr:sp macro="" textlink="">
      <xdr:nvSpPr>
        <xdr:cNvPr id="602" name="楕円 601"/>
        <xdr:cNvSpPr/>
      </xdr:nvSpPr>
      <xdr:spPr>
        <a:xfrm>
          <a:off x="14155420" y="95789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112395</xdr:rowOff>
    </xdr:from>
    <xdr:ext cx="534670" cy="259080"/>
    <xdr:sp macro="" textlink="">
      <xdr:nvSpPr>
        <xdr:cNvPr id="603" name="テキスト ボックス 602"/>
        <xdr:cNvSpPr txBox="1"/>
      </xdr:nvSpPr>
      <xdr:spPr>
        <a:xfrm>
          <a:off x="13943965" y="9671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56,632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53340</xdr:rowOff>
    </xdr:from>
    <xdr:to>
      <xdr:col>72</xdr:col>
      <xdr:colOff>38100</xdr:colOff>
      <xdr:row>58</xdr:row>
      <xdr:rowOff>154940</xdr:rowOff>
    </xdr:to>
    <xdr:sp macro="" textlink="">
      <xdr:nvSpPr>
        <xdr:cNvPr id="604" name="楕円 603"/>
        <xdr:cNvSpPr/>
      </xdr:nvSpPr>
      <xdr:spPr>
        <a:xfrm>
          <a:off x="13291820" y="97802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146050</xdr:rowOff>
    </xdr:from>
    <xdr:ext cx="534035" cy="258445"/>
    <xdr:sp macro="" textlink="">
      <xdr:nvSpPr>
        <xdr:cNvPr id="605" name="テキスト ボックス 604"/>
        <xdr:cNvSpPr txBox="1"/>
      </xdr:nvSpPr>
      <xdr:spPr>
        <a:xfrm>
          <a:off x="13080365" y="9872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45720</xdr:rowOff>
    </xdr:from>
    <xdr:to>
      <xdr:col>67</xdr:col>
      <xdr:colOff>101600</xdr:colOff>
      <xdr:row>55</xdr:row>
      <xdr:rowOff>147320</xdr:rowOff>
    </xdr:to>
    <xdr:sp macro="" textlink="">
      <xdr:nvSpPr>
        <xdr:cNvPr id="606" name="楕円 605"/>
        <xdr:cNvSpPr/>
      </xdr:nvSpPr>
      <xdr:spPr>
        <a:xfrm>
          <a:off x="12423140" y="92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163830</xdr:rowOff>
    </xdr:from>
    <xdr:ext cx="534035" cy="258445"/>
    <xdr:sp macro="" textlink="">
      <xdr:nvSpPr>
        <xdr:cNvPr id="607" name="テキスト ボックス 606"/>
        <xdr:cNvSpPr txBox="1"/>
      </xdr:nvSpPr>
      <xdr:spPr>
        <a:xfrm>
          <a:off x="12216765" y="9052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115800" y="106222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140335</xdr:rowOff>
    </xdr:to>
    <xdr:sp macro="" textlink="">
      <xdr:nvSpPr>
        <xdr:cNvPr id="609" name="正方形/長方形 608"/>
        <xdr:cNvSpPr/>
      </xdr:nvSpPr>
      <xdr:spPr>
        <a:xfrm>
          <a:off x="122377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2377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140335</xdr:rowOff>
    </xdr:to>
    <xdr:sp macro="" textlink="">
      <xdr:nvSpPr>
        <xdr:cNvPr id="611" name="正方形/長方形 610"/>
        <xdr:cNvSpPr/>
      </xdr:nvSpPr>
      <xdr:spPr>
        <a:xfrm>
          <a:off x="1322832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22832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140335</xdr:rowOff>
    </xdr:to>
    <xdr:sp macro="" textlink="">
      <xdr:nvSpPr>
        <xdr:cNvPr id="613" name="正方形/長方形 612"/>
        <xdr:cNvSpPr/>
      </xdr:nvSpPr>
      <xdr:spPr>
        <a:xfrm>
          <a:off x="14340840" y="109575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340840" y="111569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115800" y="114287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5425"/>
    <xdr:sp macro="" textlink="">
      <xdr:nvSpPr>
        <xdr:cNvPr id="616" name="テキスト ボックス 615"/>
        <xdr:cNvSpPr txBox="1"/>
      </xdr:nvSpPr>
      <xdr:spPr>
        <a:xfrm>
          <a:off x="12077700" y="112420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115800" y="13665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8" name="直線コネクタ 617"/>
        <xdr:cNvCxnSpPr/>
      </xdr:nvCxnSpPr>
      <xdr:spPr>
        <a:xfrm>
          <a:off x="12115800" y="133464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8445"/>
    <xdr:sp macro="" textlink="">
      <xdr:nvSpPr>
        <xdr:cNvPr id="619" name="テキスト ボックス 618"/>
        <xdr:cNvSpPr txBox="1"/>
      </xdr:nvSpPr>
      <xdr:spPr>
        <a:xfrm>
          <a:off x="11871960" y="1320800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20" name="直線コネクタ 619"/>
        <xdr:cNvCxnSpPr/>
      </xdr:nvCxnSpPr>
      <xdr:spPr>
        <a:xfrm>
          <a:off x="12115800" y="13027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0860" cy="258445"/>
    <xdr:sp macro="" textlink="">
      <xdr:nvSpPr>
        <xdr:cNvPr id="621" name="テキスト ボックス 620"/>
        <xdr:cNvSpPr txBox="1"/>
      </xdr:nvSpPr>
      <xdr:spPr>
        <a:xfrm>
          <a:off x="11599545" y="128885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131445</xdr:rowOff>
    </xdr:from>
    <xdr:to>
      <xdr:col>89</xdr:col>
      <xdr:colOff>177800</xdr:colOff>
      <xdr:row>75</xdr:row>
      <xdr:rowOff>131445</xdr:rowOff>
    </xdr:to>
    <xdr:cxnSp macro="">
      <xdr:nvCxnSpPr>
        <xdr:cNvPr id="622" name="直線コネクタ 621"/>
        <xdr:cNvCxnSpPr/>
      </xdr:nvCxnSpPr>
      <xdr:spPr>
        <a:xfrm>
          <a:off x="12115800" y="127082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0860" cy="259080"/>
    <xdr:sp macro="" textlink="">
      <xdr:nvSpPr>
        <xdr:cNvPr id="623" name="テキスト ボックス 622"/>
        <xdr:cNvSpPr txBox="1"/>
      </xdr:nvSpPr>
      <xdr:spPr>
        <a:xfrm>
          <a:off x="11599545" y="125698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4" name="直線コネクタ 623"/>
        <xdr:cNvCxnSpPr/>
      </xdr:nvCxnSpPr>
      <xdr:spPr>
        <a:xfrm>
          <a:off x="12115800" y="123894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5715</xdr:rowOff>
    </xdr:from>
    <xdr:ext cx="530860" cy="259080"/>
    <xdr:sp macro="" textlink="">
      <xdr:nvSpPr>
        <xdr:cNvPr id="625" name="テキスト ボックス 624"/>
        <xdr:cNvSpPr txBox="1"/>
      </xdr:nvSpPr>
      <xdr:spPr>
        <a:xfrm>
          <a:off x="11599545" y="122472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6" name="直線コネクタ 625"/>
        <xdr:cNvCxnSpPr/>
      </xdr:nvCxnSpPr>
      <xdr:spPr>
        <a:xfrm>
          <a:off x="12115800" y="120707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0860" cy="259080"/>
    <xdr:sp macro="" textlink="">
      <xdr:nvSpPr>
        <xdr:cNvPr id="627" name="テキスト ボックス 626"/>
        <xdr:cNvSpPr txBox="1"/>
      </xdr:nvSpPr>
      <xdr:spPr>
        <a:xfrm>
          <a:off x="11599545" y="119284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8" name="直線コネクタ 627"/>
        <xdr:cNvCxnSpPr/>
      </xdr:nvCxnSpPr>
      <xdr:spPr>
        <a:xfrm>
          <a:off x="12115800" y="1174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995" cy="259080"/>
    <xdr:sp macro="" textlink="">
      <xdr:nvSpPr>
        <xdr:cNvPr id="629" name="テキスト ボックス 628"/>
        <xdr:cNvSpPr txBox="1"/>
      </xdr:nvSpPr>
      <xdr:spPr>
        <a:xfrm>
          <a:off x="11535410" y="116090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115800" y="114287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31" name="テキスト ボックス 630"/>
        <xdr:cNvSpPr txBox="1"/>
      </xdr:nvSpPr>
      <xdr:spPr>
        <a:xfrm>
          <a:off x="11535410" y="112903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115800" y="114287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45085</xdr:rowOff>
    </xdr:from>
    <xdr:to>
      <xdr:col>85</xdr:col>
      <xdr:colOff>126365</xdr:colOff>
      <xdr:row>79</xdr:row>
      <xdr:rowOff>99060</xdr:rowOff>
    </xdr:to>
    <xdr:cxnSp macro="">
      <xdr:nvCxnSpPr>
        <xdr:cNvPr id="633" name="直線コネクタ 632"/>
        <xdr:cNvCxnSpPr/>
      </xdr:nvCxnSpPr>
      <xdr:spPr>
        <a:xfrm flipV="1">
          <a:off x="15885795" y="11951335"/>
          <a:ext cx="127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8445"/>
    <xdr:sp macro="" textlink="">
      <xdr:nvSpPr>
        <xdr:cNvPr id="634" name="災害復旧費最小値テキスト"/>
        <xdr:cNvSpPr txBox="1"/>
      </xdr:nvSpPr>
      <xdr:spPr>
        <a:xfrm>
          <a:off x="15938500" y="133502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5" name="直線コネクタ 634"/>
        <xdr:cNvCxnSpPr/>
      </xdr:nvCxnSpPr>
      <xdr:spPr>
        <a:xfrm>
          <a:off x="15798800" y="133464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163195</xdr:rowOff>
    </xdr:from>
    <xdr:ext cx="534670" cy="258445"/>
    <xdr:sp macro="" textlink="">
      <xdr:nvSpPr>
        <xdr:cNvPr id="636" name="災害復旧費最大値テキスト"/>
        <xdr:cNvSpPr txBox="1"/>
      </xdr:nvSpPr>
      <xdr:spPr>
        <a:xfrm>
          <a:off x="15938500" y="11734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87,299</a:t>
          </a:r>
          <a:endParaRPr kumimoji="1" lang="ja-JP" altLang="en-US" sz="1000" b="1">
            <a:latin typeface="ＭＳ Ｐゴシック"/>
          </a:endParaRPr>
        </a:p>
      </xdr:txBody>
    </xdr:sp>
    <xdr:clientData/>
  </xdr:oneCellAnchor>
  <xdr:twoCellAnchor>
    <xdr:from>
      <xdr:col>85</xdr:col>
      <xdr:colOff>38100</xdr:colOff>
      <xdr:row>71</xdr:row>
      <xdr:rowOff>45085</xdr:rowOff>
    </xdr:from>
    <xdr:to>
      <xdr:col>86</xdr:col>
      <xdr:colOff>25400</xdr:colOff>
      <xdr:row>71</xdr:row>
      <xdr:rowOff>45085</xdr:rowOff>
    </xdr:to>
    <xdr:cxnSp macro="">
      <xdr:nvCxnSpPr>
        <xdr:cNvPr id="637" name="直線コネクタ 636"/>
        <xdr:cNvCxnSpPr/>
      </xdr:nvCxnSpPr>
      <xdr:spPr>
        <a:xfrm>
          <a:off x="15798800" y="119513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16510</xdr:rowOff>
    </xdr:from>
    <xdr:to>
      <xdr:col>85</xdr:col>
      <xdr:colOff>127000</xdr:colOff>
      <xdr:row>78</xdr:row>
      <xdr:rowOff>163830</xdr:rowOff>
    </xdr:to>
    <xdr:cxnSp macro="">
      <xdr:nvCxnSpPr>
        <xdr:cNvPr id="638" name="直線コネクタ 637"/>
        <xdr:cNvCxnSpPr/>
      </xdr:nvCxnSpPr>
      <xdr:spPr>
        <a:xfrm flipV="1">
          <a:off x="15069820" y="13096240"/>
          <a:ext cx="81788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81280</xdr:rowOff>
    </xdr:from>
    <xdr:ext cx="469900" cy="259080"/>
    <xdr:sp macro="" textlink="">
      <xdr:nvSpPr>
        <xdr:cNvPr id="639" name="災害復旧費平均値テキスト"/>
        <xdr:cNvSpPr txBox="1"/>
      </xdr:nvSpPr>
      <xdr:spPr>
        <a:xfrm>
          <a:off x="15938500" y="131610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102870</xdr:rowOff>
    </xdr:from>
    <xdr:to>
      <xdr:col>85</xdr:col>
      <xdr:colOff>177800</xdr:colOff>
      <xdr:row>79</xdr:row>
      <xdr:rowOff>33020</xdr:rowOff>
    </xdr:to>
    <xdr:sp macro="" textlink="">
      <xdr:nvSpPr>
        <xdr:cNvPr id="640" name="フローチャート: 判断 639"/>
        <xdr:cNvSpPr/>
      </xdr:nvSpPr>
      <xdr:spPr>
        <a:xfrm>
          <a:off x="15836900" y="13182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163830</xdr:rowOff>
    </xdr:from>
    <xdr:to>
      <xdr:col>81</xdr:col>
      <xdr:colOff>50800</xdr:colOff>
      <xdr:row>79</xdr:row>
      <xdr:rowOff>98425</xdr:rowOff>
    </xdr:to>
    <xdr:cxnSp macro="">
      <xdr:nvCxnSpPr>
        <xdr:cNvPr id="641" name="直線コネクタ 640"/>
        <xdr:cNvCxnSpPr/>
      </xdr:nvCxnSpPr>
      <xdr:spPr>
        <a:xfrm flipV="1">
          <a:off x="14206220" y="13243560"/>
          <a:ext cx="8636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71755</xdr:rowOff>
    </xdr:from>
    <xdr:to>
      <xdr:col>81</xdr:col>
      <xdr:colOff>101600</xdr:colOff>
      <xdr:row>79</xdr:row>
      <xdr:rowOff>1905</xdr:rowOff>
    </xdr:to>
    <xdr:sp macro="" textlink="">
      <xdr:nvSpPr>
        <xdr:cNvPr id="642" name="フローチャート: 判断 641"/>
        <xdr:cNvSpPr/>
      </xdr:nvSpPr>
      <xdr:spPr>
        <a:xfrm>
          <a:off x="15019020" y="13151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18415</xdr:rowOff>
    </xdr:from>
    <xdr:ext cx="469265" cy="258445"/>
    <xdr:sp macro="" textlink="">
      <xdr:nvSpPr>
        <xdr:cNvPr id="643" name="テキスト ボックス 642"/>
        <xdr:cNvSpPr txBox="1"/>
      </xdr:nvSpPr>
      <xdr:spPr>
        <a:xfrm>
          <a:off x="14839950" y="12930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98425</xdr:rowOff>
    </xdr:from>
    <xdr:to>
      <xdr:col>76</xdr:col>
      <xdr:colOff>114300</xdr:colOff>
      <xdr:row>79</xdr:row>
      <xdr:rowOff>98425</xdr:rowOff>
    </xdr:to>
    <xdr:cxnSp macro="">
      <xdr:nvCxnSpPr>
        <xdr:cNvPr id="644" name="直線コネクタ 643"/>
        <xdr:cNvCxnSpPr/>
      </xdr:nvCxnSpPr>
      <xdr:spPr>
        <a:xfrm>
          <a:off x="13342620" y="1334579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95885</xdr:rowOff>
    </xdr:from>
    <xdr:to>
      <xdr:col>76</xdr:col>
      <xdr:colOff>165100</xdr:colOff>
      <xdr:row>79</xdr:row>
      <xdr:rowOff>26035</xdr:rowOff>
    </xdr:to>
    <xdr:sp macro="" textlink="">
      <xdr:nvSpPr>
        <xdr:cNvPr id="645" name="フローチャート: 判断 644"/>
        <xdr:cNvSpPr/>
      </xdr:nvSpPr>
      <xdr:spPr>
        <a:xfrm>
          <a:off x="14155420" y="13175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42545</xdr:rowOff>
    </xdr:from>
    <xdr:ext cx="469265" cy="259080"/>
    <xdr:sp macro="" textlink="">
      <xdr:nvSpPr>
        <xdr:cNvPr id="646" name="テキスト ボックス 645"/>
        <xdr:cNvSpPr txBox="1"/>
      </xdr:nvSpPr>
      <xdr:spPr>
        <a:xfrm>
          <a:off x="13976350" y="129546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76200</xdr:rowOff>
    </xdr:from>
    <xdr:to>
      <xdr:col>71</xdr:col>
      <xdr:colOff>177800</xdr:colOff>
      <xdr:row>79</xdr:row>
      <xdr:rowOff>98425</xdr:rowOff>
    </xdr:to>
    <xdr:cxnSp macro="">
      <xdr:nvCxnSpPr>
        <xdr:cNvPr id="647" name="直線コネクタ 646"/>
        <xdr:cNvCxnSpPr/>
      </xdr:nvCxnSpPr>
      <xdr:spPr>
        <a:xfrm>
          <a:off x="12473940" y="13323570"/>
          <a:ext cx="8686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119380</xdr:rowOff>
    </xdr:from>
    <xdr:to>
      <xdr:col>72</xdr:col>
      <xdr:colOff>38100</xdr:colOff>
      <xdr:row>79</xdr:row>
      <xdr:rowOff>49530</xdr:rowOff>
    </xdr:to>
    <xdr:sp macro="" textlink="">
      <xdr:nvSpPr>
        <xdr:cNvPr id="648" name="フローチャート: 判断 647"/>
        <xdr:cNvSpPr/>
      </xdr:nvSpPr>
      <xdr:spPr>
        <a:xfrm>
          <a:off x="13291820" y="1319911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66040</xdr:rowOff>
    </xdr:from>
    <xdr:ext cx="469900" cy="258445"/>
    <xdr:sp macro="" textlink="">
      <xdr:nvSpPr>
        <xdr:cNvPr id="649" name="テキスト ボックス 648"/>
        <xdr:cNvSpPr txBox="1"/>
      </xdr:nvSpPr>
      <xdr:spPr>
        <a:xfrm>
          <a:off x="13112750" y="12978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100330</xdr:rowOff>
    </xdr:from>
    <xdr:to>
      <xdr:col>67</xdr:col>
      <xdr:colOff>101600</xdr:colOff>
      <xdr:row>79</xdr:row>
      <xdr:rowOff>30480</xdr:rowOff>
    </xdr:to>
    <xdr:sp macro="" textlink="">
      <xdr:nvSpPr>
        <xdr:cNvPr id="650" name="フローチャート: 判断 649"/>
        <xdr:cNvSpPr/>
      </xdr:nvSpPr>
      <xdr:spPr>
        <a:xfrm>
          <a:off x="12423140" y="13180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46990</xdr:rowOff>
    </xdr:from>
    <xdr:ext cx="469265" cy="258445"/>
    <xdr:sp macro="" textlink="">
      <xdr:nvSpPr>
        <xdr:cNvPr id="651" name="テキスト ボックス 650"/>
        <xdr:cNvSpPr txBox="1"/>
      </xdr:nvSpPr>
      <xdr:spPr>
        <a:xfrm>
          <a:off x="12244070" y="129590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2" name="テキスト ボックス 651"/>
        <xdr:cNvSpPr txBox="1"/>
      </xdr:nvSpPr>
      <xdr:spPr>
        <a:xfrm>
          <a:off x="1570228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53" name="テキスト ボックス 652"/>
        <xdr:cNvSpPr txBox="1"/>
      </xdr:nvSpPr>
      <xdr:spPr>
        <a:xfrm>
          <a:off x="1488440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4" name="テキスト ボックス 653"/>
        <xdr:cNvSpPr txBox="1"/>
      </xdr:nvSpPr>
      <xdr:spPr>
        <a:xfrm>
          <a:off x="140208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5" name="テキスト ボックス 654"/>
        <xdr:cNvSpPr txBox="1"/>
      </xdr:nvSpPr>
      <xdr:spPr>
        <a:xfrm>
          <a:off x="13157200" y="1366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56" name="テキスト ボックス 655"/>
        <xdr:cNvSpPr txBox="1"/>
      </xdr:nvSpPr>
      <xdr:spPr>
        <a:xfrm>
          <a:off x="12288520" y="1366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137160</xdr:rowOff>
    </xdr:from>
    <xdr:to>
      <xdr:col>85</xdr:col>
      <xdr:colOff>177800</xdr:colOff>
      <xdr:row>78</xdr:row>
      <xdr:rowOff>67310</xdr:rowOff>
    </xdr:to>
    <xdr:sp macro="" textlink="">
      <xdr:nvSpPr>
        <xdr:cNvPr id="657" name="楕円 656"/>
        <xdr:cNvSpPr/>
      </xdr:nvSpPr>
      <xdr:spPr>
        <a:xfrm>
          <a:off x="15836900" y="13049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160020</xdr:rowOff>
    </xdr:from>
    <xdr:ext cx="534670" cy="258445"/>
    <xdr:sp macro="" textlink="">
      <xdr:nvSpPr>
        <xdr:cNvPr id="658" name="災害復旧費該当値テキスト"/>
        <xdr:cNvSpPr txBox="1"/>
      </xdr:nvSpPr>
      <xdr:spPr>
        <a:xfrm>
          <a:off x="15938500" y="12904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113030</xdr:rowOff>
    </xdr:from>
    <xdr:to>
      <xdr:col>81</xdr:col>
      <xdr:colOff>101600</xdr:colOff>
      <xdr:row>79</xdr:row>
      <xdr:rowOff>43180</xdr:rowOff>
    </xdr:to>
    <xdr:sp macro="" textlink="">
      <xdr:nvSpPr>
        <xdr:cNvPr id="659" name="楕円 658"/>
        <xdr:cNvSpPr/>
      </xdr:nvSpPr>
      <xdr:spPr>
        <a:xfrm>
          <a:off x="15019020" y="13192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34290</xdr:rowOff>
    </xdr:from>
    <xdr:ext cx="469265" cy="258445"/>
    <xdr:sp macro="" textlink="">
      <xdr:nvSpPr>
        <xdr:cNvPr id="660" name="テキスト ボックス 659"/>
        <xdr:cNvSpPr txBox="1"/>
      </xdr:nvSpPr>
      <xdr:spPr>
        <a:xfrm>
          <a:off x="14839950" y="13281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47625</xdr:rowOff>
    </xdr:from>
    <xdr:to>
      <xdr:col>76</xdr:col>
      <xdr:colOff>165100</xdr:colOff>
      <xdr:row>79</xdr:row>
      <xdr:rowOff>149225</xdr:rowOff>
    </xdr:to>
    <xdr:sp macro="" textlink="">
      <xdr:nvSpPr>
        <xdr:cNvPr id="661" name="楕円 660"/>
        <xdr:cNvSpPr/>
      </xdr:nvSpPr>
      <xdr:spPr>
        <a:xfrm>
          <a:off x="1415542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79</xdr:row>
      <xdr:rowOff>140335</xdr:rowOff>
    </xdr:from>
    <xdr:ext cx="313055" cy="258445"/>
    <xdr:sp macro="" textlink="">
      <xdr:nvSpPr>
        <xdr:cNvPr id="662" name="テキスト ボックス 661"/>
        <xdr:cNvSpPr txBox="1"/>
      </xdr:nvSpPr>
      <xdr:spPr>
        <a:xfrm>
          <a:off x="14054455" y="1338770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47625</xdr:rowOff>
    </xdr:from>
    <xdr:to>
      <xdr:col>72</xdr:col>
      <xdr:colOff>38100</xdr:colOff>
      <xdr:row>79</xdr:row>
      <xdr:rowOff>149225</xdr:rowOff>
    </xdr:to>
    <xdr:sp macro="" textlink="">
      <xdr:nvSpPr>
        <xdr:cNvPr id="663" name="楕円 662"/>
        <xdr:cNvSpPr/>
      </xdr:nvSpPr>
      <xdr:spPr>
        <a:xfrm>
          <a:off x="13291820" y="132949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79</xdr:row>
      <xdr:rowOff>140335</xdr:rowOff>
    </xdr:from>
    <xdr:ext cx="313690" cy="258445"/>
    <xdr:sp macro="" textlink="">
      <xdr:nvSpPr>
        <xdr:cNvPr id="664" name="テキスト ボックス 663"/>
        <xdr:cNvSpPr txBox="1"/>
      </xdr:nvSpPr>
      <xdr:spPr>
        <a:xfrm>
          <a:off x="13185775" y="133877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25400</xdr:rowOff>
    </xdr:from>
    <xdr:to>
      <xdr:col>67</xdr:col>
      <xdr:colOff>101600</xdr:colOff>
      <xdr:row>79</xdr:row>
      <xdr:rowOff>127000</xdr:rowOff>
    </xdr:to>
    <xdr:sp macro="" textlink="">
      <xdr:nvSpPr>
        <xdr:cNvPr id="665" name="楕円 664"/>
        <xdr:cNvSpPr/>
      </xdr:nvSpPr>
      <xdr:spPr>
        <a:xfrm>
          <a:off x="1242314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118110</xdr:rowOff>
    </xdr:from>
    <xdr:ext cx="469265" cy="259080"/>
    <xdr:sp macro="" textlink="">
      <xdr:nvSpPr>
        <xdr:cNvPr id="666" name="テキスト ボックス 665"/>
        <xdr:cNvSpPr txBox="1"/>
      </xdr:nvSpPr>
      <xdr:spPr>
        <a:xfrm>
          <a:off x="12244070" y="13365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115800" y="139750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140335</xdr:rowOff>
    </xdr:to>
    <xdr:sp macro="" textlink="">
      <xdr:nvSpPr>
        <xdr:cNvPr id="668" name="正方形/長方形 667"/>
        <xdr:cNvSpPr/>
      </xdr:nvSpPr>
      <xdr:spPr>
        <a:xfrm>
          <a:off x="122377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2377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140335</xdr:rowOff>
    </xdr:to>
    <xdr:sp macro="" textlink="">
      <xdr:nvSpPr>
        <xdr:cNvPr id="670" name="正方形/長方形 669"/>
        <xdr:cNvSpPr/>
      </xdr:nvSpPr>
      <xdr:spPr>
        <a:xfrm>
          <a:off x="1322832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22832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140335</xdr:rowOff>
    </xdr:to>
    <xdr:sp macro="" textlink="">
      <xdr:nvSpPr>
        <xdr:cNvPr id="672" name="正方形/長方形 671"/>
        <xdr:cNvSpPr/>
      </xdr:nvSpPr>
      <xdr:spPr>
        <a:xfrm>
          <a:off x="14340840" y="143103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340840" y="145097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115800" y="14781530"/>
          <a:ext cx="4564380" cy="22745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5425"/>
    <xdr:sp macro="" textlink="">
      <xdr:nvSpPr>
        <xdr:cNvPr id="675" name="テキスト ボックス 674"/>
        <xdr:cNvSpPr txBox="1"/>
      </xdr:nvSpPr>
      <xdr:spPr>
        <a:xfrm>
          <a:off x="12077700" y="1459484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115800" y="170561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7" name="直線コネクタ 676"/>
        <xdr:cNvCxnSpPr/>
      </xdr:nvCxnSpPr>
      <xdr:spPr>
        <a:xfrm>
          <a:off x="12115800" y="167297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78" name="テキスト ボックス 677"/>
        <xdr:cNvSpPr txBox="1"/>
      </xdr:nvSpPr>
      <xdr:spPr>
        <a:xfrm>
          <a:off x="11871960" y="165874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9" name="直線コネクタ 678"/>
        <xdr:cNvCxnSpPr/>
      </xdr:nvCxnSpPr>
      <xdr:spPr>
        <a:xfrm>
          <a:off x="12115800" y="164026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0860" cy="258445"/>
    <xdr:sp macro="" textlink="">
      <xdr:nvSpPr>
        <xdr:cNvPr id="680" name="テキスト ボックス 679"/>
        <xdr:cNvSpPr txBox="1"/>
      </xdr:nvSpPr>
      <xdr:spPr>
        <a:xfrm>
          <a:off x="11599545" y="16260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1" name="直線コネクタ 680"/>
        <xdr:cNvCxnSpPr/>
      </xdr:nvCxnSpPr>
      <xdr:spPr>
        <a:xfrm>
          <a:off x="12115800" y="16076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0860" cy="259080"/>
    <xdr:sp macro="" textlink="">
      <xdr:nvSpPr>
        <xdr:cNvPr id="682" name="テキスト ボックス 681"/>
        <xdr:cNvSpPr txBox="1"/>
      </xdr:nvSpPr>
      <xdr:spPr>
        <a:xfrm>
          <a:off x="11599545" y="15934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3" name="直線コネクタ 682"/>
        <xdr:cNvCxnSpPr/>
      </xdr:nvCxnSpPr>
      <xdr:spPr>
        <a:xfrm>
          <a:off x="12115800" y="1574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0860" cy="258445"/>
    <xdr:sp macro="" textlink="">
      <xdr:nvSpPr>
        <xdr:cNvPr id="684" name="テキスト ボックス 683"/>
        <xdr:cNvSpPr txBox="1"/>
      </xdr:nvSpPr>
      <xdr:spPr>
        <a:xfrm>
          <a:off x="11599545" y="156083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5" name="直線コネクタ 684"/>
        <xdr:cNvCxnSpPr/>
      </xdr:nvCxnSpPr>
      <xdr:spPr>
        <a:xfrm>
          <a:off x="12115800" y="154235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4995" cy="258445"/>
    <xdr:sp macro="" textlink="">
      <xdr:nvSpPr>
        <xdr:cNvPr id="686" name="テキスト ボックス 685"/>
        <xdr:cNvSpPr txBox="1"/>
      </xdr:nvSpPr>
      <xdr:spPr>
        <a:xfrm>
          <a:off x="11535410" y="152812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7" name="直線コネクタ 686"/>
        <xdr:cNvCxnSpPr/>
      </xdr:nvCxnSpPr>
      <xdr:spPr>
        <a:xfrm>
          <a:off x="12115800" y="151003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88" name="テキスト ボックス 687"/>
        <xdr:cNvSpPr txBox="1"/>
      </xdr:nvSpPr>
      <xdr:spPr>
        <a:xfrm>
          <a:off x="11535410" y="149618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115800" y="147815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90" name="テキスト ボックス 689"/>
        <xdr:cNvSpPr txBox="1"/>
      </xdr:nvSpPr>
      <xdr:spPr>
        <a:xfrm>
          <a:off x="11535410" y="146431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115800" y="14781530"/>
          <a:ext cx="4564380" cy="22745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40640</xdr:rowOff>
    </xdr:from>
    <xdr:to>
      <xdr:col>85</xdr:col>
      <xdr:colOff>126365</xdr:colOff>
      <xdr:row>98</xdr:row>
      <xdr:rowOff>26035</xdr:rowOff>
    </xdr:to>
    <xdr:cxnSp macro="">
      <xdr:nvCxnSpPr>
        <xdr:cNvPr id="692" name="直線コネクタ 691"/>
        <xdr:cNvCxnSpPr/>
      </xdr:nvCxnSpPr>
      <xdr:spPr>
        <a:xfrm flipV="1">
          <a:off x="15885795" y="1529969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29845</xdr:rowOff>
    </xdr:from>
    <xdr:ext cx="534670" cy="258445"/>
    <xdr:sp macro="" textlink="">
      <xdr:nvSpPr>
        <xdr:cNvPr id="693" name="公債費最小値テキスト"/>
        <xdr:cNvSpPr txBox="1"/>
      </xdr:nvSpPr>
      <xdr:spPr>
        <a:xfrm>
          <a:off x="15938500" y="16489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22,425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26035</xdr:rowOff>
    </xdr:from>
    <xdr:to>
      <xdr:col>86</xdr:col>
      <xdr:colOff>25400</xdr:colOff>
      <xdr:row>98</xdr:row>
      <xdr:rowOff>26035</xdr:rowOff>
    </xdr:to>
    <xdr:cxnSp macro="">
      <xdr:nvCxnSpPr>
        <xdr:cNvPr id="694" name="直線コネクタ 693"/>
        <xdr:cNvCxnSpPr/>
      </xdr:nvCxnSpPr>
      <xdr:spPr>
        <a:xfrm>
          <a:off x="15798800" y="164852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158750</xdr:rowOff>
    </xdr:from>
    <xdr:ext cx="598805" cy="258445"/>
    <xdr:sp macro="" textlink="">
      <xdr:nvSpPr>
        <xdr:cNvPr id="695" name="公債費最大値テキスト"/>
        <xdr:cNvSpPr txBox="1"/>
      </xdr:nvSpPr>
      <xdr:spPr>
        <a:xfrm>
          <a:off x="15938500" y="150825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131,422</a:t>
          </a:r>
          <a:endParaRPr kumimoji="1" lang="ja-JP" altLang="en-US" sz="1000" b="1">
            <a:latin typeface="ＭＳ Ｐゴシック"/>
          </a:endParaRPr>
        </a:p>
      </xdr:txBody>
    </xdr:sp>
    <xdr:clientData/>
  </xdr:oneCellAnchor>
  <xdr:twoCellAnchor>
    <xdr:from>
      <xdr:col>85</xdr:col>
      <xdr:colOff>38100</xdr:colOff>
      <xdr:row>91</xdr:row>
      <xdr:rowOff>40640</xdr:rowOff>
    </xdr:from>
    <xdr:to>
      <xdr:col>86</xdr:col>
      <xdr:colOff>25400</xdr:colOff>
      <xdr:row>91</xdr:row>
      <xdr:rowOff>40640</xdr:rowOff>
    </xdr:to>
    <xdr:cxnSp macro="">
      <xdr:nvCxnSpPr>
        <xdr:cNvPr id="696" name="直線コネクタ 695"/>
        <xdr:cNvCxnSpPr/>
      </xdr:nvCxnSpPr>
      <xdr:spPr>
        <a:xfrm>
          <a:off x="15798800" y="15299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97790</xdr:rowOff>
    </xdr:from>
    <xdr:to>
      <xdr:col>85</xdr:col>
      <xdr:colOff>127000</xdr:colOff>
      <xdr:row>96</xdr:row>
      <xdr:rowOff>127000</xdr:rowOff>
    </xdr:to>
    <xdr:cxnSp macro="">
      <xdr:nvCxnSpPr>
        <xdr:cNvPr id="697" name="直線コネクタ 696"/>
        <xdr:cNvCxnSpPr/>
      </xdr:nvCxnSpPr>
      <xdr:spPr>
        <a:xfrm flipV="1">
          <a:off x="15069820" y="16214090"/>
          <a:ext cx="8178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147320</xdr:rowOff>
    </xdr:from>
    <xdr:ext cx="534670" cy="259080"/>
    <xdr:sp macro="" textlink="">
      <xdr:nvSpPr>
        <xdr:cNvPr id="698" name="公債費平均値テキスト"/>
        <xdr:cNvSpPr txBox="1"/>
      </xdr:nvSpPr>
      <xdr:spPr>
        <a:xfrm>
          <a:off x="15938500" y="15920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124460</xdr:rowOff>
    </xdr:from>
    <xdr:to>
      <xdr:col>85</xdr:col>
      <xdr:colOff>177800</xdr:colOff>
      <xdr:row>96</xdr:row>
      <xdr:rowOff>54610</xdr:rowOff>
    </xdr:to>
    <xdr:sp macro="" textlink="">
      <xdr:nvSpPr>
        <xdr:cNvPr id="699" name="フローチャート: 判断 698"/>
        <xdr:cNvSpPr/>
      </xdr:nvSpPr>
      <xdr:spPr>
        <a:xfrm>
          <a:off x="15836900" y="1606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88900</xdr:rowOff>
    </xdr:from>
    <xdr:to>
      <xdr:col>81</xdr:col>
      <xdr:colOff>50800</xdr:colOff>
      <xdr:row>96</xdr:row>
      <xdr:rowOff>127000</xdr:rowOff>
    </xdr:to>
    <xdr:cxnSp macro="">
      <xdr:nvCxnSpPr>
        <xdr:cNvPr id="700" name="直線コネクタ 699"/>
        <xdr:cNvCxnSpPr/>
      </xdr:nvCxnSpPr>
      <xdr:spPr>
        <a:xfrm>
          <a:off x="14206220" y="16205200"/>
          <a:ext cx="8636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132080</xdr:rowOff>
    </xdr:from>
    <xdr:to>
      <xdr:col>81</xdr:col>
      <xdr:colOff>101600</xdr:colOff>
      <xdr:row>96</xdr:row>
      <xdr:rowOff>61595</xdr:rowOff>
    </xdr:to>
    <xdr:sp macro="" textlink="">
      <xdr:nvSpPr>
        <xdr:cNvPr id="701" name="フローチャート: 判断 700"/>
        <xdr:cNvSpPr/>
      </xdr:nvSpPr>
      <xdr:spPr>
        <a:xfrm>
          <a:off x="15019020" y="16076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78105</xdr:rowOff>
    </xdr:from>
    <xdr:ext cx="534035" cy="258445"/>
    <xdr:sp macro="" textlink="">
      <xdr:nvSpPr>
        <xdr:cNvPr id="702" name="テキスト ボックス 701"/>
        <xdr:cNvSpPr txBox="1"/>
      </xdr:nvSpPr>
      <xdr:spPr>
        <a:xfrm>
          <a:off x="14812645" y="15851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37465</xdr:rowOff>
    </xdr:from>
    <xdr:to>
      <xdr:col>76</xdr:col>
      <xdr:colOff>114300</xdr:colOff>
      <xdr:row>96</xdr:row>
      <xdr:rowOff>88900</xdr:rowOff>
    </xdr:to>
    <xdr:cxnSp macro="">
      <xdr:nvCxnSpPr>
        <xdr:cNvPr id="703" name="直線コネクタ 702"/>
        <xdr:cNvCxnSpPr/>
      </xdr:nvCxnSpPr>
      <xdr:spPr>
        <a:xfrm>
          <a:off x="13342620" y="16153765"/>
          <a:ext cx="8636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128270</xdr:rowOff>
    </xdr:from>
    <xdr:to>
      <xdr:col>76</xdr:col>
      <xdr:colOff>165100</xdr:colOff>
      <xdr:row>96</xdr:row>
      <xdr:rowOff>58420</xdr:rowOff>
    </xdr:to>
    <xdr:sp macro="" textlink="">
      <xdr:nvSpPr>
        <xdr:cNvPr id="704" name="フローチャート: 判断 703"/>
        <xdr:cNvSpPr/>
      </xdr:nvSpPr>
      <xdr:spPr>
        <a:xfrm>
          <a:off x="14155420" y="1607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74930</xdr:rowOff>
    </xdr:from>
    <xdr:ext cx="534670" cy="258445"/>
    <xdr:sp macro="" textlink="">
      <xdr:nvSpPr>
        <xdr:cNvPr id="705" name="テキスト ボックス 704"/>
        <xdr:cNvSpPr txBox="1"/>
      </xdr:nvSpPr>
      <xdr:spPr>
        <a:xfrm>
          <a:off x="13943965" y="158483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157480</xdr:rowOff>
    </xdr:from>
    <xdr:to>
      <xdr:col>71</xdr:col>
      <xdr:colOff>177800</xdr:colOff>
      <xdr:row>96</xdr:row>
      <xdr:rowOff>37465</xdr:rowOff>
    </xdr:to>
    <xdr:cxnSp macro="">
      <xdr:nvCxnSpPr>
        <xdr:cNvPr id="706" name="直線コネクタ 705"/>
        <xdr:cNvCxnSpPr/>
      </xdr:nvCxnSpPr>
      <xdr:spPr>
        <a:xfrm>
          <a:off x="12473940" y="16102330"/>
          <a:ext cx="86868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138430</xdr:rowOff>
    </xdr:from>
    <xdr:to>
      <xdr:col>72</xdr:col>
      <xdr:colOff>38100</xdr:colOff>
      <xdr:row>96</xdr:row>
      <xdr:rowOff>68580</xdr:rowOff>
    </xdr:to>
    <xdr:sp macro="" textlink="">
      <xdr:nvSpPr>
        <xdr:cNvPr id="707" name="フローチャート: 判断 706"/>
        <xdr:cNvSpPr/>
      </xdr:nvSpPr>
      <xdr:spPr>
        <a:xfrm>
          <a:off x="13291820" y="160832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85090</xdr:rowOff>
    </xdr:from>
    <xdr:ext cx="534035" cy="259080"/>
    <xdr:sp macro="" textlink="">
      <xdr:nvSpPr>
        <xdr:cNvPr id="708" name="テキスト ボックス 707"/>
        <xdr:cNvSpPr txBox="1"/>
      </xdr:nvSpPr>
      <xdr:spPr>
        <a:xfrm>
          <a:off x="13080365" y="15858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138430</xdr:rowOff>
    </xdr:from>
    <xdr:to>
      <xdr:col>67</xdr:col>
      <xdr:colOff>101600</xdr:colOff>
      <xdr:row>96</xdr:row>
      <xdr:rowOff>68580</xdr:rowOff>
    </xdr:to>
    <xdr:sp macro="" textlink="">
      <xdr:nvSpPr>
        <xdr:cNvPr id="709" name="フローチャート: 判断 708"/>
        <xdr:cNvSpPr/>
      </xdr:nvSpPr>
      <xdr:spPr>
        <a:xfrm>
          <a:off x="12423140" y="1608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59690</xdr:rowOff>
    </xdr:from>
    <xdr:ext cx="534035" cy="259080"/>
    <xdr:sp macro="" textlink="">
      <xdr:nvSpPr>
        <xdr:cNvPr id="710" name="テキスト ボックス 709"/>
        <xdr:cNvSpPr txBox="1"/>
      </xdr:nvSpPr>
      <xdr:spPr>
        <a:xfrm>
          <a:off x="12216765" y="16175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1" name="テキスト ボックス 710"/>
        <xdr:cNvSpPr txBox="1"/>
      </xdr:nvSpPr>
      <xdr:spPr>
        <a:xfrm>
          <a:off x="1570228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12" name="テキスト ボックス 711"/>
        <xdr:cNvSpPr txBox="1"/>
      </xdr:nvSpPr>
      <xdr:spPr>
        <a:xfrm>
          <a:off x="1488440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3" name="テキスト ボックス 712"/>
        <xdr:cNvSpPr txBox="1"/>
      </xdr:nvSpPr>
      <xdr:spPr>
        <a:xfrm>
          <a:off x="14020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4" name="テキスト ボックス 713"/>
        <xdr:cNvSpPr txBox="1"/>
      </xdr:nvSpPr>
      <xdr:spPr>
        <a:xfrm>
          <a:off x="131572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15" name="テキスト ボックス 714"/>
        <xdr:cNvSpPr txBox="1"/>
      </xdr:nvSpPr>
      <xdr:spPr>
        <a:xfrm>
          <a:off x="12288520" y="17053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46990</xdr:rowOff>
    </xdr:from>
    <xdr:to>
      <xdr:col>85</xdr:col>
      <xdr:colOff>177800</xdr:colOff>
      <xdr:row>96</xdr:row>
      <xdr:rowOff>148590</xdr:rowOff>
    </xdr:to>
    <xdr:sp macro="" textlink="">
      <xdr:nvSpPr>
        <xdr:cNvPr id="716" name="楕円 715"/>
        <xdr:cNvSpPr/>
      </xdr:nvSpPr>
      <xdr:spPr>
        <a:xfrm>
          <a:off x="15836900" y="1616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25400</xdr:rowOff>
    </xdr:from>
    <xdr:ext cx="534670" cy="259080"/>
    <xdr:sp macro="" textlink="">
      <xdr:nvSpPr>
        <xdr:cNvPr id="717" name="公債費該当値テキスト"/>
        <xdr:cNvSpPr txBox="1"/>
      </xdr:nvSpPr>
      <xdr:spPr>
        <a:xfrm>
          <a:off x="15938500" y="16141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76200</xdr:rowOff>
    </xdr:from>
    <xdr:to>
      <xdr:col>81</xdr:col>
      <xdr:colOff>101600</xdr:colOff>
      <xdr:row>97</xdr:row>
      <xdr:rowOff>6350</xdr:rowOff>
    </xdr:to>
    <xdr:sp macro="" textlink="">
      <xdr:nvSpPr>
        <xdr:cNvPr id="718" name="楕円 717"/>
        <xdr:cNvSpPr/>
      </xdr:nvSpPr>
      <xdr:spPr>
        <a:xfrm>
          <a:off x="15019020" y="161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168910</xdr:rowOff>
    </xdr:from>
    <xdr:ext cx="534035" cy="258445"/>
    <xdr:sp macro="" textlink="">
      <xdr:nvSpPr>
        <xdr:cNvPr id="719" name="テキスト ボックス 718"/>
        <xdr:cNvSpPr txBox="1"/>
      </xdr:nvSpPr>
      <xdr:spPr>
        <a:xfrm>
          <a:off x="14812645" y="16285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38100</xdr:rowOff>
    </xdr:from>
    <xdr:to>
      <xdr:col>76</xdr:col>
      <xdr:colOff>165100</xdr:colOff>
      <xdr:row>96</xdr:row>
      <xdr:rowOff>139700</xdr:rowOff>
    </xdr:to>
    <xdr:sp macro="" textlink="">
      <xdr:nvSpPr>
        <xdr:cNvPr id="720" name="楕円 719"/>
        <xdr:cNvSpPr/>
      </xdr:nvSpPr>
      <xdr:spPr>
        <a:xfrm>
          <a:off x="14155420" y="161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130810</xdr:rowOff>
    </xdr:from>
    <xdr:ext cx="534670" cy="259080"/>
    <xdr:sp macro="" textlink="">
      <xdr:nvSpPr>
        <xdr:cNvPr id="721" name="テキスト ボックス 720"/>
        <xdr:cNvSpPr txBox="1"/>
      </xdr:nvSpPr>
      <xdr:spPr>
        <a:xfrm>
          <a:off x="13943965" y="16247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48,157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158115</xdr:rowOff>
    </xdr:from>
    <xdr:to>
      <xdr:col>72</xdr:col>
      <xdr:colOff>38100</xdr:colOff>
      <xdr:row>96</xdr:row>
      <xdr:rowOff>88265</xdr:rowOff>
    </xdr:to>
    <xdr:sp macro="" textlink="">
      <xdr:nvSpPr>
        <xdr:cNvPr id="722" name="楕円 721"/>
        <xdr:cNvSpPr/>
      </xdr:nvSpPr>
      <xdr:spPr>
        <a:xfrm>
          <a:off x="13291820" y="161029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79375</xdr:rowOff>
    </xdr:from>
    <xdr:ext cx="534035" cy="258445"/>
    <xdr:sp macro="" textlink="">
      <xdr:nvSpPr>
        <xdr:cNvPr id="723" name="テキスト ボックス 722"/>
        <xdr:cNvSpPr txBox="1"/>
      </xdr:nvSpPr>
      <xdr:spPr>
        <a:xfrm>
          <a:off x="13080365" y="16195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52,904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106680</xdr:rowOff>
    </xdr:from>
    <xdr:to>
      <xdr:col>67</xdr:col>
      <xdr:colOff>101600</xdr:colOff>
      <xdr:row>96</xdr:row>
      <xdr:rowOff>36830</xdr:rowOff>
    </xdr:to>
    <xdr:sp macro="" textlink="">
      <xdr:nvSpPr>
        <xdr:cNvPr id="724" name="楕円 723"/>
        <xdr:cNvSpPr/>
      </xdr:nvSpPr>
      <xdr:spPr>
        <a:xfrm>
          <a:off x="12423140" y="160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53340</xdr:rowOff>
    </xdr:from>
    <xdr:ext cx="534035" cy="258445"/>
    <xdr:sp macro="" textlink="">
      <xdr:nvSpPr>
        <xdr:cNvPr id="725" name="テキスト ボックス 724"/>
        <xdr:cNvSpPr txBox="1"/>
      </xdr:nvSpPr>
      <xdr:spPr>
        <a:xfrm>
          <a:off x="12216765" y="15826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7800320" y="39166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140335</xdr:rowOff>
    </xdr:to>
    <xdr:sp macro="" textlink="">
      <xdr:nvSpPr>
        <xdr:cNvPr id="727" name="正方形/長方形 726"/>
        <xdr:cNvSpPr/>
      </xdr:nvSpPr>
      <xdr:spPr>
        <a:xfrm>
          <a:off x="1792732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792732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140335</xdr:rowOff>
    </xdr:to>
    <xdr:sp macro="" textlink="">
      <xdr:nvSpPr>
        <xdr:cNvPr id="729" name="正方形/長方形 728"/>
        <xdr:cNvSpPr/>
      </xdr:nvSpPr>
      <xdr:spPr>
        <a:xfrm>
          <a:off x="1891284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891284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140335</xdr:rowOff>
    </xdr:to>
    <xdr:sp macro="" textlink="">
      <xdr:nvSpPr>
        <xdr:cNvPr id="731" name="正方形/長方形 730"/>
        <xdr:cNvSpPr/>
      </xdr:nvSpPr>
      <xdr:spPr>
        <a:xfrm>
          <a:off x="20025360" y="42519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025360" y="44513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7800320" y="47231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85" cy="225425"/>
    <xdr:sp macro="" textlink="">
      <xdr:nvSpPr>
        <xdr:cNvPr id="734" name="テキスト ボックス 733"/>
        <xdr:cNvSpPr txBox="1"/>
      </xdr:nvSpPr>
      <xdr:spPr>
        <a:xfrm>
          <a:off x="17767300" y="45364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7800320" y="6959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7800320" y="65862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920" cy="258445"/>
    <xdr:sp macro="" textlink="">
      <xdr:nvSpPr>
        <xdr:cNvPr id="737" name="テキスト ボックス 736"/>
        <xdr:cNvSpPr txBox="1"/>
      </xdr:nvSpPr>
      <xdr:spPr>
        <a:xfrm>
          <a:off x="17561560" y="64477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7800320" y="62128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7360" cy="258445"/>
    <xdr:sp macro="" textlink="">
      <xdr:nvSpPr>
        <xdr:cNvPr id="739" name="テキスト ボックス 738"/>
        <xdr:cNvSpPr txBox="1"/>
      </xdr:nvSpPr>
      <xdr:spPr>
        <a:xfrm>
          <a:off x="17348200" y="60744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140335</xdr:rowOff>
    </xdr:from>
    <xdr:to>
      <xdr:col>120</xdr:col>
      <xdr:colOff>114300</xdr:colOff>
      <xdr:row>34</xdr:row>
      <xdr:rowOff>140335</xdr:rowOff>
    </xdr:to>
    <xdr:cxnSp macro="">
      <xdr:nvCxnSpPr>
        <xdr:cNvPr id="740" name="直線コネクタ 739"/>
        <xdr:cNvCxnSpPr/>
      </xdr:nvCxnSpPr>
      <xdr:spPr>
        <a:xfrm>
          <a:off x="17800320" y="584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167640</xdr:rowOff>
    </xdr:from>
    <xdr:ext cx="467360" cy="259080"/>
    <xdr:sp macro="" textlink="">
      <xdr:nvSpPr>
        <xdr:cNvPr id="741" name="テキスト ボックス 740"/>
        <xdr:cNvSpPr txBox="1"/>
      </xdr:nvSpPr>
      <xdr:spPr>
        <a:xfrm>
          <a:off x="17348200" y="5703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7800320" y="54698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7360" cy="259080"/>
    <xdr:sp macro="" textlink="">
      <xdr:nvSpPr>
        <xdr:cNvPr id="743" name="テキスト ボックス 742"/>
        <xdr:cNvSpPr txBox="1"/>
      </xdr:nvSpPr>
      <xdr:spPr>
        <a:xfrm>
          <a:off x="17348200" y="5331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7800320" y="50965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7360" cy="258445"/>
    <xdr:sp macro="" textlink="">
      <xdr:nvSpPr>
        <xdr:cNvPr id="745" name="テキスト ボックス 744"/>
        <xdr:cNvSpPr txBox="1"/>
      </xdr:nvSpPr>
      <xdr:spPr>
        <a:xfrm>
          <a:off x="17348200" y="495808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7800320" y="47231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7360" cy="258445"/>
    <xdr:sp macro="" textlink="">
      <xdr:nvSpPr>
        <xdr:cNvPr id="747" name="テキスト ボックス 746"/>
        <xdr:cNvSpPr txBox="1"/>
      </xdr:nvSpPr>
      <xdr:spPr>
        <a:xfrm>
          <a:off x="17348200" y="45847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7800320" y="47231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160020</xdr:rowOff>
    </xdr:from>
    <xdr:to>
      <xdr:col>116</xdr:col>
      <xdr:colOff>62865</xdr:colOff>
      <xdr:row>39</xdr:row>
      <xdr:rowOff>44450</xdr:rowOff>
    </xdr:to>
    <xdr:cxnSp macro="">
      <xdr:nvCxnSpPr>
        <xdr:cNvPr id="749" name="直線コネクタ 748"/>
        <xdr:cNvCxnSpPr/>
      </xdr:nvCxnSpPr>
      <xdr:spPr>
        <a:xfrm flipV="1">
          <a:off x="21570315" y="5193030"/>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52705</xdr:rowOff>
    </xdr:from>
    <xdr:ext cx="249555" cy="258445"/>
    <xdr:sp macro="" textlink="">
      <xdr:nvSpPr>
        <xdr:cNvPr id="750" name="諸支出金最小値テキスト"/>
        <xdr:cNvSpPr txBox="1"/>
      </xdr:nvSpPr>
      <xdr:spPr>
        <a:xfrm>
          <a:off x="21623020" y="65944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1488400" y="6586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106680</xdr:rowOff>
    </xdr:from>
    <xdr:ext cx="469900" cy="258445"/>
    <xdr:sp macro="" textlink="">
      <xdr:nvSpPr>
        <xdr:cNvPr id="752" name="諸支出金最大値テキスト"/>
        <xdr:cNvSpPr txBox="1"/>
      </xdr:nvSpPr>
      <xdr:spPr>
        <a:xfrm>
          <a:off x="21623020" y="49720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3,747</a:t>
          </a:r>
          <a:endParaRPr kumimoji="1" lang="ja-JP" altLang="en-US" sz="1000" b="1">
            <a:latin typeface="ＭＳ Ｐゴシック"/>
          </a:endParaRPr>
        </a:p>
      </xdr:txBody>
    </xdr:sp>
    <xdr:clientData/>
  </xdr:oneCellAnchor>
  <xdr:twoCellAnchor>
    <xdr:from>
      <xdr:col>115</xdr:col>
      <xdr:colOff>165100</xdr:colOff>
      <xdr:row>30</xdr:row>
      <xdr:rowOff>160020</xdr:rowOff>
    </xdr:from>
    <xdr:to>
      <xdr:col>116</xdr:col>
      <xdr:colOff>152400</xdr:colOff>
      <xdr:row>30</xdr:row>
      <xdr:rowOff>160020</xdr:rowOff>
    </xdr:to>
    <xdr:cxnSp macro="">
      <xdr:nvCxnSpPr>
        <xdr:cNvPr id="753" name="直線コネクタ 752"/>
        <xdr:cNvCxnSpPr/>
      </xdr:nvCxnSpPr>
      <xdr:spPr>
        <a:xfrm>
          <a:off x="21488400" y="51930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0759420" y="65862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141605</xdr:rowOff>
    </xdr:from>
    <xdr:ext cx="378460" cy="258445"/>
    <xdr:sp macro="" textlink="">
      <xdr:nvSpPr>
        <xdr:cNvPr id="755" name="諸支出金平均値テキスト"/>
        <xdr:cNvSpPr txBox="1"/>
      </xdr:nvSpPr>
      <xdr:spPr>
        <a:xfrm>
          <a:off x="21623020" y="634809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118745</xdr:rowOff>
    </xdr:from>
    <xdr:to>
      <xdr:col>116</xdr:col>
      <xdr:colOff>114300</xdr:colOff>
      <xdr:row>39</xdr:row>
      <xdr:rowOff>48895</xdr:rowOff>
    </xdr:to>
    <xdr:sp macro="" textlink="">
      <xdr:nvSpPr>
        <xdr:cNvPr id="756" name="フローチャート: 判断 755"/>
        <xdr:cNvSpPr/>
      </xdr:nvSpPr>
      <xdr:spPr>
        <a:xfrm>
          <a:off x="21521420" y="6492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19890740" y="658622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86360</xdr:rowOff>
    </xdr:from>
    <xdr:to>
      <xdr:col>112</xdr:col>
      <xdr:colOff>38100</xdr:colOff>
      <xdr:row>39</xdr:row>
      <xdr:rowOff>16510</xdr:rowOff>
    </xdr:to>
    <xdr:sp macro="" textlink="">
      <xdr:nvSpPr>
        <xdr:cNvPr id="758" name="フローチャート: 判断 757"/>
        <xdr:cNvSpPr/>
      </xdr:nvSpPr>
      <xdr:spPr>
        <a:xfrm>
          <a:off x="20708620" y="646049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33020</xdr:rowOff>
    </xdr:from>
    <xdr:ext cx="378460" cy="258445"/>
    <xdr:sp macro="" textlink="">
      <xdr:nvSpPr>
        <xdr:cNvPr id="759" name="テキスト ボックス 758"/>
        <xdr:cNvSpPr txBox="1"/>
      </xdr:nvSpPr>
      <xdr:spPr>
        <a:xfrm>
          <a:off x="20575270" y="62395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0271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38100</xdr:rowOff>
    </xdr:from>
    <xdr:to>
      <xdr:col>107</xdr:col>
      <xdr:colOff>101600</xdr:colOff>
      <xdr:row>38</xdr:row>
      <xdr:rowOff>140335</xdr:rowOff>
    </xdr:to>
    <xdr:sp macro="" textlink="">
      <xdr:nvSpPr>
        <xdr:cNvPr id="761" name="フローチャート: 判断 760"/>
        <xdr:cNvSpPr/>
      </xdr:nvSpPr>
      <xdr:spPr>
        <a:xfrm>
          <a:off x="19839940" y="64122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156210</xdr:rowOff>
    </xdr:from>
    <xdr:ext cx="377825" cy="259080"/>
    <xdr:sp macro="" textlink="">
      <xdr:nvSpPr>
        <xdr:cNvPr id="762" name="テキスト ボックス 761"/>
        <xdr:cNvSpPr txBox="1"/>
      </xdr:nvSpPr>
      <xdr:spPr>
        <a:xfrm>
          <a:off x="19706590" y="619506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163540" y="65862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118745</xdr:rowOff>
    </xdr:from>
    <xdr:to>
      <xdr:col>102</xdr:col>
      <xdr:colOff>165100</xdr:colOff>
      <xdr:row>38</xdr:row>
      <xdr:rowOff>48895</xdr:rowOff>
    </xdr:to>
    <xdr:sp macro="" textlink="">
      <xdr:nvSpPr>
        <xdr:cNvPr id="764" name="フローチャート: 判断 763"/>
        <xdr:cNvSpPr/>
      </xdr:nvSpPr>
      <xdr:spPr>
        <a:xfrm>
          <a:off x="1897634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64770</xdr:rowOff>
    </xdr:from>
    <xdr:ext cx="378460" cy="259080"/>
    <xdr:sp macro="" textlink="">
      <xdr:nvSpPr>
        <xdr:cNvPr id="765" name="テキスト ボックス 764"/>
        <xdr:cNvSpPr txBox="1"/>
      </xdr:nvSpPr>
      <xdr:spPr>
        <a:xfrm>
          <a:off x="18842990" y="6103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104775</xdr:rowOff>
    </xdr:from>
    <xdr:to>
      <xdr:col>98</xdr:col>
      <xdr:colOff>38100</xdr:colOff>
      <xdr:row>38</xdr:row>
      <xdr:rowOff>34925</xdr:rowOff>
    </xdr:to>
    <xdr:sp macro="" textlink="">
      <xdr:nvSpPr>
        <xdr:cNvPr id="766" name="フローチャート: 判断 765"/>
        <xdr:cNvSpPr/>
      </xdr:nvSpPr>
      <xdr:spPr>
        <a:xfrm>
          <a:off x="18112740" y="631126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51435</xdr:rowOff>
    </xdr:from>
    <xdr:ext cx="378460" cy="258445"/>
    <xdr:sp macro="" textlink="">
      <xdr:nvSpPr>
        <xdr:cNvPr id="767" name="テキスト ボックス 766"/>
        <xdr:cNvSpPr txBox="1"/>
      </xdr:nvSpPr>
      <xdr:spPr>
        <a:xfrm>
          <a:off x="17979390" y="60902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1365" cy="259080"/>
    <xdr:sp macro="" textlink="">
      <xdr:nvSpPr>
        <xdr:cNvPr id="768" name="テキスト ボックス 767"/>
        <xdr:cNvSpPr txBox="1"/>
      </xdr:nvSpPr>
      <xdr:spPr>
        <a:xfrm>
          <a:off x="2138680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9" name="テキスト ボックス 768"/>
        <xdr:cNvSpPr txBox="1"/>
      </xdr:nvSpPr>
      <xdr:spPr>
        <a:xfrm>
          <a:off x="2057400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70" name="テキスト ボックス 769"/>
        <xdr:cNvSpPr txBox="1"/>
      </xdr:nvSpPr>
      <xdr:spPr>
        <a:xfrm>
          <a:off x="19705320" y="695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1" name="テキスト ボックス 770"/>
        <xdr:cNvSpPr txBox="1"/>
      </xdr:nvSpPr>
      <xdr:spPr>
        <a:xfrm>
          <a:off x="188417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2" name="テキスト ボックス 771"/>
        <xdr:cNvSpPr txBox="1"/>
      </xdr:nvSpPr>
      <xdr:spPr>
        <a:xfrm>
          <a:off x="17978120" y="695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152142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97155</xdr:rowOff>
    </xdr:from>
    <xdr:ext cx="249555" cy="259080"/>
    <xdr:sp macro="" textlink="">
      <xdr:nvSpPr>
        <xdr:cNvPr id="774" name="諸支出金該当値テキスト"/>
        <xdr:cNvSpPr txBox="1"/>
      </xdr:nvSpPr>
      <xdr:spPr>
        <a:xfrm>
          <a:off x="21623020" y="64712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070862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7810"/>
    <xdr:sp macro="" textlink="">
      <xdr:nvSpPr>
        <xdr:cNvPr id="776" name="テキスト ボックス 775"/>
        <xdr:cNvSpPr txBox="1"/>
      </xdr:nvSpPr>
      <xdr:spPr>
        <a:xfrm>
          <a:off x="2063496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198399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9555" cy="257810"/>
    <xdr:sp macro="" textlink="">
      <xdr:nvSpPr>
        <xdr:cNvPr id="778" name="テキスト ボックス 777"/>
        <xdr:cNvSpPr txBox="1"/>
      </xdr:nvSpPr>
      <xdr:spPr>
        <a:xfrm>
          <a:off x="1977136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8976340" y="6539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9555" cy="257810"/>
    <xdr:sp macro="" textlink="">
      <xdr:nvSpPr>
        <xdr:cNvPr id="780" name="テキスト ボックス 779"/>
        <xdr:cNvSpPr txBox="1"/>
      </xdr:nvSpPr>
      <xdr:spPr>
        <a:xfrm>
          <a:off x="18907760" y="662813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112740" y="653923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7810"/>
    <xdr:sp macro="" textlink="">
      <xdr:nvSpPr>
        <xdr:cNvPr id="782" name="テキスト ボックス 781"/>
        <xdr:cNvSpPr txBox="1"/>
      </xdr:nvSpPr>
      <xdr:spPr>
        <a:xfrm>
          <a:off x="18039080" y="662813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7800320" y="7269480"/>
          <a:ext cx="456438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140335</xdr:rowOff>
    </xdr:to>
    <xdr:sp macro="" textlink="">
      <xdr:nvSpPr>
        <xdr:cNvPr id="784" name="正方形/長方形 783"/>
        <xdr:cNvSpPr/>
      </xdr:nvSpPr>
      <xdr:spPr>
        <a:xfrm>
          <a:off x="1792732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792732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140335</xdr:rowOff>
    </xdr:to>
    <xdr:sp macro="" textlink="">
      <xdr:nvSpPr>
        <xdr:cNvPr id="786" name="正方形/長方形 785"/>
        <xdr:cNvSpPr/>
      </xdr:nvSpPr>
      <xdr:spPr>
        <a:xfrm>
          <a:off x="1891284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891284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140335</xdr:rowOff>
    </xdr:to>
    <xdr:sp macro="" textlink="">
      <xdr:nvSpPr>
        <xdr:cNvPr id="788" name="正方形/長方形 787"/>
        <xdr:cNvSpPr/>
      </xdr:nvSpPr>
      <xdr:spPr>
        <a:xfrm>
          <a:off x="20025360" y="7604760"/>
          <a:ext cx="14833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025360" y="7804150"/>
          <a:ext cx="1483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7800320" y="8075930"/>
          <a:ext cx="456438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85" cy="225425"/>
    <xdr:sp macro="" textlink="">
      <xdr:nvSpPr>
        <xdr:cNvPr id="791" name="テキスト ボックス 790"/>
        <xdr:cNvSpPr txBox="1"/>
      </xdr:nvSpPr>
      <xdr:spPr>
        <a:xfrm>
          <a:off x="17767300" y="78892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7800320" y="10312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140335</xdr:rowOff>
    </xdr:from>
    <xdr:to>
      <xdr:col>120</xdr:col>
      <xdr:colOff>114300</xdr:colOff>
      <xdr:row>54</xdr:row>
      <xdr:rowOff>140335</xdr:rowOff>
    </xdr:to>
    <xdr:cxnSp macro="">
      <xdr:nvCxnSpPr>
        <xdr:cNvPr id="793" name="直線コネクタ 792"/>
        <xdr:cNvCxnSpPr/>
      </xdr:nvCxnSpPr>
      <xdr:spPr>
        <a:xfrm>
          <a:off x="17800320" y="91967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167640</xdr:rowOff>
    </xdr:from>
    <xdr:ext cx="248920" cy="259080"/>
    <xdr:sp macro="" textlink="">
      <xdr:nvSpPr>
        <xdr:cNvPr id="794" name="テキスト ボックス 793"/>
        <xdr:cNvSpPr txBox="1"/>
      </xdr:nvSpPr>
      <xdr:spPr>
        <a:xfrm>
          <a:off x="17561560" y="9056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7800320" y="80759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920" cy="258445"/>
    <xdr:sp macro="" textlink="">
      <xdr:nvSpPr>
        <xdr:cNvPr id="796" name="テキスト ボックス 795"/>
        <xdr:cNvSpPr txBox="1"/>
      </xdr:nvSpPr>
      <xdr:spPr>
        <a:xfrm>
          <a:off x="17561560" y="79375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7800320" y="8075930"/>
          <a:ext cx="456438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140335</xdr:rowOff>
    </xdr:from>
    <xdr:to>
      <xdr:col>116</xdr:col>
      <xdr:colOff>62865</xdr:colOff>
      <xdr:row>54</xdr:row>
      <xdr:rowOff>140335</xdr:rowOff>
    </xdr:to>
    <xdr:cxnSp macro="">
      <xdr:nvCxnSpPr>
        <xdr:cNvPr id="798" name="直線コネクタ 797"/>
        <xdr:cNvCxnSpPr/>
      </xdr:nvCxnSpPr>
      <xdr:spPr>
        <a:xfrm>
          <a:off x="21570315" y="91967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8445"/>
    <xdr:sp macro="" textlink="">
      <xdr:nvSpPr>
        <xdr:cNvPr id="799" name="前年度繰上充用金最小値テキスト"/>
        <xdr:cNvSpPr txBox="1"/>
      </xdr:nvSpPr>
      <xdr:spPr>
        <a:xfrm>
          <a:off x="2162302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800" name="直線コネクタ 799"/>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8445"/>
    <xdr:sp macro="" textlink="">
      <xdr:nvSpPr>
        <xdr:cNvPr id="801" name="前年度繰上充用金最大値テキスト"/>
        <xdr:cNvSpPr txBox="1"/>
      </xdr:nvSpPr>
      <xdr:spPr>
        <a:xfrm>
          <a:off x="21623020" y="8898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140335</xdr:rowOff>
    </xdr:from>
    <xdr:to>
      <xdr:col>116</xdr:col>
      <xdr:colOff>152400</xdr:colOff>
      <xdr:row>54</xdr:row>
      <xdr:rowOff>140335</xdr:rowOff>
    </xdr:to>
    <xdr:cxnSp macro="">
      <xdr:nvCxnSpPr>
        <xdr:cNvPr id="802" name="直線コネクタ 801"/>
        <xdr:cNvCxnSpPr/>
      </xdr:nvCxnSpPr>
      <xdr:spPr>
        <a:xfrm>
          <a:off x="21488400" y="91967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140335</xdr:rowOff>
    </xdr:from>
    <xdr:to>
      <xdr:col>116</xdr:col>
      <xdr:colOff>63500</xdr:colOff>
      <xdr:row>54</xdr:row>
      <xdr:rowOff>140335</xdr:rowOff>
    </xdr:to>
    <xdr:cxnSp macro="">
      <xdr:nvCxnSpPr>
        <xdr:cNvPr id="803" name="直線コネクタ 802"/>
        <xdr:cNvCxnSpPr/>
      </xdr:nvCxnSpPr>
      <xdr:spPr>
        <a:xfrm>
          <a:off x="20759420" y="91967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4" name="前年度繰上充用金平均値テキスト"/>
        <xdr:cNvSpPr txBox="1"/>
      </xdr:nvSpPr>
      <xdr:spPr>
        <a:xfrm>
          <a:off x="21623020" y="912368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152142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140335</xdr:rowOff>
    </xdr:from>
    <xdr:to>
      <xdr:col>111</xdr:col>
      <xdr:colOff>177800</xdr:colOff>
      <xdr:row>54</xdr:row>
      <xdr:rowOff>140335</xdr:rowOff>
    </xdr:to>
    <xdr:cxnSp macro="">
      <xdr:nvCxnSpPr>
        <xdr:cNvPr id="806" name="直線コネクタ 805"/>
        <xdr:cNvCxnSpPr/>
      </xdr:nvCxnSpPr>
      <xdr:spPr>
        <a:xfrm>
          <a:off x="19890740" y="919670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070862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8445"/>
    <xdr:sp macro="" textlink="">
      <xdr:nvSpPr>
        <xdr:cNvPr id="808" name="テキスト ボックス 807"/>
        <xdr:cNvSpPr txBox="1"/>
      </xdr:nvSpPr>
      <xdr:spPr>
        <a:xfrm>
          <a:off x="2063496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140335</xdr:rowOff>
    </xdr:from>
    <xdr:to>
      <xdr:col>107</xdr:col>
      <xdr:colOff>50800</xdr:colOff>
      <xdr:row>54</xdr:row>
      <xdr:rowOff>140335</xdr:rowOff>
    </xdr:to>
    <xdr:cxnSp macro="">
      <xdr:nvCxnSpPr>
        <xdr:cNvPr id="809" name="直線コネクタ 808"/>
        <xdr:cNvCxnSpPr/>
      </xdr:nvCxnSpPr>
      <xdr:spPr>
        <a:xfrm>
          <a:off x="190271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198399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9555" cy="258445"/>
    <xdr:sp macro="" textlink="">
      <xdr:nvSpPr>
        <xdr:cNvPr id="811" name="テキスト ボックス 810"/>
        <xdr:cNvSpPr txBox="1"/>
      </xdr:nvSpPr>
      <xdr:spPr>
        <a:xfrm>
          <a:off x="197713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140335</xdr:rowOff>
    </xdr:from>
    <xdr:to>
      <xdr:col>102</xdr:col>
      <xdr:colOff>114300</xdr:colOff>
      <xdr:row>54</xdr:row>
      <xdr:rowOff>140335</xdr:rowOff>
    </xdr:to>
    <xdr:cxnSp macro="">
      <xdr:nvCxnSpPr>
        <xdr:cNvPr id="812" name="直線コネクタ 811"/>
        <xdr:cNvCxnSpPr/>
      </xdr:nvCxnSpPr>
      <xdr:spPr>
        <a:xfrm>
          <a:off x="18163540" y="91967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8976340" y="9145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9555" cy="258445"/>
    <xdr:sp macro="" textlink="">
      <xdr:nvSpPr>
        <xdr:cNvPr id="814" name="テキスト ボックス 813"/>
        <xdr:cNvSpPr txBox="1"/>
      </xdr:nvSpPr>
      <xdr:spPr>
        <a:xfrm>
          <a:off x="18907760" y="92341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112740" y="9145270"/>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8445"/>
    <xdr:sp macro="" textlink="">
      <xdr:nvSpPr>
        <xdr:cNvPr id="816" name="テキスト ボックス 815"/>
        <xdr:cNvSpPr txBox="1"/>
      </xdr:nvSpPr>
      <xdr:spPr>
        <a:xfrm>
          <a:off x="18039080" y="92341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1365" cy="259080"/>
    <xdr:sp macro="" textlink="">
      <xdr:nvSpPr>
        <xdr:cNvPr id="817" name="テキスト ボックス 816"/>
        <xdr:cNvSpPr txBox="1"/>
      </xdr:nvSpPr>
      <xdr:spPr>
        <a:xfrm>
          <a:off x="21386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xdr:cNvSpPr txBox="1"/>
      </xdr:nvSpPr>
      <xdr:spPr>
        <a:xfrm>
          <a:off x="205740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9" name="テキスト ボックス 818"/>
        <xdr:cNvSpPr txBox="1"/>
      </xdr:nvSpPr>
      <xdr:spPr>
        <a:xfrm>
          <a:off x="1970532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xdr:cNvSpPr txBox="1"/>
      </xdr:nvSpPr>
      <xdr:spPr>
        <a:xfrm>
          <a:off x="188417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xdr:cNvSpPr txBox="1"/>
      </xdr:nvSpPr>
      <xdr:spPr>
        <a:xfrm>
          <a:off x="1797812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152142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8445"/>
    <xdr:sp macro="" textlink="">
      <xdr:nvSpPr>
        <xdr:cNvPr id="823" name="前年度繰上充用金該当値テキスト"/>
        <xdr:cNvSpPr txBox="1"/>
      </xdr:nvSpPr>
      <xdr:spPr>
        <a:xfrm>
          <a:off x="21623020" y="90131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070862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8445"/>
    <xdr:sp macro="" textlink="">
      <xdr:nvSpPr>
        <xdr:cNvPr id="825" name="テキスト ボックス 824"/>
        <xdr:cNvSpPr txBox="1"/>
      </xdr:nvSpPr>
      <xdr:spPr>
        <a:xfrm>
          <a:off x="2063496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198399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9555" cy="258445"/>
    <xdr:sp macro="" textlink="">
      <xdr:nvSpPr>
        <xdr:cNvPr id="827" name="テキスト ボックス 826"/>
        <xdr:cNvSpPr txBox="1"/>
      </xdr:nvSpPr>
      <xdr:spPr>
        <a:xfrm>
          <a:off x="197713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8976340" y="9145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9555" cy="258445"/>
    <xdr:sp macro="" textlink="">
      <xdr:nvSpPr>
        <xdr:cNvPr id="829" name="テキスト ボックス 828"/>
        <xdr:cNvSpPr txBox="1"/>
      </xdr:nvSpPr>
      <xdr:spPr>
        <a:xfrm>
          <a:off x="18907760" y="8924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112740" y="9145270"/>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8445"/>
    <xdr:sp macro="" textlink="">
      <xdr:nvSpPr>
        <xdr:cNvPr id="831" name="テキスト ボックス 830"/>
        <xdr:cNvSpPr txBox="1"/>
      </xdr:nvSpPr>
      <xdr:spPr>
        <a:xfrm>
          <a:off x="18039080" y="8924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41680" y="174371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41680" y="175006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67080" y="177546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・総務費は、住民一人当たり</a:t>
          </a:r>
          <a:r>
            <a:rPr kumimoji="1" lang="en-US" altLang="ja-JP" sz="1300">
              <a:latin typeface="ＭＳ Ｐゴシック"/>
              <a:ea typeface="ＭＳ Ｐゴシック"/>
            </a:rPr>
            <a:t>165,370</a:t>
          </a:r>
          <a:r>
            <a:rPr kumimoji="1" lang="ja-JP" altLang="en-US" sz="1300">
              <a:latin typeface="ＭＳ Ｐゴシック"/>
              <a:ea typeface="ＭＳ Ｐゴシック"/>
            </a:rPr>
            <a:t>円となっている。特別定額給付金事業の増が主な要因で、前年度より</a:t>
          </a:r>
          <a:r>
            <a:rPr kumimoji="1" lang="en-US" altLang="ja-JP" sz="1300">
              <a:latin typeface="ＭＳ Ｐゴシック"/>
              <a:ea typeface="ＭＳ Ｐゴシック"/>
            </a:rPr>
            <a:t>100,655</a:t>
          </a:r>
          <a:r>
            <a:rPr kumimoji="1" lang="ja-JP" altLang="en-US" sz="1300">
              <a:latin typeface="ＭＳ Ｐゴシック"/>
              <a:ea typeface="ＭＳ Ｐゴシック"/>
            </a:rPr>
            <a:t>円上回っており、類似団体平均と比較すると</a:t>
          </a:r>
          <a:r>
            <a:rPr kumimoji="1" lang="en-US" altLang="ja-JP" sz="1300">
              <a:latin typeface="ＭＳ Ｐゴシック"/>
              <a:ea typeface="ＭＳ Ｐゴシック"/>
            </a:rPr>
            <a:t>29,943</a:t>
          </a:r>
          <a:r>
            <a:rPr kumimoji="1" lang="ja-JP" altLang="en-US" sz="1300">
              <a:latin typeface="ＭＳ Ｐゴシック"/>
              <a:ea typeface="ＭＳ Ｐゴシック"/>
            </a:rPr>
            <a:t>円下回っている。</a:t>
          </a:r>
        </a:p>
        <a:p>
          <a:r>
            <a:rPr kumimoji="1" lang="ja-JP" altLang="en-US" sz="1300">
              <a:latin typeface="ＭＳ Ｐゴシック"/>
              <a:ea typeface="ＭＳ Ｐゴシック"/>
            </a:rPr>
            <a:t>・民生費は、住民一人当たり</a:t>
          </a:r>
          <a:r>
            <a:rPr kumimoji="1" lang="en-US" altLang="ja-JP" sz="1300">
              <a:latin typeface="ＭＳ Ｐゴシック"/>
              <a:ea typeface="ＭＳ Ｐゴシック"/>
            </a:rPr>
            <a:t>129,703</a:t>
          </a:r>
          <a:r>
            <a:rPr kumimoji="1" lang="ja-JP" altLang="en-US" sz="1300">
              <a:latin typeface="ＭＳ Ｐゴシック"/>
              <a:ea typeface="ＭＳ Ｐゴシック"/>
            </a:rPr>
            <a:t>円となっている。放課後児童クラブ施設整備事業や子育て世帯への臨時特別給付金事業の増が主な要因で、前年度より</a:t>
          </a:r>
          <a:r>
            <a:rPr kumimoji="1" lang="en-US" altLang="ja-JP" sz="1300">
              <a:latin typeface="ＭＳ Ｐゴシック"/>
              <a:ea typeface="ＭＳ Ｐゴシック"/>
            </a:rPr>
            <a:t>9,564</a:t>
          </a:r>
          <a:r>
            <a:rPr kumimoji="1" lang="ja-JP" altLang="en-US" sz="1300">
              <a:latin typeface="ＭＳ Ｐゴシック"/>
              <a:ea typeface="ＭＳ Ｐゴシック"/>
            </a:rPr>
            <a:t>円上回っており、類似団体平均と比較すると</a:t>
          </a:r>
          <a:r>
            <a:rPr kumimoji="1" lang="en-US" altLang="ja-JP" sz="1300">
              <a:latin typeface="ＭＳ Ｐゴシック"/>
              <a:ea typeface="ＭＳ Ｐゴシック"/>
            </a:rPr>
            <a:t>17,351</a:t>
          </a:r>
          <a:r>
            <a:rPr kumimoji="1" lang="ja-JP" altLang="en-US" sz="1300">
              <a:latin typeface="ＭＳ Ｐゴシック"/>
              <a:ea typeface="ＭＳ Ｐゴシック"/>
            </a:rPr>
            <a:t>円下回っている。</a:t>
          </a:r>
        </a:p>
        <a:p>
          <a:r>
            <a:rPr kumimoji="1" lang="ja-JP" altLang="en-US" sz="1300">
              <a:latin typeface="ＭＳ Ｐゴシック"/>
              <a:ea typeface="ＭＳ Ｐゴシック"/>
            </a:rPr>
            <a:t>・衛生費は、住民一人当たり</a:t>
          </a:r>
          <a:r>
            <a:rPr kumimoji="1" lang="en-US" altLang="ja-JP" sz="1300">
              <a:latin typeface="ＭＳ Ｐゴシック"/>
              <a:ea typeface="ＭＳ Ｐゴシック"/>
            </a:rPr>
            <a:t>204,946</a:t>
          </a:r>
          <a:r>
            <a:rPr kumimoji="1" lang="ja-JP" altLang="en-US" sz="1300">
              <a:latin typeface="ＭＳ Ｐゴシック"/>
              <a:ea typeface="ＭＳ Ｐゴシック"/>
            </a:rPr>
            <a:t>円となっている。一般廃棄物処理施設建設事業による普通建設事業費等の増が主な原因で、前年度より</a:t>
          </a:r>
          <a:r>
            <a:rPr kumimoji="1" lang="en-US" altLang="ja-JP" sz="1300">
              <a:latin typeface="ＭＳ Ｐゴシック"/>
              <a:ea typeface="ＭＳ Ｐゴシック"/>
            </a:rPr>
            <a:t>152,773</a:t>
          </a:r>
          <a:r>
            <a:rPr kumimoji="1" lang="ja-JP" altLang="en-US" sz="1300">
              <a:latin typeface="ＭＳ Ｐゴシック"/>
              <a:ea typeface="ＭＳ Ｐゴシック"/>
            </a:rPr>
            <a:t>円上回っており、類似団体平均と比較すると</a:t>
          </a:r>
          <a:r>
            <a:rPr kumimoji="1" lang="en-US" altLang="ja-JP" sz="1300">
              <a:latin typeface="ＭＳ Ｐゴシック"/>
              <a:ea typeface="ＭＳ Ｐゴシック"/>
            </a:rPr>
            <a:t>154,130</a:t>
          </a:r>
          <a:r>
            <a:rPr kumimoji="1" lang="ja-JP" altLang="en-US" sz="1300">
              <a:latin typeface="ＭＳ Ｐゴシック"/>
              <a:ea typeface="ＭＳ Ｐゴシック"/>
            </a:rPr>
            <a:t>円上回っている。</a:t>
          </a:r>
        </a:p>
        <a:p>
          <a:r>
            <a:rPr kumimoji="1" lang="ja-JP" altLang="en-US" sz="1300">
              <a:latin typeface="ＭＳ Ｐゴシック"/>
              <a:ea typeface="ＭＳ Ｐゴシック"/>
            </a:rPr>
            <a:t>・商工費は、住民一人当たり</a:t>
          </a:r>
          <a:r>
            <a:rPr kumimoji="1" lang="en-US" altLang="ja-JP" sz="1300">
              <a:latin typeface="ＭＳ Ｐゴシック"/>
              <a:ea typeface="ＭＳ Ｐゴシック"/>
            </a:rPr>
            <a:t>26,586</a:t>
          </a:r>
          <a:r>
            <a:rPr kumimoji="1" lang="ja-JP" altLang="en-US" sz="1300">
              <a:latin typeface="ＭＳ Ｐゴシック"/>
              <a:ea typeface="ＭＳ Ｐゴシック"/>
            </a:rPr>
            <a:t>円となっている。新型コロナウイルス感染症関連事業（消費喚起、事業者支援）の増が主な要因で、前年度より</a:t>
          </a:r>
          <a:r>
            <a:rPr kumimoji="1" lang="en-US" altLang="ja-JP" sz="1300">
              <a:latin typeface="ＭＳ Ｐゴシック"/>
              <a:ea typeface="ＭＳ Ｐゴシック"/>
            </a:rPr>
            <a:t>13,501</a:t>
          </a:r>
          <a:r>
            <a:rPr kumimoji="1" lang="ja-JP" altLang="en-US" sz="1300">
              <a:latin typeface="ＭＳ Ｐゴシック"/>
              <a:ea typeface="ＭＳ Ｐゴシック"/>
            </a:rPr>
            <a:t>円上回っており、類似団体平均と比較すると</a:t>
          </a:r>
          <a:r>
            <a:rPr kumimoji="1" lang="en-US" altLang="ja-JP" sz="1300">
              <a:latin typeface="ＭＳ Ｐゴシック"/>
              <a:ea typeface="ＭＳ Ｐゴシック"/>
            </a:rPr>
            <a:t>5,114</a:t>
          </a:r>
          <a:r>
            <a:rPr kumimoji="1" lang="ja-JP" altLang="en-US" sz="1300">
              <a:latin typeface="ＭＳ Ｐゴシック"/>
              <a:ea typeface="ＭＳ Ｐゴシック"/>
            </a:rPr>
            <a:t>円上回っている。</a:t>
          </a:r>
        </a:p>
        <a:p>
          <a:r>
            <a:rPr kumimoji="1" lang="ja-JP" altLang="en-US" sz="1300">
              <a:latin typeface="ＭＳ Ｐゴシック"/>
              <a:ea typeface="ＭＳ Ｐゴシック"/>
            </a:rPr>
            <a:t>・土木費は、住民一人当たり</a:t>
          </a:r>
          <a:r>
            <a:rPr kumimoji="1" lang="en-US" altLang="ja-JP" sz="1300">
              <a:latin typeface="ＭＳ Ｐゴシック"/>
              <a:ea typeface="ＭＳ Ｐゴシック"/>
            </a:rPr>
            <a:t>76,368</a:t>
          </a:r>
          <a:r>
            <a:rPr kumimoji="1" lang="ja-JP" altLang="en-US" sz="1300">
              <a:latin typeface="ＭＳ Ｐゴシック"/>
              <a:ea typeface="ＭＳ Ｐゴシック"/>
            </a:rPr>
            <a:t>円となっている。公営住宅建設事業による普通建設事業費等の増が主な要因で、前年度より</a:t>
          </a:r>
          <a:r>
            <a:rPr kumimoji="1" lang="en-US" altLang="ja-JP" sz="1300">
              <a:latin typeface="ＭＳ Ｐゴシック"/>
              <a:ea typeface="ＭＳ Ｐゴシック"/>
            </a:rPr>
            <a:t>11,647</a:t>
          </a:r>
          <a:r>
            <a:rPr kumimoji="1" lang="ja-JP" altLang="en-US" sz="1300">
              <a:latin typeface="ＭＳ Ｐゴシック"/>
              <a:ea typeface="ＭＳ Ｐゴシック"/>
            </a:rPr>
            <a:t>円上回っており、類似団体平均と比較すると</a:t>
          </a:r>
          <a:r>
            <a:rPr kumimoji="1" lang="en-US" altLang="ja-JP" sz="1300">
              <a:latin typeface="ＭＳ Ｐゴシック"/>
              <a:ea typeface="ＭＳ Ｐゴシック"/>
            </a:rPr>
            <a:t>16,476</a:t>
          </a:r>
          <a:r>
            <a:rPr kumimoji="1" lang="ja-JP" altLang="en-US" sz="1300">
              <a:latin typeface="ＭＳ Ｐゴシック"/>
              <a:ea typeface="ＭＳ Ｐゴシック"/>
            </a:rPr>
            <a:t>円上回っている。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723900</xdr:colOff>
      <xdr:row>49</xdr:row>
      <xdr:rowOff>0</xdr:rowOff>
    </xdr:to>
    <xdr:sp macro="" textlink="">
      <xdr:nvSpPr>
        <xdr:cNvPr id="7" name="Rectangle 6"/>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a:t>
          </a:r>
          <a:r>
            <a:rPr kumimoji="1" lang="ja-JP" altLang="en-US" sz="1100">
              <a:latin typeface="ＭＳ ゴシック"/>
              <a:ea typeface="ＭＳ ゴシック"/>
            </a:rPr>
            <a:t>町村合併以降、実質収支は黒字を維持しているが、平成</a:t>
          </a:r>
          <a:r>
            <a:rPr kumimoji="1" lang="en-US" altLang="ja-JP" sz="1100">
              <a:latin typeface="ＭＳ ゴシック"/>
              <a:ea typeface="ＭＳ ゴシック"/>
            </a:rPr>
            <a:t>29</a:t>
          </a:r>
          <a:r>
            <a:rPr kumimoji="1" lang="ja-JP" altLang="en-US" sz="1100">
              <a:latin typeface="ＭＳ ゴシック"/>
              <a:ea typeface="ＭＳ ゴシック"/>
            </a:rPr>
            <a:t>、</a:t>
          </a:r>
          <a:r>
            <a:rPr kumimoji="1" lang="en-US" altLang="ja-JP" sz="1100">
              <a:latin typeface="ＭＳ ゴシック"/>
              <a:ea typeface="ＭＳ ゴシック"/>
            </a:rPr>
            <a:t>30</a:t>
          </a:r>
          <a:r>
            <a:rPr kumimoji="1" lang="ja-JP" altLang="en-US" sz="1100">
              <a:latin typeface="ＭＳ ゴシック"/>
              <a:ea typeface="ＭＳ ゴシック"/>
            </a:rPr>
            <a:t>年度は将来的な公共施設整備維持管理のため財政調整基金を取り崩し特定目的基金へ積み立てを行ったことにより実質単年度収支はマイナスとなっている。</a:t>
          </a:r>
        </a:p>
        <a:p>
          <a:r>
            <a:rPr kumimoji="1" lang="ja-JP" altLang="en-US" sz="1100">
              <a:latin typeface="ＭＳ ゴシック"/>
              <a:ea typeface="ＭＳ ゴシック"/>
            </a:rPr>
            <a:t>　令和元年度は一般廃棄物処理施設建設事業が本格化したことや、台風被害による復旧にかかる費用が増加したことなどにより一般財源が不足し、令和２年度は一般廃棄物処理施設建設事業のうち施設建設を終え、一般財源が不足し財政調整基金を取り崩したため、実質単年度収支は昨年度に引き続きマイナスとなった。</a:t>
          </a:r>
        </a:p>
        <a:p>
          <a:r>
            <a:rPr kumimoji="1" lang="ja-JP" altLang="en-US" sz="1100">
              <a:latin typeface="ＭＳ ゴシック"/>
              <a:ea typeface="ＭＳ ゴシック"/>
            </a:rPr>
            <a:t>　今後は実質単年度収支の黒字回復を目指し健全な財政運営に努めていく。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令和２年度はすべての会計において収支が黒字となっており、全会計の黒字額の標準財政規模比は前年度より</a:t>
          </a:r>
          <a:r>
            <a:rPr kumimoji="1" lang="en-US" altLang="ja-JP" sz="1400">
              <a:latin typeface="ＭＳ ゴシック"/>
              <a:ea typeface="ＭＳ ゴシック"/>
            </a:rPr>
            <a:t>0.42</a:t>
          </a:r>
          <a:r>
            <a:rPr kumimoji="1" lang="ja-JP" altLang="en-US" sz="1400">
              <a:latin typeface="ＭＳ ゴシック"/>
              <a:ea typeface="ＭＳ ゴシック"/>
            </a:rPr>
            <a:t>ポイント増加した。</a:t>
          </a:r>
        </a:p>
        <a:p>
          <a:r>
            <a:rPr kumimoji="1" lang="ja-JP" altLang="en-US" sz="1400">
              <a:latin typeface="ＭＳ ゴシック"/>
              <a:ea typeface="ＭＳ ゴシック"/>
            </a:rPr>
            <a:t>　水道事業会計は令和２年度に企業債借入を行ったものの、平成</a:t>
          </a:r>
          <a:r>
            <a:rPr kumimoji="1" lang="en-US" altLang="ja-JP" sz="1400">
              <a:latin typeface="ＭＳ ゴシック"/>
              <a:ea typeface="ＭＳ ゴシック"/>
            </a:rPr>
            <a:t>28</a:t>
          </a:r>
          <a:r>
            <a:rPr kumimoji="1" lang="ja-JP" altLang="en-US" sz="1400">
              <a:latin typeface="ＭＳ ゴシック"/>
              <a:ea typeface="ＭＳ ゴシック"/>
            </a:rPr>
            <a:t>年度から企業債借入を抑制し建設改良費の財源を自己資金で賄っていたこと等により黒字額は前年度並みで推移した。また、介護保険特別会計（保険事業勘定）においては、保険給付費が増加傾向にあるため、国県支出金等も増額となった一方で、保険料収入が減少したことにより基金繰入金が増えたことで、前年度より</a:t>
          </a:r>
          <a:r>
            <a:rPr kumimoji="1" lang="en-US" altLang="ja-JP" sz="1400">
              <a:latin typeface="ＭＳ ゴシック"/>
              <a:ea typeface="ＭＳ ゴシック"/>
            </a:rPr>
            <a:t>0.99</a:t>
          </a:r>
          <a:r>
            <a:rPr kumimoji="1" lang="ja-JP" altLang="en-US" sz="1400">
              <a:latin typeface="ＭＳ ゴシック"/>
              <a:ea typeface="ＭＳ ゴシック"/>
            </a:rPr>
            <a:t>ポイント増となった。</a:t>
          </a:r>
        </a:p>
        <a:p>
          <a:r>
            <a:rPr kumimoji="1" lang="ja-JP" altLang="en-US" sz="1400">
              <a:latin typeface="ＭＳ ゴシック"/>
              <a:ea typeface="ＭＳ ゴシック"/>
            </a:rPr>
            <a:t>　黒字額が増加している会計においても、実際は一般会計からの繰出金により実質収支を黒字化しているものが多く、一般会計の負担を大きくしている。本来であれば各事業の料金収入等の適正化、事業の効率化により独立採算を実現しなければならないところである。</a:t>
          </a:r>
        </a:p>
        <a:p>
          <a:r>
            <a:rPr kumimoji="1" lang="ja-JP" altLang="en-US" sz="1400">
              <a:latin typeface="ＭＳ ゴシック"/>
              <a:ea typeface="ＭＳ ゴシック"/>
            </a:rPr>
            <a:t>　人口減少の影響により各会計とも今後増々厳しい財政運営が見込まれるが、保険料や使用料等の見直しを行うことで歳入を確保し、計画的な施設の維持修繕、統廃合など歳出抑制を推進し、財政の健全化を図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7" t="s">
        <v>131</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2"/>
      <c r="DK1" s="2"/>
      <c r="DL1" s="2"/>
      <c r="DM1" s="2"/>
      <c r="DN1" s="2"/>
      <c r="DO1" s="2"/>
    </row>
    <row r="2" spans="1:119" ht="24" x14ac:dyDescent="0.15">
      <c r="B2" s="3" t="s">
        <v>133</v>
      </c>
      <c r="C2" s="3"/>
      <c r="D2" s="12"/>
    </row>
    <row r="3" spans="1:119" ht="18.75" customHeight="1" x14ac:dyDescent="0.15">
      <c r="A3" s="2"/>
      <c r="B3" s="400" t="s">
        <v>134</v>
      </c>
      <c r="C3" s="401"/>
      <c r="D3" s="401"/>
      <c r="E3" s="402"/>
      <c r="F3" s="402"/>
      <c r="G3" s="402"/>
      <c r="H3" s="402"/>
      <c r="I3" s="402"/>
      <c r="J3" s="402"/>
      <c r="K3" s="402"/>
      <c r="L3" s="402" t="s">
        <v>137</v>
      </c>
      <c r="M3" s="402"/>
      <c r="N3" s="402"/>
      <c r="O3" s="402"/>
      <c r="P3" s="402"/>
      <c r="Q3" s="402"/>
      <c r="R3" s="408"/>
      <c r="S3" s="408"/>
      <c r="T3" s="408"/>
      <c r="U3" s="408"/>
      <c r="V3" s="409"/>
      <c r="W3" s="364" t="s">
        <v>139</v>
      </c>
      <c r="X3" s="365"/>
      <c r="Y3" s="365"/>
      <c r="Z3" s="365"/>
      <c r="AA3" s="365"/>
      <c r="AB3" s="401"/>
      <c r="AC3" s="408" t="s">
        <v>140</v>
      </c>
      <c r="AD3" s="365"/>
      <c r="AE3" s="365"/>
      <c r="AF3" s="365"/>
      <c r="AG3" s="365"/>
      <c r="AH3" s="365"/>
      <c r="AI3" s="365"/>
      <c r="AJ3" s="365"/>
      <c r="AK3" s="365"/>
      <c r="AL3" s="416"/>
      <c r="AM3" s="364" t="s">
        <v>143</v>
      </c>
      <c r="AN3" s="365"/>
      <c r="AO3" s="365"/>
      <c r="AP3" s="365"/>
      <c r="AQ3" s="365"/>
      <c r="AR3" s="365"/>
      <c r="AS3" s="365"/>
      <c r="AT3" s="365"/>
      <c r="AU3" s="365"/>
      <c r="AV3" s="365"/>
      <c r="AW3" s="365"/>
      <c r="AX3" s="416"/>
      <c r="AY3" s="437" t="s">
        <v>9</v>
      </c>
      <c r="AZ3" s="438"/>
      <c r="BA3" s="438"/>
      <c r="BB3" s="438"/>
      <c r="BC3" s="438"/>
      <c r="BD3" s="438"/>
      <c r="BE3" s="438"/>
      <c r="BF3" s="438"/>
      <c r="BG3" s="438"/>
      <c r="BH3" s="438"/>
      <c r="BI3" s="438"/>
      <c r="BJ3" s="438"/>
      <c r="BK3" s="438"/>
      <c r="BL3" s="438"/>
      <c r="BM3" s="578"/>
      <c r="BN3" s="364" t="s">
        <v>112</v>
      </c>
      <c r="BO3" s="365"/>
      <c r="BP3" s="365"/>
      <c r="BQ3" s="365"/>
      <c r="BR3" s="365"/>
      <c r="BS3" s="365"/>
      <c r="BT3" s="365"/>
      <c r="BU3" s="416"/>
      <c r="BV3" s="364" t="s">
        <v>148</v>
      </c>
      <c r="BW3" s="365"/>
      <c r="BX3" s="365"/>
      <c r="BY3" s="365"/>
      <c r="BZ3" s="365"/>
      <c r="CA3" s="365"/>
      <c r="CB3" s="365"/>
      <c r="CC3" s="416"/>
      <c r="CD3" s="437" t="s">
        <v>9</v>
      </c>
      <c r="CE3" s="438"/>
      <c r="CF3" s="438"/>
      <c r="CG3" s="438"/>
      <c r="CH3" s="438"/>
      <c r="CI3" s="438"/>
      <c r="CJ3" s="438"/>
      <c r="CK3" s="438"/>
      <c r="CL3" s="438"/>
      <c r="CM3" s="438"/>
      <c r="CN3" s="438"/>
      <c r="CO3" s="438"/>
      <c r="CP3" s="438"/>
      <c r="CQ3" s="438"/>
      <c r="CR3" s="438"/>
      <c r="CS3" s="578"/>
      <c r="CT3" s="364" t="s">
        <v>149</v>
      </c>
      <c r="CU3" s="365"/>
      <c r="CV3" s="365"/>
      <c r="CW3" s="365"/>
      <c r="CX3" s="365"/>
      <c r="CY3" s="365"/>
      <c r="CZ3" s="365"/>
      <c r="DA3" s="416"/>
      <c r="DB3" s="364" t="s">
        <v>153</v>
      </c>
      <c r="DC3" s="365"/>
      <c r="DD3" s="365"/>
      <c r="DE3" s="365"/>
      <c r="DF3" s="365"/>
      <c r="DG3" s="365"/>
      <c r="DH3" s="365"/>
      <c r="DI3" s="416"/>
    </row>
    <row r="4" spans="1:119" ht="18.75" customHeight="1" x14ac:dyDescent="0.15">
      <c r="A4" s="2"/>
      <c r="B4" s="403"/>
      <c r="C4" s="404"/>
      <c r="D4" s="404"/>
      <c r="E4" s="405"/>
      <c r="F4" s="405"/>
      <c r="G4" s="405"/>
      <c r="H4" s="405"/>
      <c r="I4" s="405"/>
      <c r="J4" s="405"/>
      <c r="K4" s="405"/>
      <c r="L4" s="405"/>
      <c r="M4" s="405"/>
      <c r="N4" s="405"/>
      <c r="O4" s="405"/>
      <c r="P4" s="405"/>
      <c r="Q4" s="405"/>
      <c r="R4" s="410"/>
      <c r="S4" s="410"/>
      <c r="T4" s="410"/>
      <c r="U4" s="410"/>
      <c r="V4" s="411"/>
      <c r="W4" s="413"/>
      <c r="X4" s="414"/>
      <c r="Y4" s="414"/>
      <c r="Z4" s="414"/>
      <c r="AA4" s="414"/>
      <c r="AB4" s="404"/>
      <c r="AC4" s="410"/>
      <c r="AD4" s="414"/>
      <c r="AE4" s="414"/>
      <c r="AF4" s="414"/>
      <c r="AG4" s="414"/>
      <c r="AH4" s="414"/>
      <c r="AI4" s="414"/>
      <c r="AJ4" s="414"/>
      <c r="AK4" s="414"/>
      <c r="AL4" s="417"/>
      <c r="AM4" s="415"/>
      <c r="AN4" s="372"/>
      <c r="AO4" s="372"/>
      <c r="AP4" s="372"/>
      <c r="AQ4" s="372"/>
      <c r="AR4" s="372"/>
      <c r="AS4" s="372"/>
      <c r="AT4" s="372"/>
      <c r="AU4" s="372"/>
      <c r="AV4" s="372"/>
      <c r="AW4" s="372"/>
      <c r="AX4" s="418"/>
      <c r="AY4" s="489" t="s">
        <v>155</v>
      </c>
      <c r="AZ4" s="490"/>
      <c r="BA4" s="490"/>
      <c r="BB4" s="490"/>
      <c r="BC4" s="490"/>
      <c r="BD4" s="490"/>
      <c r="BE4" s="490"/>
      <c r="BF4" s="490"/>
      <c r="BG4" s="490"/>
      <c r="BH4" s="490"/>
      <c r="BI4" s="490"/>
      <c r="BJ4" s="490"/>
      <c r="BK4" s="490"/>
      <c r="BL4" s="490"/>
      <c r="BM4" s="491"/>
      <c r="BN4" s="473">
        <v>15527209</v>
      </c>
      <c r="BO4" s="474"/>
      <c r="BP4" s="474"/>
      <c r="BQ4" s="474"/>
      <c r="BR4" s="474"/>
      <c r="BS4" s="474"/>
      <c r="BT4" s="474"/>
      <c r="BU4" s="475"/>
      <c r="BV4" s="473">
        <v>11040219</v>
      </c>
      <c r="BW4" s="474"/>
      <c r="BX4" s="474"/>
      <c r="BY4" s="474"/>
      <c r="BZ4" s="474"/>
      <c r="CA4" s="474"/>
      <c r="CB4" s="474"/>
      <c r="CC4" s="475"/>
      <c r="CD4" s="545" t="s">
        <v>157</v>
      </c>
      <c r="CE4" s="546"/>
      <c r="CF4" s="546"/>
      <c r="CG4" s="546"/>
      <c r="CH4" s="546"/>
      <c r="CI4" s="546"/>
      <c r="CJ4" s="546"/>
      <c r="CK4" s="546"/>
      <c r="CL4" s="546"/>
      <c r="CM4" s="546"/>
      <c r="CN4" s="546"/>
      <c r="CO4" s="546"/>
      <c r="CP4" s="546"/>
      <c r="CQ4" s="546"/>
      <c r="CR4" s="546"/>
      <c r="CS4" s="547"/>
      <c r="CT4" s="579">
        <v>7.3</v>
      </c>
      <c r="CU4" s="580"/>
      <c r="CV4" s="580"/>
      <c r="CW4" s="580"/>
      <c r="CX4" s="580"/>
      <c r="CY4" s="580"/>
      <c r="CZ4" s="580"/>
      <c r="DA4" s="581"/>
      <c r="DB4" s="579">
        <v>6.6</v>
      </c>
      <c r="DC4" s="580"/>
      <c r="DD4" s="580"/>
      <c r="DE4" s="580"/>
      <c r="DF4" s="580"/>
      <c r="DG4" s="580"/>
      <c r="DH4" s="580"/>
      <c r="DI4" s="581"/>
    </row>
    <row r="5" spans="1:119" ht="18.75" customHeight="1" x14ac:dyDescent="0.15">
      <c r="A5" s="2"/>
      <c r="B5" s="406"/>
      <c r="C5" s="373"/>
      <c r="D5" s="373"/>
      <c r="E5" s="407"/>
      <c r="F5" s="407"/>
      <c r="G5" s="407"/>
      <c r="H5" s="407"/>
      <c r="I5" s="407"/>
      <c r="J5" s="407"/>
      <c r="K5" s="407"/>
      <c r="L5" s="407"/>
      <c r="M5" s="407"/>
      <c r="N5" s="407"/>
      <c r="O5" s="407"/>
      <c r="P5" s="407"/>
      <c r="Q5" s="407"/>
      <c r="R5" s="371"/>
      <c r="S5" s="371"/>
      <c r="T5" s="371"/>
      <c r="U5" s="371"/>
      <c r="V5" s="412"/>
      <c r="W5" s="415"/>
      <c r="X5" s="372"/>
      <c r="Y5" s="372"/>
      <c r="Z5" s="372"/>
      <c r="AA5" s="372"/>
      <c r="AB5" s="373"/>
      <c r="AC5" s="371"/>
      <c r="AD5" s="372"/>
      <c r="AE5" s="372"/>
      <c r="AF5" s="372"/>
      <c r="AG5" s="372"/>
      <c r="AH5" s="372"/>
      <c r="AI5" s="372"/>
      <c r="AJ5" s="372"/>
      <c r="AK5" s="372"/>
      <c r="AL5" s="418"/>
      <c r="AM5" s="516" t="s">
        <v>158</v>
      </c>
      <c r="AN5" s="477"/>
      <c r="AO5" s="477"/>
      <c r="AP5" s="477"/>
      <c r="AQ5" s="477"/>
      <c r="AR5" s="477"/>
      <c r="AS5" s="477"/>
      <c r="AT5" s="478"/>
      <c r="AU5" s="517" t="s">
        <v>61</v>
      </c>
      <c r="AV5" s="518"/>
      <c r="AW5" s="518"/>
      <c r="AX5" s="518"/>
      <c r="AY5" s="483" t="s">
        <v>144</v>
      </c>
      <c r="AZ5" s="484"/>
      <c r="BA5" s="484"/>
      <c r="BB5" s="484"/>
      <c r="BC5" s="484"/>
      <c r="BD5" s="484"/>
      <c r="BE5" s="484"/>
      <c r="BF5" s="484"/>
      <c r="BG5" s="484"/>
      <c r="BH5" s="484"/>
      <c r="BI5" s="484"/>
      <c r="BJ5" s="484"/>
      <c r="BK5" s="484"/>
      <c r="BL5" s="484"/>
      <c r="BM5" s="485"/>
      <c r="BN5" s="486">
        <v>14825821</v>
      </c>
      <c r="BO5" s="487"/>
      <c r="BP5" s="487"/>
      <c r="BQ5" s="487"/>
      <c r="BR5" s="487"/>
      <c r="BS5" s="487"/>
      <c r="BT5" s="487"/>
      <c r="BU5" s="488"/>
      <c r="BV5" s="486">
        <v>9471883</v>
      </c>
      <c r="BW5" s="487"/>
      <c r="BX5" s="487"/>
      <c r="BY5" s="487"/>
      <c r="BZ5" s="487"/>
      <c r="CA5" s="487"/>
      <c r="CB5" s="487"/>
      <c r="CC5" s="488"/>
      <c r="CD5" s="497" t="s">
        <v>160</v>
      </c>
      <c r="CE5" s="498"/>
      <c r="CF5" s="498"/>
      <c r="CG5" s="498"/>
      <c r="CH5" s="498"/>
      <c r="CI5" s="498"/>
      <c r="CJ5" s="498"/>
      <c r="CK5" s="498"/>
      <c r="CL5" s="498"/>
      <c r="CM5" s="498"/>
      <c r="CN5" s="498"/>
      <c r="CO5" s="498"/>
      <c r="CP5" s="498"/>
      <c r="CQ5" s="498"/>
      <c r="CR5" s="498"/>
      <c r="CS5" s="499"/>
      <c r="CT5" s="352">
        <v>88.8</v>
      </c>
      <c r="CU5" s="353"/>
      <c r="CV5" s="353"/>
      <c r="CW5" s="353"/>
      <c r="CX5" s="353"/>
      <c r="CY5" s="353"/>
      <c r="CZ5" s="353"/>
      <c r="DA5" s="354"/>
      <c r="DB5" s="352">
        <v>89.8</v>
      </c>
      <c r="DC5" s="353"/>
      <c r="DD5" s="353"/>
      <c r="DE5" s="353"/>
      <c r="DF5" s="353"/>
      <c r="DG5" s="353"/>
      <c r="DH5" s="353"/>
      <c r="DI5" s="354"/>
    </row>
    <row r="6" spans="1:119" ht="18.75" customHeight="1" x14ac:dyDescent="0.15">
      <c r="A6" s="2"/>
      <c r="B6" s="419" t="s">
        <v>161</v>
      </c>
      <c r="C6" s="370"/>
      <c r="D6" s="370"/>
      <c r="E6" s="420"/>
      <c r="F6" s="420"/>
      <c r="G6" s="420"/>
      <c r="H6" s="420"/>
      <c r="I6" s="420"/>
      <c r="J6" s="420"/>
      <c r="K6" s="420"/>
      <c r="L6" s="420" t="s">
        <v>165</v>
      </c>
      <c r="M6" s="420"/>
      <c r="N6" s="420"/>
      <c r="O6" s="420"/>
      <c r="P6" s="420"/>
      <c r="Q6" s="420"/>
      <c r="R6" s="368"/>
      <c r="S6" s="368"/>
      <c r="T6" s="368"/>
      <c r="U6" s="368"/>
      <c r="V6" s="424"/>
      <c r="W6" s="427" t="s">
        <v>169</v>
      </c>
      <c r="X6" s="369"/>
      <c r="Y6" s="369"/>
      <c r="Z6" s="369"/>
      <c r="AA6" s="369"/>
      <c r="AB6" s="370"/>
      <c r="AC6" s="428" t="s">
        <v>170</v>
      </c>
      <c r="AD6" s="429"/>
      <c r="AE6" s="429"/>
      <c r="AF6" s="429"/>
      <c r="AG6" s="429"/>
      <c r="AH6" s="429"/>
      <c r="AI6" s="429"/>
      <c r="AJ6" s="429"/>
      <c r="AK6" s="429"/>
      <c r="AL6" s="430"/>
      <c r="AM6" s="516" t="s">
        <v>71</v>
      </c>
      <c r="AN6" s="477"/>
      <c r="AO6" s="477"/>
      <c r="AP6" s="477"/>
      <c r="AQ6" s="477"/>
      <c r="AR6" s="477"/>
      <c r="AS6" s="477"/>
      <c r="AT6" s="478"/>
      <c r="AU6" s="517" t="s">
        <v>61</v>
      </c>
      <c r="AV6" s="518"/>
      <c r="AW6" s="518"/>
      <c r="AX6" s="518"/>
      <c r="AY6" s="483" t="s">
        <v>175</v>
      </c>
      <c r="AZ6" s="484"/>
      <c r="BA6" s="484"/>
      <c r="BB6" s="484"/>
      <c r="BC6" s="484"/>
      <c r="BD6" s="484"/>
      <c r="BE6" s="484"/>
      <c r="BF6" s="484"/>
      <c r="BG6" s="484"/>
      <c r="BH6" s="484"/>
      <c r="BI6" s="484"/>
      <c r="BJ6" s="484"/>
      <c r="BK6" s="484"/>
      <c r="BL6" s="484"/>
      <c r="BM6" s="485"/>
      <c r="BN6" s="486">
        <v>701388</v>
      </c>
      <c r="BO6" s="487"/>
      <c r="BP6" s="487"/>
      <c r="BQ6" s="487"/>
      <c r="BR6" s="487"/>
      <c r="BS6" s="487"/>
      <c r="BT6" s="487"/>
      <c r="BU6" s="488"/>
      <c r="BV6" s="486">
        <v>1568336</v>
      </c>
      <c r="BW6" s="487"/>
      <c r="BX6" s="487"/>
      <c r="BY6" s="487"/>
      <c r="BZ6" s="487"/>
      <c r="CA6" s="487"/>
      <c r="CB6" s="487"/>
      <c r="CC6" s="488"/>
      <c r="CD6" s="497" t="s">
        <v>176</v>
      </c>
      <c r="CE6" s="498"/>
      <c r="CF6" s="498"/>
      <c r="CG6" s="498"/>
      <c r="CH6" s="498"/>
      <c r="CI6" s="498"/>
      <c r="CJ6" s="498"/>
      <c r="CK6" s="498"/>
      <c r="CL6" s="498"/>
      <c r="CM6" s="498"/>
      <c r="CN6" s="498"/>
      <c r="CO6" s="498"/>
      <c r="CP6" s="498"/>
      <c r="CQ6" s="498"/>
      <c r="CR6" s="498"/>
      <c r="CS6" s="499"/>
      <c r="CT6" s="574">
        <v>92.1</v>
      </c>
      <c r="CU6" s="575"/>
      <c r="CV6" s="575"/>
      <c r="CW6" s="575"/>
      <c r="CX6" s="575"/>
      <c r="CY6" s="575"/>
      <c r="CZ6" s="575"/>
      <c r="DA6" s="576"/>
      <c r="DB6" s="574">
        <v>92.9</v>
      </c>
      <c r="DC6" s="575"/>
      <c r="DD6" s="575"/>
      <c r="DE6" s="575"/>
      <c r="DF6" s="575"/>
      <c r="DG6" s="575"/>
      <c r="DH6" s="575"/>
      <c r="DI6" s="576"/>
    </row>
    <row r="7" spans="1:119" ht="18.75" customHeight="1" x14ac:dyDescent="0.15">
      <c r="A7" s="2"/>
      <c r="B7" s="403"/>
      <c r="C7" s="404"/>
      <c r="D7" s="404"/>
      <c r="E7" s="405"/>
      <c r="F7" s="405"/>
      <c r="G7" s="405"/>
      <c r="H7" s="405"/>
      <c r="I7" s="405"/>
      <c r="J7" s="405"/>
      <c r="K7" s="405"/>
      <c r="L7" s="405"/>
      <c r="M7" s="405"/>
      <c r="N7" s="405"/>
      <c r="O7" s="405"/>
      <c r="P7" s="405"/>
      <c r="Q7" s="405"/>
      <c r="R7" s="410"/>
      <c r="S7" s="410"/>
      <c r="T7" s="410"/>
      <c r="U7" s="410"/>
      <c r="V7" s="411"/>
      <c r="W7" s="413"/>
      <c r="X7" s="414"/>
      <c r="Y7" s="414"/>
      <c r="Z7" s="414"/>
      <c r="AA7" s="414"/>
      <c r="AB7" s="404"/>
      <c r="AC7" s="431"/>
      <c r="AD7" s="432"/>
      <c r="AE7" s="432"/>
      <c r="AF7" s="432"/>
      <c r="AG7" s="432"/>
      <c r="AH7" s="432"/>
      <c r="AI7" s="432"/>
      <c r="AJ7" s="432"/>
      <c r="AK7" s="432"/>
      <c r="AL7" s="433"/>
      <c r="AM7" s="516" t="s">
        <v>177</v>
      </c>
      <c r="AN7" s="477"/>
      <c r="AO7" s="477"/>
      <c r="AP7" s="477"/>
      <c r="AQ7" s="477"/>
      <c r="AR7" s="477"/>
      <c r="AS7" s="477"/>
      <c r="AT7" s="478"/>
      <c r="AU7" s="517" t="s">
        <v>61</v>
      </c>
      <c r="AV7" s="518"/>
      <c r="AW7" s="518"/>
      <c r="AX7" s="518"/>
      <c r="AY7" s="483" t="s">
        <v>178</v>
      </c>
      <c r="AZ7" s="484"/>
      <c r="BA7" s="484"/>
      <c r="BB7" s="484"/>
      <c r="BC7" s="484"/>
      <c r="BD7" s="484"/>
      <c r="BE7" s="484"/>
      <c r="BF7" s="484"/>
      <c r="BG7" s="484"/>
      <c r="BH7" s="484"/>
      <c r="BI7" s="484"/>
      <c r="BJ7" s="484"/>
      <c r="BK7" s="484"/>
      <c r="BL7" s="484"/>
      <c r="BM7" s="485"/>
      <c r="BN7" s="486">
        <v>235104</v>
      </c>
      <c r="BO7" s="487"/>
      <c r="BP7" s="487"/>
      <c r="BQ7" s="487"/>
      <c r="BR7" s="487"/>
      <c r="BS7" s="487"/>
      <c r="BT7" s="487"/>
      <c r="BU7" s="488"/>
      <c r="BV7" s="486">
        <v>1157490</v>
      </c>
      <c r="BW7" s="487"/>
      <c r="BX7" s="487"/>
      <c r="BY7" s="487"/>
      <c r="BZ7" s="487"/>
      <c r="CA7" s="487"/>
      <c r="CB7" s="487"/>
      <c r="CC7" s="488"/>
      <c r="CD7" s="497" t="s">
        <v>179</v>
      </c>
      <c r="CE7" s="498"/>
      <c r="CF7" s="498"/>
      <c r="CG7" s="498"/>
      <c r="CH7" s="498"/>
      <c r="CI7" s="498"/>
      <c r="CJ7" s="498"/>
      <c r="CK7" s="498"/>
      <c r="CL7" s="498"/>
      <c r="CM7" s="498"/>
      <c r="CN7" s="498"/>
      <c r="CO7" s="498"/>
      <c r="CP7" s="498"/>
      <c r="CQ7" s="498"/>
      <c r="CR7" s="498"/>
      <c r="CS7" s="499"/>
      <c r="CT7" s="486">
        <v>6431266</v>
      </c>
      <c r="CU7" s="487"/>
      <c r="CV7" s="487"/>
      <c r="CW7" s="487"/>
      <c r="CX7" s="487"/>
      <c r="CY7" s="487"/>
      <c r="CZ7" s="487"/>
      <c r="DA7" s="488"/>
      <c r="DB7" s="486">
        <v>6213426</v>
      </c>
      <c r="DC7" s="487"/>
      <c r="DD7" s="487"/>
      <c r="DE7" s="487"/>
      <c r="DF7" s="487"/>
      <c r="DG7" s="487"/>
      <c r="DH7" s="487"/>
      <c r="DI7" s="488"/>
    </row>
    <row r="8" spans="1:119" ht="18.75" customHeight="1" x14ac:dyDescent="0.15">
      <c r="A8" s="2"/>
      <c r="B8" s="421"/>
      <c r="C8" s="422"/>
      <c r="D8" s="422"/>
      <c r="E8" s="423"/>
      <c r="F8" s="423"/>
      <c r="G8" s="423"/>
      <c r="H8" s="423"/>
      <c r="I8" s="423"/>
      <c r="J8" s="423"/>
      <c r="K8" s="423"/>
      <c r="L8" s="423"/>
      <c r="M8" s="423"/>
      <c r="N8" s="423"/>
      <c r="O8" s="423"/>
      <c r="P8" s="423"/>
      <c r="Q8" s="423"/>
      <c r="R8" s="425"/>
      <c r="S8" s="425"/>
      <c r="T8" s="425"/>
      <c r="U8" s="425"/>
      <c r="V8" s="426"/>
      <c r="W8" s="366"/>
      <c r="X8" s="367"/>
      <c r="Y8" s="367"/>
      <c r="Z8" s="367"/>
      <c r="AA8" s="367"/>
      <c r="AB8" s="422"/>
      <c r="AC8" s="434"/>
      <c r="AD8" s="435"/>
      <c r="AE8" s="435"/>
      <c r="AF8" s="435"/>
      <c r="AG8" s="435"/>
      <c r="AH8" s="435"/>
      <c r="AI8" s="435"/>
      <c r="AJ8" s="435"/>
      <c r="AK8" s="435"/>
      <c r="AL8" s="436"/>
      <c r="AM8" s="516" t="s">
        <v>180</v>
      </c>
      <c r="AN8" s="477"/>
      <c r="AO8" s="477"/>
      <c r="AP8" s="477"/>
      <c r="AQ8" s="477"/>
      <c r="AR8" s="477"/>
      <c r="AS8" s="477"/>
      <c r="AT8" s="478"/>
      <c r="AU8" s="517" t="s">
        <v>61</v>
      </c>
      <c r="AV8" s="518"/>
      <c r="AW8" s="518"/>
      <c r="AX8" s="518"/>
      <c r="AY8" s="483" t="s">
        <v>183</v>
      </c>
      <c r="AZ8" s="484"/>
      <c r="BA8" s="484"/>
      <c r="BB8" s="484"/>
      <c r="BC8" s="484"/>
      <c r="BD8" s="484"/>
      <c r="BE8" s="484"/>
      <c r="BF8" s="484"/>
      <c r="BG8" s="484"/>
      <c r="BH8" s="484"/>
      <c r="BI8" s="484"/>
      <c r="BJ8" s="484"/>
      <c r="BK8" s="484"/>
      <c r="BL8" s="484"/>
      <c r="BM8" s="485"/>
      <c r="BN8" s="486">
        <v>466284</v>
      </c>
      <c r="BO8" s="487"/>
      <c r="BP8" s="487"/>
      <c r="BQ8" s="487"/>
      <c r="BR8" s="487"/>
      <c r="BS8" s="487"/>
      <c r="BT8" s="487"/>
      <c r="BU8" s="488"/>
      <c r="BV8" s="486">
        <v>410846</v>
      </c>
      <c r="BW8" s="487"/>
      <c r="BX8" s="487"/>
      <c r="BY8" s="487"/>
      <c r="BZ8" s="487"/>
      <c r="CA8" s="487"/>
      <c r="CB8" s="487"/>
      <c r="CC8" s="488"/>
      <c r="CD8" s="497" t="s">
        <v>184</v>
      </c>
      <c r="CE8" s="498"/>
      <c r="CF8" s="498"/>
      <c r="CG8" s="498"/>
      <c r="CH8" s="498"/>
      <c r="CI8" s="498"/>
      <c r="CJ8" s="498"/>
      <c r="CK8" s="498"/>
      <c r="CL8" s="498"/>
      <c r="CM8" s="498"/>
      <c r="CN8" s="498"/>
      <c r="CO8" s="498"/>
      <c r="CP8" s="498"/>
      <c r="CQ8" s="498"/>
      <c r="CR8" s="498"/>
      <c r="CS8" s="499"/>
      <c r="CT8" s="550">
        <v>0.38</v>
      </c>
      <c r="CU8" s="551"/>
      <c r="CV8" s="551"/>
      <c r="CW8" s="551"/>
      <c r="CX8" s="551"/>
      <c r="CY8" s="551"/>
      <c r="CZ8" s="551"/>
      <c r="DA8" s="552"/>
      <c r="DB8" s="550">
        <v>0.37</v>
      </c>
      <c r="DC8" s="551"/>
      <c r="DD8" s="551"/>
      <c r="DE8" s="551"/>
      <c r="DF8" s="551"/>
      <c r="DG8" s="551"/>
      <c r="DH8" s="551"/>
      <c r="DI8" s="552"/>
    </row>
    <row r="9" spans="1:119" ht="18.75" customHeight="1" x14ac:dyDescent="0.15">
      <c r="A9" s="2"/>
      <c r="B9" s="437" t="s">
        <v>20</v>
      </c>
      <c r="C9" s="438"/>
      <c r="D9" s="438"/>
      <c r="E9" s="438"/>
      <c r="F9" s="438"/>
      <c r="G9" s="438"/>
      <c r="H9" s="438"/>
      <c r="I9" s="438"/>
      <c r="J9" s="438"/>
      <c r="K9" s="439"/>
      <c r="L9" s="568" t="s">
        <v>13</v>
      </c>
      <c r="M9" s="569"/>
      <c r="N9" s="569"/>
      <c r="O9" s="569"/>
      <c r="P9" s="569"/>
      <c r="Q9" s="570"/>
      <c r="R9" s="571">
        <v>18097</v>
      </c>
      <c r="S9" s="572"/>
      <c r="T9" s="572"/>
      <c r="U9" s="572"/>
      <c r="V9" s="573"/>
      <c r="W9" s="364" t="s">
        <v>186</v>
      </c>
      <c r="X9" s="365"/>
      <c r="Y9" s="365"/>
      <c r="Z9" s="365"/>
      <c r="AA9" s="365"/>
      <c r="AB9" s="365"/>
      <c r="AC9" s="365"/>
      <c r="AD9" s="365"/>
      <c r="AE9" s="365"/>
      <c r="AF9" s="365"/>
      <c r="AG9" s="365"/>
      <c r="AH9" s="365"/>
      <c r="AI9" s="365"/>
      <c r="AJ9" s="365"/>
      <c r="AK9" s="365"/>
      <c r="AL9" s="416"/>
      <c r="AM9" s="516" t="s">
        <v>187</v>
      </c>
      <c r="AN9" s="477"/>
      <c r="AO9" s="477"/>
      <c r="AP9" s="477"/>
      <c r="AQ9" s="477"/>
      <c r="AR9" s="477"/>
      <c r="AS9" s="477"/>
      <c r="AT9" s="478"/>
      <c r="AU9" s="517" t="s">
        <v>61</v>
      </c>
      <c r="AV9" s="518"/>
      <c r="AW9" s="518"/>
      <c r="AX9" s="518"/>
      <c r="AY9" s="483" t="s">
        <v>62</v>
      </c>
      <c r="AZ9" s="484"/>
      <c r="BA9" s="484"/>
      <c r="BB9" s="484"/>
      <c r="BC9" s="484"/>
      <c r="BD9" s="484"/>
      <c r="BE9" s="484"/>
      <c r="BF9" s="484"/>
      <c r="BG9" s="484"/>
      <c r="BH9" s="484"/>
      <c r="BI9" s="484"/>
      <c r="BJ9" s="484"/>
      <c r="BK9" s="484"/>
      <c r="BL9" s="484"/>
      <c r="BM9" s="485"/>
      <c r="BN9" s="486">
        <v>55438</v>
      </c>
      <c r="BO9" s="487"/>
      <c r="BP9" s="487"/>
      <c r="BQ9" s="487"/>
      <c r="BR9" s="487"/>
      <c r="BS9" s="487"/>
      <c r="BT9" s="487"/>
      <c r="BU9" s="488"/>
      <c r="BV9" s="486">
        <v>76395</v>
      </c>
      <c r="BW9" s="487"/>
      <c r="BX9" s="487"/>
      <c r="BY9" s="487"/>
      <c r="BZ9" s="487"/>
      <c r="CA9" s="487"/>
      <c r="CB9" s="487"/>
      <c r="CC9" s="488"/>
      <c r="CD9" s="497" t="s">
        <v>59</v>
      </c>
      <c r="CE9" s="498"/>
      <c r="CF9" s="498"/>
      <c r="CG9" s="498"/>
      <c r="CH9" s="498"/>
      <c r="CI9" s="498"/>
      <c r="CJ9" s="498"/>
      <c r="CK9" s="498"/>
      <c r="CL9" s="498"/>
      <c r="CM9" s="498"/>
      <c r="CN9" s="498"/>
      <c r="CO9" s="498"/>
      <c r="CP9" s="498"/>
      <c r="CQ9" s="498"/>
      <c r="CR9" s="498"/>
      <c r="CS9" s="499"/>
      <c r="CT9" s="352">
        <v>9.6</v>
      </c>
      <c r="CU9" s="353"/>
      <c r="CV9" s="353"/>
      <c r="CW9" s="353"/>
      <c r="CX9" s="353"/>
      <c r="CY9" s="353"/>
      <c r="CZ9" s="353"/>
      <c r="DA9" s="354"/>
      <c r="DB9" s="352">
        <v>9.9</v>
      </c>
      <c r="DC9" s="353"/>
      <c r="DD9" s="353"/>
      <c r="DE9" s="353"/>
      <c r="DF9" s="353"/>
      <c r="DG9" s="353"/>
      <c r="DH9" s="353"/>
      <c r="DI9" s="354"/>
    </row>
    <row r="10" spans="1:119" ht="18.75" customHeight="1" x14ac:dyDescent="0.15">
      <c r="A10" s="2"/>
      <c r="B10" s="437"/>
      <c r="C10" s="438"/>
      <c r="D10" s="438"/>
      <c r="E10" s="438"/>
      <c r="F10" s="438"/>
      <c r="G10" s="438"/>
      <c r="H10" s="438"/>
      <c r="I10" s="438"/>
      <c r="J10" s="438"/>
      <c r="K10" s="439"/>
      <c r="L10" s="476" t="s">
        <v>190</v>
      </c>
      <c r="M10" s="477"/>
      <c r="N10" s="477"/>
      <c r="O10" s="477"/>
      <c r="P10" s="477"/>
      <c r="Q10" s="478"/>
      <c r="R10" s="479">
        <v>19800</v>
      </c>
      <c r="S10" s="480"/>
      <c r="T10" s="480"/>
      <c r="U10" s="480"/>
      <c r="V10" s="482"/>
      <c r="W10" s="413"/>
      <c r="X10" s="414"/>
      <c r="Y10" s="414"/>
      <c r="Z10" s="414"/>
      <c r="AA10" s="414"/>
      <c r="AB10" s="414"/>
      <c r="AC10" s="414"/>
      <c r="AD10" s="414"/>
      <c r="AE10" s="414"/>
      <c r="AF10" s="414"/>
      <c r="AG10" s="414"/>
      <c r="AH10" s="414"/>
      <c r="AI10" s="414"/>
      <c r="AJ10" s="414"/>
      <c r="AK10" s="414"/>
      <c r="AL10" s="417"/>
      <c r="AM10" s="516" t="s">
        <v>191</v>
      </c>
      <c r="AN10" s="477"/>
      <c r="AO10" s="477"/>
      <c r="AP10" s="477"/>
      <c r="AQ10" s="477"/>
      <c r="AR10" s="477"/>
      <c r="AS10" s="477"/>
      <c r="AT10" s="478"/>
      <c r="AU10" s="517" t="s">
        <v>194</v>
      </c>
      <c r="AV10" s="518"/>
      <c r="AW10" s="518"/>
      <c r="AX10" s="518"/>
      <c r="AY10" s="483" t="s">
        <v>195</v>
      </c>
      <c r="AZ10" s="484"/>
      <c r="BA10" s="484"/>
      <c r="BB10" s="484"/>
      <c r="BC10" s="484"/>
      <c r="BD10" s="484"/>
      <c r="BE10" s="484"/>
      <c r="BF10" s="484"/>
      <c r="BG10" s="484"/>
      <c r="BH10" s="484"/>
      <c r="BI10" s="484"/>
      <c r="BJ10" s="484"/>
      <c r="BK10" s="484"/>
      <c r="BL10" s="484"/>
      <c r="BM10" s="485"/>
      <c r="BN10" s="486">
        <v>593</v>
      </c>
      <c r="BO10" s="487"/>
      <c r="BP10" s="487"/>
      <c r="BQ10" s="487"/>
      <c r="BR10" s="487"/>
      <c r="BS10" s="487"/>
      <c r="BT10" s="487"/>
      <c r="BU10" s="488"/>
      <c r="BV10" s="486">
        <v>623</v>
      </c>
      <c r="BW10" s="487"/>
      <c r="BX10" s="487"/>
      <c r="BY10" s="487"/>
      <c r="BZ10" s="487"/>
      <c r="CA10" s="487"/>
      <c r="CB10" s="487"/>
      <c r="CC10" s="488"/>
      <c r="CD10" s="25" t="s">
        <v>196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7"/>
      <c r="C11" s="438"/>
      <c r="D11" s="438"/>
      <c r="E11" s="438"/>
      <c r="F11" s="438"/>
      <c r="G11" s="438"/>
      <c r="H11" s="438"/>
      <c r="I11" s="438"/>
      <c r="J11" s="438"/>
      <c r="K11" s="439"/>
      <c r="L11" s="450" t="s">
        <v>199</v>
      </c>
      <c r="M11" s="451"/>
      <c r="N11" s="451"/>
      <c r="O11" s="451"/>
      <c r="P11" s="451"/>
      <c r="Q11" s="452"/>
      <c r="R11" s="565" t="s">
        <v>200</v>
      </c>
      <c r="S11" s="566"/>
      <c r="T11" s="566"/>
      <c r="U11" s="566"/>
      <c r="V11" s="567"/>
      <c r="W11" s="413"/>
      <c r="X11" s="414"/>
      <c r="Y11" s="414"/>
      <c r="Z11" s="414"/>
      <c r="AA11" s="414"/>
      <c r="AB11" s="414"/>
      <c r="AC11" s="414"/>
      <c r="AD11" s="414"/>
      <c r="AE11" s="414"/>
      <c r="AF11" s="414"/>
      <c r="AG11" s="414"/>
      <c r="AH11" s="414"/>
      <c r="AI11" s="414"/>
      <c r="AJ11" s="414"/>
      <c r="AK11" s="414"/>
      <c r="AL11" s="417"/>
      <c r="AM11" s="516" t="s">
        <v>201</v>
      </c>
      <c r="AN11" s="477"/>
      <c r="AO11" s="477"/>
      <c r="AP11" s="477"/>
      <c r="AQ11" s="477"/>
      <c r="AR11" s="477"/>
      <c r="AS11" s="477"/>
      <c r="AT11" s="478"/>
      <c r="AU11" s="517" t="s">
        <v>194</v>
      </c>
      <c r="AV11" s="518"/>
      <c r="AW11" s="518"/>
      <c r="AX11" s="518"/>
      <c r="AY11" s="483" t="s">
        <v>202</v>
      </c>
      <c r="AZ11" s="484"/>
      <c r="BA11" s="484"/>
      <c r="BB11" s="484"/>
      <c r="BC11" s="484"/>
      <c r="BD11" s="484"/>
      <c r="BE11" s="484"/>
      <c r="BF11" s="484"/>
      <c r="BG11" s="484"/>
      <c r="BH11" s="484"/>
      <c r="BI11" s="484"/>
      <c r="BJ11" s="484"/>
      <c r="BK11" s="484"/>
      <c r="BL11" s="484"/>
      <c r="BM11" s="485"/>
      <c r="BN11" s="486">
        <v>0</v>
      </c>
      <c r="BO11" s="487"/>
      <c r="BP11" s="487"/>
      <c r="BQ11" s="487"/>
      <c r="BR11" s="487"/>
      <c r="BS11" s="487"/>
      <c r="BT11" s="487"/>
      <c r="BU11" s="488"/>
      <c r="BV11" s="486">
        <v>0</v>
      </c>
      <c r="BW11" s="487"/>
      <c r="BX11" s="487"/>
      <c r="BY11" s="487"/>
      <c r="BZ11" s="487"/>
      <c r="CA11" s="487"/>
      <c r="CB11" s="487"/>
      <c r="CC11" s="488"/>
      <c r="CD11" s="497" t="s">
        <v>205</v>
      </c>
      <c r="CE11" s="498"/>
      <c r="CF11" s="498"/>
      <c r="CG11" s="498"/>
      <c r="CH11" s="498"/>
      <c r="CI11" s="498"/>
      <c r="CJ11" s="498"/>
      <c r="CK11" s="498"/>
      <c r="CL11" s="498"/>
      <c r="CM11" s="498"/>
      <c r="CN11" s="498"/>
      <c r="CO11" s="498"/>
      <c r="CP11" s="498"/>
      <c r="CQ11" s="498"/>
      <c r="CR11" s="498"/>
      <c r="CS11" s="499"/>
      <c r="CT11" s="550" t="s">
        <v>206</v>
      </c>
      <c r="CU11" s="551"/>
      <c r="CV11" s="551"/>
      <c r="CW11" s="551"/>
      <c r="CX11" s="551"/>
      <c r="CY11" s="551"/>
      <c r="CZ11" s="551"/>
      <c r="DA11" s="552"/>
      <c r="DB11" s="550" t="s">
        <v>206</v>
      </c>
      <c r="DC11" s="551"/>
      <c r="DD11" s="551"/>
      <c r="DE11" s="551"/>
      <c r="DF11" s="551"/>
      <c r="DG11" s="551"/>
      <c r="DH11" s="551"/>
      <c r="DI11" s="552"/>
    </row>
    <row r="12" spans="1:119" ht="18.75" customHeight="1" x14ac:dyDescent="0.15">
      <c r="A12" s="2"/>
      <c r="B12" s="440" t="s">
        <v>208</v>
      </c>
      <c r="C12" s="441"/>
      <c r="D12" s="441"/>
      <c r="E12" s="441"/>
      <c r="F12" s="441"/>
      <c r="G12" s="441"/>
      <c r="H12" s="441"/>
      <c r="I12" s="441"/>
      <c r="J12" s="441"/>
      <c r="K12" s="442"/>
      <c r="L12" s="553" t="s">
        <v>209</v>
      </c>
      <c r="M12" s="554"/>
      <c r="N12" s="554"/>
      <c r="O12" s="554"/>
      <c r="P12" s="554"/>
      <c r="Q12" s="555"/>
      <c r="R12" s="556">
        <v>18946</v>
      </c>
      <c r="S12" s="557"/>
      <c r="T12" s="557"/>
      <c r="U12" s="557"/>
      <c r="V12" s="558"/>
      <c r="W12" s="559" t="s">
        <v>9</v>
      </c>
      <c r="X12" s="518"/>
      <c r="Y12" s="518"/>
      <c r="Z12" s="518"/>
      <c r="AA12" s="518"/>
      <c r="AB12" s="560"/>
      <c r="AC12" s="561" t="s">
        <v>211</v>
      </c>
      <c r="AD12" s="562"/>
      <c r="AE12" s="562"/>
      <c r="AF12" s="562"/>
      <c r="AG12" s="563"/>
      <c r="AH12" s="561" t="s">
        <v>213</v>
      </c>
      <c r="AI12" s="562"/>
      <c r="AJ12" s="562"/>
      <c r="AK12" s="562"/>
      <c r="AL12" s="564"/>
      <c r="AM12" s="516" t="s">
        <v>215</v>
      </c>
      <c r="AN12" s="477"/>
      <c r="AO12" s="477"/>
      <c r="AP12" s="477"/>
      <c r="AQ12" s="477"/>
      <c r="AR12" s="477"/>
      <c r="AS12" s="477"/>
      <c r="AT12" s="478"/>
      <c r="AU12" s="517" t="s">
        <v>61</v>
      </c>
      <c r="AV12" s="518"/>
      <c r="AW12" s="518"/>
      <c r="AX12" s="518"/>
      <c r="AY12" s="483" t="s">
        <v>218</v>
      </c>
      <c r="AZ12" s="484"/>
      <c r="BA12" s="484"/>
      <c r="BB12" s="484"/>
      <c r="BC12" s="484"/>
      <c r="BD12" s="484"/>
      <c r="BE12" s="484"/>
      <c r="BF12" s="484"/>
      <c r="BG12" s="484"/>
      <c r="BH12" s="484"/>
      <c r="BI12" s="484"/>
      <c r="BJ12" s="484"/>
      <c r="BK12" s="484"/>
      <c r="BL12" s="484"/>
      <c r="BM12" s="485"/>
      <c r="BN12" s="486">
        <v>238460</v>
      </c>
      <c r="BO12" s="487"/>
      <c r="BP12" s="487"/>
      <c r="BQ12" s="487"/>
      <c r="BR12" s="487"/>
      <c r="BS12" s="487"/>
      <c r="BT12" s="487"/>
      <c r="BU12" s="488"/>
      <c r="BV12" s="486">
        <v>271653</v>
      </c>
      <c r="BW12" s="487"/>
      <c r="BX12" s="487"/>
      <c r="BY12" s="487"/>
      <c r="BZ12" s="487"/>
      <c r="CA12" s="487"/>
      <c r="CB12" s="487"/>
      <c r="CC12" s="488"/>
      <c r="CD12" s="497" t="s">
        <v>219</v>
      </c>
      <c r="CE12" s="498"/>
      <c r="CF12" s="498"/>
      <c r="CG12" s="498"/>
      <c r="CH12" s="498"/>
      <c r="CI12" s="498"/>
      <c r="CJ12" s="498"/>
      <c r="CK12" s="498"/>
      <c r="CL12" s="498"/>
      <c r="CM12" s="498"/>
      <c r="CN12" s="498"/>
      <c r="CO12" s="498"/>
      <c r="CP12" s="498"/>
      <c r="CQ12" s="498"/>
      <c r="CR12" s="498"/>
      <c r="CS12" s="499"/>
      <c r="CT12" s="550" t="s">
        <v>206</v>
      </c>
      <c r="CU12" s="551"/>
      <c r="CV12" s="551"/>
      <c r="CW12" s="551"/>
      <c r="CX12" s="551"/>
      <c r="CY12" s="551"/>
      <c r="CZ12" s="551"/>
      <c r="DA12" s="552"/>
      <c r="DB12" s="550" t="s">
        <v>206</v>
      </c>
      <c r="DC12" s="551"/>
      <c r="DD12" s="551"/>
      <c r="DE12" s="551"/>
      <c r="DF12" s="551"/>
      <c r="DG12" s="551"/>
      <c r="DH12" s="551"/>
      <c r="DI12" s="552"/>
    </row>
    <row r="13" spans="1:119" ht="18.75" customHeight="1" x14ac:dyDescent="0.15">
      <c r="A13" s="2"/>
      <c r="B13" s="443"/>
      <c r="C13" s="444"/>
      <c r="D13" s="444"/>
      <c r="E13" s="444"/>
      <c r="F13" s="444"/>
      <c r="G13" s="444"/>
      <c r="H13" s="444"/>
      <c r="I13" s="444"/>
      <c r="J13" s="444"/>
      <c r="K13" s="445"/>
      <c r="L13" s="16"/>
      <c r="M13" s="539" t="s">
        <v>222</v>
      </c>
      <c r="N13" s="540"/>
      <c r="O13" s="540"/>
      <c r="P13" s="540"/>
      <c r="Q13" s="541"/>
      <c r="R13" s="542">
        <v>18843</v>
      </c>
      <c r="S13" s="543"/>
      <c r="T13" s="543"/>
      <c r="U13" s="543"/>
      <c r="V13" s="544"/>
      <c r="W13" s="427" t="s">
        <v>150</v>
      </c>
      <c r="X13" s="369"/>
      <c r="Y13" s="369"/>
      <c r="Z13" s="369"/>
      <c r="AA13" s="369"/>
      <c r="AB13" s="370"/>
      <c r="AC13" s="479">
        <v>1170</v>
      </c>
      <c r="AD13" s="480"/>
      <c r="AE13" s="480"/>
      <c r="AF13" s="480"/>
      <c r="AG13" s="481"/>
      <c r="AH13" s="479">
        <v>1152</v>
      </c>
      <c r="AI13" s="480"/>
      <c r="AJ13" s="480"/>
      <c r="AK13" s="480"/>
      <c r="AL13" s="482"/>
      <c r="AM13" s="516" t="s">
        <v>224</v>
      </c>
      <c r="AN13" s="477"/>
      <c r="AO13" s="477"/>
      <c r="AP13" s="477"/>
      <c r="AQ13" s="477"/>
      <c r="AR13" s="477"/>
      <c r="AS13" s="477"/>
      <c r="AT13" s="478"/>
      <c r="AU13" s="517" t="s">
        <v>194</v>
      </c>
      <c r="AV13" s="518"/>
      <c r="AW13" s="518"/>
      <c r="AX13" s="518"/>
      <c r="AY13" s="483" t="s">
        <v>226</v>
      </c>
      <c r="AZ13" s="484"/>
      <c r="BA13" s="484"/>
      <c r="BB13" s="484"/>
      <c r="BC13" s="484"/>
      <c r="BD13" s="484"/>
      <c r="BE13" s="484"/>
      <c r="BF13" s="484"/>
      <c r="BG13" s="484"/>
      <c r="BH13" s="484"/>
      <c r="BI13" s="484"/>
      <c r="BJ13" s="484"/>
      <c r="BK13" s="484"/>
      <c r="BL13" s="484"/>
      <c r="BM13" s="485"/>
      <c r="BN13" s="486">
        <v>-182429</v>
      </c>
      <c r="BO13" s="487"/>
      <c r="BP13" s="487"/>
      <c r="BQ13" s="487"/>
      <c r="BR13" s="487"/>
      <c r="BS13" s="487"/>
      <c r="BT13" s="487"/>
      <c r="BU13" s="488"/>
      <c r="BV13" s="486">
        <v>-194635</v>
      </c>
      <c r="BW13" s="487"/>
      <c r="BX13" s="487"/>
      <c r="BY13" s="487"/>
      <c r="BZ13" s="487"/>
      <c r="CA13" s="487"/>
      <c r="CB13" s="487"/>
      <c r="CC13" s="488"/>
      <c r="CD13" s="497" t="s">
        <v>228</v>
      </c>
      <c r="CE13" s="498"/>
      <c r="CF13" s="498"/>
      <c r="CG13" s="498"/>
      <c r="CH13" s="498"/>
      <c r="CI13" s="498"/>
      <c r="CJ13" s="498"/>
      <c r="CK13" s="498"/>
      <c r="CL13" s="498"/>
      <c r="CM13" s="498"/>
      <c r="CN13" s="498"/>
      <c r="CO13" s="498"/>
      <c r="CP13" s="498"/>
      <c r="CQ13" s="498"/>
      <c r="CR13" s="498"/>
      <c r="CS13" s="499"/>
      <c r="CT13" s="352">
        <v>9.5</v>
      </c>
      <c r="CU13" s="353"/>
      <c r="CV13" s="353"/>
      <c r="CW13" s="353"/>
      <c r="CX13" s="353"/>
      <c r="CY13" s="353"/>
      <c r="CZ13" s="353"/>
      <c r="DA13" s="354"/>
      <c r="DB13" s="352">
        <v>10.3</v>
      </c>
      <c r="DC13" s="353"/>
      <c r="DD13" s="353"/>
      <c r="DE13" s="353"/>
      <c r="DF13" s="353"/>
      <c r="DG13" s="353"/>
      <c r="DH13" s="353"/>
      <c r="DI13" s="354"/>
    </row>
    <row r="14" spans="1:119" ht="18.75" customHeight="1" x14ac:dyDescent="0.15">
      <c r="A14" s="2"/>
      <c r="B14" s="443"/>
      <c r="C14" s="444"/>
      <c r="D14" s="444"/>
      <c r="E14" s="444"/>
      <c r="F14" s="444"/>
      <c r="G14" s="444"/>
      <c r="H14" s="444"/>
      <c r="I14" s="444"/>
      <c r="J14" s="444"/>
      <c r="K14" s="445"/>
      <c r="L14" s="529" t="s">
        <v>229</v>
      </c>
      <c r="M14" s="548"/>
      <c r="N14" s="548"/>
      <c r="O14" s="548"/>
      <c r="P14" s="548"/>
      <c r="Q14" s="549"/>
      <c r="R14" s="542">
        <v>19332</v>
      </c>
      <c r="S14" s="543"/>
      <c r="T14" s="543"/>
      <c r="U14" s="543"/>
      <c r="V14" s="544"/>
      <c r="W14" s="415"/>
      <c r="X14" s="372"/>
      <c r="Y14" s="372"/>
      <c r="Z14" s="372"/>
      <c r="AA14" s="372"/>
      <c r="AB14" s="373"/>
      <c r="AC14" s="532">
        <v>11.9</v>
      </c>
      <c r="AD14" s="533"/>
      <c r="AE14" s="533"/>
      <c r="AF14" s="533"/>
      <c r="AG14" s="534"/>
      <c r="AH14" s="532">
        <v>11.2</v>
      </c>
      <c r="AI14" s="533"/>
      <c r="AJ14" s="533"/>
      <c r="AK14" s="533"/>
      <c r="AL14" s="535"/>
      <c r="AM14" s="516"/>
      <c r="AN14" s="477"/>
      <c r="AO14" s="477"/>
      <c r="AP14" s="477"/>
      <c r="AQ14" s="477"/>
      <c r="AR14" s="477"/>
      <c r="AS14" s="477"/>
      <c r="AT14" s="478"/>
      <c r="AU14" s="517"/>
      <c r="AV14" s="518"/>
      <c r="AW14" s="518"/>
      <c r="AX14" s="518"/>
      <c r="AY14" s="483"/>
      <c r="AZ14" s="484"/>
      <c r="BA14" s="484"/>
      <c r="BB14" s="484"/>
      <c r="BC14" s="484"/>
      <c r="BD14" s="484"/>
      <c r="BE14" s="484"/>
      <c r="BF14" s="484"/>
      <c r="BG14" s="484"/>
      <c r="BH14" s="484"/>
      <c r="BI14" s="484"/>
      <c r="BJ14" s="484"/>
      <c r="BK14" s="484"/>
      <c r="BL14" s="484"/>
      <c r="BM14" s="485"/>
      <c r="BN14" s="486"/>
      <c r="BO14" s="487"/>
      <c r="BP14" s="487"/>
      <c r="BQ14" s="487"/>
      <c r="BR14" s="487"/>
      <c r="BS14" s="487"/>
      <c r="BT14" s="487"/>
      <c r="BU14" s="488"/>
      <c r="BV14" s="486"/>
      <c r="BW14" s="487"/>
      <c r="BX14" s="487"/>
      <c r="BY14" s="487"/>
      <c r="BZ14" s="487"/>
      <c r="CA14" s="487"/>
      <c r="CB14" s="487"/>
      <c r="CC14" s="488"/>
      <c r="CD14" s="492" t="s">
        <v>232</v>
      </c>
      <c r="CE14" s="493"/>
      <c r="CF14" s="493"/>
      <c r="CG14" s="493"/>
      <c r="CH14" s="493"/>
      <c r="CI14" s="493"/>
      <c r="CJ14" s="493"/>
      <c r="CK14" s="493"/>
      <c r="CL14" s="493"/>
      <c r="CM14" s="493"/>
      <c r="CN14" s="493"/>
      <c r="CO14" s="493"/>
      <c r="CP14" s="493"/>
      <c r="CQ14" s="493"/>
      <c r="CR14" s="493"/>
      <c r="CS14" s="494"/>
      <c r="CT14" s="536">
        <v>59.5</v>
      </c>
      <c r="CU14" s="537"/>
      <c r="CV14" s="537"/>
      <c r="CW14" s="537"/>
      <c r="CX14" s="537"/>
      <c r="CY14" s="537"/>
      <c r="CZ14" s="537"/>
      <c r="DA14" s="538"/>
      <c r="DB14" s="536">
        <v>59.6</v>
      </c>
      <c r="DC14" s="537"/>
      <c r="DD14" s="537"/>
      <c r="DE14" s="537"/>
      <c r="DF14" s="537"/>
      <c r="DG14" s="537"/>
      <c r="DH14" s="537"/>
      <c r="DI14" s="538"/>
    </row>
    <row r="15" spans="1:119" ht="18.75" customHeight="1" x14ac:dyDescent="0.15">
      <c r="A15" s="2"/>
      <c r="B15" s="443"/>
      <c r="C15" s="444"/>
      <c r="D15" s="444"/>
      <c r="E15" s="444"/>
      <c r="F15" s="444"/>
      <c r="G15" s="444"/>
      <c r="H15" s="444"/>
      <c r="I15" s="444"/>
      <c r="J15" s="444"/>
      <c r="K15" s="445"/>
      <c r="L15" s="16"/>
      <c r="M15" s="539" t="s">
        <v>222</v>
      </c>
      <c r="N15" s="540"/>
      <c r="O15" s="540"/>
      <c r="P15" s="540"/>
      <c r="Q15" s="541"/>
      <c r="R15" s="542">
        <v>19236</v>
      </c>
      <c r="S15" s="543"/>
      <c r="T15" s="543"/>
      <c r="U15" s="543"/>
      <c r="V15" s="544"/>
      <c r="W15" s="427" t="s">
        <v>7</v>
      </c>
      <c r="X15" s="369"/>
      <c r="Y15" s="369"/>
      <c r="Z15" s="369"/>
      <c r="AA15" s="369"/>
      <c r="AB15" s="370"/>
      <c r="AC15" s="479">
        <v>2581</v>
      </c>
      <c r="AD15" s="480"/>
      <c r="AE15" s="480"/>
      <c r="AF15" s="480"/>
      <c r="AG15" s="481"/>
      <c r="AH15" s="479">
        <v>2701</v>
      </c>
      <c r="AI15" s="480"/>
      <c r="AJ15" s="480"/>
      <c r="AK15" s="480"/>
      <c r="AL15" s="482"/>
      <c r="AM15" s="516"/>
      <c r="AN15" s="477"/>
      <c r="AO15" s="477"/>
      <c r="AP15" s="477"/>
      <c r="AQ15" s="477"/>
      <c r="AR15" s="477"/>
      <c r="AS15" s="477"/>
      <c r="AT15" s="478"/>
      <c r="AU15" s="517"/>
      <c r="AV15" s="518"/>
      <c r="AW15" s="518"/>
      <c r="AX15" s="518"/>
      <c r="AY15" s="489" t="s">
        <v>234</v>
      </c>
      <c r="AZ15" s="490"/>
      <c r="BA15" s="490"/>
      <c r="BB15" s="490"/>
      <c r="BC15" s="490"/>
      <c r="BD15" s="490"/>
      <c r="BE15" s="490"/>
      <c r="BF15" s="490"/>
      <c r="BG15" s="490"/>
      <c r="BH15" s="490"/>
      <c r="BI15" s="490"/>
      <c r="BJ15" s="490"/>
      <c r="BK15" s="490"/>
      <c r="BL15" s="490"/>
      <c r="BM15" s="491"/>
      <c r="BN15" s="473">
        <v>2154913</v>
      </c>
      <c r="BO15" s="474"/>
      <c r="BP15" s="474"/>
      <c r="BQ15" s="474"/>
      <c r="BR15" s="474"/>
      <c r="BS15" s="474"/>
      <c r="BT15" s="474"/>
      <c r="BU15" s="475"/>
      <c r="BV15" s="473">
        <v>2037528</v>
      </c>
      <c r="BW15" s="474"/>
      <c r="BX15" s="474"/>
      <c r="BY15" s="474"/>
      <c r="BZ15" s="474"/>
      <c r="CA15" s="474"/>
      <c r="CB15" s="474"/>
      <c r="CC15" s="475"/>
      <c r="CD15" s="545" t="s">
        <v>220</v>
      </c>
      <c r="CE15" s="546"/>
      <c r="CF15" s="546"/>
      <c r="CG15" s="546"/>
      <c r="CH15" s="546"/>
      <c r="CI15" s="546"/>
      <c r="CJ15" s="546"/>
      <c r="CK15" s="546"/>
      <c r="CL15" s="546"/>
      <c r="CM15" s="546"/>
      <c r="CN15" s="546"/>
      <c r="CO15" s="546"/>
      <c r="CP15" s="546"/>
      <c r="CQ15" s="546"/>
      <c r="CR15" s="546"/>
      <c r="CS15" s="547"/>
      <c r="CT15" s="31"/>
      <c r="CU15" s="34"/>
      <c r="CV15" s="34"/>
      <c r="CW15" s="34"/>
      <c r="CX15" s="34"/>
      <c r="CY15" s="34"/>
      <c r="CZ15" s="34"/>
      <c r="DA15" s="37"/>
      <c r="DB15" s="31"/>
      <c r="DC15" s="34"/>
      <c r="DD15" s="34"/>
      <c r="DE15" s="34"/>
      <c r="DF15" s="34"/>
      <c r="DG15" s="34"/>
      <c r="DH15" s="34"/>
      <c r="DI15" s="37"/>
    </row>
    <row r="16" spans="1:119" ht="18.75" customHeight="1" x14ac:dyDescent="0.15">
      <c r="A16" s="2"/>
      <c r="B16" s="443"/>
      <c r="C16" s="444"/>
      <c r="D16" s="444"/>
      <c r="E16" s="444"/>
      <c r="F16" s="444"/>
      <c r="G16" s="444"/>
      <c r="H16" s="444"/>
      <c r="I16" s="444"/>
      <c r="J16" s="444"/>
      <c r="K16" s="445"/>
      <c r="L16" s="529" t="s">
        <v>48</v>
      </c>
      <c r="M16" s="530"/>
      <c r="N16" s="530"/>
      <c r="O16" s="530"/>
      <c r="P16" s="530"/>
      <c r="Q16" s="531"/>
      <c r="R16" s="526" t="s">
        <v>235</v>
      </c>
      <c r="S16" s="527"/>
      <c r="T16" s="527"/>
      <c r="U16" s="527"/>
      <c r="V16" s="528"/>
      <c r="W16" s="415"/>
      <c r="X16" s="372"/>
      <c r="Y16" s="372"/>
      <c r="Z16" s="372"/>
      <c r="AA16" s="372"/>
      <c r="AB16" s="373"/>
      <c r="AC16" s="532">
        <v>26.2</v>
      </c>
      <c r="AD16" s="533"/>
      <c r="AE16" s="533"/>
      <c r="AF16" s="533"/>
      <c r="AG16" s="534"/>
      <c r="AH16" s="532">
        <v>26.2</v>
      </c>
      <c r="AI16" s="533"/>
      <c r="AJ16" s="533"/>
      <c r="AK16" s="533"/>
      <c r="AL16" s="535"/>
      <c r="AM16" s="516"/>
      <c r="AN16" s="477"/>
      <c r="AO16" s="477"/>
      <c r="AP16" s="477"/>
      <c r="AQ16" s="477"/>
      <c r="AR16" s="477"/>
      <c r="AS16" s="477"/>
      <c r="AT16" s="478"/>
      <c r="AU16" s="517"/>
      <c r="AV16" s="518"/>
      <c r="AW16" s="518"/>
      <c r="AX16" s="518"/>
      <c r="AY16" s="483" t="s">
        <v>110</v>
      </c>
      <c r="AZ16" s="484"/>
      <c r="BA16" s="484"/>
      <c r="BB16" s="484"/>
      <c r="BC16" s="484"/>
      <c r="BD16" s="484"/>
      <c r="BE16" s="484"/>
      <c r="BF16" s="484"/>
      <c r="BG16" s="484"/>
      <c r="BH16" s="484"/>
      <c r="BI16" s="484"/>
      <c r="BJ16" s="484"/>
      <c r="BK16" s="484"/>
      <c r="BL16" s="484"/>
      <c r="BM16" s="485"/>
      <c r="BN16" s="486">
        <v>5682017</v>
      </c>
      <c r="BO16" s="487"/>
      <c r="BP16" s="487"/>
      <c r="BQ16" s="487"/>
      <c r="BR16" s="487"/>
      <c r="BS16" s="487"/>
      <c r="BT16" s="487"/>
      <c r="BU16" s="488"/>
      <c r="BV16" s="486">
        <v>5436537</v>
      </c>
      <c r="BW16" s="487"/>
      <c r="BX16" s="487"/>
      <c r="BY16" s="487"/>
      <c r="BZ16" s="487"/>
      <c r="CA16" s="487"/>
      <c r="CB16" s="487"/>
      <c r="CC16" s="488"/>
      <c r="CD16" s="24"/>
      <c r="CE16" s="350"/>
      <c r="CF16" s="350"/>
      <c r="CG16" s="350"/>
      <c r="CH16" s="350"/>
      <c r="CI16" s="350"/>
      <c r="CJ16" s="350"/>
      <c r="CK16" s="350"/>
      <c r="CL16" s="350"/>
      <c r="CM16" s="350"/>
      <c r="CN16" s="350"/>
      <c r="CO16" s="350"/>
      <c r="CP16" s="350"/>
      <c r="CQ16" s="350"/>
      <c r="CR16" s="350"/>
      <c r="CS16" s="351"/>
      <c r="CT16" s="352"/>
      <c r="CU16" s="353"/>
      <c r="CV16" s="353"/>
      <c r="CW16" s="353"/>
      <c r="CX16" s="353"/>
      <c r="CY16" s="353"/>
      <c r="CZ16" s="353"/>
      <c r="DA16" s="354"/>
      <c r="DB16" s="352"/>
      <c r="DC16" s="353"/>
      <c r="DD16" s="353"/>
      <c r="DE16" s="353"/>
      <c r="DF16" s="353"/>
      <c r="DG16" s="353"/>
      <c r="DH16" s="353"/>
      <c r="DI16" s="354"/>
    </row>
    <row r="17" spans="1:113" ht="18.75" customHeight="1" x14ac:dyDescent="0.15">
      <c r="A17" s="2"/>
      <c r="B17" s="446"/>
      <c r="C17" s="447"/>
      <c r="D17" s="447"/>
      <c r="E17" s="447"/>
      <c r="F17" s="447"/>
      <c r="G17" s="447"/>
      <c r="H17" s="447"/>
      <c r="I17" s="447"/>
      <c r="J17" s="447"/>
      <c r="K17" s="448"/>
      <c r="L17" s="17"/>
      <c r="M17" s="523" t="s">
        <v>102</v>
      </c>
      <c r="N17" s="524"/>
      <c r="O17" s="524"/>
      <c r="P17" s="524"/>
      <c r="Q17" s="525"/>
      <c r="R17" s="526" t="s">
        <v>235</v>
      </c>
      <c r="S17" s="527"/>
      <c r="T17" s="527"/>
      <c r="U17" s="527"/>
      <c r="V17" s="528"/>
      <c r="W17" s="427" t="s">
        <v>96</v>
      </c>
      <c r="X17" s="369"/>
      <c r="Y17" s="369"/>
      <c r="Z17" s="369"/>
      <c r="AA17" s="369"/>
      <c r="AB17" s="370"/>
      <c r="AC17" s="479">
        <v>6118</v>
      </c>
      <c r="AD17" s="480"/>
      <c r="AE17" s="480"/>
      <c r="AF17" s="480"/>
      <c r="AG17" s="481"/>
      <c r="AH17" s="479">
        <v>6445</v>
      </c>
      <c r="AI17" s="480"/>
      <c r="AJ17" s="480"/>
      <c r="AK17" s="480"/>
      <c r="AL17" s="482"/>
      <c r="AM17" s="516"/>
      <c r="AN17" s="477"/>
      <c r="AO17" s="477"/>
      <c r="AP17" s="477"/>
      <c r="AQ17" s="477"/>
      <c r="AR17" s="477"/>
      <c r="AS17" s="477"/>
      <c r="AT17" s="478"/>
      <c r="AU17" s="517"/>
      <c r="AV17" s="518"/>
      <c r="AW17" s="518"/>
      <c r="AX17" s="518"/>
      <c r="AY17" s="483" t="s">
        <v>237</v>
      </c>
      <c r="AZ17" s="484"/>
      <c r="BA17" s="484"/>
      <c r="BB17" s="484"/>
      <c r="BC17" s="484"/>
      <c r="BD17" s="484"/>
      <c r="BE17" s="484"/>
      <c r="BF17" s="484"/>
      <c r="BG17" s="484"/>
      <c r="BH17" s="484"/>
      <c r="BI17" s="484"/>
      <c r="BJ17" s="484"/>
      <c r="BK17" s="484"/>
      <c r="BL17" s="484"/>
      <c r="BM17" s="485"/>
      <c r="BN17" s="486">
        <v>2678595</v>
      </c>
      <c r="BO17" s="487"/>
      <c r="BP17" s="487"/>
      <c r="BQ17" s="487"/>
      <c r="BR17" s="487"/>
      <c r="BS17" s="487"/>
      <c r="BT17" s="487"/>
      <c r="BU17" s="488"/>
      <c r="BV17" s="486">
        <v>2547864</v>
      </c>
      <c r="BW17" s="487"/>
      <c r="BX17" s="487"/>
      <c r="BY17" s="487"/>
      <c r="BZ17" s="487"/>
      <c r="CA17" s="487"/>
      <c r="CB17" s="487"/>
      <c r="CC17" s="488"/>
      <c r="CD17" s="24"/>
      <c r="CE17" s="350"/>
      <c r="CF17" s="350"/>
      <c r="CG17" s="350"/>
      <c r="CH17" s="350"/>
      <c r="CI17" s="350"/>
      <c r="CJ17" s="350"/>
      <c r="CK17" s="350"/>
      <c r="CL17" s="350"/>
      <c r="CM17" s="350"/>
      <c r="CN17" s="350"/>
      <c r="CO17" s="350"/>
      <c r="CP17" s="350"/>
      <c r="CQ17" s="350"/>
      <c r="CR17" s="350"/>
      <c r="CS17" s="351"/>
      <c r="CT17" s="352"/>
      <c r="CU17" s="353"/>
      <c r="CV17" s="353"/>
      <c r="CW17" s="353"/>
      <c r="CX17" s="353"/>
      <c r="CY17" s="353"/>
      <c r="CZ17" s="353"/>
      <c r="DA17" s="354"/>
      <c r="DB17" s="352"/>
      <c r="DC17" s="353"/>
      <c r="DD17" s="353"/>
      <c r="DE17" s="353"/>
      <c r="DF17" s="353"/>
      <c r="DG17" s="353"/>
      <c r="DH17" s="353"/>
      <c r="DI17" s="354"/>
    </row>
    <row r="18" spans="1:113" ht="18.75" customHeight="1" x14ac:dyDescent="0.15">
      <c r="A18" s="2"/>
      <c r="B18" s="503" t="s">
        <v>239</v>
      </c>
      <c r="C18" s="439"/>
      <c r="D18" s="439"/>
      <c r="E18" s="504"/>
      <c r="F18" s="504"/>
      <c r="G18" s="504"/>
      <c r="H18" s="504"/>
      <c r="I18" s="504"/>
      <c r="J18" s="504"/>
      <c r="K18" s="504"/>
      <c r="L18" s="519">
        <v>161.80000000000001</v>
      </c>
      <c r="M18" s="519"/>
      <c r="N18" s="519"/>
      <c r="O18" s="519"/>
      <c r="P18" s="519"/>
      <c r="Q18" s="519"/>
      <c r="R18" s="520"/>
      <c r="S18" s="520"/>
      <c r="T18" s="520"/>
      <c r="U18" s="520"/>
      <c r="V18" s="521"/>
      <c r="W18" s="366"/>
      <c r="X18" s="367"/>
      <c r="Y18" s="367"/>
      <c r="Z18" s="367"/>
      <c r="AA18" s="367"/>
      <c r="AB18" s="422"/>
      <c r="AC18" s="459">
        <v>62</v>
      </c>
      <c r="AD18" s="460"/>
      <c r="AE18" s="460"/>
      <c r="AF18" s="460"/>
      <c r="AG18" s="522"/>
      <c r="AH18" s="459">
        <v>62.6</v>
      </c>
      <c r="AI18" s="460"/>
      <c r="AJ18" s="460"/>
      <c r="AK18" s="460"/>
      <c r="AL18" s="461"/>
      <c r="AM18" s="516"/>
      <c r="AN18" s="477"/>
      <c r="AO18" s="477"/>
      <c r="AP18" s="477"/>
      <c r="AQ18" s="477"/>
      <c r="AR18" s="477"/>
      <c r="AS18" s="477"/>
      <c r="AT18" s="478"/>
      <c r="AU18" s="517"/>
      <c r="AV18" s="518"/>
      <c r="AW18" s="518"/>
      <c r="AX18" s="518"/>
      <c r="AY18" s="483" t="s">
        <v>241</v>
      </c>
      <c r="AZ18" s="484"/>
      <c r="BA18" s="484"/>
      <c r="BB18" s="484"/>
      <c r="BC18" s="484"/>
      <c r="BD18" s="484"/>
      <c r="BE18" s="484"/>
      <c r="BF18" s="484"/>
      <c r="BG18" s="484"/>
      <c r="BH18" s="484"/>
      <c r="BI18" s="484"/>
      <c r="BJ18" s="484"/>
      <c r="BK18" s="484"/>
      <c r="BL18" s="484"/>
      <c r="BM18" s="485"/>
      <c r="BN18" s="486">
        <v>5696251</v>
      </c>
      <c r="BO18" s="487"/>
      <c r="BP18" s="487"/>
      <c r="BQ18" s="487"/>
      <c r="BR18" s="487"/>
      <c r="BS18" s="487"/>
      <c r="BT18" s="487"/>
      <c r="BU18" s="488"/>
      <c r="BV18" s="486">
        <v>5622517</v>
      </c>
      <c r="BW18" s="487"/>
      <c r="BX18" s="487"/>
      <c r="BY18" s="487"/>
      <c r="BZ18" s="487"/>
      <c r="CA18" s="487"/>
      <c r="CB18" s="487"/>
      <c r="CC18" s="488"/>
      <c r="CD18" s="24"/>
      <c r="CE18" s="350"/>
      <c r="CF18" s="350"/>
      <c r="CG18" s="350"/>
      <c r="CH18" s="350"/>
      <c r="CI18" s="350"/>
      <c r="CJ18" s="350"/>
      <c r="CK18" s="350"/>
      <c r="CL18" s="350"/>
      <c r="CM18" s="350"/>
      <c r="CN18" s="350"/>
      <c r="CO18" s="350"/>
      <c r="CP18" s="350"/>
      <c r="CQ18" s="350"/>
      <c r="CR18" s="350"/>
      <c r="CS18" s="351"/>
      <c r="CT18" s="352"/>
      <c r="CU18" s="353"/>
      <c r="CV18" s="353"/>
      <c r="CW18" s="353"/>
      <c r="CX18" s="353"/>
      <c r="CY18" s="353"/>
      <c r="CZ18" s="353"/>
      <c r="DA18" s="354"/>
      <c r="DB18" s="352"/>
      <c r="DC18" s="353"/>
      <c r="DD18" s="353"/>
      <c r="DE18" s="353"/>
      <c r="DF18" s="353"/>
      <c r="DG18" s="353"/>
      <c r="DH18" s="353"/>
      <c r="DI18" s="354"/>
    </row>
    <row r="19" spans="1:113" ht="18.75" customHeight="1" x14ac:dyDescent="0.15">
      <c r="A19" s="2"/>
      <c r="B19" s="503" t="s">
        <v>69</v>
      </c>
      <c r="C19" s="439"/>
      <c r="D19" s="439"/>
      <c r="E19" s="504"/>
      <c r="F19" s="504"/>
      <c r="G19" s="504"/>
      <c r="H19" s="504"/>
      <c r="I19" s="504"/>
      <c r="J19" s="504"/>
      <c r="K19" s="504"/>
      <c r="L19" s="505">
        <v>112</v>
      </c>
      <c r="M19" s="505"/>
      <c r="N19" s="505"/>
      <c r="O19" s="505"/>
      <c r="P19" s="505"/>
      <c r="Q19" s="505"/>
      <c r="R19" s="506"/>
      <c r="S19" s="506"/>
      <c r="T19" s="506"/>
      <c r="U19" s="506"/>
      <c r="V19" s="507"/>
      <c r="W19" s="364"/>
      <c r="X19" s="365"/>
      <c r="Y19" s="365"/>
      <c r="Z19" s="365"/>
      <c r="AA19" s="365"/>
      <c r="AB19" s="365"/>
      <c r="AC19" s="514"/>
      <c r="AD19" s="514"/>
      <c r="AE19" s="514"/>
      <c r="AF19" s="514"/>
      <c r="AG19" s="514"/>
      <c r="AH19" s="514"/>
      <c r="AI19" s="514"/>
      <c r="AJ19" s="514"/>
      <c r="AK19" s="514"/>
      <c r="AL19" s="515"/>
      <c r="AM19" s="516"/>
      <c r="AN19" s="477"/>
      <c r="AO19" s="477"/>
      <c r="AP19" s="477"/>
      <c r="AQ19" s="477"/>
      <c r="AR19" s="477"/>
      <c r="AS19" s="477"/>
      <c r="AT19" s="478"/>
      <c r="AU19" s="517"/>
      <c r="AV19" s="518"/>
      <c r="AW19" s="518"/>
      <c r="AX19" s="518"/>
      <c r="AY19" s="483" t="s">
        <v>243</v>
      </c>
      <c r="AZ19" s="484"/>
      <c r="BA19" s="484"/>
      <c r="BB19" s="484"/>
      <c r="BC19" s="484"/>
      <c r="BD19" s="484"/>
      <c r="BE19" s="484"/>
      <c r="BF19" s="484"/>
      <c r="BG19" s="484"/>
      <c r="BH19" s="484"/>
      <c r="BI19" s="484"/>
      <c r="BJ19" s="484"/>
      <c r="BK19" s="484"/>
      <c r="BL19" s="484"/>
      <c r="BM19" s="485"/>
      <c r="BN19" s="486">
        <v>8921136</v>
      </c>
      <c r="BO19" s="487"/>
      <c r="BP19" s="487"/>
      <c r="BQ19" s="487"/>
      <c r="BR19" s="487"/>
      <c r="BS19" s="487"/>
      <c r="BT19" s="487"/>
      <c r="BU19" s="488"/>
      <c r="BV19" s="486">
        <v>8263071</v>
      </c>
      <c r="BW19" s="487"/>
      <c r="BX19" s="487"/>
      <c r="BY19" s="487"/>
      <c r="BZ19" s="487"/>
      <c r="CA19" s="487"/>
      <c r="CB19" s="487"/>
      <c r="CC19" s="488"/>
      <c r="CD19" s="24"/>
      <c r="CE19" s="350"/>
      <c r="CF19" s="350"/>
      <c r="CG19" s="350"/>
      <c r="CH19" s="350"/>
      <c r="CI19" s="350"/>
      <c r="CJ19" s="350"/>
      <c r="CK19" s="350"/>
      <c r="CL19" s="350"/>
      <c r="CM19" s="350"/>
      <c r="CN19" s="350"/>
      <c r="CO19" s="350"/>
      <c r="CP19" s="350"/>
      <c r="CQ19" s="350"/>
      <c r="CR19" s="350"/>
      <c r="CS19" s="351"/>
      <c r="CT19" s="352"/>
      <c r="CU19" s="353"/>
      <c r="CV19" s="353"/>
      <c r="CW19" s="353"/>
      <c r="CX19" s="353"/>
      <c r="CY19" s="353"/>
      <c r="CZ19" s="353"/>
      <c r="DA19" s="354"/>
      <c r="DB19" s="352"/>
      <c r="DC19" s="353"/>
      <c r="DD19" s="353"/>
      <c r="DE19" s="353"/>
      <c r="DF19" s="353"/>
      <c r="DG19" s="353"/>
      <c r="DH19" s="353"/>
      <c r="DI19" s="354"/>
    </row>
    <row r="20" spans="1:113" ht="18.75" customHeight="1" x14ac:dyDescent="0.15">
      <c r="A20" s="2"/>
      <c r="B20" s="503" t="s">
        <v>247</v>
      </c>
      <c r="C20" s="439"/>
      <c r="D20" s="439"/>
      <c r="E20" s="504"/>
      <c r="F20" s="504"/>
      <c r="G20" s="504"/>
      <c r="H20" s="504"/>
      <c r="I20" s="504"/>
      <c r="J20" s="504"/>
      <c r="K20" s="504"/>
      <c r="L20" s="505">
        <v>6913</v>
      </c>
      <c r="M20" s="505"/>
      <c r="N20" s="505"/>
      <c r="O20" s="505"/>
      <c r="P20" s="505"/>
      <c r="Q20" s="505"/>
      <c r="R20" s="506"/>
      <c r="S20" s="506"/>
      <c r="T20" s="506"/>
      <c r="U20" s="506"/>
      <c r="V20" s="507"/>
      <c r="W20" s="366"/>
      <c r="X20" s="367"/>
      <c r="Y20" s="367"/>
      <c r="Z20" s="367"/>
      <c r="AA20" s="367"/>
      <c r="AB20" s="367"/>
      <c r="AC20" s="508"/>
      <c r="AD20" s="508"/>
      <c r="AE20" s="508"/>
      <c r="AF20" s="508"/>
      <c r="AG20" s="508"/>
      <c r="AH20" s="508"/>
      <c r="AI20" s="508"/>
      <c r="AJ20" s="508"/>
      <c r="AK20" s="508"/>
      <c r="AL20" s="509"/>
      <c r="AM20" s="510"/>
      <c r="AN20" s="451"/>
      <c r="AO20" s="451"/>
      <c r="AP20" s="451"/>
      <c r="AQ20" s="451"/>
      <c r="AR20" s="451"/>
      <c r="AS20" s="451"/>
      <c r="AT20" s="452"/>
      <c r="AU20" s="511"/>
      <c r="AV20" s="512"/>
      <c r="AW20" s="512"/>
      <c r="AX20" s="513"/>
      <c r="AY20" s="483"/>
      <c r="AZ20" s="484"/>
      <c r="BA20" s="484"/>
      <c r="BB20" s="484"/>
      <c r="BC20" s="484"/>
      <c r="BD20" s="484"/>
      <c r="BE20" s="484"/>
      <c r="BF20" s="484"/>
      <c r="BG20" s="484"/>
      <c r="BH20" s="484"/>
      <c r="BI20" s="484"/>
      <c r="BJ20" s="484"/>
      <c r="BK20" s="484"/>
      <c r="BL20" s="484"/>
      <c r="BM20" s="485"/>
      <c r="BN20" s="486"/>
      <c r="BO20" s="487"/>
      <c r="BP20" s="487"/>
      <c r="BQ20" s="487"/>
      <c r="BR20" s="487"/>
      <c r="BS20" s="487"/>
      <c r="BT20" s="487"/>
      <c r="BU20" s="488"/>
      <c r="BV20" s="486"/>
      <c r="BW20" s="487"/>
      <c r="BX20" s="487"/>
      <c r="BY20" s="487"/>
      <c r="BZ20" s="487"/>
      <c r="CA20" s="487"/>
      <c r="CB20" s="487"/>
      <c r="CC20" s="488"/>
      <c r="CD20" s="24"/>
      <c r="CE20" s="350"/>
      <c r="CF20" s="350"/>
      <c r="CG20" s="350"/>
      <c r="CH20" s="350"/>
      <c r="CI20" s="350"/>
      <c r="CJ20" s="350"/>
      <c r="CK20" s="350"/>
      <c r="CL20" s="350"/>
      <c r="CM20" s="350"/>
      <c r="CN20" s="350"/>
      <c r="CO20" s="350"/>
      <c r="CP20" s="350"/>
      <c r="CQ20" s="350"/>
      <c r="CR20" s="350"/>
      <c r="CS20" s="351"/>
      <c r="CT20" s="352"/>
      <c r="CU20" s="353"/>
      <c r="CV20" s="353"/>
      <c r="CW20" s="353"/>
      <c r="CX20" s="353"/>
      <c r="CY20" s="353"/>
      <c r="CZ20" s="353"/>
      <c r="DA20" s="354"/>
      <c r="DB20" s="352"/>
      <c r="DC20" s="353"/>
      <c r="DD20" s="353"/>
      <c r="DE20" s="353"/>
      <c r="DF20" s="353"/>
      <c r="DG20" s="353"/>
      <c r="DH20" s="353"/>
      <c r="DI20" s="354"/>
    </row>
    <row r="21" spans="1:113" ht="18.75" customHeight="1" x14ac:dyDescent="0.15">
      <c r="A21" s="2"/>
      <c r="B21" s="500" t="s">
        <v>248</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83"/>
      <c r="AZ21" s="484"/>
      <c r="BA21" s="484"/>
      <c r="BB21" s="484"/>
      <c r="BC21" s="484"/>
      <c r="BD21" s="484"/>
      <c r="BE21" s="484"/>
      <c r="BF21" s="484"/>
      <c r="BG21" s="484"/>
      <c r="BH21" s="484"/>
      <c r="BI21" s="484"/>
      <c r="BJ21" s="484"/>
      <c r="BK21" s="484"/>
      <c r="BL21" s="484"/>
      <c r="BM21" s="485"/>
      <c r="BN21" s="486"/>
      <c r="BO21" s="487"/>
      <c r="BP21" s="487"/>
      <c r="BQ21" s="487"/>
      <c r="BR21" s="487"/>
      <c r="BS21" s="487"/>
      <c r="BT21" s="487"/>
      <c r="BU21" s="488"/>
      <c r="BV21" s="486"/>
      <c r="BW21" s="487"/>
      <c r="BX21" s="487"/>
      <c r="BY21" s="487"/>
      <c r="BZ21" s="487"/>
      <c r="CA21" s="487"/>
      <c r="CB21" s="487"/>
      <c r="CC21" s="488"/>
      <c r="CD21" s="24"/>
      <c r="CE21" s="350"/>
      <c r="CF21" s="350"/>
      <c r="CG21" s="350"/>
      <c r="CH21" s="350"/>
      <c r="CI21" s="350"/>
      <c r="CJ21" s="350"/>
      <c r="CK21" s="350"/>
      <c r="CL21" s="350"/>
      <c r="CM21" s="350"/>
      <c r="CN21" s="350"/>
      <c r="CO21" s="350"/>
      <c r="CP21" s="350"/>
      <c r="CQ21" s="350"/>
      <c r="CR21" s="350"/>
      <c r="CS21" s="351"/>
      <c r="CT21" s="352"/>
      <c r="CU21" s="353"/>
      <c r="CV21" s="353"/>
      <c r="CW21" s="353"/>
      <c r="CX21" s="353"/>
      <c r="CY21" s="353"/>
      <c r="CZ21" s="353"/>
      <c r="DA21" s="354"/>
      <c r="DB21" s="352"/>
      <c r="DC21" s="353"/>
      <c r="DD21" s="353"/>
      <c r="DE21" s="353"/>
      <c r="DF21" s="353"/>
      <c r="DG21" s="353"/>
      <c r="DH21" s="353"/>
      <c r="DI21" s="354"/>
    </row>
    <row r="22" spans="1:113" ht="18.75" customHeight="1" x14ac:dyDescent="0.15">
      <c r="A22" s="2"/>
      <c r="B22" s="468" t="s">
        <v>141</v>
      </c>
      <c r="C22" s="389"/>
      <c r="D22" s="390"/>
      <c r="E22" s="368" t="s">
        <v>9</v>
      </c>
      <c r="F22" s="369"/>
      <c r="G22" s="369"/>
      <c r="H22" s="369"/>
      <c r="I22" s="369"/>
      <c r="J22" s="369"/>
      <c r="K22" s="370"/>
      <c r="L22" s="368" t="s">
        <v>249</v>
      </c>
      <c r="M22" s="369"/>
      <c r="N22" s="369"/>
      <c r="O22" s="369"/>
      <c r="P22" s="370"/>
      <c r="Q22" s="374" t="s">
        <v>251</v>
      </c>
      <c r="R22" s="375"/>
      <c r="S22" s="375"/>
      <c r="T22" s="375"/>
      <c r="U22" s="375"/>
      <c r="V22" s="376"/>
      <c r="W22" s="388" t="s">
        <v>252</v>
      </c>
      <c r="X22" s="389"/>
      <c r="Y22" s="390"/>
      <c r="Z22" s="368" t="s">
        <v>9</v>
      </c>
      <c r="AA22" s="369"/>
      <c r="AB22" s="369"/>
      <c r="AC22" s="369"/>
      <c r="AD22" s="369"/>
      <c r="AE22" s="369"/>
      <c r="AF22" s="369"/>
      <c r="AG22" s="370"/>
      <c r="AH22" s="380" t="s">
        <v>188</v>
      </c>
      <c r="AI22" s="369"/>
      <c r="AJ22" s="369"/>
      <c r="AK22" s="369"/>
      <c r="AL22" s="370"/>
      <c r="AM22" s="380" t="s">
        <v>253</v>
      </c>
      <c r="AN22" s="381"/>
      <c r="AO22" s="381"/>
      <c r="AP22" s="381"/>
      <c r="AQ22" s="381"/>
      <c r="AR22" s="382"/>
      <c r="AS22" s="374" t="s">
        <v>251</v>
      </c>
      <c r="AT22" s="375"/>
      <c r="AU22" s="375"/>
      <c r="AV22" s="375"/>
      <c r="AW22" s="375"/>
      <c r="AX22" s="386"/>
      <c r="AY22" s="462"/>
      <c r="AZ22" s="463"/>
      <c r="BA22" s="463"/>
      <c r="BB22" s="463"/>
      <c r="BC22" s="463"/>
      <c r="BD22" s="463"/>
      <c r="BE22" s="463"/>
      <c r="BF22" s="463"/>
      <c r="BG22" s="463"/>
      <c r="BH22" s="463"/>
      <c r="BI22" s="463"/>
      <c r="BJ22" s="463"/>
      <c r="BK22" s="463"/>
      <c r="BL22" s="463"/>
      <c r="BM22" s="464"/>
      <c r="BN22" s="465"/>
      <c r="BO22" s="466"/>
      <c r="BP22" s="466"/>
      <c r="BQ22" s="466"/>
      <c r="BR22" s="466"/>
      <c r="BS22" s="466"/>
      <c r="BT22" s="466"/>
      <c r="BU22" s="467"/>
      <c r="BV22" s="465"/>
      <c r="BW22" s="466"/>
      <c r="BX22" s="466"/>
      <c r="BY22" s="466"/>
      <c r="BZ22" s="466"/>
      <c r="CA22" s="466"/>
      <c r="CB22" s="466"/>
      <c r="CC22" s="467"/>
      <c r="CD22" s="24"/>
      <c r="CE22" s="350"/>
      <c r="CF22" s="350"/>
      <c r="CG22" s="350"/>
      <c r="CH22" s="350"/>
      <c r="CI22" s="350"/>
      <c r="CJ22" s="350"/>
      <c r="CK22" s="350"/>
      <c r="CL22" s="350"/>
      <c r="CM22" s="350"/>
      <c r="CN22" s="350"/>
      <c r="CO22" s="350"/>
      <c r="CP22" s="350"/>
      <c r="CQ22" s="350"/>
      <c r="CR22" s="350"/>
      <c r="CS22" s="351"/>
      <c r="CT22" s="352"/>
      <c r="CU22" s="353"/>
      <c r="CV22" s="353"/>
      <c r="CW22" s="353"/>
      <c r="CX22" s="353"/>
      <c r="CY22" s="353"/>
      <c r="CZ22" s="353"/>
      <c r="DA22" s="354"/>
      <c r="DB22" s="352"/>
      <c r="DC22" s="353"/>
      <c r="DD22" s="353"/>
      <c r="DE22" s="353"/>
      <c r="DF22" s="353"/>
      <c r="DG22" s="353"/>
      <c r="DH22" s="353"/>
      <c r="DI22" s="354"/>
    </row>
    <row r="23" spans="1:113" ht="18.75" customHeight="1" x14ac:dyDescent="0.15">
      <c r="A23" s="2"/>
      <c r="B23" s="469"/>
      <c r="C23" s="392"/>
      <c r="D23" s="393"/>
      <c r="E23" s="371"/>
      <c r="F23" s="372"/>
      <c r="G23" s="372"/>
      <c r="H23" s="372"/>
      <c r="I23" s="372"/>
      <c r="J23" s="372"/>
      <c r="K23" s="373"/>
      <c r="L23" s="371"/>
      <c r="M23" s="372"/>
      <c r="N23" s="372"/>
      <c r="O23" s="372"/>
      <c r="P23" s="373"/>
      <c r="Q23" s="377"/>
      <c r="R23" s="378"/>
      <c r="S23" s="378"/>
      <c r="T23" s="378"/>
      <c r="U23" s="378"/>
      <c r="V23" s="379"/>
      <c r="W23" s="391"/>
      <c r="X23" s="392"/>
      <c r="Y23" s="393"/>
      <c r="Z23" s="371"/>
      <c r="AA23" s="372"/>
      <c r="AB23" s="372"/>
      <c r="AC23" s="372"/>
      <c r="AD23" s="372"/>
      <c r="AE23" s="372"/>
      <c r="AF23" s="372"/>
      <c r="AG23" s="373"/>
      <c r="AH23" s="371"/>
      <c r="AI23" s="372"/>
      <c r="AJ23" s="372"/>
      <c r="AK23" s="372"/>
      <c r="AL23" s="373"/>
      <c r="AM23" s="383"/>
      <c r="AN23" s="384"/>
      <c r="AO23" s="384"/>
      <c r="AP23" s="384"/>
      <c r="AQ23" s="384"/>
      <c r="AR23" s="385"/>
      <c r="AS23" s="377"/>
      <c r="AT23" s="378"/>
      <c r="AU23" s="378"/>
      <c r="AV23" s="378"/>
      <c r="AW23" s="378"/>
      <c r="AX23" s="387"/>
      <c r="AY23" s="489" t="s">
        <v>255</v>
      </c>
      <c r="AZ23" s="490"/>
      <c r="BA23" s="490"/>
      <c r="BB23" s="490"/>
      <c r="BC23" s="490"/>
      <c r="BD23" s="490"/>
      <c r="BE23" s="490"/>
      <c r="BF23" s="490"/>
      <c r="BG23" s="490"/>
      <c r="BH23" s="490"/>
      <c r="BI23" s="490"/>
      <c r="BJ23" s="490"/>
      <c r="BK23" s="490"/>
      <c r="BL23" s="490"/>
      <c r="BM23" s="491"/>
      <c r="BN23" s="486">
        <v>11140068</v>
      </c>
      <c r="BO23" s="487"/>
      <c r="BP23" s="487"/>
      <c r="BQ23" s="487"/>
      <c r="BR23" s="487"/>
      <c r="BS23" s="487"/>
      <c r="BT23" s="487"/>
      <c r="BU23" s="488"/>
      <c r="BV23" s="486">
        <v>10571456</v>
      </c>
      <c r="BW23" s="487"/>
      <c r="BX23" s="487"/>
      <c r="BY23" s="487"/>
      <c r="BZ23" s="487"/>
      <c r="CA23" s="487"/>
      <c r="CB23" s="487"/>
      <c r="CC23" s="488"/>
      <c r="CD23" s="24"/>
      <c r="CE23" s="350"/>
      <c r="CF23" s="350"/>
      <c r="CG23" s="350"/>
      <c r="CH23" s="350"/>
      <c r="CI23" s="350"/>
      <c r="CJ23" s="350"/>
      <c r="CK23" s="350"/>
      <c r="CL23" s="350"/>
      <c r="CM23" s="350"/>
      <c r="CN23" s="350"/>
      <c r="CO23" s="350"/>
      <c r="CP23" s="350"/>
      <c r="CQ23" s="350"/>
      <c r="CR23" s="350"/>
      <c r="CS23" s="351"/>
      <c r="CT23" s="352"/>
      <c r="CU23" s="353"/>
      <c r="CV23" s="353"/>
      <c r="CW23" s="353"/>
      <c r="CX23" s="353"/>
      <c r="CY23" s="353"/>
      <c r="CZ23" s="353"/>
      <c r="DA23" s="354"/>
      <c r="DB23" s="352"/>
      <c r="DC23" s="353"/>
      <c r="DD23" s="353"/>
      <c r="DE23" s="353"/>
      <c r="DF23" s="353"/>
      <c r="DG23" s="353"/>
      <c r="DH23" s="353"/>
      <c r="DI23" s="354"/>
    </row>
    <row r="24" spans="1:113" ht="18.75" customHeight="1" x14ac:dyDescent="0.15">
      <c r="A24" s="2"/>
      <c r="B24" s="469"/>
      <c r="C24" s="392"/>
      <c r="D24" s="393"/>
      <c r="E24" s="476" t="s">
        <v>258</v>
      </c>
      <c r="F24" s="477"/>
      <c r="G24" s="477"/>
      <c r="H24" s="477"/>
      <c r="I24" s="477"/>
      <c r="J24" s="477"/>
      <c r="K24" s="478"/>
      <c r="L24" s="479">
        <v>1</v>
      </c>
      <c r="M24" s="480"/>
      <c r="N24" s="480"/>
      <c r="O24" s="480"/>
      <c r="P24" s="481"/>
      <c r="Q24" s="479">
        <v>8210</v>
      </c>
      <c r="R24" s="480"/>
      <c r="S24" s="480"/>
      <c r="T24" s="480"/>
      <c r="U24" s="480"/>
      <c r="V24" s="481"/>
      <c r="W24" s="391"/>
      <c r="X24" s="392"/>
      <c r="Y24" s="393"/>
      <c r="Z24" s="476" t="s">
        <v>259</v>
      </c>
      <c r="AA24" s="477"/>
      <c r="AB24" s="477"/>
      <c r="AC24" s="477"/>
      <c r="AD24" s="477"/>
      <c r="AE24" s="477"/>
      <c r="AF24" s="477"/>
      <c r="AG24" s="478"/>
      <c r="AH24" s="479">
        <v>158</v>
      </c>
      <c r="AI24" s="480"/>
      <c r="AJ24" s="480"/>
      <c r="AK24" s="480"/>
      <c r="AL24" s="481"/>
      <c r="AM24" s="479">
        <v>487114</v>
      </c>
      <c r="AN24" s="480"/>
      <c r="AO24" s="480"/>
      <c r="AP24" s="480"/>
      <c r="AQ24" s="480"/>
      <c r="AR24" s="481"/>
      <c r="AS24" s="479">
        <v>3083</v>
      </c>
      <c r="AT24" s="480"/>
      <c r="AU24" s="480"/>
      <c r="AV24" s="480"/>
      <c r="AW24" s="480"/>
      <c r="AX24" s="482"/>
      <c r="AY24" s="462" t="s">
        <v>260</v>
      </c>
      <c r="AZ24" s="463"/>
      <c r="BA24" s="463"/>
      <c r="BB24" s="463"/>
      <c r="BC24" s="463"/>
      <c r="BD24" s="463"/>
      <c r="BE24" s="463"/>
      <c r="BF24" s="463"/>
      <c r="BG24" s="463"/>
      <c r="BH24" s="463"/>
      <c r="BI24" s="463"/>
      <c r="BJ24" s="463"/>
      <c r="BK24" s="463"/>
      <c r="BL24" s="463"/>
      <c r="BM24" s="464"/>
      <c r="BN24" s="486">
        <v>6302543</v>
      </c>
      <c r="BO24" s="487"/>
      <c r="BP24" s="487"/>
      <c r="BQ24" s="487"/>
      <c r="BR24" s="487"/>
      <c r="BS24" s="487"/>
      <c r="BT24" s="487"/>
      <c r="BU24" s="488"/>
      <c r="BV24" s="486">
        <v>6467885</v>
      </c>
      <c r="BW24" s="487"/>
      <c r="BX24" s="487"/>
      <c r="BY24" s="487"/>
      <c r="BZ24" s="487"/>
      <c r="CA24" s="487"/>
      <c r="CB24" s="487"/>
      <c r="CC24" s="488"/>
      <c r="CD24" s="24"/>
      <c r="CE24" s="350"/>
      <c r="CF24" s="350"/>
      <c r="CG24" s="350"/>
      <c r="CH24" s="350"/>
      <c r="CI24" s="350"/>
      <c r="CJ24" s="350"/>
      <c r="CK24" s="350"/>
      <c r="CL24" s="350"/>
      <c r="CM24" s="350"/>
      <c r="CN24" s="350"/>
      <c r="CO24" s="350"/>
      <c r="CP24" s="350"/>
      <c r="CQ24" s="350"/>
      <c r="CR24" s="350"/>
      <c r="CS24" s="351"/>
      <c r="CT24" s="352"/>
      <c r="CU24" s="353"/>
      <c r="CV24" s="353"/>
      <c r="CW24" s="353"/>
      <c r="CX24" s="353"/>
      <c r="CY24" s="353"/>
      <c r="CZ24" s="353"/>
      <c r="DA24" s="354"/>
      <c r="DB24" s="352"/>
      <c r="DC24" s="353"/>
      <c r="DD24" s="353"/>
      <c r="DE24" s="353"/>
      <c r="DF24" s="353"/>
      <c r="DG24" s="353"/>
      <c r="DH24" s="353"/>
      <c r="DI24" s="354"/>
    </row>
    <row r="25" spans="1:113" ht="18.75" customHeight="1" x14ac:dyDescent="0.15">
      <c r="A25" s="2"/>
      <c r="B25" s="469"/>
      <c r="C25" s="392"/>
      <c r="D25" s="393"/>
      <c r="E25" s="476" t="s">
        <v>262</v>
      </c>
      <c r="F25" s="477"/>
      <c r="G25" s="477"/>
      <c r="H25" s="477"/>
      <c r="I25" s="477"/>
      <c r="J25" s="477"/>
      <c r="K25" s="478"/>
      <c r="L25" s="479">
        <v>1</v>
      </c>
      <c r="M25" s="480"/>
      <c r="N25" s="480"/>
      <c r="O25" s="480"/>
      <c r="P25" s="481"/>
      <c r="Q25" s="479">
        <v>6320</v>
      </c>
      <c r="R25" s="480"/>
      <c r="S25" s="480"/>
      <c r="T25" s="480"/>
      <c r="U25" s="480"/>
      <c r="V25" s="481"/>
      <c r="W25" s="391"/>
      <c r="X25" s="392"/>
      <c r="Y25" s="393"/>
      <c r="Z25" s="476" t="s">
        <v>263</v>
      </c>
      <c r="AA25" s="477"/>
      <c r="AB25" s="477"/>
      <c r="AC25" s="477"/>
      <c r="AD25" s="477"/>
      <c r="AE25" s="477"/>
      <c r="AF25" s="477"/>
      <c r="AG25" s="478"/>
      <c r="AH25" s="479" t="s">
        <v>206</v>
      </c>
      <c r="AI25" s="480"/>
      <c r="AJ25" s="480"/>
      <c r="AK25" s="480"/>
      <c r="AL25" s="481"/>
      <c r="AM25" s="479" t="s">
        <v>206</v>
      </c>
      <c r="AN25" s="480"/>
      <c r="AO25" s="480"/>
      <c r="AP25" s="480"/>
      <c r="AQ25" s="480"/>
      <c r="AR25" s="481"/>
      <c r="AS25" s="479" t="s">
        <v>206</v>
      </c>
      <c r="AT25" s="480"/>
      <c r="AU25" s="480"/>
      <c r="AV25" s="480"/>
      <c r="AW25" s="480"/>
      <c r="AX25" s="482"/>
      <c r="AY25" s="489" t="s">
        <v>37</v>
      </c>
      <c r="AZ25" s="490"/>
      <c r="BA25" s="490"/>
      <c r="BB25" s="490"/>
      <c r="BC25" s="490"/>
      <c r="BD25" s="490"/>
      <c r="BE25" s="490"/>
      <c r="BF25" s="490"/>
      <c r="BG25" s="490"/>
      <c r="BH25" s="490"/>
      <c r="BI25" s="490"/>
      <c r="BJ25" s="490"/>
      <c r="BK25" s="490"/>
      <c r="BL25" s="490"/>
      <c r="BM25" s="491"/>
      <c r="BN25" s="473">
        <v>688151</v>
      </c>
      <c r="BO25" s="474"/>
      <c r="BP25" s="474"/>
      <c r="BQ25" s="474"/>
      <c r="BR25" s="474"/>
      <c r="BS25" s="474"/>
      <c r="BT25" s="474"/>
      <c r="BU25" s="475"/>
      <c r="BV25" s="473">
        <v>950426</v>
      </c>
      <c r="BW25" s="474"/>
      <c r="BX25" s="474"/>
      <c r="BY25" s="474"/>
      <c r="BZ25" s="474"/>
      <c r="CA25" s="474"/>
      <c r="CB25" s="474"/>
      <c r="CC25" s="475"/>
      <c r="CD25" s="24"/>
      <c r="CE25" s="350"/>
      <c r="CF25" s="350"/>
      <c r="CG25" s="350"/>
      <c r="CH25" s="350"/>
      <c r="CI25" s="350"/>
      <c r="CJ25" s="350"/>
      <c r="CK25" s="350"/>
      <c r="CL25" s="350"/>
      <c r="CM25" s="350"/>
      <c r="CN25" s="350"/>
      <c r="CO25" s="350"/>
      <c r="CP25" s="350"/>
      <c r="CQ25" s="350"/>
      <c r="CR25" s="350"/>
      <c r="CS25" s="351"/>
      <c r="CT25" s="352"/>
      <c r="CU25" s="353"/>
      <c r="CV25" s="353"/>
      <c r="CW25" s="353"/>
      <c r="CX25" s="353"/>
      <c r="CY25" s="353"/>
      <c r="CZ25" s="353"/>
      <c r="DA25" s="354"/>
      <c r="DB25" s="352"/>
      <c r="DC25" s="353"/>
      <c r="DD25" s="353"/>
      <c r="DE25" s="353"/>
      <c r="DF25" s="353"/>
      <c r="DG25" s="353"/>
      <c r="DH25" s="353"/>
      <c r="DI25" s="354"/>
    </row>
    <row r="26" spans="1:113" ht="18.75" customHeight="1" x14ac:dyDescent="0.15">
      <c r="A26" s="2"/>
      <c r="B26" s="469"/>
      <c r="C26" s="392"/>
      <c r="D26" s="393"/>
      <c r="E26" s="476" t="s">
        <v>264</v>
      </c>
      <c r="F26" s="477"/>
      <c r="G26" s="477"/>
      <c r="H26" s="477"/>
      <c r="I26" s="477"/>
      <c r="J26" s="477"/>
      <c r="K26" s="478"/>
      <c r="L26" s="479">
        <v>1</v>
      </c>
      <c r="M26" s="480"/>
      <c r="N26" s="480"/>
      <c r="O26" s="480"/>
      <c r="P26" s="481"/>
      <c r="Q26" s="479">
        <v>5580</v>
      </c>
      <c r="R26" s="480"/>
      <c r="S26" s="480"/>
      <c r="T26" s="480"/>
      <c r="U26" s="480"/>
      <c r="V26" s="481"/>
      <c r="W26" s="391"/>
      <c r="X26" s="392"/>
      <c r="Y26" s="393"/>
      <c r="Z26" s="476" t="s">
        <v>265</v>
      </c>
      <c r="AA26" s="495"/>
      <c r="AB26" s="495"/>
      <c r="AC26" s="495"/>
      <c r="AD26" s="495"/>
      <c r="AE26" s="495"/>
      <c r="AF26" s="495"/>
      <c r="AG26" s="496"/>
      <c r="AH26" s="479">
        <v>6</v>
      </c>
      <c r="AI26" s="480"/>
      <c r="AJ26" s="480"/>
      <c r="AK26" s="480"/>
      <c r="AL26" s="481"/>
      <c r="AM26" s="479">
        <v>15138</v>
      </c>
      <c r="AN26" s="480"/>
      <c r="AO26" s="480"/>
      <c r="AP26" s="480"/>
      <c r="AQ26" s="480"/>
      <c r="AR26" s="481"/>
      <c r="AS26" s="479">
        <v>2523</v>
      </c>
      <c r="AT26" s="480"/>
      <c r="AU26" s="480"/>
      <c r="AV26" s="480"/>
      <c r="AW26" s="480"/>
      <c r="AX26" s="482"/>
      <c r="AY26" s="497" t="s">
        <v>266</v>
      </c>
      <c r="AZ26" s="498"/>
      <c r="BA26" s="498"/>
      <c r="BB26" s="498"/>
      <c r="BC26" s="498"/>
      <c r="BD26" s="498"/>
      <c r="BE26" s="498"/>
      <c r="BF26" s="498"/>
      <c r="BG26" s="498"/>
      <c r="BH26" s="498"/>
      <c r="BI26" s="498"/>
      <c r="BJ26" s="498"/>
      <c r="BK26" s="498"/>
      <c r="BL26" s="498"/>
      <c r="BM26" s="499"/>
      <c r="BN26" s="486" t="s">
        <v>206</v>
      </c>
      <c r="BO26" s="487"/>
      <c r="BP26" s="487"/>
      <c r="BQ26" s="487"/>
      <c r="BR26" s="487"/>
      <c r="BS26" s="487"/>
      <c r="BT26" s="487"/>
      <c r="BU26" s="488"/>
      <c r="BV26" s="486" t="s">
        <v>206</v>
      </c>
      <c r="BW26" s="487"/>
      <c r="BX26" s="487"/>
      <c r="BY26" s="487"/>
      <c r="BZ26" s="487"/>
      <c r="CA26" s="487"/>
      <c r="CB26" s="487"/>
      <c r="CC26" s="488"/>
      <c r="CD26" s="24"/>
      <c r="CE26" s="350"/>
      <c r="CF26" s="350"/>
      <c r="CG26" s="350"/>
      <c r="CH26" s="350"/>
      <c r="CI26" s="350"/>
      <c r="CJ26" s="350"/>
      <c r="CK26" s="350"/>
      <c r="CL26" s="350"/>
      <c r="CM26" s="350"/>
      <c r="CN26" s="350"/>
      <c r="CO26" s="350"/>
      <c r="CP26" s="350"/>
      <c r="CQ26" s="350"/>
      <c r="CR26" s="350"/>
      <c r="CS26" s="351"/>
      <c r="CT26" s="352"/>
      <c r="CU26" s="353"/>
      <c r="CV26" s="353"/>
      <c r="CW26" s="353"/>
      <c r="CX26" s="353"/>
      <c r="CY26" s="353"/>
      <c r="CZ26" s="353"/>
      <c r="DA26" s="354"/>
      <c r="DB26" s="352"/>
      <c r="DC26" s="353"/>
      <c r="DD26" s="353"/>
      <c r="DE26" s="353"/>
      <c r="DF26" s="353"/>
      <c r="DG26" s="353"/>
      <c r="DH26" s="353"/>
      <c r="DI26" s="354"/>
    </row>
    <row r="27" spans="1:113" ht="18.75" customHeight="1" x14ac:dyDescent="0.15">
      <c r="A27" s="2"/>
      <c r="B27" s="469"/>
      <c r="C27" s="392"/>
      <c r="D27" s="393"/>
      <c r="E27" s="476" t="s">
        <v>267</v>
      </c>
      <c r="F27" s="477"/>
      <c r="G27" s="477"/>
      <c r="H27" s="477"/>
      <c r="I27" s="477"/>
      <c r="J27" s="477"/>
      <c r="K27" s="478"/>
      <c r="L27" s="479">
        <v>1</v>
      </c>
      <c r="M27" s="480"/>
      <c r="N27" s="480"/>
      <c r="O27" s="480"/>
      <c r="P27" s="481"/>
      <c r="Q27" s="479">
        <v>3350</v>
      </c>
      <c r="R27" s="480"/>
      <c r="S27" s="480"/>
      <c r="T27" s="480"/>
      <c r="U27" s="480"/>
      <c r="V27" s="481"/>
      <c r="W27" s="391"/>
      <c r="X27" s="392"/>
      <c r="Y27" s="393"/>
      <c r="Z27" s="476" t="s">
        <v>269</v>
      </c>
      <c r="AA27" s="477"/>
      <c r="AB27" s="477"/>
      <c r="AC27" s="477"/>
      <c r="AD27" s="477"/>
      <c r="AE27" s="477"/>
      <c r="AF27" s="477"/>
      <c r="AG27" s="478"/>
      <c r="AH27" s="479">
        <v>1</v>
      </c>
      <c r="AI27" s="480"/>
      <c r="AJ27" s="480"/>
      <c r="AK27" s="480"/>
      <c r="AL27" s="481"/>
      <c r="AM27" s="479" t="s">
        <v>273</v>
      </c>
      <c r="AN27" s="480"/>
      <c r="AO27" s="480"/>
      <c r="AP27" s="480"/>
      <c r="AQ27" s="480"/>
      <c r="AR27" s="481"/>
      <c r="AS27" s="479" t="s">
        <v>273</v>
      </c>
      <c r="AT27" s="480"/>
      <c r="AU27" s="480"/>
      <c r="AV27" s="480"/>
      <c r="AW27" s="480"/>
      <c r="AX27" s="482"/>
      <c r="AY27" s="492" t="s">
        <v>274</v>
      </c>
      <c r="AZ27" s="493"/>
      <c r="BA27" s="493"/>
      <c r="BB27" s="493"/>
      <c r="BC27" s="493"/>
      <c r="BD27" s="493"/>
      <c r="BE27" s="493"/>
      <c r="BF27" s="493"/>
      <c r="BG27" s="493"/>
      <c r="BH27" s="493"/>
      <c r="BI27" s="493"/>
      <c r="BJ27" s="493"/>
      <c r="BK27" s="493"/>
      <c r="BL27" s="493"/>
      <c r="BM27" s="494"/>
      <c r="BN27" s="465">
        <v>319556</v>
      </c>
      <c r="BO27" s="466"/>
      <c r="BP27" s="466"/>
      <c r="BQ27" s="466"/>
      <c r="BR27" s="466"/>
      <c r="BS27" s="466"/>
      <c r="BT27" s="466"/>
      <c r="BU27" s="467"/>
      <c r="BV27" s="465">
        <v>319546</v>
      </c>
      <c r="BW27" s="466"/>
      <c r="BX27" s="466"/>
      <c r="BY27" s="466"/>
      <c r="BZ27" s="466"/>
      <c r="CA27" s="466"/>
      <c r="CB27" s="466"/>
      <c r="CC27" s="467"/>
      <c r="CD27" s="19"/>
      <c r="CE27" s="350"/>
      <c r="CF27" s="350"/>
      <c r="CG27" s="350"/>
      <c r="CH27" s="350"/>
      <c r="CI27" s="350"/>
      <c r="CJ27" s="350"/>
      <c r="CK27" s="350"/>
      <c r="CL27" s="350"/>
      <c r="CM27" s="350"/>
      <c r="CN27" s="350"/>
      <c r="CO27" s="350"/>
      <c r="CP27" s="350"/>
      <c r="CQ27" s="350"/>
      <c r="CR27" s="350"/>
      <c r="CS27" s="351"/>
      <c r="CT27" s="352"/>
      <c r="CU27" s="353"/>
      <c r="CV27" s="353"/>
      <c r="CW27" s="353"/>
      <c r="CX27" s="353"/>
      <c r="CY27" s="353"/>
      <c r="CZ27" s="353"/>
      <c r="DA27" s="354"/>
      <c r="DB27" s="352"/>
      <c r="DC27" s="353"/>
      <c r="DD27" s="353"/>
      <c r="DE27" s="353"/>
      <c r="DF27" s="353"/>
      <c r="DG27" s="353"/>
      <c r="DH27" s="353"/>
      <c r="DI27" s="354"/>
    </row>
    <row r="28" spans="1:113" ht="18.75" customHeight="1" x14ac:dyDescent="0.15">
      <c r="A28" s="2"/>
      <c r="B28" s="469"/>
      <c r="C28" s="392"/>
      <c r="D28" s="393"/>
      <c r="E28" s="476" t="s">
        <v>275</v>
      </c>
      <c r="F28" s="477"/>
      <c r="G28" s="477"/>
      <c r="H28" s="477"/>
      <c r="I28" s="477"/>
      <c r="J28" s="477"/>
      <c r="K28" s="478"/>
      <c r="L28" s="479">
        <v>1</v>
      </c>
      <c r="M28" s="480"/>
      <c r="N28" s="480"/>
      <c r="O28" s="480"/>
      <c r="P28" s="481"/>
      <c r="Q28" s="479">
        <v>2930</v>
      </c>
      <c r="R28" s="480"/>
      <c r="S28" s="480"/>
      <c r="T28" s="480"/>
      <c r="U28" s="480"/>
      <c r="V28" s="481"/>
      <c r="W28" s="391"/>
      <c r="X28" s="392"/>
      <c r="Y28" s="393"/>
      <c r="Z28" s="476" t="s">
        <v>38</v>
      </c>
      <c r="AA28" s="477"/>
      <c r="AB28" s="477"/>
      <c r="AC28" s="477"/>
      <c r="AD28" s="477"/>
      <c r="AE28" s="477"/>
      <c r="AF28" s="477"/>
      <c r="AG28" s="478"/>
      <c r="AH28" s="479" t="s">
        <v>206</v>
      </c>
      <c r="AI28" s="480"/>
      <c r="AJ28" s="480"/>
      <c r="AK28" s="480"/>
      <c r="AL28" s="481"/>
      <c r="AM28" s="479" t="s">
        <v>206</v>
      </c>
      <c r="AN28" s="480"/>
      <c r="AO28" s="480"/>
      <c r="AP28" s="480"/>
      <c r="AQ28" s="480"/>
      <c r="AR28" s="481"/>
      <c r="AS28" s="479" t="s">
        <v>206</v>
      </c>
      <c r="AT28" s="480"/>
      <c r="AU28" s="480"/>
      <c r="AV28" s="480"/>
      <c r="AW28" s="480"/>
      <c r="AX28" s="482"/>
      <c r="AY28" s="355" t="s">
        <v>278</v>
      </c>
      <c r="AZ28" s="356"/>
      <c r="BA28" s="356"/>
      <c r="BB28" s="357"/>
      <c r="BC28" s="489" t="s">
        <v>101</v>
      </c>
      <c r="BD28" s="490"/>
      <c r="BE28" s="490"/>
      <c r="BF28" s="490"/>
      <c r="BG28" s="490"/>
      <c r="BH28" s="490"/>
      <c r="BI28" s="490"/>
      <c r="BJ28" s="490"/>
      <c r="BK28" s="490"/>
      <c r="BL28" s="490"/>
      <c r="BM28" s="491"/>
      <c r="BN28" s="473">
        <v>2208965</v>
      </c>
      <c r="BO28" s="474"/>
      <c r="BP28" s="474"/>
      <c r="BQ28" s="474"/>
      <c r="BR28" s="474"/>
      <c r="BS28" s="474"/>
      <c r="BT28" s="474"/>
      <c r="BU28" s="475"/>
      <c r="BV28" s="473">
        <v>2446832</v>
      </c>
      <c r="BW28" s="474"/>
      <c r="BX28" s="474"/>
      <c r="BY28" s="474"/>
      <c r="BZ28" s="474"/>
      <c r="CA28" s="474"/>
      <c r="CB28" s="474"/>
      <c r="CC28" s="475"/>
      <c r="CD28" s="24"/>
      <c r="CE28" s="350"/>
      <c r="CF28" s="350"/>
      <c r="CG28" s="350"/>
      <c r="CH28" s="350"/>
      <c r="CI28" s="350"/>
      <c r="CJ28" s="350"/>
      <c r="CK28" s="350"/>
      <c r="CL28" s="350"/>
      <c r="CM28" s="350"/>
      <c r="CN28" s="350"/>
      <c r="CO28" s="350"/>
      <c r="CP28" s="350"/>
      <c r="CQ28" s="350"/>
      <c r="CR28" s="350"/>
      <c r="CS28" s="351"/>
      <c r="CT28" s="352"/>
      <c r="CU28" s="353"/>
      <c r="CV28" s="353"/>
      <c r="CW28" s="353"/>
      <c r="CX28" s="353"/>
      <c r="CY28" s="353"/>
      <c r="CZ28" s="353"/>
      <c r="DA28" s="354"/>
      <c r="DB28" s="352"/>
      <c r="DC28" s="353"/>
      <c r="DD28" s="353"/>
      <c r="DE28" s="353"/>
      <c r="DF28" s="353"/>
      <c r="DG28" s="353"/>
      <c r="DH28" s="353"/>
      <c r="DI28" s="354"/>
    </row>
    <row r="29" spans="1:113" ht="18.75" customHeight="1" x14ac:dyDescent="0.15">
      <c r="A29" s="2"/>
      <c r="B29" s="469"/>
      <c r="C29" s="392"/>
      <c r="D29" s="393"/>
      <c r="E29" s="476" t="s">
        <v>279</v>
      </c>
      <c r="F29" s="477"/>
      <c r="G29" s="477"/>
      <c r="H29" s="477"/>
      <c r="I29" s="477"/>
      <c r="J29" s="477"/>
      <c r="K29" s="478"/>
      <c r="L29" s="479">
        <v>12</v>
      </c>
      <c r="M29" s="480"/>
      <c r="N29" s="480"/>
      <c r="O29" s="480"/>
      <c r="P29" s="481"/>
      <c r="Q29" s="479">
        <v>2680</v>
      </c>
      <c r="R29" s="480"/>
      <c r="S29" s="480"/>
      <c r="T29" s="480"/>
      <c r="U29" s="480"/>
      <c r="V29" s="481"/>
      <c r="W29" s="394"/>
      <c r="X29" s="395"/>
      <c r="Y29" s="396"/>
      <c r="Z29" s="476" t="s">
        <v>282</v>
      </c>
      <c r="AA29" s="477"/>
      <c r="AB29" s="477"/>
      <c r="AC29" s="477"/>
      <c r="AD29" s="477"/>
      <c r="AE29" s="477"/>
      <c r="AF29" s="477"/>
      <c r="AG29" s="478"/>
      <c r="AH29" s="479">
        <v>159</v>
      </c>
      <c r="AI29" s="480"/>
      <c r="AJ29" s="480"/>
      <c r="AK29" s="480"/>
      <c r="AL29" s="481"/>
      <c r="AM29" s="479">
        <v>489658</v>
      </c>
      <c r="AN29" s="480"/>
      <c r="AO29" s="480"/>
      <c r="AP29" s="480"/>
      <c r="AQ29" s="480"/>
      <c r="AR29" s="481"/>
      <c r="AS29" s="479">
        <v>3080</v>
      </c>
      <c r="AT29" s="480"/>
      <c r="AU29" s="480"/>
      <c r="AV29" s="480"/>
      <c r="AW29" s="480"/>
      <c r="AX29" s="482"/>
      <c r="AY29" s="358"/>
      <c r="AZ29" s="359"/>
      <c r="BA29" s="359"/>
      <c r="BB29" s="360"/>
      <c r="BC29" s="483" t="s">
        <v>283</v>
      </c>
      <c r="BD29" s="484"/>
      <c r="BE29" s="484"/>
      <c r="BF29" s="484"/>
      <c r="BG29" s="484"/>
      <c r="BH29" s="484"/>
      <c r="BI29" s="484"/>
      <c r="BJ29" s="484"/>
      <c r="BK29" s="484"/>
      <c r="BL29" s="484"/>
      <c r="BM29" s="485"/>
      <c r="BN29" s="486">
        <v>101831</v>
      </c>
      <c r="BO29" s="487"/>
      <c r="BP29" s="487"/>
      <c r="BQ29" s="487"/>
      <c r="BR29" s="487"/>
      <c r="BS29" s="487"/>
      <c r="BT29" s="487"/>
      <c r="BU29" s="488"/>
      <c r="BV29" s="486">
        <v>104949</v>
      </c>
      <c r="BW29" s="487"/>
      <c r="BX29" s="487"/>
      <c r="BY29" s="487"/>
      <c r="BZ29" s="487"/>
      <c r="CA29" s="487"/>
      <c r="CB29" s="487"/>
      <c r="CC29" s="488"/>
      <c r="CD29" s="19"/>
      <c r="CE29" s="350"/>
      <c r="CF29" s="350"/>
      <c r="CG29" s="350"/>
      <c r="CH29" s="350"/>
      <c r="CI29" s="350"/>
      <c r="CJ29" s="350"/>
      <c r="CK29" s="350"/>
      <c r="CL29" s="350"/>
      <c r="CM29" s="350"/>
      <c r="CN29" s="350"/>
      <c r="CO29" s="350"/>
      <c r="CP29" s="350"/>
      <c r="CQ29" s="350"/>
      <c r="CR29" s="350"/>
      <c r="CS29" s="351"/>
      <c r="CT29" s="352"/>
      <c r="CU29" s="353"/>
      <c r="CV29" s="353"/>
      <c r="CW29" s="353"/>
      <c r="CX29" s="353"/>
      <c r="CY29" s="353"/>
      <c r="CZ29" s="353"/>
      <c r="DA29" s="354"/>
      <c r="DB29" s="352"/>
      <c r="DC29" s="353"/>
      <c r="DD29" s="353"/>
      <c r="DE29" s="353"/>
      <c r="DF29" s="353"/>
      <c r="DG29" s="353"/>
      <c r="DH29" s="353"/>
      <c r="DI29" s="354"/>
    </row>
    <row r="30" spans="1:113" ht="18.75" customHeight="1" x14ac:dyDescent="0.15">
      <c r="A30" s="2"/>
      <c r="B30" s="470"/>
      <c r="C30" s="471"/>
      <c r="D30" s="472"/>
      <c r="E30" s="450"/>
      <c r="F30" s="451"/>
      <c r="G30" s="451"/>
      <c r="H30" s="451"/>
      <c r="I30" s="451"/>
      <c r="J30" s="451"/>
      <c r="K30" s="452"/>
      <c r="L30" s="453"/>
      <c r="M30" s="454"/>
      <c r="N30" s="454"/>
      <c r="O30" s="454"/>
      <c r="P30" s="455"/>
      <c r="Q30" s="453"/>
      <c r="R30" s="454"/>
      <c r="S30" s="454"/>
      <c r="T30" s="454"/>
      <c r="U30" s="454"/>
      <c r="V30" s="455"/>
      <c r="W30" s="456" t="s">
        <v>285</v>
      </c>
      <c r="X30" s="457"/>
      <c r="Y30" s="457"/>
      <c r="Z30" s="457"/>
      <c r="AA30" s="457"/>
      <c r="AB30" s="457"/>
      <c r="AC30" s="457"/>
      <c r="AD30" s="457"/>
      <c r="AE30" s="457"/>
      <c r="AF30" s="457"/>
      <c r="AG30" s="458"/>
      <c r="AH30" s="459">
        <v>97.4</v>
      </c>
      <c r="AI30" s="460"/>
      <c r="AJ30" s="460"/>
      <c r="AK30" s="460"/>
      <c r="AL30" s="460"/>
      <c r="AM30" s="460"/>
      <c r="AN30" s="460"/>
      <c r="AO30" s="460"/>
      <c r="AP30" s="460"/>
      <c r="AQ30" s="460"/>
      <c r="AR30" s="460"/>
      <c r="AS30" s="460"/>
      <c r="AT30" s="460"/>
      <c r="AU30" s="460"/>
      <c r="AV30" s="460"/>
      <c r="AW30" s="460"/>
      <c r="AX30" s="461"/>
      <c r="AY30" s="361"/>
      <c r="AZ30" s="362"/>
      <c r="BA30" s="362"/>
      <c r="BB30" s="363"/>
      <c r="BC30" s="462" t="s">
        <v>60</v>
      </c>
      <c r="BD30" s="463"/>
      <c r="BE30" s="463"/>
      <c r="BF30" s="463"/>
      <c r="BG30" s="463"/>
      <c r="BH30" s="463"/>
      <c r="BI30" s="463"/>
      <c r="BJ30" s="463"/>
      <c r="BK30" s="463"/>
      <c r="BL30" s="463"/>
      <c r="BM30" s="464"/>
      <c r="BN30" s="465">
        <v>2126874</v>
      </c>
      <c r="BO30" s="466"/>
      <c r="BP30" s="466"/>
      <c r="BQ30" s="466"/>
      <c r="BR30" s="466"/>
      <c r="BS30" s="466"/>
      <c r="BT30" s="466"/>
      <c r="BU30" s="467"/>
      <c r="BV30" s="465">
        <v>2214171</v>
      </c>
      <c r="BW30" s="466"/>
      <c r="BX30" s="466"/>
      <c r="BY30" s="466"/>
      <c r="BZ30" s="466"/>
      <c r="CA30" s="466"/>
      <c r="CB30" s="466"/>
      <c r="CC30" s="46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192</v>
      </c>
      <c r="D32" s="9"/>
      <c r="E32" s="9"/>
      <c r="F32" s="8"/>
      <c r="G32" s="8"/>
      <c r="H32" s="8"/>
      <c r="I32" s="8"/>
      <c r="J32" s="8"/>
      <c r="K32" s="8"/>
      <c r="L32" s="8"/>
      <c r="M32" s="8"/>
      <c r="N32" s="8"/>
      <c r="O32" s="8"/>
      <c r="P32" s="8"/>
      <c r="Q32" s="8"/>
      <c r="R32" s="8"/>
      <c r="S32" s="8"/>
      <c r="T32" s="8"/>
      <c r="U32" s="8" t="s">
        <v>91</v>
      </c>
      <c r="V32" s="8"/>
      <c r="W32" s="8"/>
      <c r="X32" s="8"/>
      <c r="Y32" s="8"/>
      <c r="Z32" s="8"/>
      <c r="AA32" s="8"/>
      <c r="AB32" s="8"/>
      <c r="AC32" s="8"/>
      <c r="AD32" s="8"/>
      <c r="AE32" s="8"/>
      <c r="AF32" s="8"/>
      <c r="AG32" s="8"/>
      <c r="AH32" s="8"/>
      <c r="AI32" s="8"/>
      <c r="AJ32" s="8"/>
      <c r="AK32" s="8"/>
      <c r="AL32" s="8"/>
      <c r="AM32" s="22" t="s">
        <v>287</v>
      </c>
      <c r="AN32" s="8"/>
      <c r="AO32" s="8"/>
      <c r="AP32" s="8"/>
      <c r="AQ32" s="8"/>
      <c r="AR32" s="8"/>
      <c r="AS32" s="22"/>
      <c r="AT32" s="22"/>
      <c r="AU32" s="22"/>
      <c r="AV32" s="22"/>
      <c r="AW32" s="22"/>
      <c r="AX32" s="22"/>
      <c r="AY32" s="22"/>
      <c r="AZ32" s="22"/>
      <c r="BA32" s="22"/>
      <c r="BB32" s="8"/>
      <c r="BC32" s="22"/>
      <c r="BD32" s="8"/>
      <c r="BE32" s="22" t="s">
        <v>288</v>
      </c>
      <c r="BF32" s="8"/>
      <c r="BG32" s="8"/>
      <c r="BH32" s="8"/>
      <c r="BI32" s="8"/>
      <c r="BJ32" s="22"/>
      <c r="BK32" s="22"/>
      <c r="BL32" s="22"/>
      <c r="BM32" s="22"/>
      <c r="BN32" s="22"/>
      <c r="BO32" s="22"/>
      <c r="BP32" s="22"/>
      <c r="BQ32" s="22"/>
      <c r="BR32" s="8"/>
      <c r="BS32" s="8"/>
      <c r="BT32" s="8"/>
      <c r="BU32" s="8"/>
      <c r="BV32" s="8"/>
      <c r="BW32" s="8" t="s">
        <v>290</v>
      </c>
      <c r="BX32" s="8"/>
      <c r="BY32" s="8"/>
      <c r="BZ32" s="8"/>
      <c r="CA32" s="8"/>
      <c r="CB32" s="22"/>
      <c r="CC32" s="22"/>
      <c r="CD32" s="22"/>
      <c r="CE32" s="22"/>
      <c r="CF32" s="22"/>
      <c r="CG32" s="22"/>
      <c r="CH32" s="22"/>
      <c r="CI32" s="22"/>
      <c r="CJ32" s="22"/>
      <c r="CK32" s="22"/>
      <c r="CL32" s="22"/>
      <c r="CM32" s="22"/>
      <c r="CN32" s="22"/>
      <c r="CO32" s="22" t="s">
        <v>171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2" t="s">
        <v>121</v>
      </c>
      <c r="D33" s="432"/>
      <c r="E33" s="414" t="s">
        <v>291</v>
      </c>
      <c r="F33" s="414"/>
      <c r="G33" s="414"/>
      <c r="H33" s="414"/>
      <c r="I33" s="414"/>
      <c r="J33" s="414"/>
      <c r="K33" s="414"/>
      <c r="L33" s="414"/>
      <c r="M33" s="414"/>
      <c r="N33" s="414"/>
      <c r="O33" s="414"/>
      <c r="P33" s="414"/>
      <c r="Q33" s="414"/>
      <c r="R33" s="414"/>
      <c r="S33" s="414"/>
      <c r="T33" s="14"/>
      <c r="U33" s="432" t="s">
        <v>121</v>
      </c>
      <c r="V33" s="432"/>
      <c r="W33" s="414" t="s">
        <v>291</v>
      </c>
      <c r="X33" s="414"/>
      <c r="Y33" s="414"/>
      <c r="Z33" s="414"/>
      <c r="AA33" s="414"/>
      <c r="AB33" s="414"/>
      <c r="AC33" s="414"/>
      <c r="AD33" s="414"/>
      <c r="AE33" s="414"/>
      <c r="AF33" s="414"/>
      <c r="AG33" s="414"/>
      <c r="AH33" s="414"/>
      <c r="AI33" s="414"/>
      <c r="AJ33" s="414"/>
      <c r="AK33" s="414"/>
      <c r="AL33" s="14"/>
      <c r="AM33" s="432" t="s">
        <v>121</v>
      </c>
      <c r="AN33" s="432"/>
      <c r="AO33" s="414" t="s">
        <v>291</v>
      </c>
      <c r="AP33" s="414"/>
      <c r="AQ33" s="414"/>
      <c r="AR33" s="414"/>
      <c r="AS33" s="414"/>
      <c r="AT33" s="414"/>
      <c r="AU33" s="414"/>
      <c r="AV33" s="414"/>
      <c r="AW33" s="414"/>
      <c r="AX33" s="414"/>
      <c r="AY33" s="414"/>
      <c r="AZ33" s="414"/>
      <c r="BA33" s="414"/>
      <c r="BB33" s="414"/>
      <c r="BC33" s="414"/>
      <c r="BD33" s="10"/>
      <c r="BE33" s="414" t="s">
        <v>293</v>
      </c>
      <c r="BF33" s="414"/>
      <c r="BG33" s="414" t="s">
        <v>173</v>
      </c>
      <c r="BH33" s="414"/>
      <c r="BI33" s="414"/>
      <c r="BJ33" s="414"/>
      <c r="BK33" s="414"/>
      <c r="BL33" s="414"/>
      <c r="BM33" s="414"/>
      <c r="BN33" s="414"/>
      <c r="BO33" s="414"/>
      <c r="BP33" s="414"/>
      <c r="BQ33" s="414"/>
      <c r="BR33" s="414"/>
      <c r="BS33" s="414"/>
      <c r="BT33" s="414"/>
      <c r="BU33" s="414"/>
      <c r="BV33" s="10"/>
      <c r="BW33" s="432" t="s">
        <v>293</v>
      </c>
      <c r="BX33" s="432"/>
      <c r="BY33" s="414" t="s">
        <v>111</v>
      </c>
      <c r="BZ33" s="414"/>
      <c r="CA33" s="414"/>
      <c r="CB33" s="414"/>
      <c r="CC33" s="414"/>
      <c r="CD33" s="414"/>
      <c r="CE33" s="414"/>
      <c r="CF33" s="414"/>
      <c r="CG33" s="414"/>
      <c r="CH33" s="414"/>
      <c r="CI33" s="414"/>
      <c r="CJ33" s="414"/>
      <c r="CK33" s="414"/>
      <c r="CL33" s="414"/>
      <c r="CM33" s="414"/>
      <c r="CN33" s="14"/>
      <c r="CO33" s="432" t="s">
        <v>121</v>
      </c>
      <c r="CP33" s="432"/>
      <c r="CQ33" s="414" t="s">
        <v>294</v>
      </c>
      <c r="CR33" s="414"/>
      <c r="CS33" s="414"/>
      <c r="CT33" s="414"/>
      <c r="CU33" s="414"/>
      <c r="CV33" s="414"/>
      <c r="CW33" s="414"/>
      <c r="CX33" s="414"/>
      <c r="CY33" s="414"/>
      <c r="CZ33" s="414"/>
      <c r="DA33" s="414"/>
      <c r="DB33" s="414"/>
      <c r="DC33" s="414"/>
      <c r="DD33" s="414"/>
      <c r="DE33" s="414"/>
      <c r="DF33" s="14"/>
      <c r="DG33" s="449" t="s">
        <v>78</v>
      </c>
      <c r="DH33" s="449"/>
      <c r="DI33" s="21"/>
    </row>
    <row r="34" spans="1:113" ht="32.25" customHeight="1" x14ac:dyDescent="0.15">
      <c r="A34" s="2"/>
      <c r="B34" s="5"/>
      <c r="C34" s="398">
        <f>IF(E34="","",1)</f>
        <v>1</v>
      </c>
      <c r="D34" s="398"/>
      <c r="E34" s="397" t="str">
        <f>IF('各会計、関係団体の財政状況及び健全化判断比率'!B7="","",'各会計、関係団体の財政状況及び健全化判断比率'!B7)</f>
        <v>一般会計</v>
      </c>
      <c r="F34" s="397"/>
      <c r="G34" s="397"/>
      <c r="H34" s="397"/>
      <c r="I34" s="397"/>
      <c r="J34" s="397"/>
      <c r="K34" s="397"/>
      <c r="L34" s="397"/>
      <c r="M34" s="397"/>
      <c r="N34" s="397"/>
      <c r="O34" s="397"/>
      <c r="P34" s="397"/>
      <c r="Q34" s="397"/>
      <c r="R34" s="397"/>
      <c r="S34" s="397"/>
      <c r="T34" s="9"/>
      <c r="U34" s="398">
        <f>IF(W34="","",MAX(C34:D43)+1)</f>
        <v>2</v>
      </c>
      <c r="V34" s="398"/>
      <c r="W34" s="397" t="str">
        <f>IF('各会計、関係団体の財政状況及び健全化判断比率'!B28="","",'各会計、関係団体の財政状況及び健全化判断比率'!B28)</f>
        <v>国民健康保険特別会計（事業勘定）</v>
      </c>
      <c r="X34" s="397"/>
      <c r="Y34" s="397"/>
      <c r="Z34" s="397"/>
      <c r="AA34" s="397"/>
      <c r="AB34" s="397"/>
      <c r="AC34" s="397"/>
      <c r="AD34" s="397"/>
      <c r="AE34" s="397"/>
      <c r="AF34" s="397"/>
      <c r="AG34" s="397"/>
      <c r="AH34" s="397"/>
      <c r="AI34" s="397"/>
      <c r="AJ34" s="397"/>
      <c r="AK34" s="397"/>
      <c r="AL34" s="9"/>
      <c r="AM34" s="398">
        <f>IF(AO34="","",MAX(C34:D43,U34:V43)+1)</f>
        <v>7</v>
      </c>
      <c r="AN34" s="398"/>
      <c r="AO34" s="397" t="str">
        <f>IF('各会計、関係団体の財政状況及び健全化判断比率'!B33="","",'各会計、関係団体の財政状況及び健全化判断比率'!B33)</f>
        <v>上水道事業会計</v>
      </c>
      <c r="AP34" s="397"/>
      <c r="AQ34" s="397"/>
      <c r="AR34" s="397"/>
      <c r="AS34" s="397"/>
      <c r="AT34" s="397"/>
      <c r="AU34" s="397"/>
      <c r="AV34" s="397"/>
      <c r="AW34" s="397"/>
      <c r="AX34" s="397"/>
      <c r="AY34" s="397"/>
      <c r="AZ34" s="397"/>
      <c r="BA34" s="397"/>
      <c r="BB34" s="397"/>
      <c r="BC34" s="397"/>
      <c r="BD34" s="9"/>
      <c r="BE34" s="398">
        <f>IF(BG34="","",MAX(C34:D43,U34:V43,AM34:AN43)+1)</f>
        <v>8</v>
      </c>
      <c r="BF34" s="398"/>
      <c r="BG34" s="397" t="str">
        <f>IF('各会計、関係団体の財政状況及び健全化判断比率'!B34="","",'各会計、関係団体の財政状況及び健全化判断比率'!B34)</f>
        <v>公共下水道事業特別会計</v>
      </c>
      <c r="BH34" s="397"/>
      <c r="BI34" s="397"/>
      <c r="BJ34" s="397"/>
      <c r="BK34" s="397"/>
      <c r="BL34" s="397"/>
      <c r="BM34" s="397"/>
      <c r="BN34" s="397"/>
      <c r="BO34" s="397"/>
      <c r="BP34" s="397"/>
      <c r="BQ34" s="397"/>
      <c r="BR34" s="397"/>
      <c r="BS34" s="397"/>
      <c r="BT34" s="397"/>
      <c r="BU34" s="397"/>
      <c r="BV34" s="9"/>
      <c r="BW34" s="398">
        <f>IF(BY34="","",MAX(C34:D43,U34:V43,AM34:AN43,BE34:BF43)+1)</f>
        <v>10</v>
      </c>
      <c r="BX34" s="398"/>
      <c r="BY34" s="397" t="str">
        <f>IF('各会計、関係団体の財政状況及び健全化判断比率'!B68="","",'各会計、関係団体の財政状況及び健全化判断比率'!B68)</f>
        <v>茨城県市町村総合事務組合(一般会計)</v>
      </c>
      <c r="BZ34" s="397"/>
      <c r="CA34" s="397"/>
      <c r="CB34" s="397"/>
      <c r="CC34" s="397"/>
      <c r="CD34" s="397"/>
      <c r="CE34" s="397"/>
      <c r="CF34" s="397"/>
      <c r="CG34" s="397"/>
      <c r="CH34" s="397"/>
      <c r="CI34" s="397"/>
      <c r="CJ34" s="397"/>
      <c r="CK34" s="397"/>
      <c r="CL34" s="397"/>
      <c r="CM34" s="397"/>
      <c r="CN34" s="9"/>
      <c r="CO34" s="398">
        <f>IF(CQ34="","",MAX(C34:D43,U34:V43,AM34:AN43,BE34:BF43,BW34:BX43)+1)</f>
        <v>17</v>
      </c>
      <c r="CP34" s="398"/>
      <c r="CQ34" s="397" t="str">
        <f>IF('各会計、関係団体の財政状況及び健全化判断比率'!BS7="","",'各会計、関係団体の財政状況及び健全化判断比率'!BS7)</f>
        <v>城里町開発公社</v>
      </c>
      <c r="CR34" s="397"/>
      <c r="CS34" s="397"/>
      <c r="CT34" s="397"/>
      <c r="CU34" s="397"/>
      <c r="CV34" s="397"/>
      <c r="CW34" s="397"/>
      <c r="CX34" s="397"/>
      <c r="CY34" s="397"/>
      <c r="CZ34" s="397"/>
      <c r="DA34" s="397"/>
      <c r="DB34" s="397"/>
      <c r="DC34" s="397"/>
      <c r="DD34" s="397"/>
      <c r="DE34" s="397"/>
      <c r="DF34" s="8"/>
      <c r="DG34" s="399" t="str">
        <f>IF('各会計、関係団体の財政状況及び健全化判断比率'!BR7="","",'各会計、関係団体の財政状況及び健全化判断比率'!BR7)</f>
        <v/>
      </c>
      <c r="DH34" s="399"/>
      <c r="DI34" s="21"/>
    </row>
    <row r="35" spans="1:113" ht="32.25" customHeight="1" x14ac:dyDescent="0.15">
      <c r="A35" s="2"/>
      <c r="B35" s="5"/>
      <c r="C35" s="398" t="str">
        <f t="shared" ref="C35:C43" si="0">IF(E35="","",C34+1)</f>
        <v/>
      </c>
      <c r="D35" s="398"/>
      <c r="E35" s="397" t="str">
        <f>IF('各会計、関係団体の財政状況及び健全化判断比率'!B8="","",'各会計、関係団体の財政状況及び健全化判断比率'!B8)</f>
        <v/>
      </c>
      <c r="F35" s="397"/>
      <c r="G35" s="397"/>
      <c r="H35" s="397"/>
      <c r="I35" s="397"/>
      <c r="J35" s="397"/>
      <c r="K35" s="397"/>
      <c r="L35" s="397"/>
      <c r="M35" s="397"/>
      <c r="N35" s="397"/>
      <c r="O35" s="397"/>
      <c r="P35" s="397"/>
      <c r="Q35" s="397"/>
      <c r="R35" s="397"/>
      <c r="S35" s="397"/>
      <c r="T35" s="9"/>
      <c r="U35" s="398">
        <f t="shared" ref="U35:U43" si="1">IF(W35="","",U34+1)</f>
        <v>3</v>
      </c>
      <c r="V35" s="398"/>
      <c r="W35" s="397" t="str">
        <f>IF('各会計、関係団体の財政状況及び健全化判断比率'!B29="","",'各会計、関係団体の財政状況及び健全化判断比率'!B29)</f>
        <v>国民健康保険特別会計（施設勘定）</v>
      </c>
      <c r="X35" s="397"/>
      <c r="Y35" s="397"/>
      <c r="Z35" s="397"/>
      <c r="AA35" s="397"/>
      <c r="AB35" s="397"/>
      <c r="AC35" s="397"/>
      <c r="AD35" s="397"/>
      <c r="AE35" s="397"/>
      <c r="AF35" s="397"/>
      <c r="AG35" s="397"/>
      <c r="AH35" s="397"/>
      <c r="AI35" s="397"/>
      <c r="AJ35" s="397"/>
      <c r="AK35" s="397"/>
      <c r="AL35" s="9"/>
      <c r="AM35" s="398" t="str">
        <f t="shared" ref="AM35:AM43" si="2">IF(AO35="","",AM34+1)</f>
        <v/>
      </c>
      <c r="AN35" s="398"/>
      <c r="AO35" s="397"/>
      <c r="AP35" s="397"/>
      <c r="AQ35" s="397"/>
      <c r="AR35" s="397"/>
      <c r="AS35" s="397"/>
      <c r="AT35" s="397"/>
      <c r="AU35" s="397"/>
      <c r="AV35" s="397"/>
      <c r="AW35" s="397"/>
      <c r="AX35" s="397"/>
      <c r="AY35" s="397"/>
      <c r="AZ35" s="397"/>
      <c r="BA35" s="397"/>
      <c r="BB35" s="397"/>
      <c r="BC35" s="397"/>
      <c r="BD35" s="9"/>
      <c r="BE35" s="398">
        <f t="shared" ref="BE35:BE43" si="3">IF(BG35="","",BE34+1)</f>
        <v>9</v>
      </c>
      <c r="BF35" s="398"/>
      <c r="BG35" s="397" t="str">
        <f>IF('各会計、関係団体の財政状況及び健全化判断比率'!B35="","",'各会計、関係団体の財政状況及び健全化判断比率'!B35)</f>
        <v>農業集落排水事業特別会計</v>
      </c>
      <c r="BH35" s="397"/>
      <c r="BI35" s="397"/>
      <c r="BJ35" s="397"/>
      <c r="BK35" s="397"/>
      <c r="BL35" s="397"/>
      <c r="BM35" s="397"/>
      <c r="BN35" s="397"/>
      <c r="BO35" s="397"/>
      <c r="BP35" s="397"/>
      <c r="BQ35" s="397"/>
      <c r="BR35" s="397"/>
      <c r="BS35" s="397"/>
      <c r="BT35" s="397"/>
      <c r="BU35" s="397"/>
      <c r="BV35" s="9"/>
      <c r="BW35" s="398">
        <f t="shared" ref="BW35:BW43" si="4">IF(BY35="","",BW34+1)</f>
        <v>11</v>
      </c>
      <c r="BX35" s="398"/>
      <c r="BY35" s="397" t="str">
        <f>IF('各会計、関係団体の財政状況及び健全化判断比率'!B69="","",'各会計、関係団体の財政状況及び健全化判断比率'!B69)</f>
        <v>茨城県市町村総合事務組合(県民交通災害共済事業特別会計)</v>
      </c>
      <c r="BZ35" s="397"/>
      <c r="CA35" s="397"/>
      <c r="CB35" s="397"/>
      <c r="CC35" s="397"/>
      <c r="CD35" s="397"/>
      <c r="CE35" s="397"/>
      <c r="CF35" s="397"/>
      <c r="CG35" s="397"/>
      <c r="CH35" s="397"/>
      <c r="CI35" s="397"/>
      <c r="CJ35" s="397"/>
      <c r="CK35" s="397"/>
      <c r="CL35" s="397"/>
      <c r="CM35" s="397"/>
      <c r="CN35" s="9"/>
      <c r="CO35" s="398">
        <f t="shared" ref="CO35:CO43" si="5">IF(CQ35="","",CO34+1)</f>
        <v>18</v>
      </c>
      <c r="CP35" s="398"/>
      <c r="CQ35" s="397" t="str">
        <f>IF('各会計、関係団体の財政状況及び健全化判断比率'!BS8="","",'各会計、関係団体の財政状況及び健全化判断比率'!BS8)</f>
        <v>桂ふるさと振興センター</v>
      </c>
      <c r="CR35" s="397"/>
      <c r="CS35" s="397"/>
      <c r="CT35" s="397"/>
      <c r="CU35" s="397"/>
      <c r="CV35" s="397"/>
      <c r="CW35" s="397"/>
      <c r="CX35" s="397"/>
      <c r="CY35" s="397"/>
      <c r="CZ35" s="397"/>
      <c r="DA35" s="397"/>
      <c r="DB35" s="397"/>
      <c r="DC35" s="397"/>
      <c r="DD35" s="397"/>
      <c r="DE35" s="397"/>
      <c r="DF35" s="8"/>
      <c r="DG35" s="399" t="str">
        <f>IF('各会計、関係団体の財政状況及び健全化判断比率'!BR8="","",'各会計、関係団体の財政状況及び健全化判断比率'!BR8)</f>
        <v/>
      </c>
      <c r="DH35" s="399"/>
      <c r="DI35" s="21"/>
    </row>
    <row r="36" spans="1:113" ht="32.25" customHeight="1" x14ac:dyDescent="0.15">
      <c r="A36" s="2"/>
      <c r="B36" s="5"/>
      <c r="C36" s="398" t="str">
        <f t="shared" si="0"/>
        <v/>
      </c>
      <c r="D36" s="398"/>
      <c r="E36" s="397" t="str">
        <f>IF('各会計、関係団体の財政状況及び健全化判断比率'!B9="","",'各会計、関係団体の財政状況及び健全化判断比率'!B9)</f>
        <v/>
      </c>
      <c r="F36" s="397"/>
      <c r="G36" s="397"/>
      <c r="H36" s="397"/>
      <c r="I36" s="397"/>
      <c r="J36" s="397"/>
      <c r="K36" s="397"/>
      <c r="L36" s="397"/>
      <c r="M36" s="397"/>
      <c r="N36" s="397"/>
      <c r="O36" s="397"/>
      <c r="P36" s="397"/>
      <c r="Q36" s="397"/>
      <c r="R36" s="397"/>
      <c r="S36" s="397"/>
      <c r="T36" s="9"/>
      <c r="U36" s="398">
        <f t="shared" si="1"/>
        <v>4</v>
      </c>
      <c r="V36" s="398"/>
      <c r="W36" s="397" t="str">
        <f>IF('各会計、関係団体の財政状況及び健全化判断比率'!B30="","",'各会計、関係団体の財政状況及び健全化判断比率'!B30)</f>
        <v>介護保険特別会計（保険事業勘定）</v>
      </c>
      <c r="X36" s="397"/>
      <c r="Y36" s="397"/>
      <c r="Z36" s="397"/>
      <c r="AA36" s="397"/>
      <c r="AB36" s="397"/>
      <c r="AC36" s="397"/>
      <c r="AD36" s="397"/>
      <c r="AE36" s="397"/>
      <c r="AF36" s="397"/>
      <c r="AG36" s="397"/>
      <c r="AH36" s="397"/>
      <c r="AI36" s="397"/>
      <c r="AJ36" s="397"/>
      <c r="AK36" s="397"/>
      <c r="AL36" s="9"/>
      <c r="AM36" s="398" t="str">
        <f t="shared" si="2"/>
        <v/>
      </c>
      <c r="AN36" s="398"/>
      <c r="AO36" s="397"/>
      <c r="AP36" s="397"/>
      <c r="AQ36" s="397"/>
      <c r="AR36" s="397"/>
      <c r="AS36" s="397"/>
      <c r="AT36" s="397"/>
      <c r="AU36" s="397"/>
      <c r="AV36" s="397"/>
      <c r="AW36" s="397"/>
      <c r="AX36" s="397"/>
      <c r="AY36" s="397"/>
      <c r="AZ36" s="397"/>
      <c r="BA36" s="397"/>
      <c r="BB36" s="397"/>
      <c r="BC36" s="397"/>
      <c r="BD36" s="9"/>
      <c r="BE36" s="398" t="str">
        <f t="shared" si="3"/>
        <v/>
      </c>
      <c r="BF36" s="398"/>
      <c r="BG36" s="397"/>
      <c r="BH36" s="397"/>
      <c r="BI36" s="397"/>
      <c r="BJ36" s="397"/>
      <c r="BK36" s="397"/>
      <c r="BL36" s="397"/>
      <c r="BM36" s="397"/>
      <c r="BN36" s="397"/>
      <c r="BO36" s="397"/>
      <c r="BP36" s="397"/>
      <c r="BQ36" s="397"/>
      <c r="BR36" s="397"/>
      <c r="BS36" s="397"/>
      <c r="BT36" s="397"/>
      <c r="BU36" s="397"/>
      <c r="BV36" s="9"/>
      <c r="BW36" s="398">
        <f t="shared" si="4"/>
        <v>12</v>
      </c>
      <c r="BX36" s="398"/>
      <c r="BY36" s="397" t="str">
        <f>IF('各会計、関係団体の財政状況及び健全化判断比率'!B70="","",'各会計、関係団体の財政状況及び健全化判断比率'!B70)</f>
        <v>茨城租税債権管理機構(一般会計)</v>
      </c>
      <c r="BZ36" s="397"/>
      <c r="CA36" s="397"/>
      <c r="CB36" s="397"/>
      <c r="CC36" s="397"/>
      <c r="CD36" s="397"/>
      <c r="CE36" s="397"/>
      <c r="CF36" s="397"/>
      <c r="CG36" s="397"/>
      <c r="CH36" s="397"/>
      <c r="CI36" s="397"/>
      <c r="CJ36" s="397"/>
      <c r="CK36" s="397"/>
      <c r="CL36" s="397"/>
      <c r="CM36" s="397"/>
      <c r="CN36" s="9"/>
      <c r="CO36" s="398">
        <f t="shared" si="5"/>
        <v>19</v>
      </c>
      <c r="CP36" s="398"/>
      <c r="CQ36" s="397" t="str">
        <f>IF('各会計、関係団体の財政状況及び健全化判断比率'!BS9="","",'各会計、関係団体の財政状況及び健全化判断比率'!BS9)</f>
        <v>物産センター山桜</v>
      </c>
      <c r="CR36" s="397"/>
      <c r="CS36" s="397"/>
      <c r="CT36" s="397"/>
      <c r="CU36" s="397"/>
      <c r="CV36" s="397"/>
      <c r="CW36" s="397"/>
      <c r="CX36" s="397"/>
      <c r="CY36" s="397"/>
      <c r="CZ36" s="397"/>
      <c r="DA36" s="397"/>
      <c r="DB36" s="397"/>
      <c r="DC36" s="397"/>
      <c r="DD36" s="397"/>
      <c r="DE36" s="397"/>
      <c r="DF36" s="8"/>
      <c r="DG36" s="399" t="str">
        <f>IF('各会計、関係団体の財政状況及び健全化判断比率'!BR9="","",'各会計、関係団体の財政状況及び健全化判断比率'!BR9)</f>
        <v/>
      </c>
      <c r="DH36" s="399"/>
      <c r="DI36" s="21"/>
    </row>
    <row r="37" spans="1:113" ht="32.25" customHeight="1" x14ac:dyDescent="0.15">
      <c r="A37" s="2"/>
      <c r="B37" s="5"/>
      <c r="C37" s="398" t="str">
        <f t="shared" si="0"/>
        <v/>
      </c>
      <c r="D37" s="398"/>
      <c r="E37" s="397" t="str">
        <f>IF('各会計、関係団体の財政状況及び健全化判断比率'!B10="","",'各会計、関係団体の財政状況及び健全化判断比率'!B10)</f>
        <v/>
      </c>
      <c r="F37" s="397"/>
      <c r="G37" s="397"/>
      <c r="H37" s="397"/>
      <c r="I37" s="397"/>
      <c r="J37" s="397"/>
      <c r="K37" s="397"/>
      <c r="L37" s="397"/>
      <c r="M37" s="397"/>
      <c r="N37" s="397"/>
      <c r="O37" s="397"/>
      <c r="P37" s="397"/>
      <c r="Q37" s="397"/>
      <c r="R37" s="397"/>
      <c r="S37" s="397"/>
      <c r="T37" s="9"/>
      <c r="U37" s="398">
        <f t="shared" si="1"/>
        <v>5</v>
      </c>
      <c r="V37" s="398"/>
      <c r="W37" s="397" t="str">
        <f>IF('各会計、関係団体の財政状況及び健全化判断比率'!B31="","",'各会計、関係団体の財政状況及び健全化判断比率'!B31)</f>
        <v>介護保険特別会計（介護サービス事業勘定）</v>
      </c>
      <c r="X37" s="397"/>
      <c r="Y37" s="397"/>
      <c r="Z37" s="397"/>
      <c r="AA37" s="397"/>
      <c r="AB37" s="397"/>
      <c r="AC37" s="397"/>
      <c r="AD37" s="397"/>
      <c r="AE37" s="397"/>
      <c r="AF37" s="397"/>
      <c r="AG37" s="397"/>
      <c r="AH37" s="397"/>
      <c r="AI37" s="397"/>
      <c r="AJ37" s="397"/>
      <c r="AK37" s="397"/>
      <c r="AL37" s="9"/>
      <c r="AM37" s="398" t="str">
        <f t="shared" si="2"/>
        <v/>
      </c>
      <c r="AN37" s="398"/>
      <c r="AO37" s="397"/>
      <c r="AP37" s="397"/>
      <c r="AQ37" s="397"/>
      <c r="AR37" s="397"/>
      <c r="AS37" s="397"/>
      <c r="AT37" s="397"/>
      <c r="AU37" s="397"/>
      <c r="AV37" s="397"/>
      <c r="AW37" s="397"/>
      <c r="AX37" s="397"/>
      <c r="AY37" s="397"/>
      <c r="AZ37" s="397"/>
      <c r="BA37" s="397"/>
      <c r="BB37" s="397"/>
      <c r="BC37" s="397"/>
      <c r="BD37" s="9"/>
      <c r="BE37" s="398" t="str">
        <f t="shared" si="3"/>
        <v/>
      </c>
      <c r="BF37" s="398"/>
      <c r="BG37" s="397"/>
      <c r="BH37" s="397"/>
      <c r="BI37" s="397"/>
      <c r="BJ37" s="397"/>
      <c r="BK37" s="397"/>
      <c r="BL37" s="397"/>
      <c r="BM37" s="397"/>
      <c r="BN37" s="397"/>
      <c r="BO37" s="397"/>
      <c r="BP37" s="397"/>
      <c r="BQ37" s="397"/>
      <c r="BR37" s="397"/>
      <c r="BS37" s="397"/>
      <c r="BT37" s="397"/>
      <c r="BU37" s="397"/>
      <c r="BV37" s="9"/>
      <c r="BW37" s="398">
        <f t="shared" si="4"/>
        <v>13</v>
      </c>
      <c r="BX37" s="398"/>
      <c r="BY37" s="397" t="str">
        <f>IF('各会計、関係団体の財政状況及び健全化判断比率'!B71="","",'各会計、関係団体の財政状況及び健全化判断比率'!B71)</f>
        <v>茨城県後期高齢者医療広域連合(一般会計)</v>
      </c>
      <c r="BZ37" s="397"/>
      <c r="CA37" s="397"/>
      <c r="CB37" s="397"/>
      <c r="CC37" s="397"/>
      <c r="CD37" s="397"/>
      <c r="CE37" s="397"/>
      <c r="CF37" s="397"/>
      <c r="CG37" s="397"/>
      <c r="CH37" s="397"/>
      <c r="CI37" s="397"/>
      <c r="CJ37" s="397"/>
      <c r="CK37" s="397"/>
      <c r="CL37" s="397"/>
      <c r="CM37" s="397"/>
      <c r="CN37" s="9"/>
      <c r="CO37" s="398" t="str">
        <f t="shared" si="5"/>
        <v/>
      </c>
      <c r="CP37" s="398"/>
      <c r="CQ37" s="397" t="str">
        <f>IF('各会計、関係団体の財政状況及び健全化判断比率'!BS10="","",'各会計、関係団体の財政状況及び健全化判断比率'!BS10)</f>
        <v/>
      </c>
      <c r="CR37" s="397"/>
      <c r="CS37" s="397"/>
      <c r="CT37" s="397"/>
      <c r="CU37" s="397"/>
      <c r="CV37" s="397"/>
      <c r="CW37" s="397"/>
      <c r="CX37" s="397"/>
      <c r="CY37" s="397"/>
      <c r="CZ37" s="397"/>
      <c r="DA37" s="397"/>
      <c r="DB37" s="397"/>
      <c r="DC37" s="397"/>
      <c r="DD37" s="397"/>
      <c r="DE37" s="397"/>
      <c r="DF37" s="8"/>
      <c r="DG37" s="399" t="str">
        <f>IF('各会計、関係団体の財政状況及び健全化判断比率'!BR10="","",'各会計、関係団体の財政状況及び健全化判断比率'!BR10)</f>
        <v/>
      </c>
      <c r="DH37" s="399"/>
      <c r="DI37" s="21"/>
    </row>
    <row r="38" spans="1:113" ht="32.25" customHeight="1" x14ac:dyDescent="0.15">
      <c r="A38" s="2"/>
      <c r="B38" s="5"/>
      <c r="C38" s="398" t="str">
        <f t="shared" si="0"/>
        <v/>
      </c>
      <c r="D38" s="398"/>
      <c r="E38" s="397" t="str">
        <f>IF('各会計、関係団体の財政状況及び健全化判断比率'!B11="","",'各会計、関係団体の財政状況及び健全化判断比率'!B11)</f>
        <v/>
      </c>
      <c r="F38" s="397"/>
      <c r="G38" s="397"/>
      <c r="H38" s="397"/>
      <c r="I38" s="397"/>
      <c r="J38" s="397"/>
      <c r="K38" s="397"/>
      <c r="L38" s="397"/>
      <c r="M38" s="397"/>
      <c r="N38" s="397"/>
      <c r="O38" s="397"/>
      <c r="P38" s="397"/>
      <c r="Q38" s="397"/>
      <c r="R38" s="397"/>
      <c r="S38" s="397"/>
      <c r="T38" s="9"/>
      <c r="U38" s="398">
        <f t="shared" si="1"/>
        <v>6</v>
      </c>
      <c r="V38" s="398"/>
      <c r="W38" s="397" t="str">
        <f>IF('各会計、関係団体の財政状況及び健全化判断比率'!B32="","",'各会計、関係団体の財政状況及び健全化判断比率'!B32)</f>
        <v>後期高齢者医療特別会計</v>
      </c>
      <c r="X38" s="397"/>
      <c r="Y38" s="397"/>
      <c r="Z38" s="397"/>
      <c r="AA38" s="397"/>
      <c r="AB38" s="397"/>
      <c r="AC38" s="397"/>
      <c r="AD38" s="397"/>
      <c r="AE38" s="397"/>
      <c r="AF38" s="397"/>
      <c r="AG38" s="397"/>
      <c r="AH38" s="397"/>
      <c r="AI38" s="397"/>
      <c r="AJ38" s="397"/>
      <c r="AK38" s="397"/>
      <c r="AL38" s="9"/>
      <c r="AM38" s="398" t="str">
        <f t="shared" si="2"/>
        <v/>
      </c>
      <c r="AN38" s="398"/>
      <c r="AO38" s="397"/>
      <c r="AP38" s="397"/>
      <c r="AQ38" s="397"/>
      <c r="AR38" s="397"/>
      <c r="AS38" s="397"/>
      <c r="AT38" s="397"/>
      <c r="AU38" s="397"/>
      <c r="AV38" s="397"/>
      <c r="AW38" s="397"/>
      <c r="AX38" s="397"/>
      <c r="AY38" s="397"/>
      <c r="AZ38" s="397"/>
      <c r="BA38" s="397"/>
      <c r="BB38" s="397"/>
      <c r="BC38" s="397"/>
      <c r="BD38" s="9"/>
      <c r="BE38" s="398" t="str">
        <f t="shared" si="3"/>
        <v/>
      </c>
      <c r="BF38" s="398"/>
      <c r="BG38" s="397"/>
      <c r="BH38" s="397"/>
      <c r="BI38" s="397"/>
      <c r="BJ38" s="397"/>
      <c r="BK38" s="397"/>
      <c r="BL38" s="397"/>
      <c r="BM38" s="397"/>
      <c r="BN38" s="397"/>
      <c r="BO38" s="397"/>
      <c r="BP38" s="397"/>
      <c r="BQ38" s="397"/>
      <c r="BR38" s="397"/>
      <c r="BS38" s="397"/>
      <c r="BT38" s="397"/>
      <c r="BU38" s="397"/>
      <c r="BV38" s="9"/>
      <c r="BW38" s="398">
        <f t="shared" si="4"/>
        <v>14</v>
      </c>
      <c r="BX38" s="398"/>
      <c r="BY38" s="397" t="str">
        <f>IF('各会計、関係団体の財政状況及び健全化判断比率'!B72="","",'各会計、関係団体の財政状況及び健全化判断比率'!B72)</f>
        <v>茨城県後期高齢者医療広域連合(後期高齢医療特別会計)</v>
      </c>
      <c r="BZ38" s="397"/>
      <c r="CA38" s="397"/>
      <c r="CB38" s="397"/>
      <c r="CC38" s="397"/>
      <c r="CD38" s="397"/>
      <c r="CE38" s="397"/>
      <c r="CF38" s="397"/>
      <c r="CG38" s="397"/>
      <c r="CH38" s="397"/>
      <c r="CI38" s="397"/>
      <c r="CJ38" s="397"/>
      <c r="CK38" s="397"/>
      <c r="CL38" s="397"/>
      <c r="CM38" s="397"/>
      <c r="CN38" s="9"/>
      <c r="CO38" s="398" t="str">
        <f t="shared" si="5"/>
        <v/>
      </c>
      <c r="CP38" s="398"/>
      <c r="CQ38" s="397" t="str">
        <f>IF('各会計、関係団体の財政状況及び健全化判断比率'!BS11="","",'各会計、関係団体の財政状況及び健全化判断比率'!BS11)</f>
        <v/>
      </c>
      <c r="CR38" s="397"/>
      <c r="CS38" s="397"/>
      <c r="CT38" s="397"/>
      <c r="CU38" s="397"/>
      <c r="CV38" s="397"/>
      <c r="CW38" s="397"/>
      <c r="CX38" s="397"/>
      <c r="CY38" s="397"/>
      <c r="CZ38" s="397"/>
      <c r="DA38" s="397"/>
      <c r="DB38" s="397"/>
      <c r="DC38" s="397"/>
      <c r="DD38" s="397"/>
      <c r="DE38" s="397"/>
      <c r="DF38" s="8"/>
      <c r="DG38" s="399" t="str">
        <f>IF('各会計、関係団体の財政状況及び健全化判断比率'!BR11="","",'各会計、関係団体の財政状況及び健全化判断比率'!BR11)</f>
        <v/>
      </c>
      <c r="DH38" s="399"/>
      <c r="DI38" s="21"/>
    </row>
    <row r="39" spans="1:113" ht="32.25" customHeight="1" x14ac:dyDescent="0.15">
      <c r="A39" s="2"/>
      <c r="B39" s="5"/>
      <c r="C39" s="398" t="str">
        <f t="shared" si="0"/>
        <v/>
      </c>
      <c r="D39" s="398"/>
      <c r="E39" s="397" t="str">
        <f>IF('各会計、関係団体の財政状況及び健全化判断比率'!B12="","",'各会計、関係団体の財政状況及び健全化判断比率'!B12)</f>
        <v/>
      </c>
      <c r="F39" s="397"/>
      <c r="G39" s="397"/>
      <c r="H39" s="397"/>
      <c r="I39" s="397"/>
      <c r="J39" s="397"/>
      <c r="K39" s="397"/>
      <c r="L39" s="397"/>
      <c r="M39" s="397"/>
      <c r="N39" s="397"/>
      <c r="O39" s="397"/>
      <c r="P39" s="397"/>
      <c r="Q39" s="397"/>
      <c r="R39" s="397"/>
      <c r="S39" s="397"/>
      <c r="T39" s="9"/>
      <c r="U39" s="398" t="str">
        <f t="shared" si="1"/>
        <v/>
      </c>
      <c r="V39" s="398"/>
      <c r="W39" s="397"/>
      <c r="X39" s="397"/>
      <c r="Y39" s="397"/>
      <c r="Z39" s="397"/>
      <c r="AA39" s="397"/>
      <c r="AB39" s="397"/>
      <c r="AC39" s="397"/>
      <c r="AD39" s="397"/>
      <c r="AE39" s="397"/>
      <c r="AF39" s="397"/>
      <c r="AG39" s="397"/>
      <c r="AH39" s="397"/>
      <c r="AI39" s="397"/>
      <c r="AJ39" s="397"/>
      <c r="AK39" s="397"/>
      <c r="AL39" s="9"/>
      <c r="AM39" s="398" t="str">
        <f t="shared" si="2"/>
        <v/>
      </c>
      <c r="AN39" s="398"/>
      <c r="AO39" s="397"/>
      <c r="AP39" s="397"/>
      <c r="AQ39" s="397"/>
      <c r="AR39" s="397"/>
      <c r="AS39" s="397"/>
      <c r="AT39" s="397"/>
      <c r="AU39" s="397"/>
      <c r="AV39" s="397"/>
      <c r="AW39" s="397"/>
      <c r="AX39" s="397"/>
      <c r="AY39" s="397"/>
      <c r="AZ39" s="397"/>
      <c r="BA39" s="397"/>
      <c r="BB39" s="397"/>
      <c r="BC39" s="397"/>
      <c r="BD39" s="9"/>
      <c r="BE39" s="398" t="str">
        <f t="shared" si="3"/>
        <v/>
      </c>
      <c r="BF39" s="398"/>
      <c r="BG39" s="397"/>
      <c r="BH39" s="397"/>
      <c r="BI39" s="397"/>
      <c r="BJ39" s="397"/>
      <c r="BK39" s="397"/>
      <c r="BL39" s="397"/>
      <c r="BM39" s="397"/>
      <c r="BN39" s="397"/>
      <c r="BO39" s="397"/>
      <c r="BP39" s="397"/>
      <c r="BQ39" s="397"/>
      <c r="BR39" s="397"/>
      <c r="BS39" s="397"/>
      <c r="BT39" s="397"/>
      <c r="BU39" s="397"/>
      <c r="BV39" s="9"/>
      <c r="BW39" s="398">
        <f t="shared" si="4"/>
        <v>15</v>
      </c>
      <c r="BX39" s="398"/>
      <c r="BY39" s="397" t="str">
        <f>IF('各会計、関係団体の財政状況及び健全化判断比率'!B73="","",'各会計、関係団体の財政状況及び健全化判断比率'!B73)</f>
        <v>笠間地方広域事務組合(一般会計)</v>
      </c>
      <c r="BZ39" s="397"/>
      <c r="CA39" s="397"/>
      <c r="CB39" s="397"/>
      <c r="CC39" s="397"/>
      <c r="CD39" s="397"/>
      <c r="CE39" s="397"/>
      <c r="CF39" s="397"/>
      <c r="CG39" s="397"/>
      <c r="CH39" s="397"/>
      <c r="CI39" s="397"/>
      <c r="CJ39" s="397"/>
      <c r="CK39" s="397"/>
      <c r="CL39" s="397"/>
      <c r="CM39" s="397"/>
      <c r="CN39" s="9"/>
      <c r="CO39" s="398" t="str">
        <f t="shared" si="5"/>
        <v/>
      </c>
      <c r="CP39" s="398"/>
      <c r="CQ39" s="397" t="str">
        <f>IF('各会計、関係団体の財政状況及び健全化判断比率'!BS12="","",'各会計、関係団体の財政状況及び健全化判断比率'!BS12)</f>
        <v/>
      </c>
      <c r="CR39" s="397"/>
      <c r="CS39" s="397"/>
      <c r="CT39" s="397"/>
      <c r="CU39" s="397"/>
      <c r="CV39" s="397"/>
      <c r="CW39" s="397"/>
      <c r="CX39" s="397"/>
      <c r="CY39" s="397"/>
      <c r="CZ39" s="397"/>
      <c r="DA39" s="397"/>
      <c r="DB39" s="397"/>
      <c r="DC39" s="397"/>
      <c r="DD39" s="397"/>
      <c r="DE39" s="397"/>
      <c r="DF39" s="8"/>
      <c r="DG39" s="399" t="str">
        <f>IF('各会計、関係団体の財政状況及び健全化判断比率'!BR12="","",'各会計、関係団体の財政状況及び健全化判断比率'!BR12)</f>
        <v/>
      </c>
      <c r="DH39" s="399"/>
      <c r="DI39" s="21"/>
    </row>
    <row r="40" spans="1:113" ht="32.25" customHeight="1" x14ac:dyDescent="0.15">
      <c r="A40" s="2"/>
      <c r="B40" s="5"/>
      <c r="C40" s="398" t="str">
        <f t="shared" si="0"/>
        <v/>
      </c>
      <c r="D40" s="398"/>
      <c r="E40" s="397" t="str">
        <f>IF('各会計、関係団体の財政状況及び健全化判断比率'!B13="","",'各会計、関係団体の財政状況及び健全化判断比率'!B13)</f>
        <v/>
      </c>
      <c r="F40" s="397"/>
      <c r="G40" s="397"/>
      <c r="H40" s="397"/>
      <c r="I40" s="397"/>
      <c r="J40" s="397"/>
      <c r="K40" s="397"/>
      <c r="L40" s="397"/>
      <c r="M40" s="397"/>
      <c r="N40" s="397"/>
      <c r="O40" s="397"/>
      <c r="P40" s="397"/>
      <c r="Q40" s="397"/>
      <c r="R40" s="397"/>
      <c r="S40" s="397"/>
      <c r="T40" s="9"/>
      <c r="U40" s="398" t="str">
        <f t="shared" si="1"/>
        <v/>
      </c>
      <c r="V40" s="398"/>
      <c r="W40" s="397"/>
      <c r="X40" s="397"/>
      <c r="Y40" s="397"/>
      <c r="Z40" s="397"/>
      <c r="AA40" s="397"/>
      <c r="AB40" s="397"/>
      <c r="AC40" s="397"/>
      <c r="AD40" s="397"/>
      <c r="AE40" s="397"/>
      <c r="AF40" s="397"/>
      <c r="AG40" s="397"/>
      <c r="AH40" s="397"/>
      <c r="AI40" s="397"/>
      <c r="AJ40" s="397"/>
      <c r="AK40" s="397"/>
      <c r="AL40" s="9"/>
      <c r="AM40" s="398" t="str">
        <f t="shared" si="2"/>
        <v/>
      </c>
      <c r="AN40" s="398"/>
      <c r="AO40" s="397"/>
      <c r="AP40" s="397"/>
      <c r="AQ40" s="397"/>
      <c r="AR40" s="397"/>
      <c r="AS40" s="397"/>
      <c r="AT40" s="397"/>
      <c r="AU40" s="397"/>
      <c r="AV40" s="397"/>
      <c r="AW40" s="397"/>
      <c r="AX40" s="397"/>
      <c r="AY40" s="397"/>
      <c r="AZ40" s="397"/>
      <c r="BA40" s="397"/>
      <c r="BB40" s="397"/>
      <c r="BC40" s="397"/>
      <c r="BD40" s="9"/>
      <c r="BE40" s="398" t="str">
        <f t="shared" si="3"/>
        <v/>
      </c>
      <c r="BF40" s="398"/>
      <c r="BG40" s="397"/>
      <c r="BH40" s="397"/>
      <c r="BI40" s="397"/>
      <c r="BJ40" s="397"/>
      <c r="BK40" s="397"/>
      <c r="BL40" s="397"/>
      <c r="BM40" s="397"/>
      <c r="BN40" s="397"/>
      <c r="BO40" s="397"/>
      <c r="BP40" s="397"/>
      <c r="BQ40" s="397"/>
      <c r="BR40" s="397"/>
      <c r="BS40" s="397"/>
      <c r="BT40" s="397"/>
      <c r="BU40" s="397"/>
      <c r="BV40" s="9"/>
      <c r="BW40" s="398">
        <f t="shared" si="4"/>
        <v>16</v>
      </c>
      <c r="BX40" s="398"/>
      <c r="BY40" s="397" t="str">
        <f>IF('各会計、関係団体の財政状況及び健全化判断比率'!B74="","",'各会計、関係団体の財政状況及び健全化判断比率'!B74)</f>
        <v>水戸地方農業共済事務組合(農業共済事業会計)</v>
      </c>
      <c r="BZ40" s="397"/>
      <c r="CA40" s="397"/>
      <c r="CB40" s="397"/>
      <c r="CC40" s="397"/>
      <c r="CD40" s="397"/>
      <c r="CE40" s="397"/>
      <c r="CF40" s="397"/>
      <c r="CG40" s="397"/>
      <c r="CH40" s="397"/>
      <c r="CI40" s="397"/>
      <c r="CJ40" s="397"/>
      <c r="CK40" s="397"/>
      <c r="CL40" s="397"/>
      <c r="CM40" s="397"/>
      <c r="CN40" s="9"/>
      <c r="CO40" s="398" t="str">
        <f t="shared" si="5"/>
        <v/>
      </c>
      <c r="CP40" s="398"/>
      <c r="CQ40" s="397" t="str">
        <f>IF('各会計、関係団体の財政状況及び健全化判断比率'!BS13="","",'各会計、関係団体の財政状況及び健全化判断比率'!BS13)</f>
        <v/>
      </c>
      <c r="CR40" s="397"/>
      <c r="CS40" s="397"/>
      <c r="CT40" s="397"/>
      <c r="CU40" s="397"/>
      <c r="CV40" s="397"/>
      <c r="CW40" s="397"/>
      <c r="CX40" s="397"/>
      <c r="CY40" s="397"/>
      <c r="CZ40" s="397"/>
      <c r="DA40" s="397"/>
      <c r="DB40" s="397"/>
      <c r="DC40" s="397"/>
      <c r="DD40" s="397"/>
      <c r="DE40" s="397"/>
      <c r="DF40" s="8"/>
      <c r="DG40" s="399" t="str">
        <f>IF('各会計、関係団体の財政状況及び健全化判断比率'!BR13="","",'各会計、関係団体の財政状況及び健全化判断比率'!BR13)</f>
        <v/>
      </c>
      <c r="DH40" s="399"/>
      <c r="DI40" s="21"/>
    </row>
    <row r="41" spans="1:113" ht="32.25" customHeight="1" x14ac:dyDescent="0.15">
      <c r="A41" s="2"/>
      <c r="B41" s="5"/>
      <c r="C41" s="398" t="str">
        <f t="shared" si="0"/>
        <v/>
      </c>
      <c r="D41" s="398"/>
      <c r="E41" s="397" t="str">
        <f>IF('各会計、関係団体の財政状況及び健全化判断比率'!B14="","",'各会計、関係団体の財政状況及び健全化判断比率'!B14)</f>
        <v/>
      </c>
      <c r="F41" s="397"/>
      <c r="G41" s="397"/>
      <c r="H41" s="397"/>
      <c r="I41" s="397"/>
      <c r="J41" s="397"/>
      <c r="K41" s="397"/>
      <c r="L41" s="397"/>
      <c r="M41" s="397"/>
      <c r="N41" s="397"/>
      <c r="O41" s="397"/>
      <c r="P41" s="397"/>
      <c r="Q41" s="397"/>
      <c r="R41" s="397"/>
      <c r="S41" s="397"/>
      <c r="T41" s="9"/>
      <c r="U41" s="398" t="str">
        <f t="shared" si="1"/>
        <v/>
      </c>
      <c r="V41" s="398"/>
      <c r="W41" s="397"/>
      <c r="X41" s="397"/>
      <c r="Y41" s="397"/>
      <c r="Z41" s="397"/>
      <c r="AA41" s="397"/>
      <c r="AB41" s="397"/>
      <c r="AC41" s="397"/>
      <c r="AD41" s="397"/>
      <c r="AE41" s="397"/>
      <c r="AF41" s="397"/>
      <c r="AG41" s="397"/>
      <c r="AH41" s="397"/>
      <c r="AI41" s="397"/>
      <c r="AJ41" s="397"/>
      <c r="AK41" s="397"/>
      <c r="AL41" s="9"/>
      <c r="AM41" s="398" t="str">
        <f t="shared" si="2"/>
        <v/>
      </c>
      <c r="AN41" s="398"/>
      <c r="AO41" s="397"/>
      <c r="AP41" s="397"/>
      <c r="AQ41" s="397"/>
      <c r="AR41" s="397"/>
      <c r="AS41" s="397"/>
      <c r="AT41" s="397"/>
      <c r="AU41" s="397"/>
      <c r="AV41" s="397"/>
      <c r="AW41" s="397"/>
      <c r="AX41" s="397"/>
      <c r="AY41" s="397"/>
      <c r="AZ41" s="397"/>
      <c r="BA41" s="397"/>
      <c r="BB41" s="397"/>
      <c r="BC41" s="397"/>
      <c r="BD41" s="9"/>
      <c r="BE41" s="398" t="str">
        <f t="shared" si="3"/>
        <v/>
      </c>
      <c r="BF41" s="398"/>
      <c r="BG41" s="397"/>
      <c r="BH41" s="397"/>
      <c r="BI41" s="397"/>
      <c r="BJ41" s="397"/>
      <c r="BK41" s="397"/>
      <c r="BL41" s="397"/>
      <c r="BM41" s="397"/>
      <c r="BN41" s="397"/>
      <c r="BO41" s="397"/>
      <c r="BP41" s="397"/>
      <c r="BQ41" s="397"/>
      <c r="BR41" s="397"/>
      <c r="BS41" s="397"/>
      <c r="BT41" s="397"/>
      <c r="BU41" s="397"/>
      <c r="BV41" s="9"/>
      <c r="BW41" s="398" t="str">
        <f t="shared" si="4"/>
        <v/>
      </c>
      <c r="BX41" s="398"/>
      <c r="BY41" s="397" t="str">
        <f>IF('各会計、関係団体の財政状況及び健全化判断比率'!B75="","",'各会計、関係団体の財政状況及び健全化判断比率'!B75)</f>
        <v/>
      </c>
      <c r="BZ41" s="397"/>
      <c r="CA41" s="397"/>
      <c r="CB41" s="397"/>
      <c r="CC41" s="397"/>
      <c r="CD41" s="397"/>
      <c r="CE41" s="397"/>
      <c r="CF41" s="397"/>
      <c r="CG41" s="397"/>
      <c r="CH41" s="397"/>
      <c r="CI41" s="397"/>
      <c r="CJ41" s="397"/>
      <c r="CK41" s="397"/>
      <c r="CL41" s="397"/>
      <c r="CM41" s="397"/>
      <c r="CN41" s="9"/>
      <c r="CO41" s="398" t="str">
        <f t="shared" si="5"/>
        <v/>
      </c>
      <c r="CP41" s="398"/>
      <c r="CQ41" s="397" t="str">
        <f>IF('各会計、関係団体の財政状況及び健全化判断比率'!BS14="","",'各会計、関係団体の財政状況及び健全化判断比率'!BS14)</f>
        <v/>
      </c>
      <c r="CR41" s="397"/>
      <c r="CS41" s="397"/>
      <c r="CT41" s="397"/>
      <c r="CU41" s="397"/>
      <c r="CV41" s="397"/>
      <c r="CW41" s="397"/>
      <c r="CX41" s="397"/>
      <c r="CY41" s="397"/>
      <c r="CZ41" s="397"/>
      <c r="DA41" s="397"/>
      <c r="DB41" s="397"/>
      <c r="DC41" s="397"/>
      <c r="DD41" s="397"/>
      <c r="DE41" s="397"/>
      <c r="DF41" s="8"/>
      <c r="DG41" s="399" t="str">
        <f>IF('各会計、関係団体の財政状況及び健全化判断比率'!BR14="","",'各会計、関係団体の財政状況及び健全化判断比率'!BR14)</f>
        <v/>
      </c>
      <c r="DH41" s="399"/>
      <c r="DI41" s="21"/>
    </row>
    <row r="42" spans="1:113" ht="32.25" customHeight="1" x14ac:dyDescent="0.15">
      <c r="B42" s="5"/>
      <c r="C42" s="398" t="str">
        <f t="shared" si="0"/>
        <v/>
      </c>
      <c r="D42" s="398"/>
      <c r="E42" s="397" t="str">
        <f>IF('各会計、関係団体の財政状況及び健全化判断比率'!B15="","",'各会計、関係団体の財政状況及び健全化判断比率'!B15)</f>
        <v/>
      </c>
      <c r="F42" s="397"/>
      <c r="G42" s="397"/>
      <c r="H42" s="397"/>
      <c r="I42" s="397"/>
      <c r="J42" s="397"/>
      <c r="K42" s="397"/>
      <c r="L42" s="397"/>
      <c r="M42" s="397"/>
      <c r="N42" s="397"/>
      <c r="O42" s="397"/>
      <c r="P42" s="397"/>
      <c r="Q42" s="397"/>
      <c r="R42" s="397"/>
      <c r="S42" s="397"/>
      <c r="T42" s="9"/>
      <c r="U42" s="398" t="str">
        <f t="shared" si="1"/>
        <v/>
      </c>
      <c r="V42" s="398"/>
      <c r="W42" s="397"/>
      <c r="X42" s="397"/>
      <c r="Y42" s="397"/>
      <c r="Z42" s="397"/>
      <c r="AA42" s="397"/>
      <c r="AB42" s="397"/>
      <c r="AC42" s="397"/>
      <c r="AD42" s="397"/>
      <c r="AE42" s="397"/>
      <c r="AF42" s="397"/>
      <c r="AG42" s="397"/>
      <c r="AH42" s="397"/>
      <c r="AI42" s="397"/>
      <c r="AJ42" s="397"/>
      <c r="AK42" s="397"/>
      <c r="AL42" s="9"/>
      <c r="AM42" s="398" t="str">
        <f t="shared" si="2"/>
        <v/>
      </c>
      <c r="AN42" s="398"/>
      <c r="AO42" s="397"/>
      <c r="AP42" s="397"/>
      <c r="AQ42" s="397"/>
      <c r="AR42" s="397"/>
      <c r="AS42" s="397"/>
      <c r="AT42" s="397"/>
      <c r="AU42" s="397"/>
      <c r="AV42" s="397"/>
      <c r="AW42" s="397"/>
      <c r="AX42" s="397"/>
      <c r="AY42" s="397"/>
      <c r="AZ42" s="397"/>
      <c r="BA42" s="397"/>
      <c r="BB42" s="397"/>
      <c r="BC42" s="397"/>
      <c r="BD42" s="9"/>
      <c r="BE42" s="398" t="str">
        <f t="shared" si="3"/>
        <v/>
      </c>
      <c r="BF42" s="398"/>
      <c r="BG42" s="397"/>
      <c r="BH42" s="397"/>
      <c r="BI42" s="397"/>
      <c r="BJ42" s="397"/>
      <c r="BK42" s="397"/>
      <c r="BL42" s="397"/>
      <c r="BM42" s="397"/>
      <c r="BN42" s="397"/>
      <c r="BO42" s="397"/>
      <c r="BP42" s="397"/>
      <c r="BQ42" s="397"/>
      <c r="BR42" s="397"/>
      <c r="BS42" s="397"/>
      <c r="BT42" s="397"/>
      <c r="BU42" s="397"/>
      <c r="BV42" s="9"/>
      <c r="BW42" s="398" t="str">
        <f t="shared" si="4"/>
        <v/>
      </c>
      <c r="BX42" s="398"/>
      <c r="BY42" s="397" t="str">
        <f>IF('各会計、関係団体の財政状況及び健全化判断比率'!B76="","",'各会計、関係団体の財政状況及び健全化判断比率'!B76)</f>
        <v/>
      </c>
      <c r="BZ42" s="397"/>
      <c r="CA42" s="397"/>
      <c r="CB42" s="397"/>
      <c r="CC42" s="397"/>
      <c r="CD42" s="397"/>
      <c r="CE42" s="397"/>
      <c r="CF42" s="397"/>
      <c r="CG42" s="397"/>
      <c r="CH42" s="397"/>
      <c r="CI42" s="397"/>
      <c r="CJ42" s="397"/>
      <c r="CK42" s="397"/>
      <c r="CL42" s="397"/>
      <c r="CM42" s="397"/>
      <c r="CN42" s="9"/>
      <c r="CO42" s="398" t="str">
        <f t="shared" si="5"/>
        <v/>
      </c>
      <c r="CP42" s="398"/>
      <c r="CQ42" s="397" t="str">
        <f>IF('各会計、関係団体の財政状況及び健全化判断比率'!BS15="","",'各会計、関係団体の財政状況及び健全化判断比率'!BS15)</f>
        <v/>
      </c>
      <c r="CR42" s="397"/>
      <c r="CS42" s="397"/>
      <c r="CT42" s="397"/>
      <c r="CU42" s="397"/>
      <c r="CV42" s="397"/>
      <c r="CW42" s="397"/>
      <c r="CX42" s="397"/>
      <c r="CY42" s="397"/>
      <c r="CZ42" s="397"/>
      <c r="DA42" s="397"/>
      <c r="DB42" s="397"/>
      <c r="DC42" s="397"/>
      <c r="DD42" s="397"/>
      <c r="DE42" s="397"/>
      <c r="DF42" s="8"/>
      <c r="DG42" s="399" t="str">
        <f>IF('各会計、関係団体の財政状況及び健全化判断比率'!BR15="","",'各会計、関係団体の財政状況及び健全化判断比率'!BR15)</f>
        <v/>
      </c>
      <c r="DH42" s="399"/>
      <c r="DI42" s="21"/>
    </row>
    <row r="43" spans="1:113" ht="32.25" customHeight="1" x14ac:dyDescent="0.15">
      <c r="B43" s="5"/>
      <c r="C43" s="398" t="str">
        <f t="shared" si="0"/>
        <v/>
      </c>
      <c r="D43" s="398"/>
      <c r="E43" s="397" t="str">
        <f>IF('各会計、関係団体の財政状況及び健全化判断比率'!B16="","",'各会計、関係団体の財政状況及び健全化判断比率'!B16)</f>
        <v/>
      </c>
      <c r="F43" s="397"/>
      <c r="G43" s="397"/>
      <c r="H43" s="397"/>
      <c r="I43" s="397"/>
      <c r="J43" s="397"/>
      <c r="K43" s="397"/>
      <c r="L43" s="397"/>
      <c r="M43" s="397"/>
      <c r="N43" s="397"/>
      <c r="O43" s="397"/>
      <c r="P43" s="397"/>
      <c r="Q43" s="397"/>
      <c r="R43" s="397"/>
      <c r="S43" s="397"/>
      <c r="T43" s="9"/>
      <c r="U43" s="398" t="str">
        <f t="shared" si="1"/>
        <v/>
      </c>
      <c r="V43" s="398"/>
      <c r="W43" s="397"/>
      <c r="X43" s="397"/>
      <c r="Y43" s="397"/>
      <c r="Z43" s="397"/>
      <c r="AA43" s="397"/>
      <c r="AB43" s="397"/>
      <c r="AC43" s="397"/>
      <c r="AD43" s="397"/>
      <c r="AE43" s="397"/>
      <c r="AF43" s="397"/>
      <c r="AG43" s="397"/>
      <c r="AH43" s="397"/>
      <c r="AI43" s="397"/>
      <c r="AJ43" s="397"/>
      <c r="AK43" s="397"/>
      <c r="AL43" s="9"/>
      <c r="AM43" s="398" t="str">
        <f t="shared" si="2"/>
        <v/>
      </c>
      <c r="AN43" s="398"/>
      <c r="AO43" s="397"/>
      <c r="AP43" s="397"/>
      <c r="AQ43" s="397"/>
      <c r="AR43" s="397"/>
      <c r="AS43" s="397"/>
      <c r="AT43" s="397"/>
      <c r="AU43" s="397"/>
      <c r="AV43" s="397"/>
      <c r="AW43" s="397"/>
      <c r="AX43" s="397"/>
      <c r="AY43" s="397"/>
      <c r="AZ43" s="397"/>
      <c r="BA43" s="397"/>
      <c r="BB43" s="397"/>
      <c r="BC43" s="397"/>
      <c r="BD43" s="9"/>
      <c r="BE43" s="398" t="str">
        <f t="shared" si="3"/>
        <v/>
      </c>
      <c r="BF43" s="398"/>
      <c r="BG43" s="397"/>
      <c r="BH43" s="397"/>
      <c r="BI43" s="397"/>
      <c r="BJ43" s="397"/>
      <c r="BK43" s="397"/>
      <c r="BL43" s="397"/>
      <c r="BM43" s="397"/>
      <c r="BN43" s="397"/>
      <c r="BO43" s="397"/>
      <c r="BP43" s="397"/>
      <c r="BQ43" s="397"/>
      <c r="BR43" s="397"/>
      <c r="BS43" s="397"/>
      <c r="BT43" s="397"/>
      <c r="BU43" s="397"/>
      <c r="BV43" s="9"/>
      <c r="BW43" s="398" t="str">
        <f t="shared" si="4"/>
        <v/>
      </c>
      <c r="BX43" s="398"/>
      <c r="BY43" s="397" t="str">
        <f>IF('各会計、関係団体の財政状況及び健全化判断比率'!B77="","",'各会計、関係団体の財政状況及び健全化判断比率'!B77)</f>
        <v/>
      </c>
      <c r="BZ43" s="397"/>
      <c r="CA43" s="397"/>
      <c r="CB43" s="397"/>
      <c r="CC43" s="397"/>
      <c r="CD43" s="397"/>
      <c r="CE43" s="397"/>
      <c r="CF43" s="397"/>
      <c r="CG43" s="397"/>
      <c r="CH43" s="397"/>
      <c r="CI43" s="397"/>
      <c r="CJ43" s="397"/>
      <c r="CK43" s="397"/>
      <c r="CL43" s="397"/>
      <c r="CM43" s="397"/>
      <c r="CN43" s="9"/>
      <c r="CO43" s="398" t="str">
        <f t="shared" si="5"/>
        <v/>
      </c>
      <c r="CP43" s="398"/>
      <c r="CQ43" s="397" t="str">
        <f>IF('各会計、関係団体の財政状況及び健全化判断比率'!BS16="","",'各会計、関係団体の財政状況及び健全化判断比率'!BS16)</f>
        <v/>
      </c>
      <c r="CR43" s="397"/>
      <c r="CS43" s="397"/>
      <c r="CT43" s="397"/>
      <c r="CU43" s="397"/>
      <c r="CV43" s="397"/>
      <c r="CW43" s="397"/>
      <c r="CX43" s="397"/>
      <c r="CY43" s="397"/>
      <c r="CZ43" s="397"/>
      <c r="DA43" s="397"/>
      <c r="DB43" s="397"/>
      <c r="DC43" s="397"/>
      <c r="DD43" s="397"/>
      <c r="DE43" s="397"/>
      <c r="DF43" s="8"/>
      <c r="DG43" s="399" t="str">
        <f>IF('各会計、関係団体の財政状況及び健全化判断比率'!BR16="","",'各会計、関係団体の財政状況及び健全化判断比率'!BR16)</f>
        <v/>
      </c>
      <c r="DH43" s="39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296</v>
      </c>
      <c r="E46" s="1" t="s">
        <v>151</v>
      </c>
    </row>
    <row r="47" spans="1:113" x14ac:dyDescent="0.15">
      <c r="E47" s="1" t="s">
        <v>298</v>
      </c>
    </row>
    <row r="48" spans="1:113" x14ac:dyDescent="0.15">
      <c r="E48" s="1" t="s">
        <v>300</v>
      </c>
    </row>
    <row r="49" spans="5:5" x14ac:dyDescent="0.15">
      <c r="E49" s="1" t="s">
        <v>301</v>
      </c>
    </row>
    <row r="50" spans="5:5" x14ac:dyDescent="0.15">
      <c r="E50" s="1" t="s">
        <v>203</v>
      </c>
    </row>
    <row r="51" spans="5:5" x14ac:dyDescent="0.15">
      <c r="E51" s="1" t="s">
        <v>304</v>
      </c>
    </row>
    <row r="52" spans="5:5" x14ac:dyDescent="0.15">
      <c r="E52" s="1" t="s">
        <v>154</v>
      </c>
    </row>
    <row r="53" spans="5:5" x14ac:dyDescent="0.15"/>
    <row r="54" spans="5:5" x14ac:dyDescent="0.15"/>
    <row r="55" spans="5:5" x14ac:dyDescent="0.15"/>
    <row r="56" spans="5:5" x14ac:dyDescent="0.15"/>
  </sheetData>
  <sheetProtection algorithmName="SHA-512" hashValue="RYg8qCYe/uiMdT8LTBSWhjtMKlKF6lZ5C4vutngtkrDzsdCxItVUQdyN476RhaZr3UpTZns/zoUrwSjh7ynVkg==" saltValue="50MJTk6jtIG0/51y5fAOu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12</v>
      </c>
      <c r="C33" s="211"/>
      <c r="D33" s="211"/>
      <c r="E33" s="213" t="s">
        <v>15</v>
      </c>
      <c r="F33" s="214" t="s">
        <v>532</v>
      </c>
      <c r="G33" s="219" t="s">
        <v>448</v>
      </c>
      <c r="H33" s="219" t="s">
        <v>533</v>
      </c>
      <c r="I33" s="219" t="s">
        <v>534</v>
      </c>
      <c r="J33" s="223" t="s">
        <v>535</v>
      </c>
      <c r="K33" s="204"/>
      <c r="L33" s="204"/>
      <c r="M33" s="204"/>
      <c r="N33" s="204"/>
      <c r="O33" s="204"/>
      <c r="P33" s="204"/>
    </row>
    <row r="34" spans="1:16" ht="39" customHeight="1" x14ac:dyDescent="0.15">
      <c r="A34" s="204"/>
      <c r="B34" s="206"/>
      <c r="C34" s="1067" t="s">
        <v>238</v>
      </c>
      <c r="D34" s="1067"/>
      <c r="E34" s="1068"/>
      <c r="F34" s="215">
        <v>20.04</v>
      </c>
      <c r="G34" s="220">
        <v>17.850000000000001</v>
      </c>
      <c r="H34" s="220">
        <v>14.02</v>
      </c>
      <c r="I34" s="220">
        <v>13.63</v>
      </c>
      <c r="J34" s="224">
        <v>13.47</v>
      </c>
      <c r="K34" s="204"/>
      <c r="L34" s="204"/>
      <c r="M34" s="204"/>
      <c r="N34" s="204"/>
      <c r="O34" s="204"/>
      <c r="P34" s="204"/>
    </row>
    <row r="35" spans="1:16" ht="39" customHeight="1" x14ac:dyDescent="0.15">
      <c r="A35" s="204"/>
      <c r="B35" s="207"/>
      <c r="C35" s="1063" t="s">
        <v>271</v>
      </c>
      <c r="D35" s="1063"/>
      <c r="E35" s="1064"/>
      <c r="F35" s="216">
        <v>6.28</v>
      </c>
      <c r="G35" s="221">
        <v>4.59</v>
      </c>
      <c r="H35" s="221">
        <v>5.28</v>
      </c>
      <c r="I35" s="221">
        <v>6.61</v>
      </c>
      <c r="J35" s="225">
        <v>7.25</v>
      </c>
      <c r="K35" s="204"/>
      <c r="L35" s="204"/>
      <c r="M35" s="204"/>
      <c r="N35" s="204"/>
      <c r="O35" s="204"/>
      <c r="P35" s="204"/>
    </row>
    <row r="36" spans="1:16" ht="39" customHeight="1" x14ac:dyDescent="0.15">
      <c r="A36" s="204"/>
      <c r="B36" s="207"/>
      <c r="C36" s="1063" t="s">
        <v>465</v>
      </c>
      <c r="D36" s="1063"/>
      <c r="E36" s="1064"/>
      <c r="F36" s="216">
        <v>0.59</v>
      </c>
      <c r="G36" s="221">
        <v>0.46</v>
      </c>
      <c r="H36" s="221">
        <v>0.1</v>
      </c>
      <c r="I36" s="221">
        <v>0.02</v>
      </c>
      <c r="J36" s="225">
        <v>1.01</v>
      </c>
      <c r="K36" s="204"/>
      <c r="L36" s="204"/>
      <c r="M36" s="204"/>
      <c r="N36" s="204"/>
      <c r="O36" s="204"/>
      <c r="P36" s="204"/>
    </row>
    <row r="37" spans="1:16" ht="39" customHeight="1" x14ac:dyDescent="0.15">
      <c r="A37" s="204"/>
      <c r="B37" s="207"/>
      <c r="C37" s="1063" t="s">
        <v>461</v>
      </c>
      <c r="D37" s="1063"/>
      <c r="E37" s="1064"/>
      <c r="F37" s="216">
        <v>0.76</v>
      </c>
      <c r="G37" s="221">
        <v>1.01</v>
      </c>
      <c r="H37" s="221">
        <v>1.0900000000000001</v>
      </c>
      <c r="I37" s="221">
        <v>2.13</v>
      </c>
      <c r="J37" s="225">
        <v>0.91</v>
      </c>
      <c r="K37" s="204"/>
      <c r="L37" s="204"/>
      <c r="M37" s="204"/>
      <c r="N37" s="204"/>
      <c r="O37" s="204"/>
      <c r="P37" s="204"/>
    </row>
    <row r="38" spans="1:16" ht="39" customHeight="1" x14ac:dyDescent="0.15">
      <c r="A38" s="204"/>
      <c r="B38" s="207"/>
      <c r="C38" s="1063" t="s">
        <v>468</v>
      </c>
      <c r="D38" s="1063"/>
      <c r="E38" s="1064"/>
      <c r="F38" s="216">
        <v>0.91</v>
      </c>
      <c r="G38" s="221">
        <v>0.18</v>
      </c>
      <c r="H38" s="221">
        <v>0.27</v>
      </c>
      <c r="I38" s="221">
        <v>0.4</v>
      </c>
      <c r="J38" s="225">
        <v>0.73</v>
      </c>
      <c r="K38" s="204"/>
      <c r="L38" s="204"/>
      <c r="M38" s="204"/>
      <c r="N38" s="204"/>
      <c r="O38" s="204"/>
      <c r="P38" s="204"/>
    </row>
    <row r="39" spans="1:16" ht="39" customHeight="1" x14ac:dyDescent="0.15">
      <c r="A39" s="204"/>
      <c r="B39" s="207"/>
      <c r="C39" s="1063" t="s">
        <v>469</v>
      </c>
      <c r="D39" s="1063"/>
      <c r="E39" s="1064"/>
      <c r="F39" s="216">
        <v>0.12</v>
      </c>
      <c r="G39" s="221">
        <v>0.15</v>
      </c>
      <c r="H39" s="221">
        <v>0.14000000000000001</v>
      </c>
      <c r="I39" s="221">
        <v>0.25</v>
      </c>
      <c r="J39" s="225">
        <v>7.0000000000000007E-2</v>
      </c>
      <c r="K39" s="204"/>
      <c r="L39" s="204"/>
      <c r="M39" s="204"/>
      <c r="N39" s="204"/>
      <c r="O39" s="204"/>
      <c r="P39" s="204"/>
    </row>
    <row r="40" spans="1:16" ht="39" customHeight="1" x14ac:dyDescent="0.15">
      <c r="A40" s="204"/>
      <c r="B40" s="207"/>
      <c r="C40" s="1063" t="s">
        <v>466</v>
      </c>
      <c r="D40" s="1063"/>
      <c r="E40" s="1064"/>
      <c r="F40" s="216">
        <v>0</v>
      </c>
      <c r="G40" s="221">
        <v>0</v>
      </c>
      <c r="H40" s="221">
        <v>0</v>
      </c>
      <c r="I40" s="221">
        <v>0</v>
      </c>
      <c r="J40" s="225">
        <v>0.02</v>
      </c>
      <c r="K40" s="204"/>
      <c r="L40" s="204"/>
      <c r="M40" s="204"/>
      <c r="N40" s="204"/>
      <c r="O40" s="204"/>
      <c r="P40" s="204"/>
    </row>
    <row r="41" spans="1:16" ht="39" customHeight="1" x14ac:dyDescent="0.15">
      <c r="A41" s="204"/>
      <c r="B41" s="207"/>
      <c r="C41" s="1063" t="s">
        <v>462</v>
      </c>
      <c r="D41" s="1063"/>
      <c r="E41" s="1064"/>
      <c r="F41" s="216">
        <v>0.02</v>
      </c>
      <c r="G41" s="221">
        <v>0.02</v>
      </c>
      <c r="H41" s="221">
        <v>0.02</v>
      </c>
      <c r="I41" s="221">
        <v>0.02</v>
      </c>
      <c r="J41" s="225">
        <v>0.02</v>
      </c>
      <c r="K41" s="204"/>
      <c r="L41" s="204"/>
      <c r="M41" s="204"/>
      <c r="N41" s="204"/>
      <c r="O41" s="204"/>
      <c r="P41" s="204"/>
    </row>
    <row r="42" spans="1:16" ht="39" customHeight="1" x14ac:dyDescent="0.15">
      <c r="A42" s="204"/>
      <c r="B42" s="208"/>
      <c r="C42" s="1063" t="s">
        <v>539</v>
      </c>
      <c r="D42" s="1063"/>
      <c r="E42" s="1064"/>
      <c r="F42" s="216" t="s">
        <v>206</v>
      </c>
      <c r="G42" s="221" t="s">
        <v>206</v>
      </c>
      <c r="H42" s="221" t="s">
        <v>206</v>
      </c>
      <c r="I42" s="221" t="s">
        <v>206</v>
      </c>
      <c r="J42" s="225" t="s">
        <v>206</v>
      </c>
      <c r="K42" s="204"/>
      <c r="L42" s="204"/>
      <c r="M42" s="204"/>
      <c r="N42" s="204"/>
      <c r="O42" s="204"/>
      <c r="P42" s="204"/>
    </row>
    <row r="43" spans="1:16" ht="39" customHeight="1" x14ac:dyDescent="0.15">
      <c r="A43" s="204"/>
      <c r="B43" s="209"/>
      <c r="C43" s="1065" t="s">
        <v>497</v>
      </c>
      <c r="D43" s="1065"/>
      <c r="E43" s="1066"/>
      <c r="F43" s="217">
        <v>0</v>
      </c>
      <c r="G43" s="222">
        <v>0</v>
      </c>
      <c r="H43" s="222">
        <v>7.0000000000000007E-2</v>
      </c>
      <c r="I43" s="222">
        <v>0</v>
      </c>
      <c r="J43" s="226">
        <v>0</v>
      </c>
      <c r="K43" s="204"/>
      <c r="L43" s="204"/>
      <c r="M43" s="204"/>
      <c r="N43" s="204"/>
      <c r="O43" s="204"/>
      <c r="P43" s="204"/>
    </row>
    <row r="44" spans="1:16" ht="39" customHeight="1" x14ac:dyDescent="0.15">
      <c r="A44" s="204"/>
      <c r="B44" s="210" t="s">
        <v>19</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FScAUKjnvELbZ51zqwM9vPSB7KOlGzG/Lv9HRKj5nwZF3w+wkUG5n57fEPjwPa6UBC+OZLrSHEv8xrgbdAn7BQ==" saltValue="15JUiahL3gQW8bh2xmkqF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22</v>
      </c>
      <c r="P43" s="104"/>
      <c r="Q43" s="104"/>
      <c r="R43" s="104"/>
      <c r="S43" s="104"/>
      <c r="T43" s="104"/>
      <c r="U43" s="104"/>
    </row>
    <row r="44" spans="1:21" ht="30.75" customHeight="1" x14ac:dyDescent="0.15">
      <c r="A44" s="104"/>
      <c r="B44" s="227" t="s">
        <v>26</v>
      </c>
      <c r="C44" s="233"/>
      <c r="D44" s="233"/>
      <c r="E44" s="241"/>
      <c r="F44" s="241"/>
      <c r="G44" s="241"/>
      <c r="H44" s="241"/>
      <c r="I44" s="241"/>
      <c r="J44" s="244" t="s">
        <v>15</v>
      </c>
      <c r="K44" s="246" t="s">
        <v>532</v>
      </c>
      <c r="L44" s="254" t="s">
        <v>448</v>
      </c>
      <c r="M44" s="254" t="s">
        <v>533</v>
      </c>
      <c r="N44" s="254" t="s">
        <v>534</v>
      </c>
      <c r="O44" s="262" t="s">
        <v>535</v>
      </c>
      <c r="P44" s="104"/>
      <c r="Q44" s="104"/>
      <c r="R44" s="104"/>
      <c r="S44" s="104"/>
      <c r="T44" s="104"/>
      <c r="U44" s="104"/>
    </row>
    <row r="45" spans="1:21" ht="30.75" customHeight="1" x14ac:dyDescent="0.15">
      <c r="A45" s="104"/>
      <c r="B45" s="1079" t="s">
        <v>27</v>
      </c>
      <c r="C45" s="1080"/>
      <c r="D45" s="236"/>
      <c r="E45" s="1093" t="s">
        <v>25</v>
      </c>
      <c r="F45" s="1093"/>
      <c r="G45" s="1093"/>
      <c r="H45" s="1093"/>
      <c r="I45" s="1093"/>
      <c r="J45" s="1094"/>
      <c r="K45" s="247">
        <v>1174</v>
      </c>
      <c r="L45" s="255">
        <v>1060</v>
      </c>
      <c r="M45" s="255">
        <v>948</v>
      </c>
      <c r="N45" s="255">
        <v>863</v>
      </c>
      <c r="O45" s="263">
        <v>897</v>
      </c>
      <c r="P45" s="104"/>
      <c r="Q45" s="104"/>
      <c r="R45" s="104"/>
      <c r="S45" s="104"/>
      <c r="T45" s="104"/>
      <c r="U45" s="104"/>
    </row>
    <row r="46" spans="1:21" ht="30.75" customHeight="1" x14ac:dyDescent="0.15">
      <c r="A46" s="104"/>
      <c r="B46" s="1081"/>
      <c r="C46" s="1082"/>
      <c r="D46" s="237"/>
      <c r="E46" s="1085" t="s">
        <v>31</v>
      </c>
      <c r="F46" s="1085"/>
      <c r="G46" s="1085"/>
      <c r="H46" s="1085"/>
      <c r="I46" s="1085"/>
      <c r="J46" s="1086"/>
      <c r="K46" s="248" t="s">
        <v>206</v>
      </c>
      <c r="L46" s="256" t="s">
        <v>206</v>
      </c>
      <c r="M46" s="256" t="s">
        <v>206</v>
      </c>
      <c r="N46" s="256" t="s">
        <v>206</v>
      </c>
      <c r="O46" s="264" t="s">
        <v>206</v>
      </c>
      <c r="P46" s="104"/>
      <c r="Q46" s="104"/>
      <c r="R46" s="104"/>
      <c r="S46" s="104"/>
      <c r="T46" s="104"/>
      <c r="U46" s="104"/>
    </row>
    <row r="47" spans="1:21" ht="30.75" customHeight="1" x14ac:dyDescent="0.15">
      <c r="A47" s="104"/>
      <c r="B47" s="1081"/>
      <c r="C47" s="1082"/>
      <c r="D47" s="237"/>
      <c r="E47" s="1085" t="s">
        <v>34</v>
      </c>
      <c r="F47" s="1085"/>
      <c r="G47" s="1085"/>
      <c r="H47" s="1085"/>
      <c r="I47" s="1085"/>
      <c r="J47" s="1086"/>
      <c r="K47" s="248" t="s">
        <v>206</v>
      </c>
      <c r="L47" s="256" t="s">
        <v>206</v>
      </c>
      <c r="M47" s="256" t="s">
        <v>206</v>
      </c>
      <c r="N47" s="256" t="s">
        <v>206</v>
      </c>
      <c r="O47" s="264" t="s">
        <v>206</v>
      </c>
      <c r="P47" s="104"/>
      <c r="Q47" s="104"/>
      <c r="R47" s="104"/>
      <c r="S47" s="104"/>
      <c r="T47" s="104"/>
      <c r="U47" s="104"/>
    </row>
    <row r="48" spans="1:21" ht="30.75" customHeight="1" x14ac:dyDescent="0.15">
      <c r="A48" s="104"/>
      <c r="B48" s="1081"/>
      <c r="C48" s="1082"/>
      <c r="D48" s="237"/>
      <c r="E48" s="1085" t="s">
        <v>40</v>
      </c>
      <c r="F48" s="1085"/>
      <c r="G48" s="1085"/>
      <c r="H48" s="1085"/>
      <c r="I48" s="1085"/>
      <c r="J48" s="1086"/>
      <c r="K48" s="248">
        <v>654</v>
      </c>
      <c r="L48" s="256">
        <v>686</v>
      </c>
      <c r="M48" s="256">
        <v>704</v>
      </c>
      <c r="N48" s="256">
        <v>723</v>
      </c>
      <c r="O48" s="264">
        <v>679</v>
      </c>
      <c r="P48" s="104"/>
      <c r="Q48" s="104"/>
      <c r="R48" s="104"/>
      <c r="S48" s="104"/>
      <c r="T48" s="104"/>
      <c r="U48" s="104"/>
    </row>
    <row r="49" spans="1:21" ht="30.75" customHeight="1" x14ac:dyDescent="0.15">
      <c r="A49" s="104"/>
      <c r="B49" s="1081"/>
      <c r="C49" s="1082"/>
      <c r="D49" s="237"/>
      <c r="E49" s="1085" t="s">
        <v>0</v>
      </c>
      <c r="F49" s="1085"/>
      <c r="G49" s="1085"/>
      <c r="H49" s="1085"/>
      <c r="I49" s="1085"/>
      <c r="J49" s="1086"/>
      <c r="K49" s="248">
        <v>5</v>
      </c>
      <c r="L49" s="256">
        <v>2</v>
      </c>
      <c r="M49" s="256">
        <v>2</v>
      </c>
      <c r="N49" s="256">
        <v>2</v>
      </c>
      <c r="O49" s="264">
        <v>2</v>
      </c>
      <c r="P49" s="104"/>
      <c r="Q49" s="104"/>
      <c r="R49" s="104"/>
      <c r="S49" s="104"/>
      <c r="T49" s="104"/>
      <c r="U49" s="104"/>
    </row>
    <row r="50" spans="1:21" ht="30.75" customHeight="1" x14ac:dyDescent="0.15">
      <c r="A50" s="104"/>
      <c r="B50" s="1081"/>
      <c r="C50" s="1082"/>
      <c r="D50" s="237"/>
      <c r="E50" s="1085" t="s">
        <v>42</v>
      </c>
      <c r="F50" s="1085"/>
      <c r="G50" s="1085"/>
      <c r="H50" s="1085"/>
      <c r="I50" s="1085"/>
      <c r="J50" s="1086"/>
      <c r="K50" s="248" t="s">
        <v>206</v>
      </c>
      <c r="L50" s="256" t="s">
        <v>206</v>
      </c>
      <c r="M50" s="256" t="s">
        <v>206</v>
      </c>
      <c r="N50" s="256" t="s">
        <v>206</v>
      </c>
      <c r="O50" s="264" t="s">
        <v>206</v>
      </c>
      <c r="P50" s="104"/>
      <c r="Q50" s="104"/>
      <c r="R50" s="104"/>
      <c r="S50" s="104"/>
      <c r="T50" s="104"/>
      <c r="U50" s="104"/>
    </row>
    <row r="51" spans="1:21" ht="30.75" customHeight="1" x14ac:dyDescent="0.15">
      <c r="A51" s="104"/>
      <c r="B51" s="1083"/>
      <c r="C51" s="1084"/>
      <c r="D51" s="238"/>
      <c r="E51" s="1085" t="s">
        <v>49</v>
      </c>
      <c r="F51" s="1085"/>
      <c r="G51" s="1085"/>
      <c r="H51" s="1085"/>
      <c r="I51" s="1085"/>
      <c r="J51" s="1086"/>
      <c r="K51" s="248" t="s">
        <v>206</v>
      </c>
      <c r="L51" s="256" t="s">
        <v>206</v>
      </c>
      <c r="M51" s="256" t="s">
        <v>206</v>
      </c>
      <c r="N51" s="256" t="s">
        <v>206</v>
      </c>
      <c r="O51" s="264" t="s">
        <v>206</v>
      </c>
      <c r="P51" s="104"/>
      <c r="Q51" s="104"/>
      <c r="R51" s="104"/>
      <c r="S51" s="104"/>
      <c r="T51" s="104"/>
      <c r="U51" s="104"/>
    </row>
    <row r="52" spans="1:21" ht="30.75" customHeight="1" x14ac:dyDescent="0.15">
      <c r="A52" s="104"/>
      <c r="B52" s="1087" t="s">
        <v>51</v>
      </c>
      <c r="C52" s="1088"/>
      <c r="D52" s="238"/>
      <c r="E52" s="1085" t="s">
        <v>52</v>
      </c>
      <c r="F52" s="1085"/>
      <c r="G52" s="1085"/>
      <c r="H52" s="1085"/>
      <c r="I52" s="1085"/>
      <c r="J52" s="1086"/>
      <c r="K52" s="248">
        <v>1196</v>
      </c>
      <c r="L52" s="256">
        <v>1133</v>
      </c>
      <c r="M52" s="256">
        <v>1137</v>
      </c>
      <c r="N52" s="256">
        <v>1087</v>
      </c>
      <c r="O52" s="264">
        <v>1083</v>
      </c>
      <c r="P52" s="104"/>
      <c r="Q52" s="104"/>
      <c r="R52" s="104"/>
      <c r="S52" s="104"/>
      <c r="T52" s="104"/>
      <c r="U52" s="104"/>
    </row>
    <row r="53" spans="1:21" ht="30.75" customHeight="1" x14ac:dyDescent="0.15">
      <c r="A53" s="104"/>
      <c r="B53" s="1089" t="s">
        <v>53</v>
      </c>
      <c r="C53" s="1090"/>
      <c r="D53" s="239"/>
      <c r="E53" s="1091" t="s">
        <v>56</v>
      </c>
      <c r="F53" s="1091"/>
      <c r="G53" s="1091"/>
      <c r="H53" s="1091"/>
      <c r="I53" s="1091"/>
      <c r="J53" s="1092"/>
      <c r="K53" s="249">
        <v>637</v>
      </c>
      <c r="L53" s="257">
        <v>615</v>
      </c>
      <c r="M53" s="257">
        <v>517</v>
      </c>
      <c r="N53" s="257">
        <v>501</v>
      </c>
      <c r="O53" s="265">
        <v>495</v>
      </c>
      <c r="P53" s="104"/>
      <c r="Q53" s="104"/>
      <c r="R53" s="104"/>
      <c r="S53" s="104"/>
      <c r="T53" s="104"/>
      <c r="U53" s="104"/>
    </row>
    <row r="54" spans="1:21" ht="24" customHeight="1" x14ac:dyDescent="0.15">
      <c r="A54" s="104"/>
      <c r="B54" s="228" t="s">
        <v>64</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540</v>
      </c>
      <c r="P55" s="104"/>
      <c r="Q55" s="104"/>
      <c r="R55" s="104"/>
      <c r="S55" s="104"/>
      <c r="T55" s="104"/>
      <c r="U55" s="104"/>
    </row>
    <row r="56" spans="1:21" ht="31.5" customHeight="1" x14ac:dyDescent="0.15">
      <c r="A56" s="104"/>
      <c r="B56" s="230"/>
      <c r="C56" s="235"/>
      <c r="D56" s="235"/>
      <c r="E56" s="242"/>
      <c r="F56" s="242"/>
      <c r="G56" s="242"/>
      <c r="H56" s="242"/>
      <c r="I56" s="242"/>
      <c r="J56" s="245" t="s">
        <v>15</v>
      </c>
      <c r="K56" s="251" t="s">
        <v>541</v>
      </c>
      <c r="L56" s="258" t="s">
        <v>542</v>
      </c>
      <c r="M56" s="258" t="s">
        <v>543</v>
      </c>
      <c r="N56" s="258" t="s">
        <v>544</v>
      </c>
      <c r="O56" s="267" t="s">
        <v>545</v>
      </c>
      <c r="P56" s="104"/>
      <c r="Q56" s="104"/>
      <c r="R56" s="104"/>
      <c r="S56" s="104"/>
      <c r="T56" s="104"/>
      <c r="U56" s="104"/>
    </row>
    <row r="57" spans="1:21" ht="31.5" customHeight="1" x14ac:dyDescent="0.15">
      <c r="B57" s="1075" t="s">
        <v>50</v>
      </c>
      <c r="C57" s="1076"/>
      <c r="D57" s="1069" t="s">
        <v>66</v>
      </c>
      <c r="E57" s="1070"/>
      <c r="F57" s="1070"/>
      <c r="G57" s="1070"/>
      <c r="H57" s="1070"/>
      <c r="I57" s="1070"/>
      <c r="J57" s="1071"/>
      <c r="K57" s="252" t="s">
        <v>206</v>
      </c>
      <c r="L57" s="259" t="s">
        <v>206</v>
      </c>
      <c r="M57" s="259" t="s">
        <v>206</v>
      </c>
      <c r="N57" s="259" t="s">
        <v>206</v>
      </c>
      <c r="O57" s="268" t="s">
        <v>206</v>
      </c>
    </row>
    <row r="58" spans="1:21" ht="31.5" customHeight="1" x14ac:dyDescent="0.15">
      <c r="B58" s="1077"/>
      <c r="C58" s="1078"/>
      <c r="D58" s="1072" t="s">
        <v>18</v>
      </c>
      <c r="E58" s="1073"/>
      <c r="F58" s="1073"/>
      <c r="G58" s="1073"/>
      <c r="H58" s="1073"/>
      <c r="I58" s="1073"/>
      <c r="J58" s="1074"/>
      <c r="K58" s="253" t="s">
        <v>206</v>
      </c>
      <c r="L58" s="260" t="s">
        <v>206</v>
      </c>
      <c r="M58" s="260" t="s">
        <v>206</v>
      </c>
      <c r="N58" s="260" t="s">
        <v>206</v>
      </c>
      <c r="O58" s="269" t="s">
        <v>206</v>
      </c>
    </row>
    <row r="59" spans="1:21" ht="24" customHeight="1" x14ac:dyDescent="0.15">
      <c r="B59" s="231"/>
      <c r="C59" s="231"/>
      <c r="D59" s="240" t="s">
        <v>47</v>
      </c>
      <c r="E59" s="243"/>
      <c r="F59" s="243"/>
      <c r="G59" s="243"/>
      <c r="H59" s="243"/>
      <c r="I59" s="243"/>
      <c r="J59" s="243"/>
      <c r="K59" s="243"/>
      <c r="L59" s="243"/>
      <c r="M59" s="243"/>
      <c r="N59" s="243"/>
      <c r="O59" s="243"/>
    </row>
    <row r="60" spans="1:21" ht="24" customHeight="1" x14ac:dyDescent="0.15">
      <c r="B60" s="232"/>
      <c r="C60" s="232"/>
      <c r="D60" s="240" t="s">
        <v>41</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AG4XeS8bBSGjQVYkk3uP0eyrNveDSXO1XeNwHbAOiFkWxU6HcPTRpybeTEek99gZ85oAamZqjKgIOORS/Ov27g==" saltValue="CDFWm/fmc6ekrmKjM1S1R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75" zoomScaleNormal="75"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22</v>
      </c>
    </row>
    <row r="40" spans="2:13" ht="27.75" customHeight="1" x14ac:dyDescent="0.15">
      <c r="B40" s="227" t="s">
        <v>26</v>
      </c>
      <c r="C40" s="233"/>
      <c r="D40" s="233"/>
      <c r="E40" s="241"/>
      <c r="F40" s="241"/>
      <c r="G40" s="241"/>
      <c r="H40" s="244" t="s">
        <v>15</v>
      </c>
      <c r="I40" s="246" t="s">
        <v>532</v>
      </c>
      <c r="J40" s="254" t="s">
        <v>448</v>
      </c>
      <c r="K40" s="254" t="s">
        <v>533</v>
      </c>
      <c r="L40" s="254" t="s">
        <v>534</v>
      </c>
      <c r="M40" s="275" t="s">
        <v>535</v>
      </c>
    </row>
    <row r="41" spans="2:13" ht="27.75" customHeight="1" x14ac:dyDescent="0.15">
      <c r="B41" s="1079" t="s">
        <v>36</v>
      </c>
      <c r="C41" s="1080"/>
      <c r="D41" s="236"/>
      <c r="E41" s="1104" t="s">
        <v>68</v>
      </c>
      <c r="F41" s="1104"/>
      <c r="G41" s="1104"/>
      <c r="H41" s="1105"/>
      <c r="I41" s="247">
        <v>10402</v>
      </c>
      <c r="J41" s="255">
        <v>10408</v>
      </c>
      <c r="K41" s="255">
        <v>10402</v>
      </c>
      <c r="L41" s="255">
        <v>10571</v>
      </c>
      <c r="M41" s="263">
        <v>11140</v>
      </c>
    </row>
    <row r="42" spans="2:13" ht="27.75" customHeight="1" x14ac:dyDescent="0.15">
      <c r="B42" s="1081"/>
      <c r="C42" s="1082"/>
      <c r="D42" s="237"/>
      <c r="E42" s="1095" t="s">
        <v>63</v>
      </c>
      <c r="F42" s="1095"/>
      <c r="G42" s="1095"/>
      <c r="H42" s="1096"/>
      <c r="I42" s="248">
        <v>75</v>
      </c>
      <c r="J42" s="256">
        <v>65</v>
      </c>
      <c r="K42" s="256">
        <v>53</v>
      </c>
      <c r="L42" s="256">
        <v>32</v>
      </c>
      <c r="M42" s="264">
        <v>22</v>
      </c>
    </row>
    <row r="43" spans="2:13" ht="27.75" customHeight="1" x14ac:dyDescent="0.15">
      <c r="B43" s="1081"/>
      <c r="C43" s="1082"/>
      <c r="D43" s="237"/>
      <c r="E43" s="1095" t="s">
        <v>70</v>
      </c>
      <c r="F43" s="1095"/>
      <c r="G43" s="1095"/>
      <c r="H43" s="1096"/>
      <c r="I43" s="248">
        <v>9569</v>
      </c>
      <c r="J43" s="256">
        <v>9403</v>
      </c>
      <c r="K43" s="256">
        <v>8935</v>
      </c>
      <c r="L43" s="256">
        <v>8663</v>
      </c>
      <c r="M43" s="264">
        <v>8348</v>
      </c>
    </row>
    <row r="44" spans="2:13" ht="27.75" customHeight="1" x14ac:dyDescent="0.15">
      <c r="B44" s="1081"/>
      <c r="C44" s="1082"/>
      <c r="D44" s="237"/>
      <c r="E44" s="1095" t="s">
        <v>72</v>
      </c>
      <c r="F44" s="1095"/>
      <c r="G44" s="1095"/>
      <c r="H44" s="1096"/>
      <c r="I44" s="248">
        <v>10</v>
      </c>
      <c r="J44" s="256">
        <v>8</v>
      </c>
      <c r="K44" s="256">
        <v>6</v>
      </c>
      <c r="L44" s="256">
        <v>4</v>
      </c>
      <c r="M44" s="264">
        <v>3</v>
      </c>
    </row>
    <row r="45" spans="2:13" ht="27.75" customHeight="1" x14ac:dyDescent="0.15">
      <c r="B45" s="1081"/>
      <c r="C45" s="1082"/>
      <c r="D45" s="237"/>
      <c r="E45" s="1095" t="s">
        <v>74</v>
      </c>
      <c r="F45" s="1095"/>
      <c r="G45" s="1095"/>
      <c r="H45" s="1096"/>
      <c r="I45" s="248">
        <v>1831</v>
      </c>
      <c r="J45" s="256">
        <v>1838</v>
      </c>
      <c r="K45" s="256">
        <v>1791</v>
      </c>
      <c r="L45" s="256">
        <v>1737</v>
      </c>
      <c r="M45" s="264">
        <v>1723</v>
      </c>
    </row>
    <row r="46" spans="2:13" ht="27.75" customHeight="1" x14ac:dyDescent="0.15">
      <c r="B46" s="1081"/>
      <c r="C46" s="1082"/>
      <c r="D46" s="238"/>
      <c r="E46" s="1095" t="s">
        <v>73</v>
      </c>
      <c r="F46" s="1095"/>
      <c r="G46" s="1095"/>
      <c r="H46" s="1096"/>
      <c r="I46" s="248">
        <v>1</v>
      </c>
      <c r="J46" s="256" t="s">
        <v>206</v>
      </c>
      <c r="K46" s="256" t="s">
        <v>206</v>
      </c>
      <c r="L46" s="256" t="s">
        <v>206</v>
      </c>
      <c r="M46" s="264" t="s">
        <v>206</v>
      </c>
    </row>
    <row r="47" spans="2:13" ht="27.75" customHeight="1" x14ac:dyDescent="0.15">
      <c r="B47" s="1081"/>
      <c r="C47" s="1082"/>
      <c r="D47" s="271"/>
      <c r="E47" s="1101" t="s">
        <v>77</v>
      </c>
      <c r="F47" s="1102"/>
      <c r="G47" s="1102"/>
      <c r="H47" s="1103"/>
      <c r="I47" s="248" t="s">
        <v>206</v>
      </c>
      <c r="J47" s="256" t="s">
        <v>206</v>
      </c>
      <c r="K47" s="256" t="s">
        <v>206</v>
      </c>
      <c r="L47" s="256" t="s">
        <v>206</v>
      </c>
      <c r="M47" s="264" t="s">
        <v>206</v>
      </c>
    </row>
    <row r="48" spans="2:13" ht="27.75" customHeight="1" x14ac:dyDescent="0.15">
      <c r="B48" s="1081"/>
      <c r="C48" s="1082"/>
      <c r="D48" s="237"/>
      <c r="E48" s="1095" t="s">
        <v>82</v>
      </c>
      <c r="F48" s="1095"/>
      <c r="G48" s="1095"/>
      <c r="H48" s="1096"/>
      <c r="I48" s="248" t="s">
        <v>206</v>
      </c>
      <c r="J48" s="256" t="s">
        <v>206</v>
      </c>
      <c r="K48" s="256" t="s">
        <v>206</v>
      </c>
      <c r="L48" s="256" t="s">
        <v>206</v>
      </c>
      <c r="M48" s="264" t="s">
        <v>206</v>
      </c>
    </row>
    <row r="49" spans="2:13" ht="27.75" customHeight="1" x14ac:dyDescent="0.15">
      <c r="B49" s="1083"/>
      <c r="C49" s="1084"/>
      <c r="D49" s="237"/>
      <c r="E49" s="1095" t="s">
        <v>88</v>
      </c>
      <c r="F49" s="1095"/>
      <c r="G49" s="1095"/>
      <c r="H49" s="1096"/>
      <c r="I49" s="248" t="s">
        <v>206</v>
      </c>
      <c r="J49" s="256" t="s">
        <v>206</v>
      </c>
      <c r="K49" s="256" t="s">
        <v>206</v>
      </c>
      <c r="L49" s="256" t="s">
        <v>206</v>
      </c>
      <c r="M49" s="264" t="s">
        <v>206</v>
      </c>
    </row>
    <row r="50" spans="2:13" ht="27.75" customHeight="1" x14ac:dyDescent="0.15">
      <c r="B50" s="1099" t="s">
        <v>90</v>
      </c>
      <c r="C50" s="1100"/>
      <c r="D50" s="272"/>
      <c r="E50" s="1095" t="s">
        <v>92</v>
      </c>
      <c r="F50" s="1095"/>
      <c r="G50" s="1095"/>
      <c r="H50" s="1096"/>
      <c r="I50" s="248">
        <v>5173</v>
      </c>
      <c r="J50" s="256">
        <v>5466</v>
      </c>
      <c r="K50" s="256">
        <v>5072</v>
      </c>
      <c r="L50" s="256">
        <v>5301</v>
      </c>
      <c r="M50" s="264">
        <v>5204</v>
      </c>
    </row>
    <row r="51" spans="2:13" ht="27.75" customHeight="1" x14ac:dyDescent="0.15">
      <c r="B51" s="1081"/>
      <c r="C51" s="1082"/>
      <c r="D51" s="237"/>
      <c r="E51" s="1095" t="s">
        <v>95</v>
      </c>
      <c r="F51" s="1095"/>
      <c r="G51" s="1095"/>
      <c r="H51" s="1096"/>
      <c r="I51" s="248">
        <v>400</v>
      </c>
      <c r="J51" s="256">
        <v>341</v>
      </c>
      <c r="K51" s="256">
        <v>318</v>
      </c>
      <c r="L51" s="256">
        <v>270</v>
      </c>
      <c r="M51" s="264">
        <v>220</v>
      </c>
    </row>
    <row r="52" spans="2:13" ht="27.75" customHeight="1" x14ac:dyDescent="0.15">
      <c r="B52" s="1083"/>
      <c r="C52" s="1084"/>
      <c r="D52" s="237"/>
      <c r="E52" s="1095" t="s">
        <v>44</v>
      </c>
      <c r="F52" s="1095"/>
      <c r="G52" s="1095"/>
      <c r="H52" s="1096"/>
      <c r="I52" s="248">
        <v>12439</v>
      </c>
      <c r="J52" s="256">
        <v>12531</v>
      </c>
      <c r="K52" s="256">
        <v>12363</v>
      </c>
      <c r="L52" s="256">
        <v>12349</v>
      </c>
      <c r="M52" s="264">
        <v>12600</v>
      </c>
    </row>
    <row r="53" spans="2:13" ht="27.75" customHeight="1" x14ac:dyDescent="0.15">
      <c r="B53" s="1089" t="s">
        <v>53</v>
      </c>
      <c r="C53" s="1090"/>
      <c r="D53" s="239"/>
      <c r="E53" s="1097" t="s">
        <v>97</v>
      </c>
      <c r="F53" s="1097"/>
      <c r="G53" s="1097"/>
      <c r="H53" s="1098"/>
      <c r="I53" s="249">
        <v>3876</v>
      </c>
      <c r="J53" s="257">
        <v>3383</v>
      </c>
      <c r="K53" s="257">
        <v>3434</v>
      </c>
      <c r="L53" s="257">
        <v>3088</v>
      </c>
      <c r="M53" s="265">
        <v>3210</v>
      </c>
    </row>
    <row r="54" spans="2:13" ht="27.75" customHeight="1" x14ac:dyDescent="0.15">
      <c r="B54" s="270" t="s">
        <v>80</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fz83cOoqTLqidSrLojoZ9Qhgc0C7ifrx3ZTvnhGQCXfHQJwdSpOQqc2k/zoGf1Ay/z+H7TZSt92yHYcMZ71dMw==" saltValue="prqntendMezpvzRnbfr8x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93</v>
      </c>
    </row>
    <row r="54" spans="2:8" ht="29.25" customHeight="1" x14ac:dyDescent="0.2">
      <c r="B54" s="276" t="s">
        <v>9</v>
      </c>
      <c r="C54" s="282"/>
      <c r="D54" s="282"/>
      <c r="E54" s="283" t="s">
        <v>15</v>
      </c>
      <c r="F54" s="284" t="s">
        <v>533</v>
      </c>
      <c r="G54" s="284" t="s">
        <v>534</v>
      </c>
      <c r="H54" s="292" t="s">
        <v>535</v>
      </c>
    </row>
    <row r="55" spans="2:8" ht="52.5" customHeight="1" x14ac:dyDescent="0.15">
      <c r="B55" s="277"/>
      <c r="C55" s="1114" t="s">
        <v>101</v>
      </c>
      <c r="D55" s="1114"/>
      <c r="E55" s="1115"/>
      <c r="F55" s="285">
        <v>2718</v>
      </c>
      <c r="G55" s="285">
        <v>2447</v>
      </c>
      <c r="H55" s="293">
        <v>2209</v>
      </c>
    </row>
    <row r="56" spans="2:8" ht="52.5" customHeight="1" x14ac:dyDescent="0.15">
      <c r="B56" s="278"/>
      <c r="C56" s="1116" t="s">
        <v>104</v>
      </c>
      <c r="D56" s="1116"/>
      <c r="E56" s="1117"/>
      <c r="F56" s="286">
        <v>106</v>
      </c>
      <c r="G56" s="286">
        <v>105</v>
      </c>
      <c r="H56" s="294">
        <v>102</v>
      </c>
    </row>
    <row r="57" spans="2:8" ht="53.25" customHeight="1" x14ac:dyDescent="0.15">
      <c r="B57" s="278"/>
      <c r="C57" s="1118" t="s">
        <v>60</v>
      </c>
      <c r="D57" s="1118"/>
      <c r="E57" s="1119"/>
      <c r="F57" s="287">
        <v>2248</v>
      </c>
      <c r="G57" s="287">
        <v>2214</v>
      </c>
      <c r="H57" s="295">
        <v>2127</v>
      </c>
    </row>
    <row r="58" spans="2:8" ht="45.75" customHeight="1" x14ac:dyDescent="0.15">
      <c r="B58" s="279"/>
      <c r="C58" s="1106" t="s">
        <v>551</v>
      </c>
      <c r="D58" s="1107"/>
      <c r="E58" s="1108"/>
      <c r="F58" s="288">
        <v>1122</v>
      </c>
      <c r="G58" s="288">
        <v>1122</v>
      </c>
      <c r="H58" s="296">
        <v>1075</v>
      </c>
    </row>
    <row r="59" spans="2:8" ht="45.75" customHeight="1" x14ac:dyDescent="0.15">
      <c r="B59" s="279"/>
      <c r="C59" s="1106" t="s">
        <v>396</v>
      </c>
      <c r="D59" s="1107"/>
      <c r="E59" s="1108"/>
      <c r="F59" s="288">
        <v>784</v>
      </c>
      <c r="G59" s="288">
        <v>764</v>
      </c>
      <c r="H59" s="296">
        <v>714</v>
      </c>
    </row>
    <row r="60" spans="2:8" ht="45.75" customHeight="1" x14ac:dyDescent="0.15">
      <c r="B60" s="279"/>
      <c r="C60" s="1106" t="s">
        <v>552</v>
      </c>
      <c r="D60" s="1107"/>
      <c r="E60" s="1108"/>
      <c r="F60" s="288">
        <v>219</v>
      </c>
      <c r="G60" s="288">
        <v>213</v>
      </c>
      <c r="H60" s="296">
        <v>210</v>
      </c>
    </row>
    <row r="61" spans="2:8" ht="45.75" customHeight="1" x14ac:dyDescent="0.15">
      <c r="B61" s="279"/>
      <c r="C61" s="1106" t="s">
        <v>553</v>
      </c>
      <c r="D61" s="1107"/>
      <c r="E61" s="1108"/>
      <c r="F61" s="288">
        <v>51</v>
      </c>
      <c r="G61" s="288">
        <v>51</v>
      </c>
      <c r="H61" s="296">
        <v>51</v>
      </c>
    </row>
    <row r="62" spans="2:8" ht="45.75" customHeight="1" x14ac:dyDescent="0.15">
      <c r="B62" s="280"/>
      <c r="C62" s="1109" t="s">
        <v>362</v>
      </c>
      <c r="D62" s="1110"/>
      <c r="E62" s="1111"/>
      <c r="F62" s="289">
        <v>33</v>
      </c>
      <c r="G62" s="289">
        <v>32</v>
      </c>
      <c r="H62" s="297">
        <v>31</v>
      </c>
    </row>
    <row r="63" spans="2:8" ht="52.5" customHeight="1" x14ac:dyDescent="0.15">
      <c r="B63" s="281"/>
      <c r="C63" s="1112" t="s">
        <v>109</v>
      </c>
      <c r="D63" s="1112"/>
      <c r="E63" s="1113"/>
      <c r="F63" s="290">
        <v>5072</v>
      </c>
      <c r="G63" s="290">
        <v>4766</v>
      </c>
      <c r="H63" s="298">
        <v>4438</v>
      </c>
    </row>
    <row r="64" spans="2:8" ht="15" customHeight="1" x14ac:dyDescent="0.15"/>
  </sheetData>
  <sheetProtection algorithmName="SHA-512" hashValue="r8jQ0uiaGQEmdXP9cheG5Mvcz6IrqkJTP0eT2ie/H0OM+9t/gcanT20HrhJx05aMt23uNPNP/Ctn66A8vpfr1Q==" saltValue="GAAPOmBpF2gGEQzhE+X5o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00"/>
      <c r="B1" s="302"/>
      <c r="DD1" s="109"/>
      <c r="DE1" s="109"/>
    </row>
    <row r="2" spans="1:143" ht="25.5" customHeight="1" x14ac:dyDescent="0.15">
      <c r="A2" s="301"/>
      <c r="C2" s="301"/>
      <c r="O2" s="301"/>
      <c r="P2" s="301"/>
      <c r="Q2" s="301"/>
      <c r="R2" s="301"/>
      <c r="S2" s="301"/>
      <c r="T2" s="301"/>
      <c r="U2" s="301"/>
      <c r="V2" s="301"/>
      <c r="W2" s="301"/>
      <c r="X2" s="301"/>
      <c r="Y2" s="301"/>
      <c r="Z2" s="301"/>
      <c r="AA2" s="301"/>
      <c r="AB2" s="301"/>
      <c r="AC2" s="301"/>
      <c r="AD2" s="301"/>
      <c r="AE2" s="301"/>
      <c r="AF2" s="301"/>
      <c r="AG2" s="301"/>
      <c r="AH2" s="301"/>
      <c r="AI2" s="301"/>
      <c r="AU2" s="301"/>
      <c r="BG2" s="301"/>
      <c r="BS2" s="301"/>
      <c r="CE2" s="301"/>
      <c r="CQ2" s="301"/>
      <c r="DD2" s="109"/>
      <c r="DE2" s="109"/>
    </row>
    <row r="3" spans="1:143" ht="25.5" customHeight="1" x14ac:dyDescent="0.15">
      <c r="A3" s="301"/>
      <c r="C3" s="301"/>
      <c r="O3" s="301"/>
      <c r="P3" s="301"/>
      <c r="Q3" s="301"/>
      <c r="R3" s="301"/>
      <c r="S3" s="301"/>
      <c r="T3" s="301"/>
      <c r="U3" s="301"/>
      <c r="V3" s="301"/>
      <c r="W3" s="301"/>
      <c r="X3" s="301"/>
      <c r="Y3" s="301"/>
      <c r="Z3" s="301"/>
      <c r="AA3" s="301"/>
      <c r="AB3" s="301"/>
      <c r="AC3" s="301"/>
      <c r="AD3" s="301"/>
      <c r="AE3" s="301"/>
      <c r="AF3" s="301"/>
      <c r="AG3" s="301"/>
      <c r="AH3" s="301"/>
      <c r="AI3" s="301"/>
      <c r="AU3" s="301"/>
      <c r="BG3" s="301"/>
      <c r="BS3" s="301"/>
      <c r="CE3" s="301"/>
      <c r="CQ3" s="301"/>
      <c r="DD3" s="109"/>
      <c r="DE3" s="109"/>
    </row>
    <row r="4" spans="1:143" s="96" customFormat="1" x14ac:dyDescent="0.15">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23"/>
      <c r="DE4" s="323"/>
      <c r="DF4" s="95"/>
      <c r="DG4" s="95"/>
      <c r="DH4" s="95"/>
      <c r="DI4" s="95"/>
      <c r="DJ4" s="95"/>
      <c r="DK4" s="95"/>
      <c r="DL4" s="95"/>
      <c r="DM4" s="95"/>
      <c r="DN4" s="95"/>
      <c r="DO4" s="95"/>
      <c r="DP4" s="95"/>
      <c r="DQ4" s="95"/>
      <c r="DR4" s="95"/>
      <c r="DS4" s="95"/>
      <c r="DT4" s="95"/>
      <c r="DU4" s="95"/>
      <c r="DV4" s="95"/>
      <c r="DW4" s="95"/>
    </row>
    <row r="5" spans="1:143" s="96" customFormat="1" x14ac:dyDescent="0.15">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23"/>
      <c r="DE5" s="323"/>
      <c r="DF5" s="95"/>
      <c r="DG5" s="95"/>
      <c r="DH5" s="95"/>
      <c r="DI5" s="95"/>
      <c r="DJ5" s="95"/>
      <c r="DK5" s="95"/>
      <c r="DL5" s="95"/>
      <c r="DM5" s="95"/>
      <c r="DN5" s="95"/>
      <c r="DO5" s="95"/>
      <c r="DP5" s="95"/>
      <c r="DQ5" s="95"/>
      <c r="DR5" s="95"/>
      <c r="DS5" s="95"/>
      <c r="DT5" s="95"/>
      <c r="DU5" s="95"/>
      <c r="DV5" s="95"/>
      <c r="DW5" s="95"/>
    </row>
    <row r="6" spans="1:143" s="96" customFormat="1" x14ac:dyDescent="0.15">
      <c r="A6" s="301"/>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23"/>
      <c r="DE6" s="323"/>
      <c r="DF6" s="95"/>
      <c r="DG6" s="95"/>
      <c r="DH6" s="95"/>
      <c r="DI6" s="95"/>
      <c r="DJ6" s="95"/>
      <c r="DK6" s="95"/>
      <c r="DL6" s="95"/>
      <c r="DM6" s="95"/>
      <c r="DN6" s="95"/>
      <c r="DO6" s="95"/>
      <c r="DP6" s="95"/>
      <c r="DQ6" s="95"/>
      <c r="DR6" s="95"/>
      <c r="DS6" s="95"/>
      <c r="DT6" s="95"/>
      <c r="DU6" s="95"/>
      <c r="DV6" s="95"/>
      <c r="DW6" s="95"/>
    </row>
    <row r="7" spans="1:143" s="96" customFormat="1" x14ac:dyDescent="0.15">
      <c r="A7" s="301"/>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c r="DB7" s="301"/>
      <c r="DC7" s="301"/>
      <c r="DD7" s="323"/>
      <c r="DE7" s="323"/>
      <c r="DF7" s="95"/>
      <c r="DG7" s="95"/>
      <c r="DH7" s="95"/>
      <c r="DI7" s="95"/>
      <c r="DJ7" s="95"/>
      <c r="DK7" s="95"/>
      <c r="DL7" s="95"/>
      <c r="DM7" s="95"/>
      <c r="DN7" s="95"/>
      <c r="DO7" s="95"/>
      <c r="DP7" s="95"/>
      <c r="DQ7" s="95"/>
      <c r="DR7" s="95"/>
      <c r="DS7" s="95"/>
      <c r="DT7" s="95"/>
      <c r="DU7" s="95"/>
      <c r="DV7" s="95"/>
      <c r="DW7" s="95"/>
    </row>
    <row r="8" spans="1:143" s="96" customFormat="1" x14ac:dyDescent="0.15">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23"/>
      <c r="DE8" s="323"/>
      <c r="DF8" s="95"/>
      <c r="DG8" s="95"/>
      <c r="DH8" s="95"/>
      <c r="DI8" s="95"/>
      <c r="DJ8" s="95"/>
      <c r="DK8" s="95"/>
      <c r="DL8" s="95"/>
      <c r="DM8" s="95"/>
      <c r="DN8" s="95"/>
      <c r="DO8" s="95"/>
      <c r="DP8" s="95"/>
      <c r="DQ8" s="95"/>
      <c r="DR8" s="95"/>
      <c r="DS8" s="95"/>
      <c r="DT8" s="95"/>
      <c r="DU8" s="95"/>
      <c r="DV8" s="95"/>
      <c r="DW8" s="95"/>
    </row>
    <row r="9" spans="1:143" s="96" customFormat="1" x14ac:dyDescent="0.15">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23"/>
      <c r="DE9" s="323"/>
      <c r="DF9" s="95"/>
      <c r="DG9" s="95"/>
      <c r="DH9" s="95"/>
      <c r="DI9" s="95"/>
      <c r="DJ9" s="95"/>
      <c r="DK9" s="95"/>
      <c r="DL9" s="95"/>
      <c r="DM9" s="95"/>
      <c r="DN9" s="95"/>
      <c r="DO9" s="95"/>
      <c r="DP9" s="95"/>
      <c r="DQ9" s="95"/>
      <c r="DR9" s="95"/>
      <c r="DS9" s="95"/>
      <c r="DT9" s="95"/>
      <c r="DU9" s="95"/>
      <c r="DV9" s="95"/>
      <c r="DW9" s="95"/>
    </row>
    <row r="10" spans="1:143" s="96" customFormat="1" x14ac:dyDescent="0.15">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23"/>
      <c r="DE10" s="323"/>
      <c r="DF10" s="95"/>
      <c r="DG10" s="95"/>
      <c r="DH10" s="95"/>
      <c r="DI10" s="95"/>
      <c r="DJ10" s="95"/>
      <c r="DK10" s="95"/>
      <c r="DL10" s="95"/>
      <c r="DM10" s="95"/>
      <c r="DN10" s="95"/>
      <c r="DO10" s="95"/>
      <c r="DP10" s="95"/>
      <c r="DQ10" s="95"/>
      <c r="DR10" s="95"/>
      <c r="DS10" s="95"/>
      <c r="DT10" s="95"/>
      <c r="DU10" s="95"/>
      <c r="DV10" s="95"/>
      <c r="DW10" s="95"/>
      <c r="EM10" s="96" t="s">
        <v>28</v>
      </c>
    </row>
    <row r="11" spans="1:143" s="96" customFormat="1" x14ac:dyDescent="0.15">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c r="DB11" s="301"/>
      <c r="DC11" s="301"/>
      <c r="DD11" s="323"/>
      <c r="DE11" s="323"/>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01"/>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23"/>
      <c r="DE12" s="323"/>
      <c r="DF12" s="95"/>
      <c r="DG12" s="95"/>
      <c r="DH12" s="95"/>
      <c r="DI12" s="95"/>
      <c r="DJ12" s="95"/>
      <c r="DK12" s="95"/>
      <c r="DL12" s="95"/>
      <c r="DM12" s="95"/>
      <c r="DN12" s="95"/>
      <c r="DO12" s="95"/>
      <c r="DP12" s="95"/>
      <c r="DQ12" s="95"/>
      <c r="DR12" s="95"/>
      <c r="DS12" s="95"/>
      <c r="DT12" s="95"/>
      <c r="DU12" s="95"/>
      <c r="DV12" s="95"/>
      <c r="DW12" s="95"/>
      <c r="EM12" s="96" t="s">
        <v>28</v>
      </c>
    </row>
    <row r="13" spans="1:143" s="96" customFormat="1" x14ac:dyDescent="0.15">
      <c r="A13" s="301"/>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23"/>
      <c r="DE13" s="323"/>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0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c r="DB14" s="301"/>
      <c r="DC14" s="301"/>
      <c r="DD14" s="323"/>
      <c r="DE14" s="323"/>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23"/>
      <c r="DE15" s="323"/>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23"/>
      <c r="DE16" s="323"/>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23"/>
      <c r="DE17" s="323"/>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23"/>
      <c r="DE18" s="323"/>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03"/>
      <c r="C21" s="105"/>
      <c r="D21" s="105"/>
      <c r="E21" s="105"/>
      <c r="F21" s="105"/>
      <c r="G21" s="105"/>
      <c r="H21" s="105"/>
      <c r="I21" s="105"/>
      <c r="J21" s="105"/>
      <c r="K21" s="105"/>
      <c r="L21" s="105"/>
      <c r="M21" s="105"/>
      <c r="N21" s="321"/>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21"/>
      <c r="AU21" s="105"/>
      <c r="AV21" s="105"/>
      <c r="AW21" s="105"/>
      <c r="AX21" s="105"/>
      <c r="AY21" s="105"/>
      <c r="AZ21" s="105"/>
      <c r="BA21" s="105"/>
      <c r="BB21" s="105"/>
      <c r="BC21" s="105"/>
      <c r="BD21" s="105"/>
      <c r="BE21" s="105"/>
      <c r="BF21" s="321"/>
      <c r="BG21" s="105"/>
      <c r="BH21" s="105"/>
      <c r="BI21" s="105"/>
      <c r="BJ21" s="105"/>
      <c r="BK21" s="105"/>
      <c r="BL21" s="105"/>
      <c r="BM21" s="105"/>
      <c r="BN21" s="105"/>
      <c r="BO21" s="105"/>
      <c r="BP21" s="105"/>
      <c r="BQ21" s="105"/>
      <c r="BR21" s="321"/>
      <c r="BS21" s="105"/>
      <c r="BT21" s="105"/>
      <c r="BU21" s="105"/>
      <c r="BV21" s="105"/>
      <c r="BW21" s="105"/>
      <c r="BX21" s="105"/>
      <c r="BY21" s="105"/>
      <c r="BZ21" s="105"/>
      <c r="CA21" s="105"/>
      <c r="CB21" s="105"/>
      <c r="CC21" s="105"/>
      <c r="CD21" s="321"/>
      <c r="CE21" s="105"/>
      <c r="CF21" s="105"/>
      <c r="CG21" s="105"/>
      <c r="CH21" s="105"/>
      <c r="CI21" s="105"/>
      <c r="CJ21" s="105"/>
      <c r="CK21" s="105"/>
      <c r="CL21" s="105"/>
      <c r="CM21" s="105"/>
      <c r="CN21" s="105"/>
      <c r="CO21" s="105"/>
      <c r="CP21" s="321"/>
      <c r="CQ21" s="105"/>
      <c r="CR21" s="105"/>
      <c r="CS21" s="105"/>
      <c r="CT21" s="105"/>
      <c r="CU21" s="105"/>
      <c r="CV21" s="105"/>
      <c r="CW21" s="105"/>
      <c r="CX21" s="105"/>
      <c r="CY21" s="105"/>
      <c r="CZ21" s="105"/>
      <c r="DA21" s="105"/>
      <c r="DB21" s="321"/>
      <c r="DC21" s="105"/>
      <c r="DD21" s="179"/>
      <c r="DE21" s="109"/>
      <c r="MM21" s="326"/>
    </row>
    <row r="22" spans="1:351" ht="17.25" x14ac:dyDescent="0.15">
      <c r="B22" s="98"/>
      <c r="MM22" s="326"/>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04"/>
      <c r="DD40" s="304"/>
      <c r="DE40" s="109"/>
    </row>
    <row r="41" spans="2:109" ht="17.25" x14ac:dyDescent="0.15">
      <c r="B41" s="100" t="s">
        <v>554</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08"/>
      <c r="I42" s="299"/>
      <c r="J42" s="299"/>
      <c r="K42" s="299"/>
      <c r="AM42" s="308"/>
      <c r="AN42" s="308" t="s">
        <v>555</v>
      </c>
      <c r="AP42" s="299"/>
      <c r="AQ42" s="299"/>
      <c r="AR42" s="299"/>
      <c r="AY42" s="308"/>
      <c r="BA42" s="299"/>
      <c r="BB42" s="299"/>
      <c r="BC42" s="299"/>
      <c r="BK42" s="308"/>
      <c r="BM42" s="299"/>
      <c r="BN42" s="299"/>
      <c r="BO42" s="299"/>
      <c r="BW42" s="308"/>
      <c r="BY42" s="299"/>
      <c r="BZ42" s="299"/>
      <c r="CA42" s="299"/>
      <c r="CI42" s="308"/>
      <c r="CK42" s="299"/>
      <c r="CL42" s="299"/>
      <c r="CM42" s="299"/>
      <c r="CU42" s="308"/>
      <c r="CW42" s="299"/>
      <c r="CX42" s="299"/>
      <c r="CY42" s="299"/>
    </row>
    <row r="43" spans="2:109" ht="13.5" customHeight="1" x14ac:dyDescent="0.15">
      <c r="B43" s="98"/>
      <c r="AN43" s="1127" t="s">
        <v>558</v>
      </c>
      <c r="AO43" s="1128"/>
      <c r="AP43" s="1128"/>
      <c r="AQ43" s="1128"/>
      <c r="AR43" s="1128"/>
      <c r="AS43" s="1128"/>
      <c r="AT43" s="1128"/>
      <c r="AU43" s="1128"/>
      <c r="AV43" s="1128"/>
      <c r="AW43" s="1128"/>
      <c r="AX43" s="1128"/>
      <c r="AY43" s="1128"/>
      <c r="AZ43" s="1128"/>
      <c r="BA43" s="1128"/>
      <c r="BB43" s="1128"/>
      <c r="BC43" s="1128"/>
      <c r="BD43" s="1128"/>
      <c r="BE43" s="1128"/>
      <c r="BF43" s="1128"/>
      <c r="BG43" s="1128"/>
      <c r="BH43" s="1128"/>
      <c r="BI43" s="1128"/>
      <c r="BJ43" s="1128"/>
      <c r="BK43" s="1128"/>
      <c r="BL43" s="1128"/>
      <c r="BM43" s="1128"/>
      <c r="BN43" s="1128"/>
      <c r="BO43" s="1128"/>
      <c r="BP43" s="1128"/>
      <c r="BQ43" s="1128"/>
      <c r="BR43" s="1128"/>
      <c r="BS43" s="1128"/>
      <c r="BT43" s="1128"/>
      <c r="BU43" s="1128"/>
      <c r="BV43" s="1128"/>
      <c r="BW43" s="1128"/>
      <c r="BX43" s="1128"/>
      <c r="BY43" s="1128"/>
      <c r="BZ43" s="1128"/>
      <c r="CA43" s="1128"/>
      <c r="CB43" s="1128"/>
      <c r="CC43" s="1128"/>
      <c r="CD43" s="1128"/>
      <c r="CE43" s="1128"/>
      <c r="CF43" s="1128"/>
      <c r="CG43" s="1128"/>
      <c r="CH43" s="1128"/>
      <c r="CI43" s="1128"/>
      <c r="CJ43" s="1128"/>
      <c r="CK43" s="1128"/>
      <c r="CL43" s="1128"/>
      <c r="CM43" s="1128"/>
      <c r="CN43" s="1128"/>
      <c r="CO43" s="1128"/>
      <c r="CP43" s="1128"/>
      <c r="CQ43" s="1128"/>
      <c r="CR43" s="1128"/>
      <c r="CS43" s="1128"/>
      <c r="CT43" s="1128"/>
      <c r="CU43" s="1128"/>
      <c r="CV43" s="1128"/>
      <c r="CW43" s="1128"/>
      <c r="CX43" s="1128"/>
      <c r="CY43" s="1128"/>
      <c r="CZ43" s="1128"/>
      <c r="DA43" s="1128"/>
      <c r="DB43" s="1128"/>
      <c r="DC43" s="1129"/>
    </row>
    <row r="44" spans="2:109" x14ac:dyDescent="0.15">
      <c r="B44" s="98"/>
      <c r="AN44" s="1130"/>
      <c r="AO44" s="1131"/>
      <c r="AP44" s="1131"/>
      <c r="AQ44" s="1131"/>
      <c r="AR44" s="1131"/>
      <c r="AS44" s="1131"/>
      <c r="AT44" s="1131"/>
      <c r="AU44" s="1131"/>
      <c r="AV44" s="1131"/>
      <c r="AW44" s="1131"/>
      <c r="AX44" s="1131"/>
      <c r="AY44" s="1131"/>
      <c r="AZ44" s="1131"/>
      <c r="BA44" s="1131"/>
      <c r="BB44" s="1131"/>
      <c r="BC44" s="1131"/>
      <c r="BD44" s="1131"/>
      <c r="BE44" s="1131"/>
      <c r="BF44" s="1131"/>
      <c r="BG44" s="1131"/>
      <c r="BH44" s="1131"/>
      <c r="BI44" s="1131"/>
      <c r="BJ44" s="1131"/>
      <c r="BK44" s="1131"/>
      <c r="BL44" s="1131"/>
      <c r="BM44" s="1131"/>
      <c r="BN44" s="1131"/>
      <c r="BO44" s="1131"/>
      <c r="BP44" s="1131"/>
      <c r="BQ44" s="1131"/>
      <c r="BR44" s="1131"/>
      <c r="BS44" s="1131"/>
      <c r="BT44" s="1131"/>
      <c r="BU44" s="1131"/>
      <c r="BV44" s="1131"/>
      <c r="BW44" s="1131"/>
      <c r="BX44" s="1131"/>
      <c r="BY44" s="1131"/>
      <c r="BZ44" s="1131"/>
      <c r="CA44" s="1131"/>
      <c r="CB44" s="1131"/>
      <c r="CC44" s="1131"/>
      <c r="CD44" s="1131"/>
      <c r="CE44" s="1131"/>
      <c r="CF44" s="1131"/>
      <c r="CG44" s="1131"/>
      <c r="CH44" s="1131"/>
      <c r="CI44" s="1131"/>
      <c r="CJ44" s="1131"/>
      <c r="CK44" s="1131"/>
      <c r="CL44" s="1131"/>
      <c r="CM44" s="1131"/>
      <c r="CN44" s="1131"/>
      <c r="CO44" s="1131"/>
      <c r="CP44" s="1131"/>
      <c r="CQ44" s="1131"/>
      <c r="CR44" s="1131"/>
      <c r="CS44" s="1131"/>
      <c r="CT44" s="1131"/>
      <c r="CU44" s="1131"/>
      <c r="CV44" s="1131"/>
      <c r="CW44" s="1131"/>
      <c r="CX44" s="1131"/>
      <c r="CY44" s="1131"/>
      <c r="CZ44" s="1131"/>
      <c r="DA44" s="1131"/>
      <c r="DB44" s="1131"/>
      <c r="DC44" s="1132"/>
    </row>
    <row r="45" spans="2:109" x14ac:dyDescent="0.15">
      <c r="B45" s="98"/>
      <c r="AN45" s="1130"/>
      <c r="AO45" s="1131"/>
      <c r="AP45" s="1131"/>
      <c r="AQ45" s="1131"/>
      <c r="AR45" s="1131"/>
      <c r="AS45" s="1131"/>
      <c r="AT45" s="1131"/>
      <c r="AU45" s="1131"/>
      <c r="AV45" s="1131"/>
      <c r="AW45" s="1131"/>
      <c r="AX45" s="1131"/>
      <c r="AY45" s="1131"/>
      <c r="AZ45" s="1131"/>
      <c r="BA45" s="1131"/>
      <c r="BB45" s="1131"/>
      <c r="BC45" s="1131"/>
      <c r="BD45" s="1131"/>
      <c r="BE45" s="1131"/>
      <c r="BF45" s="1131"/>
      <c r="BG45" s="1131"/>
      <c r="BH45" s="1131"/>
      <c r="BI45" s="1131"/>
      <c r="BJ45" s="1131"/>
      <c r="BK45" s="1131"/>
      <c r="BL45" s="1131"/>
      <c r="BM45" s="1131"/>
      <c r="BN45" s="1131"/>
      <c r="BO45" s="1131"/>
      <c r="BP45" s="1131"/>
      <c r="BQ45" s="1131"/>
      <c r="BR45" s="1131"/>
      <c r="BS45" s="1131"/>
      <c r="BT45" s="1131"/>
      <c r="BU45" s="1131"/>
      <c r="BV45" s="1131"/>
      <c r="BW45" s="1131"/>
      <c r="BX45" s="1131"/>
      <c r="BY45" s="1131"/>
      <c r="BZ45" s="1131"/>
      <c r="CA45" s="1131"/>
      <c r="CB45" s="1131"/>
      <c r="CC45" s="1131"/>
      <c r="CD45" s="1131"/>
      <c r="CE45" s="1131"/>
      <c r="CF45" s="1131"/>
      <c r="CG45" s="1131"/>
      <c r="CH45" s="1131"/>
      <c r="CI45" s="1131"/>
      <c r="CJ45" s="1131"/>
      <c r="CK45" s="1131"/>
      <c r="CL45" s="1131"/>
      <c r="CM45" s="1131"/>
      <c r="CN45" s="1131"/>
      <c r="CO45" s="1131"/>
      <c r="CP45" s="1131"/>
      <c r="CQ45" s="1131"/>
      <c r="CR45" s="1131"/>
      <c r="CS45" s="1131"/>
      <c r="CT45" s="1131"/>
      <c r="CU45" s="1131"/>
      <c r="CV45" s="1131"/>
      <c r="CW45" s="1131"/>
      <c r="CX45" s="1131"/>
      <c r="CY45" s="1131"/>
      <c r="CZ45" s="1131"/>
      <c r="DA45" s="1131"/>
      <c r="DB45" s="1131"/>
      <c r="DC45" s="1132"/>
    </row>
    <row r="46" spans="2:109" x14ac:dyDescent="0.15">
      <c r="B46" s="98"/>
      <c r="AN46" s="1130"/>
      <c r="AO46" s="1131"/>
      <c r="AP46" s="1131"/>
      <c r="AQ46" s="1131"/>
      <c r="AR46" s="1131"/>
      <c r="AS46" s="1131"/>
      <c r="AT46" s="1131"/>
      <c r="AU46" s="1131"/>
      <c r="AV46" s="1131"/>
      <c r="AW46" s="1131"/>
      <c r="AX46" s="1131"/>
      <c r="AY46" s="1131"/>
      <c r="AZ46" s="1131"/>
      <c r="BA46" s="1131"/>
      <c r="BB46" s="1131"/>
      <c r="BC46" s="1131"/>
      <c r="BD46" s="1131"/>
      <c r="BE46" s="1131"/>
      <c r="BF46" s="1131"/>
      <c r="BG46" s="1131"/>
      <c r="BH46" s="1131"/>
      <c r="BI46" s="1131"/>
      <c r="BJ46" s="1131"/>
      <c r="BK46" s="1131"/>
      <c r="BL46" s="1131"/>
      <c r="BM46" s="1131"/>
      <c r="BN46" s="1131"/>
      <c r="BO46" s="1131"/>
      <c r="BP46" s="1131"/>
      <c r="BQ46" s="1131"/>
      <c r="BR46" s="1131"/>
      <c r="BS46" s="1131"/>
      <c r="BT46" s="1131"/>
      <c r="BU46" s="1131"/>
      <c r="BV46" s="1131"/>
      <c r="BW46" s="1131"/>
      <c r="BX46" s="1131"/>
      <c r="BY46" s="1131"/>
      <c r="BZ46" s="1131"/>
      <c r="CA46" s="1131"/>
      <c r="CB46" s="1131"/>
      <c r="CC46" s="1131"/>
      <c r="CD46" s="1131"/>
      <c r="CE46" s="1131"/>
      <c r="CF46" s="1131"/>
      <c r="CG46" s="1131"/>
      <c r="CH46" s="1131"/>
      <c r="CI46" s="1131"/>
      <c r="CJ46" s="1131"/>
      <c r="CK46" s="1131"/>
      <c r="CL46" s="1131"/>
      <c r="CM46" s="1131"/>
      <c r="CN46" s="1131"/>
      <c r="CO46" s="1131"/>
      <c r="CP46" s="1131"/>
      <c r="CQ46" s="1131"/>
      <c r="CR46" s="1131"/>
      <c r="CS46" s="1131"/>
      <c r="CT46" s="1131"/>
      <c r="CU46" s="1131"/>
      <c r="CV46" s="1131"/>
      <c r="CW46" s="1131"/>
      <c r="CX46" s="1131"/>
      <c r="CY46" s="1131"/>
      <c r="CZ46" s="1131"/>
      <c r="DA46" s="1131"/>
      <c r="DB46" s="1131"/>
      <c r="DC46" s="1132"/>
    </row>
    <row r="47" spans="2:109" x14ac:dyDescent="0.15">
      <c r="B47" s="98"/>
      <c r="AN47" s="1133"/>
      <c r="AO47" s="1134"/>
      <c r="AP47" s="1134"/>
      <c r="AQ47" s="1134"/>
      <c r="AR47" s="1134"/>
      <c r="AS47" s="1134"/>
      <c r="AT47" s="1134"/>
      <c r="AU47" s="1134"/>
      <c r="AV47" s="1134"/>
      <c r="AW47" s="1134"/>
      <c r="AX47" s="1134"/>
      <c r="AY47" s="1134"/>
      <c r="AZ47" s="1134"/>
      <c r="BA47" s="1134"/>
      <c r="BB47" s="1134"/>
      <c r="BC47" s="1134"/>
      <c r="BD47" s="1134"/>
      <c r="BE47" s="1134"/>
      <c r="BF47" s="1134"/>
      <c r="BG47" s="1134"/>
      <c r="BH47" s="1134"/>
      <c r="BI47" s="1134"/>
      <c r="BJ47" s="1134"/>
      <c r="BK47" s="1134"/>
      <c r="BL47" s="1134"/>
      <c r="BM47" s="1134"/>
      <c r="BN47" s="1134"/>
      <c r="BO47" s="1134"/>
      <c r="BP47" s="1134"/>
      <c r="BQ47" s="1134"/>
      <c r="BR47" s="1134"/>
      <c r="BS47" s="1134"/>
      <c r="BT47" s="1134"/>
      <c r="BU47" s="1134"/>
      <c r="BV47" s="1134"/>
      <c r="BW47" s="1134"/>
      <c r="BX47" s="1134"/>
      <c r="BY47" s="1134"/>
      <c r="BZ47" s="1134"/>
      <c r="CA47" s="1134"/>
      <c r="CB47" s="1134"/>
      <c r="CC47" s="1134"/>
      <c r="CD47" s="1134"/>
      <c r="CE47" s="1134"/>
      <c r="CF47" s="1134"/>
      <c r="CG47" s="1134"/>
      <c r="CH47" s="1134"/>
      <c r="CI47" s="1134"/>
      <c r="CJ47" s="1134"/>
      <c r="CK47" s="1134"/>
      <c r="CL47" s="1134"/>
      <c r="CM47" s="1134"/>
      <c r="CN47" s="1134"/>
      <c r="CO47" s="1134"/>
      <c r="CP47" s="1134"/>
      <c r="CQ47" s="1134"/>
      <c r="CR47" s="1134"/>
      <c r="CS47" s="1134"/>
      <c r="CT47" s="1134"/>
      <c r="CU47" s="1134"/>
      <c r="CV47" s="1134"/>
      <c r="CW47" s="1134"/>
      <c r="CX47" s="1134"/>
      <c r="CY47" s="1134"/>
      <c r="CZ47" s="1134"/>
      <c r="DA47" s="1134"/>
      <c r="DB47" s="1134"/>
      <c r="DC47" s="1135"/>
    </row>
    <row r="48" spans="2:109" x14ac:dyDescent="0.15">
      <c r="B48" s="98"/>
      <c r="H48" s="310"/>
      <c r="I48" s="310"/>
      <c r="J48" s="310"/>
      <c r="AN48" s="310"/>
      <c r="AO48" s="310"/>
      <c r="AP48" s="310"/>
      <c r="AZ48" s="310"/>
      <c r="BA48" s="310"/>
      <c r="BB48" s="310"/>
      <c r="BL48" s="310"/>
      <c r="BM48" s="310"/>
      <c r="BN48" s="310"/>
      <c r="BX48" s="310"/>
      <c r="BY48" s="310"/>
      <c r="BZ48" s="310"/>
      <c r="CJ48" s="310"/>
      <c r="CK48" s="310"/>
      <c r="CL48" s="310"/>
      <c r="CV48" s="310"/>
      <c r="CW48" s="310"/>
      <c r="CX48" s="310"/>
    </row>
    <row r="49" spans="1:109" x14ac:dyDescent="0.15">
      <c r="B49" s="98"/>
      <c r="AN49" s="51" t="s">
        <v>172</v>
      </c>
    </row>
    <row r="50" spans="1:109" x14ac:dyDescent="0.15">
      <c r="B50" s="98"/>
      <c r="G50" s="1121"/>
      <c r="H50" s="1121"/>
      <c r="I50" s="1121"/>
      <c r="J50" s="1121"/>
      <c r="K50" s="314"/>
      <c r="L50" s="314"/>
      <c r="M50" s="319"/>
      <c r="N50" s="319"/>
      <c r="AN50" s="1139"/>
      <c r="AO50" s="658"/>
      <c r="AP50" s="658"/>
      <c r="AQ50" s="658"/>
      <c r="AR50" s="658"/>
      <c r="AS50" s="658"/>
      <c r="AT50" s="658"/>
      <c r="AU50" s="658"/>
      <c r="AV50" s="658"/>
      <c r="AW50" s="658"/>
      <c r="AX50" s="658"/>
      <c r="AY50" s="658"/>
      <c r="AZ50" s="658"/>
      <c r="BA50" s="658"/>
      <c r="BB50" s="658"/>
      <c r="BC50" s="658"/>
      <c r="BD50" s="658"/>
      <c r="BE50" s="658"/>
      <c r="BF50" s="658"/>
      <c r="BG50" s="658"/>
      <c r="BH50" s="658"/>
      <c r="BI50" s="658"/>
      <c r="BJ50" s="658"/>
      <c r="BK50" s="658"/>
      <c r="BL50" s="658"/>
      <c r="BM50" s="658"/>
      <c r="BN50" s="658"/>
      <c r="BO50" s="659"/>
      <c r="BP50" s="1123" t="s">
        <v>532</v>
      </c>
      <c r="BQ50" s="1123"/>
      <c r="BR50" s="1123"/>
      <c r="BS50" s="1123"/>
      <c r="BT50" s="1123"/>
      <c r="BU50" s="1123"/>
      <c r="BV50" s="1123"/>
      <c r="BW50" s="1123"/>
      <c r="BX50" s="1123" t="s">
        <v>448</v>
      </c>
      <c r="BY50" s="1123"/>
      <c r="BZ50" s="1123"/>
      <c r="CA50" s="1123"/>
      <c r="CB50" s="1123"/>
      <c r="CC50" s="1123"/>
      <c r="CD50" s="1123"/>
      <c r="CE50" s="1123"/>
      <c r="CF50" s="1123" t="s">
        <v>533</v>
      </c>
      <c r="CG50" s="1123"/>
      <c r="CH50" s="1123"/>
      <c r="CI50" s="1123"/>
      <c r="CJ50" s="1123"/>
      <c r="CK50" s="1123"/>
      <c r="CL50" s="1123"/>
      <c r="CM50" s="1123"/>
      <c r="CN50" s="1123" t="s">
        <v>534</v>
      </c>
      <c r="CO50" s="1123"/>
      <c r="CP50" s="1123"/>
      <c r="CQ50" s="1123"/>
      <c r="CR50" s="1123"/>
      <c r="CS50" s="1123"/>
      <c r="CT50" s="1123"/>
      <c r="CU50" s="1123"/>
      <c r="CV50" s="1123" t="s">
        <v>535</v>
      </c>
      <c r="CW50" s="1123"/>
      <c r="CX50" s="1123"/>
      <c r="CY50" s="1123"/>
      <c r="CZ50" s="1123"/>
      <c r="DA50" s="1123"/>
      <c r="DB50" s="1123"/>
      <c r="DC50" s="1123"/>
    </row>
    <row r="51" spans="1:109" ht="13.5" customHeight="1" x14ac:dyDescent="0.15">
      <c r="B51" s="98"/>
      <c r="G51" s="1136"/>
      <c r="H51" s="1136"/>
      <c r="I51" s="1138"/>
      <c r="J51" s="1138"/>
      <c r="K51" s="1137"/>
      <c r="L51" s="1137"/>
      <c r="M51" s="1137"/>
      <c r="N51" s="1137"/>
      <c r="AM51" s="310"/>
      <c r="AN51" s="1124" t="s">
        <v>556</v>
      </c>
      <c r="AO51" s="1124"/>
      <c r="AP51" s="1124"/>
      <c r="AQ51" s="1124"/>
      <c r="AR51" s="1124"/>
      <c r="AS51" s="1124"/>
      <c r="AT51" s="1124"/>
      <c r="AU51" s="1124"/>
      <c r="AV51" s="1124"/>
      <c r="AW51" s="1124"/>
      <c r="AX51" s="1124"/>
      <c r="AY51" s="1124"/>
      <c r="AZ51" s="1124"/>
      <c r="BA51" s="1124"/>
      <c r="BB51" s="1124" t="s">
        <v>557</v>
      </c>
      <c r="BC51" s="1124"/>
      <c r="BD51" s="1124"/>
      <c r="BE51" s="1124"/>
      <c r="BF51" s="1124"/>
      <c r="BG51" s="1124"/>
      <c r="BH51" s="1124"/>
      <c r="BI51" s="1124"/>
      <c r="BJ51" s="1124"/>
      <c r="BK51" s="1124"/>
      <c r="BL51" s="1124"/>
      <c r="BM51" s="1124"/>
      <c r="BN51" s="1124"/>
      <c r="BO51" s="1124"/>
      <c r="BP51" s="1120">
        <v>70.400000000000006</v>
      </c>
      <c r="BQ51" s="1120"/>
      <c r="BR51" s="1120"/>
      <c r="BS51" s="1120"/>
      <c r="BT51" s="1120"/>
      <c r="BU51" s="1120"/>
      <c r="BV51" s="1120"/>
      <c r="BW51" s="1120"/>
      <c r="BX51" s="1120">
        <v>63.4</v>
      </c>
      <c r="BY51" s="1120"/>
      <c r="BZ51" s="1120"/>
      <c r="CA51" s="1120"/>
      <c r="CB51" s="1120"/>
      <c r="CC51" s="1120"/>
      <c r="CD51" s="1120"/>
      <c r="CE51" s="1120"/>
      <c r="CF51" s="1120">
        <v>65.400000000000006</v>
      </c>
      <c r="CG51" s="1120"/>
      <c r="CH51" s="1120"/>
      <c r="CI51" s="1120"/>
      <c r="CJ51" s="1120"/>
      <c r="CK51" s="1120"/>
      <c r="CL51" s="1120"/>
      <c r="CM51" s="1120"/>
      <c r="CN51" s="1120">
        <v>59.6</v>
      </c>
      <c r="CO51" s="1120"/>
      <c r="CP51" s="1120"/>
      <c r="CQ51" s="1120"/>
      <c r="CR51" s="1120"/>
      <c r="CS51" s="1120"/>
      <c r="CT51" s="1120"/>
      <c r="CU51" s="1120"/>
      <c r="CV51" s="1120">
        <v>59.5</v>
      </c>
      <c r="CW51" s="1120"/>
      <c r="CX51" s="1120"/>
      <c r="CY51" s="1120"/>
      <c r="CZ51" s="1120"/>
      <c r="DA51" s="1120"/>
      <c r="DB51" s="1120"/>
      <c r="DC51" s="1120"/>
    </row>
    <row r="52" spans="1:109" x14ac:dyDescent="0.15">
      <c r="B52" s="98"/>
      <c r="G52" s="1136"/>
      <c r="H52" s="1136"/>
      <c r="I52" s="1138"/>
      <c r="J52" s="1138"/>
      <c r="K52" s="1137"/>
      <c r="L52" s="1137"/>
      <c r="M52" s="1137"/>
      <c r="N52" s="1137"/>
      <c r="AM52" s="310"/>
      <c r="AN52" s="1124"/>
      <c r="AO52" s="1124"/>
      <c r="AP52" s="1124"/>
      <c r="AQ52" s="1124"/>
      <c r="AR52" s="1124"/>
      <c r="AS52" s="1124"/>
      <c r="AT52" s="1124"/>
      <c r="AU52" s="1124"/>
      <c r="AV52" s="1124"/>
      <c r="AW52" s="1124"/>
      <c r="AX52" s="1124"/>
      <c r="AY52" s="1124"/>
      <c r="AZ52" s="1124"/>
      <c r="BA52" s="1124"/>
      <c r="BB52" s="1124"/>
      <c r="BC52" s="1124"/>
      <c r="BD52" s="1124"/>
      <c r="BE52" s="1124"/>
      <c r="BF52" s="1124"/>
      <c r="BG52" s="1124"/>
      <c r="BH52" s="1124"/>
      <c r="BI52" s="1124"/>
      <c r="BJ52" s="1124"/>
      <c r="BK52" s="1124"/>
      <c r="BL52" s="1124"/>
      <c r="BM52" s="1124"/>
      <c r="BN52" s="1124"/>
      <c r="BO52" s="1124"/>
      <c r="BP52" s="1120"/>
      <c r="BQ52" s="1120"/>
      <c r="BR52" s="1120"/>
      <c r="BS52" s="1120"/>
      <c r="BT52" s="1120"/>
      <c r="BU52" s="1120"/>
      <c r="BV52" s="1120"/>
      <c r="BW52" s="1120"/>
      <c r="BX52" s="1120"/>
      <c r="BY52" s="1120"/>
      <c r="BZ52" s="1120"/>
      <c r="CA52" s="1120"/>
      <c r="CB52" s="1120"/>
      <c r="CC52" s="1120"/>
      <c r="CD52" s="1120"/>
      <c r="CE52" s="1120"/>
      <c r="CF52" s="1120"/>
      <c r="CG52" s="1120"/>
      <c r="CH52" s="1120"/>
      <c r="CI52" s="1120"/>
      <c r="CJ52" s="1120"/>
      <c r="CK52" s="1120"/>
      <c r="CL52" s="1120"/>
      <c r="CM52" s="1120"/>
      <c r="CN52" s="1120"/>
      <c r="CO52" s="1120"/>
      <c r="CP52" s="1120"/>
      <c r="CQ52" s="1120"/>
      <c r="CR52" s="1120"/>
      <c r="CS52" s="1120"/>
      <c r="CT52" s="1120"/>
      <c r="CU52" s="1120"/>
      <c r="CV52" s="1120"/>
      <c r="CW52" s="1120"/>
      <c r="CX52" s="1120"/>
      <c r="CY52" s="1120"/>
      <c r="CZ52" s="1120"/>
      <c r="DA52" s="1120"/>
      <c r="DB52" s="1120"/>
      <c r="DC52" s="1120"/>
    </row>
    <row r="53" spans="1:109" x14ac:dyDescent="0.15">
      <c r="A53" s="299"/>
      <c r="B53" s="98"/>
      <c r="G53" s="1136"/>
      <c r="H53" s="1136"/>
      <c r="I53" s="1121"/>
      <c r="J53" s="1121"/>
      <c r="K53" s="1137"/>
      <c r="L53" s="1137"/>
      <c r="M53" s="1137"/>
      <c r="N53" s="1137"/>
      <c r="AM53" s="310"/>
      <c r="AN53" s="1124"/>
      <c r="AO53" s="1124"/>
      <c r="AP53" s="1124"/>
      <c r="AQ53" s="1124"/>
      <c r="AR53" s="1124"/>
      <c r="AS53" s="1124"/>
      <c r="AT53" s="1124"/>
      <c r="AU53" s="1124"/>
      <c r="AV53" s="1124"/>
      <c r="AW53" s="1124"/>
      <c r="AX53" s="1124"/>
      <c r="AY53" s="1124"/>
      <c r="AZ53" s="1124"/>
      <c r="BA53" s="1124"/>
      <c r="BB53" s="1124" t="s">
        <v>147</v>
      </c>
      <c r="BC53" s="1124"/>
      <c r="BD53" s="1124"/>
      <c r="BE53" s="1124"/>
      <c r="BF53" s="1124"/>
      <c r="BG53" s="1124"/>
      <c r="BH53" s="1124"/>
      <c r="BI53" s="1124"/>
      <c r="BJ53" s="1124"/>
      <c r="BK53" s="1124"/>
      <c r="BL53" s="1124"/>
      <c r="BM53" s="1124"/>
      <c r="BN53" s="1124"/>
      <c r="BO53" s="1124"/>
      <c r="BP53" s="1120">
        <v>54.1</v>
      </c>
      <c r="BQ53" s="1120"/>
      <c r="BR53" s="1120"/>
      <c r="BS53" s="1120"/>
      <c r="BT53" s="1120"/>
      <c r="BU53" s="1120"/>
      <c r="BV53" s="1120"/>
      <c r="BW53" s="1120"/>
      <c r="BX53" s="1120">
        <v>54.7</v>
      </c>
      <c r="BY53" s="1120"/>
      <c r="BZ53" s="1120"/>
      <c r="CA53" s="1120"/>
      <c r="CB53" s="1120"/>
      <c r="CC53" s="1120"/>
      <c r="CD53" s="1120"/>
      <c r="CE53" s="1120"/>
      <c r="CF53" s="1120">
        <v>56.2</v>
      </c>
      <c r="CG53" s="1120"/>
      <c r="CH53" s="1120"/>
      <c r="CI53" s="1120"/>
      <c r="CJ53" s="1120"/>
      <c r="CK53" s="1120"/>
      <c r="CL53" s="1120"/>
      <c r="CM53" s="1120"/>
      <c r="CN53" s="1120">
        <v>57.1</v>
      </c>
      <c r="CO53" s="1120"/>
      <c r="CP53" s="1120"/>
      <c r="CQ53" s="1120"/>
      <c r="CR53" s="1120"/>
      <c r="CS53" s="1120"/>
      <c r="CT53" s="1120"/>
      <c r="CU53" s="1120"/>
      <c r="CV53" s="1120">
        <v>56.1</v>
      </c>
      <c r="CW53" s="1120"/>
      <c r="CX53" s="1120"/>
      <c r="CY53" s="1120"/>
      <c r="CZ53" s="1120"/>
      <c r="DA53" s="1120"/>
      <c r="DB53" s="1120"/>
      <c r="DC53" s="1120"/>
    </row>
    <row r="54" spans="1:109" x14ac:dyDescent="0.15">
      <c r="A54" s="299"/>
      <c r="B54" s="98"/>
      <c r="G54" s="1136"/>
      <c r="H54" s="1136"/>
      <c r="I54" s="1121"/>
      <c r="J54" s="1121"/>
      <c r="K54" s="1137"/>
      <c r="L54" s="1137"/>
      <c r="M54" s="1137"/>
      <c r="N54" s="1137"/>
      <c r="AM54" s="310"/>
      <c r="AN54" s="1124"/>
      <c r="AO54" s="1124"/>
      <c r="AP54" s="1124"/>
      <c r="AQ54" s="1124"/>
      <c r="AR54" s="1124"/>
      <c r="AS54" s="1124"/>
      <c r="AT54" s="1124"/>
      <c r="AU54" s="1124"/>
      <c r="AV54" s="1124"/>
      <c r="AW54" s="1124"/>
      <c r="AX54" s="1124"/>
      <c r="AY54" s="1124"/>
      <c r="AZ54" s="1124"/>
      <c r="BA54" s="1124"/>
      <c r="BB54" s="1124"/>
      <c r="BC54" s="1124"/>
      <c r="BD54" s="1124"/>
      <c r="BE54" s="1124"/>
      <c r="BF54" s="1124"/>
      <c r="BG54" s="1124"/>
      <c r="BH54" s="1124"/>
      <c r="BI54" s="1124"/>
      <c r="BJ54" s="1124"/>
      <c r="BK54" s="1124"/>
      <c r="BL54" s="1124"/>
      <c r="BM54" s="1124"/>
      <c r="BN54" s="1124"/>
      <c r="BO54" s="1124"/>
      <c r="BP54" s="1120"/>
      <c r="BQ54" s="1120"/>
      <c r="BR54" s="1120"/>
      <c r="BS54" s="1120"/>
      <c r="BT54" s="1120"/>
      <c r="BU54" s="1120"/>
      <c r="BV54" s="1120"/>
      <c r="BW54" s="1120"/>
      <c r="BX54" s="1120"/>
      <c r="BY54" s="1120"/>
      <c r="BZ54" s="1120"/>
      <c r="CA54" s="1120"/>
      <c r="CB54" s="1120"/>
      <c r="CC54" s="1120"/>
      <c r="CD54" s="1120"/>
      <c r="CE54" s="1120"/>
      <c r="CF54" s="1120"/>
      <c r="CG54" s="1120"/>
      <c r="CH54" s="1120"/>
      <c r="CI54" s="1120"/>
      <c r="CJ54" s="1120"/>
      <c r="CK54" s="1120"/>
      <c r="CL54" s="1120"/>
      <c r="CM54" s="1120"/>
      <c r="CN54" s="1120"/>
      <c r="CO54" s="1120"/>
      <c r="CP54" s="1120"/>
      <c r="CQ54" s="1120"/>
      <c r="CR54" s="1120"/>
      <c r="CS54" s="1120"/>
      <c r="CT54" s="1120"/>
      <c r="CU54" s="1120"/>
      <c r="CV54" s="1120"/>
      <c r="CW54" s="1120"/>
      <c r="CX54" s="1120"/>
      <c r="CY54" s="1120"/>
      <c r="CZ54" s="1120"/>
      <c r="DA54" s="1120"/>
      <c r="DB54" s="1120"/>
      <c r="DC54" s="1120"/>
    </row>
    <row r="55" spans="1:109" x14ac:dyDescent="0.15">
      <c r="A55" s="299"/>
      <c r="B55" s="98"/>
      <c r="G55" s="1121"/>
      <c r="H55" s="1121"/>
      <c r="I55" s="1121"/>
      <c r="J55" s="1121"/>
      <c r="K55" s="1137"/>
      <c r="L55" s="1137"/>
      <c r="M55" s="1137"/>
      <c r="N55" s="1137"/>
      <c r="AN55" s="1123" t="s">
        <v>16</v>
      </c>
      <c r="AO55" s="1123"/>
      <c r="AP55" s="1123"/>
      <c r="AQ55" s="1123"/>
      <c r="AR55" s="1123"/>
      <c r="AS55" s="1123"/>
      <c r="AT55" s="1123"/>
      <c r="AU55" s="1123"/>
      <c r="AV55" s="1123"/>
      <c r="AW55" s="1123"/>
      <c r="AX55" s="1123"/>
      <c r="AY55" s="1123"/>
      <c r="AZ55" s="1123"/>
      <c r="BA55" s="1123"/>
      <c r="BB55" s="1124" t="s">
        <v>557</v>
      </c>
      <c r="BC55" s="1124"/>
      <c r="BD55" s="1124"/>
      <c r="BE55" s="1124"/>
      <c r="BF55" s="1124"/>
      <c r="BG55" s="1124"/>
      <c r="BH55" s="1124"/>
      <c r="BI55" s="1124"/>
      <c r="BJ55" s="1124"/>
      <c r="BK55" s="1124"/>
      <c r="BL55" s="1124"/>
      <c r="BM55" s="1124"/>
      <c r="BN55" s="1124"/>
      <c r="BO55" s="1124"/>
      <c r="BP55" s="1120">
        <v>44.9</v>
      </c>
      <c r="BQ55" s="1120"/>
      <c r="BR55" s="1120"/>
      <c r="BS55" s="1120"/>
      <c r="BT55" s="1120"/>
      <c r="BU55" s="1120"/>
      <c r="BV55" s="1120"/>
      <c r="BW55" s="1120"/>
      <c r="BX55" s="1120">
        <v>40.799999999999997</v>
      </c>
      <c r="BY55" s="1120"/>
      <c r="BZ55" s="1120"/>
      <c r="CA55" s="1120"/>
      <c r="CB55" s="1120"/>
      <c r="CC55" s="1120"/>
      <c r="CD55" s="1120"/>
      <c r="CE55" s="1120"/>
      <c r="CF55" s="1120">
        <v>38.5</v>
      </c>
      <c r="CG55" s="1120"/>
      <c r="CH55" s="1120"/>
      <c r="CI55" s="1120"/>
      <c r="CJ55" s="1120"/>
      <c r="CK55" s="1120"/>
      <c r="CL55" s="1120"/>
      <c r="CM55" s="1120"/>
      <c r="CN55" s="1120">
        <v>35.5</v>
      </c>
      <c r="CO55" s="1120"/>
      <c r="CP55" s="1120"/>
      <c r="CQ55" s="1120"/>
      <c r="CR55" s="1120"/>
      <c r="CS55" s="1120"/>
      <c r="CT55" s="1120"/>
      <c r="CU55" s="1120"/>
      <c r="CV55" s="1120">
        <v>13.5</v>
      </c>
      <c r="CW55" s="1120"/>
      <c r="CX55" s="1120"/>
      <c r="CY55" s="1120"/>
      <c r="CZ55" s="1120"/>
      <c r="DA55" s="1120"/>
      <c r="DB55" s="1120"/>
      <c r="DC55" s="1120"/>
    </row>
    <row r="56" spans="1:109" x14ac:dyDescent="0.15">
      <c r="A56" s="299"/>
      <c r="B56" s="98"/>
      <c r="G56" s="1121"/>
      <c r="H56" s="1121"/>
      <c r="I56" s="1121"/>
      <c r="J56" s="1121"/>
      <c r="K56" s="1137"/>
      <c r="L56" s="1137"/>
      <c r="M56" s="1137"/>
      <c r="N56" s="1137"/>
      <c r="AN56" s="1123"/>
      <c r="AO56" s="1123"/>
      <c r="AP56" s="1123"/>
      <c r="AQ56" s="1123"/>
      <c r="AR56" s="1123"/>
      <c r="AS56" s="1123"/>
      <c r="AT56" s="1123"/>
      <c r="AU56" s="1123"/>
      <c r="AV56" s="1123"/>
      <c r="AW56" s="1123"/>
      <c r="AX56" s="1123"/>
      <c r="AY56" s="1123"/>
      <c r="AZ56" s="1123"/>
      <c r="BA56" s="1123"/>
      <c r="BB56" s="1124"/>
      <c r="BC56" s="1124"/>
      <c r="BD56" s="1124"/>
      <c r="BE56" s="1124"/>
      <c r="BF56" s="1124"/>
      <c r="BG56" s="1124"/>
      <c r="BH56" s="1124"/>
      <c r="BI56" s="1124"/>
      <c r="BJ56" s="1124"/>
      <c r="BK56" s="1124"/>
      <c r="BL56" s="1124"/>
      <c r="BM56" s="1124"/>
      <c r="BN56" s="1124"/>
      <c r="BO56" s="1124"/>
      <c r="BP56" s="1120"/>
      <c r="BQ56" s="1120"/>
      <c r="BR56" s="1120"/>
      <c r="BS56" s="1120"/>
      <c r="BT56" s="1120"/>
      <c r="BU56" s="1120"/>
      <c r="BV56" s="1120"/>
      <c r="BW56" s="1120"/>
      <c r="BX56" s="1120"/>
      <c r="BY56" s="1120"/>
      <c r="BZ56" s="1120"/>
      <c r="CA56" s="1120"/>
      <c r="CB56" s="1120"/>
      <c r="CC56" s="1120"/>
      <c r="CD56" s="1120"/>
      <c r="CE56" s="1120"/>
      <c r="CF56" s="1120"/>
      <c r="CG56" s="1120"/>
      <c r="CH56" s="1120"/>
      <c r="CI56" s="1120"/>
      <c r="CJ56" s="1120"/>
      <c r="CK56" s="1120"/>
      <c r="CL56" s="1120"/>
      <c r="CM56" s="1120"/>
      <c r="CN56" s="1120"/>
      <c r="CO56" s="1120"/>
      <c r="CP56" s="1120"/>
      <c r="CQ56" s="1120"/>
      <c r="CR56" s="1120"/>
      <c r="CS56" s="1120"/>
      <c r="CT56" s="1120"/>
      <c r="CU56" s="1120"/>
      <c r="CV56" s="1120"/>
      <c r="CW56" s="1120"/>
      <c r="CX56" s="1120"/>
      <c r="CY56" s="1120"/>
      <c r="CZ56" s="1120"/>
      <c r="DA56" s="1120"/>
      <c r="DB56" s="1120"/>
      <c r="DC56" s="1120"/>
    </row>
    <row r="57" spans="1:109" s="299" customFormat="1" x14ac:dyDescent="0.15">
      <c r="B57" s="305"/>
      <c r="G57" s="1121"/>
      <c r="H57" s="1121"/>
      <c r="I57" s="1125"/>
      <c r="J57" s="1125"/>
      <c r="K57" s="1137"/>
      <c r="L57" s="1137"/>
      <c r="M57" s="1137"/>
      <c r="N57" s="1137"/>
      <c r="AM57" s="51"/>
      <c r="AN57" s="1123"/>
      <c r="AO57" s="1123"/>
      <c r="AP57" s="1123"/>
      <c r="AQ57" s="1123"/>
      <c r="AR57" s="1123"/>
      <c r="AS57" s="1123"/>
      <c r="AT57" s="1123"/>
      <c r="AU57" s="1123"/>
      <c r="AV57" s="1123"/>
      <c r="AW57" s="1123"/>
      <c r="AX57" s="1123"/>
      <c r="AY57" s="1123"/>
      <c r="AZ57" s="1123"/>
      <c r="BA57" s="1123"/>
      <c r="BB57" s="1124" t="s">
        <v>147</v>
      </c>
      <c r="BC57" s="1124"/>
      <c r="BD57" s="1124"/>
      <c r="BE57" s="1124"/>
      <c r="BF57" s="1124"/>
      <c r="BG57" s="1124"/>
      <c r="BH57" s="1124"/>
      <c r="BI57" s="1124"/>
      <c r="BJ57" s="1124"/>
      <c r="BK57" s="1124"/>
      <c r="BL57" s="1124"/>
      <c r="BM57" s="1124"/>
      <c r="BN57" s="1124"/>
      <c r="BO57" s="1124"/>
      <c r="BP57" s="1120">
        <v>62.6</v>
      </c>
      <c r="BQ57" s="1120"/>
      <c r="BR57" s="1120"/>
      <c r="BS57" s="1120"/>
      <c r="BT57" s="1120"/>
      <c r="BU57" s="1120"/>
      <c r="BV57" s="1120"/>
      <c r="BW57" s="1120"/>
      <c r="BX57" s="1120">
        <v>63.5</v>
      </c>
      <c r="BY57" s="1120"/>
      <c r="BZ57" s="1120"/>
      <c r="CA57" s="1120"/>
      <c r="CB57" s="1120"/>
      <c r="CC57" s="1120"/>
      <c r="CD57" s="1120"/>
      <c r="CE57" s="1120"/>
      <c r="CF57" s="1120">
        <v>65.3</v>
      </c>
      <c r="CG57" s="1120"/>
      <c r="CH57" s="1120"/>
      <c r="CI57" s="1120"/>
      <c r="CJ57" s="1120"/>
      <c r="CK57" s="1120"/>
      <c r="CL57" s="1120"/>
      <c r="CM57" s="1120"/>
      <c r="CN57" s="1120">
        <v>65.7</v>
      </c>
      <c r="CO57" s="1120"/>
      <c r="CP57" s="1120"/>
      <c r="CQ57" s="1120"/>
      <c r="CR57" s="1120"/>
      <c r="CS57" s="1120"/>
      <c r="CT57" s="1120"/>
      <c r="CU57" s="1120"/>
      <c r="CV57" s="1120">
        <v>65.3</v>
      </c>
      <c r="CW57" s="1120"/>
      <c r="CX57" s="1120"/>
      <c r="CY57" s="1120"/>
      <c r="CZ57" s="1120"/>
      <c r="DA57" s="1120"/>
      <c r="DB57" s="1120"/>
      <c r="DC57" s="1120"/>
      <c r="DD57" s="324"/>
      <c r="DE57" s="305"/>
    </row>
    <row r="58" spans="1:109" s="299" customFormat="1" x14ac:dyDescent="0.15">
      <c r="A58" s="51"/>
      <c r="B58" s="305"/>
      <c r="G58" s="1121"/>
      <c r="H58" s="1121"/>
      <c r="I58" s="1125"/>
      <c r="J58" s="1125"/>
      <c r="K58" s="1137"/>
      <c r="L58" s="1137"/>
      <c r="M58" s="1137"/>
      <c r="N58" s="1137"/>
      <c r="AM58" s="51"/>
      <c r="AN58" s="1123"/>
      <c r="AO58" s="1123"/>
      <c r="AP58" s="1123"/>
      <c r="AQ58" s="1123"/>
      <c r="AR58" s="1123"/>
      <c r="AS58" s="1123"/>
      <c r="AT58" s="1123"/>
      <c r="AU58" s="1123"/>
      <c r="AV58" s="1123"/>
      <c r="AW58" s="1123"/>
      <c r="AX58" s="1123"/>
      <c r="AY58" s="1123"/>
      <c r="AZ58" s="1123"/>
      <c r="BA58" s="1123"/>
      <c r="BB58" s="1124"/>
      <c r="BC58" s="1124"/>
      <c r="BD58" s="1124"/>
      <c r="BE58" s="1124"/>
      <c r="BF58" s="1124"/>
      <c r="BG58" s="1124"/>
      <c r="BH58" s="1124"/>
      <c r="BI58" s="1124"/>
      <c r="BJ58" s="1124"/>
      <c r="BK58" s="1124"/>
      <c r="BL58" s="1124"/>
      <c r="BM58" s="1124"/>
      <c r="BN58" s="1124"/>
      <c r="BO58" s="1124"/>
      <c r="BP58" s="1120"/>
      <c r="BQ58" s="1120"/>
      <c r="BR58" s="1120"/>
      <c r="BS58" s="1120"/>
      <c r="BT58" s="1120"/>
      <c r="BU58" s="1120"/>
      <c r="BV58" s="1120"/>
      <c r="BW58" s="1120"/>
      <c r="BX58" s="1120"/>
      <c r="BY58" s="1120"/>
      <c r="BZ58" s="1120"/>
      <c r="CA58" s="1120"/>
      <c r="CB58" s="1120"/>
      <c r="CC58" s="1120"/>
      <c r="CD58" s="1120"/>
      <c r="CE58" s="1120"/>
      <c r="CF58" s="1120"/>
      <c r="CG58" s="1120"/>
      <c r="CH58" s="1120"/>
      <c r="CI58" s="1120"/>
      <c r="CJ58" s="1120"/>
      <c r="CK58" s="1120"/>
      <c r="CL58" s="1120"/>
      <c r="CM58" s="1120"/>
      <c r="CN58" s="1120"/>
      <c r="CO58" s="1120"/>
      <c r="CP58" s="1120"/>
      <c r="CQ58" s="1120"/>
      <c r="CR58" s="1120"/>
      <c r="CS58" s="1120"/>
      <c r="CT58" s="1120"/>
      <c r="CU58" s="1120"/>
      <c r="CV58" s="1120"/>
      <c r="CW58" s="1120"/>
      <c r="CX58" s="1120"/>
      <c r="CY58" s="1120"/>
      <c r="CZ58" s="1120"/>
      <c r="DA58" s="1120"/>
      <c r="DB58" s="1120"/>
      <c r="DC58" s="1120"/>
      <c r="DD58" s="324"/>
      <c r="DE58" s="305"/>
    </row>
    <row r="59" spans="1:109" s="299" customFormat="1" x14ac:dyDescent="0.15">
      <c r="A59" s="51"/>
      <c r="B59" s="305"/>
      <c r="K59" s="315"/>
      <c r="L59" s="315"/>
      <c r="M59" s="315"/>
      <c r="N59" s="315"/>
      <c r="AQ59" s="315"/>
      <c r="AR59" s="315"/>
      <c r="AS59" s="315"/>
      <c r="AT59" s="315"/>
      <c r="BC59" s="315"/>
      <c r="BD59" s="315"/>
      <c r="BE59" s="315"/>
      <c r="BF59" s="315"/>
      <c r="BO59" s="315"/>
      <c r="BP59" s="315"/>
      <c r="BQ59" s="315"/>
      <c r="BR59" s="315"/>
      <c r="CA59" s="315"/>
      <c r="CB59" s="315"/>
      <c r="CC59" s="315"/>
      <c r="CD59" s="315"/>
      <c r="CM59" s="315"/>
      <c r="CN59" s="315"/>
      <c r="CO59" s="315"/>
      <c r="CP59" s="315"/>
      <c r="CY59" s="315"/>
      <c r="CZ59" s="315"/>
      <c r="DA59" s="315"/>
      <c r="DB59" s="315"/>
      <c r="DC59" s="315"/>
      <c r="DD59" s="324"/>
      <c r="DE59" s="305"/>
    </row>
    <row r="60" spans="1:109" s="299" customFormat="1" x14ac:dyDescent="0.15">
      <c r="A60" s="51"/>
      <c r="B60" s="305"/>
      <c r="K60" s="315"/>
      <c r="L60" s="315"/>
      <c r="M60" s="315"/>
      <c r="N60" s="315"/>
      <c r="AQ60" s="315"/>
      <c r="AR60" s="315"/>
      <c r="AS60" s="315"/>
      <c r="AT60" s="315"/>
      <c r="BC60" s="315"/>
      <c r="BD60" s="315"/>
      <c r="BE60" s="315"/>
      <c r="BF60" s="315"/>
      <c r="BO60" s="315"/>
      <c r="BP60" s="315"/>
      <c r="BQ60" s="315"/>
      <c r="BR60" s="315"/>
      <c r="CA60" s="315"/>
      <c r="CB60" s="315"/>
      <c r="CC60" s="315"/>
      <c r="CD60" s="315"/>
      <c r="CM60" s="315"/>
      <c r="CN60" s="315"/>
      <c r="CO60" s="315"/>
      <c r="CP60" s="315"/>
      <c r="CY60" s="315"/>
      <c r="CZ60" s="315"/>
      <c r="DA60" s="315"/>
      <c r="DB60" s="315"/>
      <c r="DC60" s="315"/>
      <c r="DD60" s="324"/>
      <c r="DE60" s="305"/>
    </row>
    <row r="61" spans="1:109" s="299" customFormat="1" x14ac:dyDescent="0.15">
      <c r="A61" s="51"/>
      <c r="B61" s="306"/>
      <c r="C61" s="307"/>
      <c r="D61" s="307"/>
      <c r="E61" s="307"/>
      <c r="F61" s="307"/>
      <c r="G61" s="307"/>
      <c r="H61" s="307"/>
      <c r="I61" s="307"/>
      <c r="J61" s="307"/>
      <c r="K61" s="307"/>
      <c r="L61" s="307"/>
      <c r="M61" s="320"/>
      <c r="N61" s="320"/>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20"/>
      <c r="AT61" s="320"/>
      <c r="AU61" s="307"/>
      <c r="AV61" s="307"/>
      <c r="AW61" s="307"/>
      <c r="AX61" s="307"/>
      <c r="AY61" s="307"/>
      <c r="AZ61" s="307"/>
      <c r="BA61" s="307"/>
      <c r="BB61" s="307"/>
      <c r="BC61" s="307"/>
      <c r="BD61" s="307"/>
      <c r="BE61" s="320"/>
      <c r="BF61" s="320"/>
      <c r="BG61" s="307"/>
      <c r="BH61" s="307"/>
      <c r="BI61" s="307"/>
      <c r="BJ61" s="307"/>
      <c r="BK61" s="307"/>
      <c r="BL61" s="307"/>
      <c r="BM61" s="307"/>
      <c r="BN61" s="307"/>
      <c r="BO61" s="307"/>
      <c r="BP61" s="307"/>
      <c r="BQ61" s="320"/>
      <c r="BR61" s="320"/>
      <c r="BS61" s="307"/>
      <c r="BT61" s="307"/>
      <c r="BU61" s="307"/>
      <c r="BV61" s="307"/>
      <c r="BW61" s="307"/>
      <c r="BX61" s="307"/>
      <c r="BY61" s="307"/>
      <c r="BZ61" s="307"/>
      <c r="CA61" s="307"/>
      <c r="CB61" s="307"/>
      <c r="CC61" s="320"/>
      <c r="CD61" s="320"/>
      <c r="CE61" s="307"/>
      <c r="CF61" s="307"/>
      <c r="CG61" s="307"/>
      <c r="CH61" s="307"/>
      <c r="CI61" s="307"/>
      <c r="CJ61" s="307"/>
      <c r="CK61" s="307"/>
      <c r="CL61" s="307"/>
      <c r="CM61" s="307"/>
      <c r="CN61" s="307"/>
      <c r="CO61" s="320"/>
      <c r="CP61" s="320"/>
      <c r="CQ61" s="307"/>
      <c r="CR61" s="307"/>
      <c r="CS61" s="307"/>
      <c r="CT61" s="307"/>
      <c r="CU61" s="307"/>
      <c r="CV61" s="307"/>
      <c r="CW61" s="307"/>
      <c r="CX61" s="307"/>
      <c r="CY61" s="307"/>
      <c r="CZ61" s="307"/>
      <c r="DA61" s="320"/>
      <c r="DB61" s="320"/>
      <c r="DC61" s="320"/>
      <c r="DD61" s="325"/>
      <c r="DE61" s="305"/>
    </row>
    <row r="62" spans="1:109" x14ac:dyDescent="0.15">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109"/>
    </row>
    <row r="63" spans="1:109" ht="17.25" x14ac:dyDescent="0.15">
      <c r="B63" s="107" t="s">
        <v>329</v>
      </c>
    </row>
    <row r="64" spans="1:109" x14ac:dyDescent="0.15">
      <c r="B64" s="98"/>
      <c r="G64" s="308"/>
      <c r="N64" s="322"/>
      <c r="AM64" s="308"/>
      <c r="AN64" s="308" t="s">
        <v>555</v>
      </c>
      <c r="AP64" s="299"/>
      <c r="AQ64" s="299"/>
      <c r="AR64" s="299"/>
      <c r="AY64" s="308"/>
      <c r="BA64" s="299"/>
      <c r="BB64" s="299"/>
      <c r="BC64" s="299"/>
      <c r="BK64" s="308"/>
      <c r="BM64" s="299"/>
      <c r="BN64" s="299"/>
      <c r="BO64" s="299"/>
      <c r="BW64" s="308"/>
      <c r="BY64" s="299"/>
      <c r="BZ64" s="299"/>
      <c r="CA64" s="299"/>
      <c r="CI64" s="308"/>
      <c r="CK64" s="299"/>
      <c r="CL64" s="299"/>
      <c r="CM64" s="299"/>
      <c r="CU64" s="308"/>
      <c r="CW64" s="299"/>
      <c r="CX64" s="299"/>
      <c r="CY64" s="299"/>
    </row>
    <row r="65" spans="2:107" x14ac:dyDescent="0.15">
      <c r="B65" s="98"/>
      <c r="AN65" s="1127" t="s">
        <v>559</v>
      </c>
      <c r="AO65" s="1128"/>
      <c r="AP65" s="1128"/>
      <c r="AQ65" s="1128"/>
      <c r="AR65" s="1128"/>
      <c r="AS65" s="1128"/>
      <c r="AT65" s="1128"/>
      <c r="AU65" s="1128"/>
      <c r="AV65" s="1128"/>
      <c r="AW65" s="1128"/>
      <c r="AX65" s="1128"/>
      <c r="AY65" s="1128"/>
      <c r="AZ65" s="1128"/>
      <c r="BA65" s="1128"/>
      <c r="BB65" s="1128"/>
      <c r="BC65" s="1128"/>
      <c r="BD65" s="1128"/>
      <c r="BE65" s="1128"/>
      <c r="BF65" s="1128"/>
      <c r="BG65" s="1128"/>
      <c r="BH65" s="1128"/>
      <c r="BI65" s="1128"/>
      <c r="BJ65" s="1128"/>
      <c r="BK65" s="1128"/>
      <c r="BL65" s="1128"/>
      <c r="BM65" s="1128"/>
      <c r="BN65" s="1128"/>
      <c r="BO65" s="1128"/>
      <c r="BP65" s="1128"/>
      <c r="BQ65" s="1128"/>
      <c r="BR65" s="1128"/>
      <c r="BS65" s="1128"/>
      <c r="BT65" s="1128"/>
      <c r="BU65" s="1128"/>
      <c r="BV65" s="1128"/>
      <c r="BW65" s="1128"/>
      <c r="BX65" s="1128"/>
      <c r="BY65" s="1128"/>
      <c r="BZ65" s="1128"/>
      <c r="CA65" s="1128"/>
      <c r="CB65" s="1128"/>
      <c r="CC65" s="1128"/>
      <c r="CD65" s="1128"/>
      <c r="CE65" s="1128"/>
      <c r="CF65" s="1128"/>
      <c r="CG65" s="1128"/>
      <c r="CH65" s="1128"/>
      <c r="CI65" s="1128"/>
      <c r="CJ65" s="1128"/>
      <c r="CK65" s="1128"/>
      <c r="CL65" s="1128"/>
      <c r="CM65" s="1128"/>
      <c r="CN65" s="1128"/>
      <c r="CO65" s="1128"/>
      <c r="CP65" s="1128"/>
      <c r="CQ65" s="1128"/>
      <c r="CR65" s="1128"/>
      <c r="CS65" s="1128"/>
      <c r="CT65" s="1128"/>
      <c r="CU65" s="1128"/>
      <c r="CV65" s="1128"/>
      <c r="CW65" s="1128"/>
      <c r="CX65" s="1128"/>
      <c r="CY65" s="1128"/>
      <c r="CZ65" s="1128"/>
      <c r="DA65" s="1128"/>
      <c r="DB65" s="1128"/>
      <c r="DC65" s="1129"/>
    </row>
    <row r="66" spans="2:107" x14ac:dyDescent="0.15">
      <c r="B66" s="98"/>
      <c r="AN66" s="1130"/>
      <c r="AO66" s="1131"/>
      <c r="AP66" s="1131"/>
      <c r="AQ66" s="1131"/>
      <c r="AR66" s="1131"/>
      <c r="AS66" s="1131"/>
      <c r="AT66" s="1131"/>
      <c r="AU66" s="1131"/>
      <c r="AV66" s="1131"/>
      <c r="AW66" s="1131"/>
      <c r="AX66" s="1131"/>
      <c r="AY66" s="1131"/>
      <c r="AZ66" s="1131"/>
      <c r="BA66" s="1131"/>
      <c r="BB66" s="1131"/>
      <c r="BC66" s="1131"/>
      <c r="BD66" s="1131"/>
      <c r="BE66" s="1131"/>
      <c r="BF66" s="1131"/>
      <c r="BG66" s="1131"/>
      <c r="BH66" s="1131"/>
      <c r="BI66" s="1131"/>
      <c r="BJ66" s="1131"/>
      <c r="BK66" s="1131"/>
      <c r="BL66" s="1131"/>
      <c r="BM66" s="1131"/>
      <c r="BN66" s="1131"/>
      <c r="BO66" s="1131"/>
      <c r="BP66" s="1131"/>
      <c r="BQ66" s="1131"/>
      <c r="BR66" s="1131"/>
      <c r="BS66" s="1131"/>
      <c r="BT66" s="1131"/>
      <c r="BU66" s="1131"/>
      <c r="BV66" s="1131"/>
      <c r="BW66" s="1131"/>
      <c r="BX66" s="1131"/>
      <c r="BY66" s="1131"/>
      <c r="BZ66" s="1131"/>
      <c r="CA66" s="1131"/>
      <c r="CB66" s="1131"/>
      <c r="CC66" s="1131"/>
      <c r="CD66" s="1131"/>
      <c r="CE66" s="1131"/>
      <c r="CF66" s="1131"/>
      <c r="CG66" s="1131"/>
      <c r="CH66" s="1131"/>
      <c r="CI66" s="1131"/>
      <c r="CJ66" s="1131"/>
      <c r="CK66" s="1131"/>
      <c r="CL66" s="1131"/>
      <c r="CM66" s="1131"/>
      <c r="CN66" s="1131"/>
      <c r="CO66" s="1131"/>
      <c r="CP66" s="1131"/>
      <c r="CQ66" s="1131"/>
      <c r="CR66" s="1131"/>
      <c r="CS66" s="1131"/>
      <c r="CT66" s="1131"/>
      <c r="CU66" s="1131"/>
      <c r="CV66" s="1131"/>
      <c r="CW66" s="1131"/>
      <c r="CX66" s="1131"/>
      <c r="CY66" s="1131"/>
      <c r="CZ66" s="1131"/>
      <c r="DA66" s="1131"/>
      <c r="DB66" s="1131"/>
      <c r="DC66" s="1132"/>
    </row>
    <row r="67" spans="2:107" x14ac:dyDescent="0.15">
      <c r="B67" s="98"/>
      <c r="AN67" s="1130"/>
      <c r="AO67" s="1131"/>
      <c r="AP67" s="1131"/>
      <c r="AQ67" s="1131"/>
      <c r="AR67" s="1131"/>
      <c r="AS67" s="1131"/>
      <c r="AT67" s="1131"/>
      <c r="AU67" s="1131"/>
      <c r="AV67" s="1131"/>
      <c r="AW67" s="1131"/>
      <c r="AX67" s="1131"/>
      <c r="AY67" s="1131"/>
      <c r="AZ67" s="1131"/>
      <c r="BA67" s="1131"/>
      <c r="BB67" s="1131"/>
      <c r="BC67" s="1131"/>
      <c r="BD67" s="1131"/>
      <c r="BE67" s="1131"/>
      <c r="BF67" s="1131"/>
      <c r="BG67" s="1131"/>
      <c r="BH67" s="1131"/>
      <c r="BI67" s="1131"/>
      <c r="BJ67" s="1131"/>
      <c r="BK67" s="1131"/>
      <c r="BL67" s="1131"/>
      <c r="BM67" s="1131"/>
      <c r="BN67" s="1131"/>
      <c r="BO67" s="1131"/>
      <c r="BP67" s="1131"/>
      <c r="BQ67" s="1131"/>
      <c r="BR67" s="1131"/>
      <c r="BS67" s="1131"/>
      <c r="BT67" s="1131"/>
      <c r="BU67" s="1131"/>
      <c r="BV67" s="1131"/>
      <c r="BW67" s="1131"/>
      <c r="BX67" s="1131"/>
      <c r="BY67" s="1131"/>
      <c r="BZ67" s="1131"/>
      <c r="CA67" s="1131"/>
      <c r="CB67" s="1131"/>
      <c r="CC67" s="1131"/>
      <c r="CD67" s="1131"/>
      <c r="CE67" s="1131"/>
      <c r="CF67" s="1131"/>
      <c r="CG67" s="1131"/>
      <c r="CH67" s="1131"/>
      <c r="CI67" s="1131"/>
      <c r="CJ67" s="1131"/>
      <c r="CK67" s="1131"/>
      <c r="CL67" s="1131"/>
      <c r="CM67" s="1131"/>
      <c r="CN67" s="1131"/>
      <c r="CO67" s="1131"/>
      <c r="CP67" s="1131"/>
      <c r="CQ67" s="1131"/>
      <c r="CR67" s="1131"/>
      <c r="CS67" s="1131"/>
      <c r="CT67" s="1131"/>
      <c r="CU67" s="1131"/>
      <c r="CV67" s="1131"/>
      <c r="CW67" s="1131"/>
      <c r="CX67" s="1131"/>
      <c r="CY67" s="1131"/>
      <c r="CZ67" s="1131"/>
      <c r="DA67" s="1131"/>
      <c r="DB67" s="1131"/>
      <c r="DC67" s="1132"/>
    </row>
    <row r="68" spans="2:107" x14ac:dyDescent="0.15">
      <c r="B68" s="98"/>
      <c r="AN68" s="1130"/>
      <c r="AO68" s="1131"/>
      <c r="AP68" s="1131"/>
      <c r="AQ68" s="1131"/>
      <c r="AR68" s="1131"/>
      <c r="AS68" s="1131"/>
      <c r="AT68" s="1131"/>
      <c r="AU68" s="1131"/>
      <c r="AV68" s="1131"/>
      <c r="AW68" s="1131"/>
      <c r="AX68" s="1131"/>
      <c r="AY68" s="1131"/>
      <c r="AZ68" s="1131"/>
      <c r="BA68" s="1131"/>
      <c r="BB68" s="1131"/>
      <c r="BC68" s="1131"/>
      <c r="BD68" s="1131"/>
      <c r="BE68" s="1131"/>
      <c r="BF68" s="1131"/>
      <c r="BG68" s="1131"/>
      <c r="BH68" s="1131"/>
      <c r="BI68" s="1131"/>
      <c r="BJ68" s="1131"/>
      <c r="BK68" s="1131"/>
      <c r="BL68" s="1131"/>
      <c r="BM68" s="1131"/>
      <c r="BN68" s="1131"/>
      <c r="BO68" s="1131"/>
      <c r="BP68" s="1131"/>
      <c r="BQ68" s="1131"/>
      <c r="BR68" s="1131"/>
      <c r="BS68" s="1131"/>
      <c r="BT68" s="1131"/>
      <c r="BU68" s="1131"/>
      <c r="BV68" s="1131"/>
      <c r="BW68" s="1131"/>
      <c r="BX68" s="1131"/>
      <c r="BY68" s="1131"/>
      <c r="BZ68" s="1131"/>
      <c r="CA68" s="1131"/>
      <c r="CB68" s="1131"/>
      <c r="CC68" s="1131"/>
      <c r="CD68" s="1131"/>
      <c r="CE68" s="1131"/>
      <c r="CF68" s="1131"/>
      <c r="CG68" s="1131"/>
      <c r="CH68" s="1131"/>
      <c r="CI68" s="1131"/>
      <c r="CJ68" s="1131"/>
      <c r="CK68" s="1131"/>
      <c r="CL68" s="1131"/>
      <c r="CM68" s="1131"/>
      <c r="CN68" s="1131"/>
      <c r="CO68" s="1131"/>
      <c r="CP68" s="1131"/>
      <c r="CQ68" s="1131"/>
      <c r="CR68" s="1131"/>
      <c r="CS68" s="1131"/>
      <c r="CT68" s="1131"/>
      <c r="CU68" s="1131"/>
      <c r="CV68" s="1131"/>
      <c r="CW68" s="1131"/>
      <c r="CX68" s="1131"/>
      <c r="CY68" s="1131"/>
      <c r="CZ68" s="1131"/>
      <c r="DA68" s="1131"/>
      <c r="DB68" s="1131"/>
      <c r="DC68" s="1132"/>
    </row>
    <row r="69" spans="2:107" x14ac:dyDescent="0.15">
      <c r="B69" s="98"/>
      <c r="AN69" s="1133"/>
      <c r="AO69" s="1134"/>
      <c r="AP69" s="1134"/>
      <c r="AQ69" s="1134"/>
      <c r="AR69" s="1134"/>
      <c r="AS69" s="1134"/>
      <c r="AT69" s="1134"/>
      <c r="AU69" s="1134"/>
      <c r="AV69" s="1134"/>
      <c r="AW69" s="1134"/>
      <c r="AX69" s="1134"/>
      <c r="AY69" s="1134"/>
      <c r="AZ69" s="1134"/>
      <c r="BA69" s="1134"/>
      <c r="BB69" s="1134"/>
      <c r="BC69" s="1134"/>
      <c r="BD69" s="1134"/>
      <c r="BE69" s="1134"/>
      <c r="BF69" s="1134"/>
      <c r="BG69" s="1134"/>
      <c r="BH69" s="1134"/>
      <c r="BI69" s="1134"/>
      <c r="BJ69" s="1134"/>
      <c r="BK69" s="1134"/>
      <c r="BL69" s="1134"/>
      <c r="BM69" s="1134"/>
      <c r="BN69" s="1134"/>
      <c r="BO69" s="1134"/>
      <c r="BP69" s="1134"/>
      <c r="BQ69" s="1134"/>
      <c r="BR69" s="1134"/>
      <c r="BS69" s="1134"/>
      <c r="BT69" s="1134"/>
      <c r="BU69" s="1134"/>
      <c r="BV69" s="1134"/>
      <c r="BW69" s="1134"/>
      <c r="BX69" s="1134"/>
      <c r="BY69" s="1134"/>
      <c r="BZ69" s="1134"/>
      <c r="CA69" s="1134"/>
      <c r="CB69" s="1134"/>
      <c r="CC69" s="1134"/>
      <c r="CD69" s="1134"/>
      <c r="CE69" s="1134"/>
      <c r="CF69" s="1134"/>
      <c r="CG69" s="1134"/>
      <c r="CH69" s="1134"/>
      <c r="CI69" s="1134"/>
      <c r="CJ69" s="1134"/>
      <c r="CK69" s="1134"/>
      <c r="CL69" s="1134"/>
      <c r="CM69" s="1134"/>
      <c r="CN69" s="1134"/>
      <c r="CO69" s="1134"/>
      <c r="CP69" s="1134"/>
      <c r="CQ69" s="1134"/>
      <c r="CR69" s="1134"/>
      <c r="CS69" s="1134"/>
      <c r="CT69" s="1134"/>
      <c r="CU69" s="1134"/>
      <c r="CV69" s="1134"/>
      <c r="CW69" s="1134"/>
      <c r="CX69" s="1134"/>
      <c r="CY69" s="1134"/>
      <c r="CZ69" s="1134"/>
      <c r="DA69" s="1134"/>
      <c r="DB69" s="1134"/>
      <c r="DC69" s="1135"/>
    </row>
    <row r="70" spans="2:107" x14ac:dyDescent="0.15">
      <c r="B70" s="98"/>
      <c r="H70" s="311"/>
      <c r="I70" s="311"/>
      <c r="J70" s="313"/>
      <c r="K70" s="313"/>
      <c r="L70" s="318"/>
      <c r="M70" s="313"/>
      <c r="N70" s="318"/>
      <c r="AN70" s="310"/>
      <c r="AO70" s="310"/>
      <c r="AP70" s="310"/>
      <c r="AZ70" s="310"/>
      <c r="BA70" s="310"/>
      <c r="BB70" s="310"/>
      <c r="BL70" s="310"/>
      <c r="BM70" s="310"/>
      <c r="BN70" s="310"/>
      <c r="BX70" s="310"/>
      <c r="BY70" s="310"/>
      <c r="BZ70" s="310"/>
      <c r="CJ70" s="310"/>
      <c r="CK70" s="310"/>
      <c r="CL70" s="310"/>
      <c r="CV70" s="310"/>
      <c r="CW70" s="310"/>
      <c r="CX70" s="310"/>
    </row>
    <row r="71" spans="2:107" x14ac:dyDescent="0.15">
      <c r="B71" s="98"/>
      <c r="G71" s="309"/>
      <c r="I71" s="312"/>
      <c r="J71" s="313"/>
      <c r="K71" s="313"/>
      <c r="L71" s="318"/>
      <c r="M71" s="313"/>
      <c r="N71" s="318"/>
      <c r="AM71" s="309"/>
      <c r="AN71" s="51" t="s">
        <v>172</v>
      </c>
    </row>
    <row r="72" spans="2:107" x14ac:dyDescent="0.15">
      <c r="B72" s="98"/>
      <c r="G72" s="1121"/>
      <c r="H72" s="1121"/>
      <c r="I72" s="1121"/>
      <c r="J72" s="1121"/>
      <c r="K72" s="314"/>
      <c r="L72" s="314"/>
      <c r="M72" s="319"/>
      <c r="N72" s="319"/>
      <c r="AN72" s="1139"/>
      <c r="AO72" s="658"/>
      <c r="AP72" s="658"/>
      <c r="AQ72" s="658"/>
      <c r="AR72" s="658"/>
      <c r="AS72" s="658"/>
      <c r="AT72" s="658"/>
      <c r="AU72" s="658"/>
      <c r="AV72" s="658"/>
      <c r="AW72" s="658"/>
      <c r="AX72" s="658"/>
      <c r="AY72" s="658"/>
      <c r="AZ72" s="658"/>
      <c r="BA72" s="658"/>
      <c r="BB72" s="658"/>
      <c r="BC72" s="658"/>
      <c r="BD72" s="658"/>
      <c r="BE72" s="658"/>
      <c r="BF72" s="658"/>
      <c r="BG72" s="658"/>
      <c r="BH72" s="658"/>
      <c r="BI72" s="658"/>
      <c r="BJ72" s="658"/>
      <c r="BK72" s="658"/>
      <c r="BL72" s="658"/>
      <c r="BM72" s="658"/>
      <c r="BN72" s="658"/>
      <c r="BO72" s="659"/>
      <c r="BP72" s="1123" t="s">
        <v>532</v>
      </c>
      <c r="BQ72" s="1123"/>
      <c r="BR72" s="1123"/>
      <c r="BS72" s="1123"/>
      <c r="BT72" s="1123"/>
      <c r="BU72" s="1123"/>
      <c r="BV72" s="1123"/>
      <c r="BW72" s="1123"/>
      <c r="BX72" s="1123" t="s">
        <v>448</v>
      </c>
      <c r="BY72" s="1123"/>
      <c r="BZ72" s="1123"/>
      <c r="CA72" s="1123"/>
      <c r="CB72" s="1123"/>
      <c r="CC72" s="1123"/>
      <c r="CD72" s="1123"/>
      <c r="CE72" s="1123"/>
      <c r="CF72" s="1123" t="s">
        <v>533</v>
      </c>
      <c r="CG72" s="1123"/>
      <c r="CH72" s="1123"/>
      <c r="CI72" s="1123"/>
      <c r="CJ72" s="1123"/>
      <c r="CK72" s="1123"/>
      <c r="CL72" s="1123"/>
      <c r="CM72" s="1123"/>
      <c r="CN72" s="1123" t="s">
        <v>534</v>
      </c>
      <c r="CO72" s="1123"/>
      <c r="CP72" s="1123"/>
      <c r="CQ72" s="1123"/>
      <c r="CR72" s="1123"/>
      <c r="CS72" s="1123"/>
      <c r="CT72" s="1123"/>
      <c r="CU72" s="1123"/>
      <c r="CV72" s="1123" t="s">
        <v>535</v>
      </c>
      <c r="CW72" s="1123"/>
      <c r="CX72" s="1123"/>
      <c r="CY72" s="1123"/>
      <c r="CZ72" s="1123"/>
      <c r="DA72" s="1123"/>
      <c r="DB72" s="1123"/>
      <c r="DC72" s="1123"/>
    </row>
    <row r="73" spans="2:107" x14ac:dyDescent="0.15">
      <c r="B73" s="98"/>
      <c r="G73" s="1136"/>
      <c r="H73" s="1136"/>
      <c r="I73" s="1136"/>
      <c r="J73" s="1136"/>
      <c r="K73" s="1122"/>
      <c r="L73" s="1122"/>
      <c r="M73" s="1122"/>
      <c r="N73" s="1122"/>
      <c r="AM73" s="310"/>
      <c r="AN73" s="1124" t="s">
        <v>556</v>
      </c>
      <c r="AO73" s="1124"/>
      <c r="AP73" s="1124"/>
      <c r="AQ73" s="1124"/>
      <c r="AR73" s="1124"/>
      <c r="AS73" s="1124"/>
      <c r="AT73" s="1124"/>
      <c r="AU73" s="1124"/>
      <c r="AV73" s="1124"/>
      <c r="AW73" s="1124"/>
      <c r="AX73" s="1124"/>
      <c r="AY73" s="1124"/>
      <c r="AZ73" s="1124"/>
      <c r="BA73" s="1124"/>
      <c r="BB73" s="1124" t="s">
        <v>557</v>
      </c>
      <c r="BC73" s="1124"/>
      <c r="BD73" s="1124"/>
      <c r="BE73" s="1124"/>
      <c r="BF73" s="1124"/>
      <c r="BG73" s="1124"/>
      <c r="BH73" s="1124"/>
      <c r="BI73" s="1124"/>
      <c r="BJ73" s="1124"/>
      <c r="BK73" s="1124"/>
      <c r="BL73" s="1124"/>
      <c r="BM73" s="1124"/>
      <c r="BN73" s="1124"/>
      <c r="BO73" s="1124"/>
      <c r="BP73" s="1120">
        <v>70.400000000000006</v>
      </c>
      <c r="BQ73" s="1120"/>
      <c r="BR73" s="1120"/>
      <c r="BS73" s="1120"/>
      <c r="BT73" s="1120"/>
      <c r="BU73" s="1120"/>
      <c r="BV73" s="1120"/>
      <c r="BW73" s="1120"/>
      <c r="BX73" s="1120">
        <v>63.4</v>
      </c>
      <c r="BY73" s="1120"/>
      <c r="BZ73" s="1120"/>
      <c r="CA73" s="1120"/>
      <c r="CB73" s="1120"/>
      <c r="CC73" s="1120"/>
      <c r="CD73" s="1120"/>
      <c r="CE73" s="1120"/>
      <c r="CF73" s="1120">
        <v>65.400000000000006</v>
      </c>
      <c r="CG73" s="1120"/>
      <c r="CH73" s="1120"/>
      <c r="CI73" s="1120"/>
      <c r="CJ73" s="1120"/>
      <c r="CK73" s="1120"/>
      <c r="CL73" s="1120"/>
      <c r="CM73" s="1120"/>
      <c r="CN73" s="1120">
        <v>59.6</v>
      </c>
      <c r="CO73" s="1120"/>
      <c r="CP73" s="1120"/>
      <c r="CQ73" s="1120"/>
      <c r="CR73" s="1120"/>
      <c r="CS73" s="1120"/>
      <c r="CT73" s="1120"/>
      <c r="CU73" s="1120"/>
      <c r="CV73" s="1120">
        <v>59.5</v>
      </c>
      <c r="CW73" s="1120"/>
      <c r="CX73" s="1120"/>
      <c r="CY73" s="1120"/>
      <c r="CZ73" s="1120"/>
      <c r="DA73" s="1120"/>
      <c r="DB73" s="1120"/>
      <c r="DC73" s="1120"/>
    </row>
    <row r="74" spans="2:107" x14ac:dyDescent="0.15">
      <c r="B74" s="98"/>
      <c r="G74" s="1136"/>
      <c r="H74" s="1136"/>
      <c r="I74" s="1136"/>
      <c r="J74" s="1136"/>
      <c r="K74" s="1122"/>
      <c r="L74" s="1122"/>
      <c r="M74" s="1122"/>
      <c r="N74" s="1122"/>
      <c r="AM74" s="310"/>
      <c r="AN74" s="1124"/>
      <c r="AO74" s="1124"/>
      <c r="AP74" s="1124"/>
      <c r="AQ74" s="1124"/>
      <c r="AR74" s="1124"/>
      <c r="AS74" s="1124"/>
      <c r="AT74" s="1124"/>
      <c r="AU74" s="1124"/>
      <c r="AV74" s="1124"/>
      <c r="AW74" s="1124"/>
      <c r="AX74" s="1124"/>
      <c r="AY74" s="1124"/>
      <c r="AZ74" s="1124"/>
      <c r="BA74" s="1124"/>
      <c r="BB74" s="1124"/>
      <c r="BC74" s="1124"/>
      <c r="BD74" s="1124"/>
      <c r="BE74" s="1124"/>
      <c r="BF74" s="1124"/>
      <c r="BG74" s="1124"/>
      <c r="BH74" s="1124"/>
      <c r="BI74" s="1124"/>
      <c r="BJ74" s="1124"/>
      <c r="BK74" s="1124"/>
      <c r="BL74" s="1124"/>
      <c r="BM74" s="1124"/>
      <c r="BN74" s="1124"/>
      <c r="BO74" s="1124"/>
      <c r="BP74" s="1120"/>
      <c r="BQ74" s="1120"/>
      <c r="BR74" s="1120"/>
      <c r="BS74" s="1120"/>
      <c r="BT74" s="1120"/>
      <c r="BU74" s="1120"/>
      <c r="BV74" s="1120"/>
      <c r="BW74" s="1120"/>
      <c r="BX74" s="1120"/>
      <c r="BY74" s="1120"/>
      <c r="BZ74" s="1120"/>
      <c r="CA74" s="1120"/>
      <c r="CB74" s="1120"/>
      <c r="CC74" s="1120"/>
      <c r="CD74" s="1120"/>
      <c r="CE74" s="1120"/>
      <c r="CF74" s="1120"/>
      <c r="CG74" s="1120"/>
      <c r="CH74" s="1120"/>
      <c r="CI74" s="1120"/>
      <c r="CJ74" s="1120"/>
      <c r="CK74" s="1120"/>
      <c r="CL74" s="1120"/>
      <c r="CM74" s="1120"/>
      <c r="CN74" s="1120"/>
      <c r="CO74" s="1120"/>
      <c r="CP74" s="1120"/>
      <c r="CQ74" s="1120"/>
      <c r="CR74" s="1120"/>
      <c r="CS74" s="1120"/>
      <c r="CT74" s="1120"/>
      <c r="CU74" s="1120"/>
      <c r="CV74" s="1120"/>
      <c r="CW74" s="1120"/>
      <c r="CX74" s="1120"/>
      <c r="CY74" s="1120"/>
      <c r="CZ74" s="1120"/>
      <c r="DA74" s="1120"/>
      <c r="DB74" s="1120"/>
      <c r="DC74" s="1120"/>
    </row>
    <row r="75" spans="2:107" x14ac:dyDescent="0.15">
      <c r="B75" s="98"/>
      <c r="G75" s="1136"/>
      <c r="H75" s="1136"/>
      <c r="I75" s="1121"/>
      <c r="J75" s="1121"/>
      <c r="K75" s="1137"/>
      <c r="L75" s="1137"/>
      <c r="M75" s="1137"/>
      <c r="N75" s="1137"/>
      <c r="AM75" s="310"/>
      <c r="AN75" s="1124"/>
      <c r="AO75" s="1124"/>
      <c r="AP75" s="1124"/>
      <c r="AQ75" s="1124"/>
      <c r="AR75" s="1124"/>
      <c r="AS75" s="1124"/>
      <c r="AT75" s="1124"/>
      <c r="AU75" s="1124"/>
      <c r="AV75" s="1124"/>
      <c r="AW75" s="1124"/>
      <c r="AX75" s="1124"/>
      <c r="AY75" s="1124"/>
      <c r="AZ75" s="1124"/>
      <c r="BA75" s="1124"/>
      <c r="BB75" s="1124" t="s">
        <v>413</v>
      </c>
      <c r="BC75" s="1124"/>
      <c r="BD75" s="1124"/>
      <c r="BE75" s="1124"/>
      <c r="BF75" s="1124"/>
      <c r="BG75" s="1124"/>
      <c r="BH75" s="1124"/>
      <c r="BI75" s="1124"/>
      <c r="BJ75" s="1124"/>
      <c r="BK75" s="1124"/>
      <c r="BL75" s="1124"/>
      <c r="BM75" s="1124"/>
      <c r="BN75" s="1124"/>
      <c r="BO75" s="1124"/>
      <c r="BP75" s="1120">
        <v>12</v>
      </c>
      <c r="BQ75" s="1120"/>
      <c r="BR75" s="1120"/>
      <c r="BS75" s="1120"/>
      <c r="BT75" s="1120"/>
      <c r="BU75" s="1120"/>
      <c r="BV75" s="1120"/>
      <c r="BW75" s="1120"/>
      <c r="BX75" s="1120">
        <v>11.8</v>
      </c>
      <c r="BY75" s="1120"/>
      <c r="BZ75" s="1120"/>
      <c r="CA75" s="1120"/>
      <c r="CB75" s="1120"/>
      <c r="CC75" s="1120"/>
      <c r="CD75" s="1120"/>
      <c r="CE75" s="1120"/>
      <c r="CF75" s="1120">
        <v>10.9</v>
      </c>
      <c r="CG75" s="1120"/>
      <c r="CH75" s="1120"/>
      <c r="CI75" s="1120"/>
      <c r="CJ75" s="1120"/>
      <c r="CK75" s="1120"/>
      <c r="CL75" s="1120"/>
      <c r="CM75" s="1120"/>
      <c r="CN75" s="1120">
        <v>10.3</v>
      </c>
      <c r="CO75" s="1120"/>
      <c r="CP75" s="1120"/>
      <c r="CQ75" s="1120"/>
      <c r="CR75" s="1120"/>
      <c r="CS75" s="1120"/>
      <c r="CT75" s="1120"/>
      <c r="CU75" s="1120"/>
      <c r="CV75" s="1120">
        <v>9.5</v>
      </c>
      <c r="CW75" s="1120"/>
      <c r="CX75" s="1120"/>
      <c r="CY75" s="1120"/>
      <c r="CZ75" s="1120"/>
      <c r="DA75" s="1120"/>
      <c r="DB75" s="1120"/>
      <c r="DC75" s="1120"/>
    </row>
    <row r="76" spans="2:107" x14ac:dyDescent="0.15">
      <c r="B76" s="98"/>
      <c r="G76" s="1136"/>
      <c r="H76" s="1136"/>
      <c r="I76" s="1121"/>
      <c r="J76" s="1121"/>
      <c r="K76" s="1137"/>
      <c r="L76" s="1137"/>
      <c r="M76" s="1137"/>
      <c r="N76" s="1137"/>
      <c r="AM76" s="310"/>
      <c r="AN76" s="1124"/>
      <c r="AO76" s="1124"/>
      <c r="AP76" s="1124"/>
      <c r="AQ76" s="1124"/>
      <c r="AR76" s="1124"/>
      <c r="AS76" s="1124"/>
      <c r="AT76" s="1124"/>
      <c r="AU76" s="1124"/>
      <c r="AV76" s="1124"/>
      <c r="AW76" s="1124"/>
      <c r="AX76" s="1124"/>
      <c r="AY76" s="1124"/>
      <c r="AZ76" s="1124"/>
      <c r="BA76" s="1124"/>
      <c r="BB76" s="1124"/>
      <c r="BC76" s="1124"/>
      <c r="BD76" s="1124"/>
      <c r="BE76" s="1124"/>
      <c r="BF76" s="1124"/>
      <c r="BG76" s="1124"/>
      <c r="BH76" s="1124"/>
      <c r="BI76" s="1124"/>
      <c r="BJ76" s="1124"/>
      <c r="BK76" s="1124"/>
      <c r="BL76" s="1124"/>
      <c r="BM76" s="1124"/>
      <c r="BN76" s="1124"/>
      <c r="BO76" s="1124"/>
      <c r="BP76" s="1120"/>
      <c r="BQ76" s="1120"/>
      <c r="BR76" s="1120"/>
      <c r="BS76" s="1120"/>
      <c r="BT76" s="1120"/>
      <c r="BU76" s="1120"/>
      <c r="BV76" s="1120"/>
      <c r="BW76" s="1120"/>
      <c r="BX76" s="1120"/>
      <c r="BY76" s="1120"/>
      <c r="BZ76" s="1120"/>
      <c r="CA76" s="1120"/>
      <c r="CB76" s="1120"/>
      <c r="CC76" s="1120"/>
      <c r="CD76" s="1120"/>
      <c r="CE76" s="1120"/>
      <c r="CF76" s="1120"/>
      <c r="CG76" s="1120"/>
      <c r="CH76" s="1120"/>
      <c r="CI76" s="1120"/>
      <c r="CJ76" s="1120"/>
      <c r="CK76" s="1120"/>
      <c r="CL76" s="1120"/>
      <c r="CM76" s="1120"/>
      <c r="CN76" s="1120"/>
      <c r="CO76" s="1120"/>
      <c r="CP76" s="1120"/>
      <c r="CQ76" s="1120"/>
      <c r="CR76" s="1120"/>
      <c r="CS76" s="1120"/>
      <c r="CT76" s="1120"/>
      <c r="CU76" s="1120"/>
      <c r="CV76" s="1120"/>
      <c r="CW76" s="1120"/>
      <c r="CX76" s="1120"/>
      <c r="CY76" s="1120"/>
      <c r="CZ76" s="1120"/>
      <c r="DA76" s="1120"/>
      <c r="DB76" s="1120"/>
      <c r="DC76" s="1120"/>
    </row>
    <row r="77" spans="2:107" x14ac:dyDescent="0.15">
      <c r="B77" s="98"/>
      <c r="G77" s="1121"/>
      <c r="H77" s="1121"/>
      <c r="I77" s="1121"/>
      <c r="J77" s="1121"/>
      <c r="K77" s="1122"/>
      <c r="L77" s="1122"/>
      <c r="M77" s="1122"/>
      <c r="N77" s="1122"/>
      <c r="AN77" s="1123" t="s">
        <v>16</v>
      </c>
      <c r="AO77" s="1123"/>
      <c r="AP77" s="1123"/>
      <c r="AQ77" s="1123"/>
      <c r="AR77" s="1123"/>
      <c r="AS77" s="1123"/>
      <c r="AT77" s="1123"/>
      <c r="AU77" s="1123"/>
      <c r="AV77" s="1123"/>
      <c r="AW77" s="1123"/>
      <c r="AX77" s="1123"/>
      <c r="AY77" s="1123"/>
      <c r="AZ77" s="1123"/>
      <c r="BA77" s="1123"/>
      <c r="BB77" s="1124" t="s">
        <v>557</v>
      </c>
      <c r="BC77" s="1124"/>
      <c r="BD77" s="1124"/>
      <c r="BE77" s="1124"/>
      <c r="BF77" s="1124"/>
      <c r="BG77" s="1124"/>
      <c r="BH77" s="1124"/>
      <c r="BI77" s="1124"/>
      <c r="BJ77" s="1124"/>
      <c r="BK77" s="1124"/>
      <c r="BL77" s="1124"/>
      <c r="BM77" s="1124"/>
      <c r="BN77" s="1124"/>
      <c r="BO77" s="1124"/>
      <c r="BP77" s="1120">
        <v>44.9</v>
      </c>
      <c r="BQ77" s="1120"/>
      <c r="BR77" s="1120"/>
      <c r="BS77" s="1120"/>
      <c r="BT77" s="1120"/>
      <c r="BU77" s="1120"/>
      <c r="BV77" s="1120"/>
      <c r="BW77" s="1120"/>
      <c r="BX77" s="1120">
        <v>40.799999999999997</v>
      </c>
      <c r="BY77" s="1120"/>
      <c r="BZ77" s="1120"/>
      <c r="CA77" s="1120"/>
      <c r="CB77" s="1120"/>
      <c r="CC77" s="1120"/>
      <c r="CD77" s="1120"/>
      <c r="CE77" s="1120"/>
      <c r="CF77" s="1120">
        <v>38.5</v>
      </c>
      <c r="CG77" s="1120"/>
      <c r="CH77" s="1120"/>
      <c r="CI77" s="1120"/>
      <c r="CJ77" s="1120"/>
      <c r="CK77" s="1120"/>
      <c r="CL77" s="1120"/>
      <c r="CM77" s="1120"/>
      <c r="CN77" s="1120">
        <v>35.5</v>
      </c>
      <c r="CO77" s="1120"/>
      <c r="CP77" s="1120"/>
      <c r="CQ77" s="1120"/>
      <c r="CR77" s="1120"/>
      <c r="CS77" s="1120"/>
      <c r="CT77" s="1120"/>
      <c r="CU77" s="1120"/>
      <c r="CV77" s="1120">
        <v>13.5</v>
      </c>
      <c r="CW77" s="1120"/>
      <c r="CX77" s="1120"/>
      <c r="CY77" s="1120"/>
      <c r="CZ77" s="1120"/>
      <c r="DA77" s="1120"/>
      <c r="DB77" s="1120"/>
      <c r="DC77" s="1120"/>
    </row>
    <row r="78" spans="2:107" x14ac:dyDescent="0.15">
      <c r="B78" s="98"/>
      <c r="G78" s="1121"/>
      <c r="H78" s="1121"/>
      <c r="I78" s="1121"/>
      <c r="J78" s="1121"/>
      <c r="K78" s="1122"/>
      <c r="L78" s="1122"/>
      <c r="M78" s="1122"/>
      <c r="N78" s="1122"/>
      <c r="AN78" s="1123"/>
      <c r="AO78" s="1123"/>
      <c r="AP78" s="1123"/>
      <c r="AQ78" s="1123"/>
      <c r="AR78" s="1123"/>
      <c r="AS78" s="1123"/>
      <c r="AT78" s="1123"/>
      <c r="AU78" s="1123"/>
      <c r="AV78" s="1123"/>
      <c r="AW78" s="1123"/>
      <c r="AX78" s="1123"/>
      <c r="AY78" s="1123"/>
      <c r="AZ78" s="1123"/>
      <c r="BA78" s="1123"/>
      <c r="BB78" s="1124"/>
      <c r="BC78" s="1124"/>
      <c r="BD78" s="1124"/>
      <c r="BE78" s="1124"/>
      <c r="BF78" s="1124"/>
      <c r="BG78" s="1124"/>
      <c r="BH78" s="1124"/>
      <c r="BI78" s="1124"/>
      <c r="BJ78" s="1124"/>
      <c r="BK78" s="1124"/>
      <c r="BL78" s="1124"/>
      <c r="BM78" s="1124"/>
      <c r="BN78" s="1124"/>
      <c r="BO78" s="1124"/>
      <c r="BP78" s="1120"/>
      <c r="BQ78" s="1120"/>
      <c r="BR78" s="1120"/>
      <c r="BS78" s="1120"/>
      <c r="BT78" s="1120"/>
      <c r="BU78" s="1120"/>
      <c r="BV78" s="1120"/>
      <c r="BW78" s="1120"/>
      <c r="BX78" s="1120"/>
      <c r="BY78" s="1120"/>
      <c r="BZ78" s="1120"/>
      <c r="CA78" s="1120"/>
      <c r="CB78" s="1120"/>
      <c r="CC78" s="1120"/>
      <c r="CD78" s="1120"/>
      <c r="CE78" s="1120"/>
      <c r="CF78" s="1120"/>
      <c r="CG78" s="1120"/>
      <c r="CH78" s="1120"/>
      <c r="CI78" s="1120"/>
      <c r="CJ78" s="1120"/>
      <c r="CK78" s="1120"/>
      <c r="CL78" s="1120"/>
      <c r="CM78" s="1120"/>
      <c r="CN78" s="1120"/>
      <c r="CO78" s="1120"/>
      <c r="CP78" s="1120"/>
      <c r="CQ78" s="1120"/>
      <c r="CR78" s="1120"/>
      <c r="CS78" s="1120"/>
      <c r="CT78" s="1120"/>
      <c r="CU78" s="1120"/>
      <c r="CV78" s="1120"/>
      <c r="CW78" s="1120"/>
      <c r="CX78" s="1120"/>
      <c r="CY78" s="1120"/>
      <c r="CZ78" s="1120"/>
      <c r="DA78" s="1120"/>
      <c r="DB78" s="1120"/>
      <c r="DC78" s="1120"/>
    </row>
    <row r="79" spans="2:107" x14ac:dyDescent="0.15">
      <c r="B79" s="98"/>
      <c r="G79" s="1121"/>
      <c r="H79" s="1121"/>
      <c r="I79" s="1125"/>
      <c r="J79" s="1125"/>
      <c r="K79" s="1126"/>
      <c r="L79" s="1126"/>
      <c r="M79" s="1126"/>
      <c r="N79" s="1126"/>
      <c r="AN79" s="1123"/>
      <c r="AO79" s="1123"/>
      <c r="AP79" s="1123"/>
      <c r="AQ79" s="1123"/>
      <c r="AR79" s="1123"/>
      <c r="AS79" s="1123"/>
      <c r="AT79" s="1123"/>
      <c r="AU79" s="1123"/>
      <c r="AV79" s="1123"/>
      <c r="AW79" s="1123"/>
      <c r="AX79" s="1123"/>
      <c r="AY79" s="1123"/>
      <c r="AZ79" s="1123"/>
      <c r="BA79" s="1123"/>
      <c r="BB79" s="1124" t="s">
        <v>413</v>
      </c>
      <c r="BC79" s="1124"/>
      <c r="BD79" s="1124"/>
      <c r="BE79" s="1124"/>
      <c r="BF79" s="1124"/>
      <c r="BG79" s="1124"/>
      <c r="BH79" s="1124"/>
      <c r="BI79" s="1124"/>
      <c r="BJ79" s="1124"/>
      <c r="BK79" s="1124"/>
      <c r="BL79" s="1124"/>
      <c r="BM79" s="1124"/>
      <c r="BN79" s="1124"/>
      <c r="BO79" s="1124"/>
      <c r="BP79" s="1120">
        <v>9.1</v>
      </c>
      <c r="BQ79" s="1120"/>
      <c r="BR79" s="1120"/>
      <c r="BS79" s="1120"/>
      <c r="BT79" s="1120"/>
      <c r="BU79" s="1120"/>
      <c r="BV79" s="1120"/>
      <c r="BW79" s="1120"/>
      <c r="BX79" s="1120">
        <v>8.9</v>
      </c>
      <c r="BY79" s="1120"/>
      <c r="BZ79" s="1120"/>
      <c r="CA79" s="1120"/>
      <c r="CB79" s="1120"/>
      <c r="CC79" s="1120"/>
      <c r="CD79" s="1120"/>
      <c r="CE79" s="1120"/>
      <c r="CF79" s="1120">
        <v>8.9</v>
      </c>
      <c r="CG79" s="1120"/>
      <c r="CH79" s="1120"/>
      <c r="CI79" s="1120"/>
      <c r="CJ79" s="1120"/>
      <c r="CK79" s="1120"/>
      <c r="CL79" s="1120"/>
      <c r="CM79" s="1120"/>
      <c r="CN79" s="1120">
        <v>8.8000000000000007</v>
      </c>
      <c r="CO79" s="1120"/>
      <c r="CP79" s="1120"/>
      <c r="CQ79" s="1120"/>
      <c r="CR79" s="1120"/>
      <c r="CS79" s="1120"/>
      <c r="CT79" s="1120"/>
      <c r="CU79" s="1120"/>
      <c r="CV79" s="1120">
        <v>8.3000000000000007</v>
      </c>
      <c r="CW79" s="1120"/>
      <c r="CX79" s="1120"/>
      <c r="CY79" s="1120"/>
      <c r="CZ79" s="1120"/>
      <c r="DA79" s="1120"/>
      <c r="DB79" s="1120"/>
      <c r="DC79" s="1120"/>
    </row>
    <row r="80" spans="2:107" x14ac:dyDescent="0.15">
      <c r="B80" s="98"/>
      <c r="G80" s="1121"/>
      <c r="H80" s="1121"/>
      <c r="I80" s="1125"/>
      <c r="J80" s="1125"/>
      <c r="K80" s="1126"/>
      <c r="L80" s="1126"/>
      <c r="M80" s="1126"/>
      <c r="N80" s="1126"/>
      <c r="AN80" s="1123"/>
      <c r="AO80" s="1123"/>
      <c r="AP80" s="1123"/>
      <c r="AQ80" s="1123"/>
      <c r="AR80" s="1123"/>
      <c r="AS80" s="1123"/>
      <c r="AT80" s="1123"/>
      <c r="AU80" s="1123"/>
      <c r="AV80" s="1123"/>
      <c r="AW80" s="1123"/>
      <c r="AX80" s="1123"/>
      <c r="AY80" s="1123"/>
      <c r="AZ80" s="1123"/>
      <c r="BA80" s="1123"/>
      <c r="BB80" s="1124"/>
      <c r="BC80" s="1124"/>
      <c r="BD80" s="1124"/>
      <c r="BE80" s="1124"/>
      <c r="BF80" s="1124"/>
      <c r="BG80" s="1124"/>
      <c r="BH80" s="1124"/>
      <c r="BI80" s="1124"/>
      <c r="BJ80" s="1124"/>
      <c r="BK80" s="1124"/>
      <c r="BL80" s="1124"/>
      <c r="BM80" s="1124"/>
      <c r="BN80" s="1124"/>
      <c r="BO80" s="1124"/>
      <c r="BP80" s="1120"/>
      <c r="BQ80" s="1120"/>
      <c r="BR80" s="1120"/>
      <c r="BS80" s="1120"/>
      <c r="BT80" s="1120"/>
      <c r="BU80" s="1120"/>
      <c r="BV80" s="1120"/>
      <c r="BW80" s="1120"/>
      <c r="BX80" s="1120"/>
      <c r="BY80" s="1120"/>
      <c r="BZ80" s="1120"/>
      <c r="CA80" s="1120"/>
      <c r="CB80" s="1120"/>
      <c r="CC80" s="1120"/>
      <c r="CD80" s="1120"/>
      <c r="CE80" s="1120"/>
      <c r="CF80" s="1120"/>
      <c r="CG80" s="1120"/>
      <c r="CH80" s="1120"/>
      <c r="CI80" s="1120"/>
      <c r="CJ80" s="1120"/>
      <c r="CK80" s="1120"/>
      <c r="CL80" s="1120"/>
      <c r="CM80" s="1120"/>
      <c r="CN80" s="1120"/>
      <c r="CO80" s="1120"/>
      <c r="CP80" s="1120"/>
      <c r="CQ80" s="1120"/>
      <c r="CR80" s="1120"/>
      <c r="CS80" s="1120"/>
      <c r="CT80" s="1120"/>
      <c r="CU80" s="1120"/>
      <c r="CV80" s="1120"/>
      <c r="CW80" s="1120"/>
      <c r="CX80" s="1120"/>
      <c r="CY80" s="1120"/>
      <c r="CZ80" s="1120"/>
      <c r="DA80" s="1120"/>
      <c r="DB80" s="1120"/>
      <c r="DC80" s="1120"/>
    </row>
    <row r="81" spans="2:109" x14ac:dyDescent="0.15">
      <c r="B81" s="98"/>
    </row>
    <row r="82" spans="2:109" ht="17.25" x14ac:dyDescent="0.15">
      <c r="B82" s="98"/>
      <c r="K82" s="316"/>
      <c r="L82" s="316"/>
      <c r="M82" s="316"/>
      <c r="N82" s="316"/>
      <c r="AQ82" s="316"/>
      <c r="AR82" s="316"/>
      <c r="AS82" s="316"/>
      <c r="AT82" s="316"/>
      <c r="BC82" s="316"/>
      <c r="BD82" s="316"/>
      <c r="BE82" s="316"/>
      <c r="BF82" s="316"/>
      <c r="BO82" s="316"/>
      <c r="BP82" s="316"/>
      <c r="BQ82" s="316"/>
      <c r="BR82" s="316"/>
      <c r="CA82" s="316"/>
      <c r="CB82" s="316"/>
      <c r="CC82" s="316"/>
      <c r="CD82" s="316"/>
      <c r="CM82" s="316"/>
      <c r="CN82" s="316"/>
      <c r="CO82" s="316"/>
      <c r="CP82" s="316"/>
      <c r="CY82" s="316"/>
      <c r="CZ82" s="316"/>
      <c r="DA82" s="316"/>
      <c r="DB82" s="316"/>
      <c r="DC82" s="316"/>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17"/>
      <c r="AQ87" s="317"/>
      <c r="BC87" s="317"/>
      <c r="BO87" s="317"/>
      <c r="CA87" s="317"/>
      <c r="CM87" s="317"/>
      <c r="CY87" s="317"/>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z9ez212U7xC69Tpwe0xea0RA+DNIjZ26fS/9uBO4Ys+C4W6bHIFb8UFd2iKSPwDE+YOPAtsE/RSyECnMpDjN7Q==" saltValue="k5CXV4dMlCwf2GDHNrk88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98</v>
      </c>
    </row>
  </sheetData>
  <sheetProtection algorithmName="SHA-512" hashValue="OoDqqdsWeCcpSGJTyYynmRw1Mhnt2935wHrkzuEYAe2kFOqcfVpx0zFAGYkY/Uc4Y7wXo4R3Yn7X4HuBhPr4/w==" saltValue="mY1+dDLmjKDRR0ibNlY4IQ=="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98</v>
      </c>
    </row>
  </sheetData>
  <sheetProtection algorithmName="SHA-512" hashValue="WXNvLyOTiv4WMsG14SroIzq6LozW0zwcbDE/YUnmYl+/RbUgJ+CcsjRibucdWSvLWVSlg1q33J+J1jFBrGPPXw==" saltValue="jFwew8mO9cu3gHmiY+ldtQ=="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327" customWidth="1"/>
    <col min="2" max="8" width="13.375" style="327" customWidth="1"/>
    <col min="9" max="16384" width="11.125" style="327"/>
  </cols>
  <sheetData>
    <row r="1" spans="1:8" x14ac:dyDescent="0.15">
      <c r="A1" s="115"/>
      <c r="B1" s="121"/>
      <c r="C1" s="125"/>
      <c r="D1" s="131"/>
      <c r="E1" s="141"/>
      <c r="F1" s="141"/>
      <c r="G1" s="141"/>
      <c r="H1" s="175"/>
    </row>
    <row r="2" spans="1:8" x14ac:dyDescent="0.15">
      <c r="A2" s="116"/>
      <c r="B2" s="122"/>
      <c r="C2" s="334"/>
      <c r="D2" s="132" t="s">
        <v>79</v>
      </c>
      <c r="E2" s="142"/>
      <c r="F2" s="342" t="s">
        <v>531</v>
      </c>
      <c r="G2" s="166"/>
      <c r="H2" s="176"/>
    </row>
    <row r="3" spans="1:8" x14ac:dyDescent="0.15">
      <c r="A3" s="132" t="s">
        <v>132</v>
      </c>
      <c r="B3" s="124"/>
      <c r="C3" s="335"/>
      <c r="D3" s="338">
        <v>76969</v>
      </c>
      <c r="E3" s="340"/>
      <c r="F3" s="343">
        <v>115123</v>
      </c>
      <c r="G3" s="345"/>
      <c r="H3" s="348"/>
    </row>
    <row r="4" spans="1:8" x14ac:dyDescent="0.15">
      <c r="A4" s="117"/>
      <c r="B4" s="123"/>
      <c r="C4" s="336"/>
      <c r="D4" s="339">
        <v>47357</v>
      </c>
      <c r="E4" s="341"/>
      <c r="F4" s="344">
        <v>46026</v>
      </c>
      <c r="G4" s="346"/>
      <c r="H4" s="349"/>
    </row>
    <row r="5" spans="1:8" x14ac:dyDescent="0.15">
      <c r="A5" s="132" t="s">
        <v>240</v>
      </c>
      <c r="B5" s="124"/>
      <c r="C5" s="335"/>
      <c r="D5" s="338">
        <v>89035</v>
      </c>
      <c r="E5" s="340"/>
      <c r="F5" s="343">
        <v>98899</v>
      </c>
      <c r="G5" s="345"/>
      <c r="H5" s="348"/>
    </row>
    <row r="6" spans="1:8" x14ac:dyDescent="0.15">
      <c r="A6" s="117"/>
      <c r="B6" s="123"/>
      <c r="C6" s="336"/>
      <c r="D6" s="339">
        <v>55816</v>
      </c>
      <c r="E6" s="341"/>
      <c r="F6" s="344">
        <v>43734</v>
      </c>
      <c r="G6" s="346"/>
      <c r="H6" s="349"/>
    </row>
    <row r="7" spans="1:8" x14ac:dyDescent="0.15">
      <c r="A7" s="132" t="s">
        <v>511</v>
      </c>
      <c r="B7" s="124"/>
      <c r="C7" s="335"/>
      <c r="D7" s="338">
        <v>56318</v>
      </c>
      <c r="E7" s="340"/>
      <c r="F7" s="343">
        <v>96462</v>
      </c>
      <c r="G7" s="345"/>
      <c r="H7" s="348"/>
    </row>
    <row r="8" spans="1:8" x14ac:dyDescent="0.15">
      <c r="A8" s="117"/>
      <c r="B8" s="123"/>
      <c r="C8" s="336"/>
      <c r="D8" s="339">
        <v>43157</v>
      </c>
      <c r="E8" s="341"/>
      <c r="F8" s="344">
        <v>39886</v>
      </c>
      <c r="G8" s="346"/>
      <c r="H8" s="349"/>
    </row>
    <row r="9" spans="1:8" x14ac:dyDescent="0.15">
      <c r="A9" s="132" t="s">
        <v>529</v>
      </c>
      <c r="B9" s="124"/>
      <c r="C9" s="335"/>
      <c r="D9" s="338">
        <v>68881</v>
      </c>
      <c r="E9" s="340"/>
      <c r="F9" s="343">
        <v>83103</v>
      </c>
      <c r="G9" s="345"/>
      <c r="H9" s="348"/>
    </row>
    <row r="10" spans="1:8" x14ac:dyDescent="0.15">
      <c r="A10" s="117"/>
      <c r="B10" s="123"/>
      <c r="C10" s="336"/>
      <c r="D10" s="339">
        <v>42132</v>
      </c>
      <c r="E10" s="341"/>
      <c r="F10" s="344">
        <v>41378</v>
      </c>
      <c r="G10" s="346"/>
      <c r="H10" s="349"/>
    </row>
    <row r="11" spans="1:8" x14ac:dyDescent="0.15">
      <c r="A11" s="132" t="s">
        <v>486</v>
      </c>
      <c r="B11" s="124"/>
      <c r="C11" s="335"/>
      <c r="D11" s="338">
        <v>231925</v>
      </c>
      <c r="E11" s="340"/>
      <c r="F11" s="343">
        <v>84459</v>
      </c>
      <c r="G11" s="345"/>
      <c r="H11" s="348"/>
    </row>
    <row r="12" spans="1:8" x14ac:dyDescent="0.15">
      <c r="A12" s="117"/>
      <c r="B12" s="123"/>
      <c r="C12" s="337"/>
      <c r="D12" s="339">
        <v>79995</v>
      </c>
      <c r="E12" s="341"/>
      <c r="F12" s="344">
        <v>47314</v>
      </c>
      <c r="G12" s="346"/>
      <c r="H12" s="349"/>
    </row>
    <row r="13" spans="1:8" x14ac:dyDescent="0.15">
      <c r="A13" s="132"/>
      <c r="B13" s="124"/>
      <c r="C13" s="335"/>
      <c r="D13" s="338">
        <v>104626</v>
      </c>
      <c r="E13" s="340"/>
      <c r="F13" s="343">
        <v>95609</v>
      </c>
      <c r="G13" s="347"/>
      <c r="H13" s="348"/>
    </row>
    <row r="14" spans="1:8" x14ac:dyDescent="0.15">
      <c r="A14" s="117"/>
      <c r="B14" s="123"/>
      <c r="C14" s="336"/>
      <c r="D14" s="339">
        <v>53691</v>
      </c>
      <c r="E14" s="341"/>
      <c r="F14" s="344">
        <v>43668</v>
      </c>
      <c r="G14" s="346"/>
      <c r="H14" s="349"/>
    </row>
    <row r="17" spans="1:11" x14ac:dyDescent="0.15">
      <c r="A17" s="327" t="s">
        <v>23</v>
      </c>
    </row>
    <row r="18" spans="1:11" x14ac:dyDescent="0.15">
      <c r="A18" s="328"/>
      <c r="B18" s="328" t="str">
        <f>実質収支比率等に係る経年分析!F$46</f>
        <v>H28</v>
      </c>
      <c r="C18" s="328" t="str">
        <f>実質収支比率等に係る経年分析!G$46</f>
        <v>H29</v>
      </c>
      <c r="D18" s="328" t="str">
        <f>実質収支比率等に係る経年分析!H$46</f>
        <v>H30</v>
      </c>
      <c r="E18" s="328" t="str">
        <f>実質収支比率等に係る経年分析!I$46</f>
        <v>R01</v>
      </c>
      <c r="F18" s="328" t="str">
        <f>実質収支比率等に係る経年分析!J$46</f>
        <v>R02</v>
      </c>
    </row>
    <row r="19" spans="1:11" x14ac:dyDescent="0.15">
      <c r="A19" s="328" t="s">
        <v>87</v>
      </c>
      <c r="B19" s="328">
        <f>ROUND(VALUE(SUBSTITUTE(実質収支比率等に係る経年分析!F$48,"▲","-")),2)</f>
        <v>6.28</v>
      </c>
      <c r="C19" s="328">
        <f>ROUND(VALUE(SUBSTITUTE(実質収支比率等に係る経年分析!G$48,"▲","-")),2)</f>
        <v>4.5999999999999996</v>
      </c>
      <c r="D19" s="328">
        <f>ROUND(VALUE(SUBSTITUTE(実質収支比率等に係る経年分析!H$48,"▲","-")),2)</f>
        <v>5.29</v>
      </c>
      <c r="E19" s="328">
        <f>ROUND(VALUE(SUBSTITUTE(実質収支比率等に係る経年分析!I$48,"▲","-")),2)</f>
        <v>6.61</v>
      </c>
      <c r="F19" s="328">
        <f>ROUND(VALUE(SUBSTITUTE(実質収支比率等に係る経年分析!J$48,"▲","-")),2)</f>
        <v>7.25</v>
      </c>
    </row>
    <row r="20" spans="1:11" x14ac:dyDescent="0.15">
      <c r="A20" s="328" t="s">
        <v>35</v>
      </c>
      <c r="B20" s="328">
        <f>ROUND(VALUE(SUBSTITUTE(実質収支比率等に係る経年分析!F$47,"▲","-")),2)</f>
        <v>54.29</v>
      </c>
      <c r="C20" s="328">
        <f>ROUND(VALUE(SUBSTITUTE(実質収支比率等に係る経年分析!G$47,"▲","-")),2)</f>
        <v>48.52</v>
      </c>
      <c r="D20" s="328">
        <f>ROUND(VALUE(SUBSTITUTE(実質収支比率等に係る経年分析!H$47,"▲","-")),2)</f>
        <v>42.95</v>
      </c>
      <c r="E20" s="328">
        <f>ROUND(VALUE(SUBSTITUTE(実質収支比率等に係る経年分析!I$47,"▲","-")),2)</f>
        <v>39.380000000000003</v>
      </c>
      <c r="F20" s="328">
        <f>ROUND(VALUE(SUBSTITUTE(実質収支比率等に係る経年分析!J$47,"▲","-")),2)</f>
        <v>34.35</v>
      </c>
    </row>
    <row r="21" spans="1:11" x14ac:dyDescent="0.15">
      <c r="A21" s="328" t="s">
        <v>113</v>
      </c>
      <c r="B21" s="328">
        <f>IF(ISNUMBER(VALUE(SUBSTITUTE(実質収支比率等に係る経年分析!F$49,"▲","-"))),ROUND(VALUE(SUBSTITUTE(実質収支比率等に係る経年分析!F$49,"▲","-")),2),NA())</f>
        <v>3.64</v>
      </c>
      <c r="C21" s="328">
        <f>IF(ISNUMBER(VALUE(SUBSTITUTE(実質収支比率等に係る経年分析!G$49,"▲","-"))),ROUND(VALUE(SUBSTITUTE(実質収支比率等に係る経年分析!G$49,"▲","-")),2),NA())</f>
        <v>-9.7200000000000006</v>
      </c>
      <c r="D21" s="328">
        <f>IF(ISNUMBER(VALUE(SUBSTITUTE(実質収支比率等に係る経年分析!H$49,"▲","-"))),ROUND(VALUE(SUBSTITUTE(実質収支比率等に係る経年分析!H$49,"▲","-")),2),NA())</f>
        <v>-5.48</v>
      </c>
      <c r="E21" s="328">
        <f>IF(ISNUMBER(VALUE(SUBSTITUTE(実質収支比率等に係る経年分析!I$49,"▲","-"))),ROUND(VALUE(SUBSTITUTE(実質収支比率等に係る経年分析!I$49,"▲","-")),2),NA())</f>
        <v>-3.13</v>
      </c>
      <c r="F21" s="328">
        <f>IF(ISNUMBER(VALUE(SUBSTITUTE(実質収支比率等に係る経年分析!J$49,"▲","-"))),ROUND(VALUE(SUBSTITUTE(実質収支比率等に係る経年分析!J$49,"▲","-")),2),NA())</f>
        <v>-2.84</v>
      </c>
    </row>
    <row r="24" spans="1:11" x14ac:dyDescent="0.15">
      <c r="A24" s="327" t="s">
        <v>99</v>
      </c>
    </row>
    <row r="25" spans="1:11" x14ac:dyDescent="0.15">
      <c r="A25" s="329"/>
      <c r="B25" s="329" t="str">
        <f>連結実質赤字比率に係る赤字・黒字の構成分析!F$33</f>
        <v>H28</v>
      </c>
      <c r="C25" s="329"/>
      <c r="D25" s="329" t="str">
        <f>連結実質赤字比率に係る赤字・黒字の構成分析!G$33</f>
        <v>H29</v>
      </c>
      <c r="E25" s="329"/>
      <c r="F25" s="329" t="str">
        <f>連結実質赤字比率に係る赤字・黒字の構成分析!H$33</f>
        <v>H30</v>
      </c>
      <c r="G25" s="329"/>
      <c r="H25" s="329" t="str">
        <f>連結実質赤字比率に係る赤字・黒字の構成分析!I$33</f>
        <v>R01</v>
      </c>
      <c r="I25" s="329"/>
      <c r="J25" s="329" t="str">
        <f>連結実質赤字比率に係る赤字・黒字の構成分析!J$33</f>
        <v>R02</v>
      </c>
      <c r="K25" s="329"/>
    </row>
    <row r="26" spans="1:11" x14ac:dyDescent="0.15">
      <c r="A26" s="329"/>
      <c r="B26" s="329" t="s">
        <v>114</v>
      </c>
      <c r="C26" s="329" t="s">
        <v>58</v>
      </c>
      <c r="D26" s="329" t="s">
        <v>114</v>
      </c>
      <c r="E26" s="329" t="s">
        <v>58</v>
      </c>
      <c r="F26" s="329" t="s">
        <v>114</v>
      </c>
      <c r="G26" s="329" t="s">
        <v>58</v>
      </c>
      <c r="H26" s="329" t="s">
        <v>114</v>
      </c>
      <c r="I26" s="329" t="s">
        <v>58</v>
      </c>
      <c r="J26" s="329" t="s">
        <v>114</v>
      </c>
      <c r="K26" s="329" t="s">
        <v>58</v>
      </c>
    </row>
    <row r="27" spans="1:11" x14ac:dyDescent="0.15">
      <c r="A27" s="329" t="str">
        <f>IF(連結実質赤字比率に係る赤字・黒字の構成分析!C$43="",NA(),連結実質赤字比率に係る赤字・黒字の構成分析!C$43)</f>
        <v>その他会計（黒字）</v>
      </c>
      <c r="B27" s="329" t="e">
        <f>IF(ROUND(VALUE(SUBSTITUTE(連結実質赤字比率に係る赤字・黒字の構成分析!F$43,"▲","-")),2)&lt;0,ABS(ROUND(VALUE(SUBSTITUTE(連結実質赤字比率に係る赤字・黒字の構成分析!F$43,"▲","-")),2)),NA())</f>
        <v>#N/A</v>
      </c>
      <c r="C27" s="329">
        <f>IF(ROUND(VALUE(SUBSTITUTE(連結実質赤字比率に係る赤字・黒字の構成分析!F$43,"▲","-")),2)&gt;=0,ABS(ROUND(VALUE(SUBSTITUTE(連結実質赤字比率に係る赤字・黒字の構成分析!F$43,"▲","-")),2)),NA())</f>
        <v>0</v>
      </c>
      <c r="D27" s="329" t="e">
        <f>IF(ROUND(VALUE(SUBSTITUTE(連結実質赤字比率に係る赤字・黒字の構成分析!G$43,"▲","-")),2)&lt;0,ABS(ROUND(VALUE(SUBSTITUTE(連結実質赤字比率に係る赤字・黒字の構成分析!G$43,"▲","-")),2)),NA())</f>
        <v>#N/A</v>
      </c>
      <c r="E27" s="329">
        <f>IF(ROUND(VALUE(SUBSTITUTE(連結実質赤字比率に係る赤字・黒字の構成分析!G$43,"▲","-")),2)&gt;=0,ABS(ROUND(VALUE(SUBSTITUTE(連結実質赤字比率に係る赤字・黒字の構成分析!G$43,"▲","-")),2)),NA())</f>
        <v>0</v>
      </c>
      <c r="F27" s="329" t="e">
        <f>IF(ROUND(VALUE(SUBSTITUTE(連結実質赤字比率に係る赤字・黒字の構成分析!H$43,"▲","-")),2)&lt;0,ABS(ROUND(VALUE(SUBSTITUTE(連結実質赤字比率に係る赤字・黒字の構成分析!H$43,"▲","-")),2)),NA())</f>
        <v>#N/A</v>
      </c>
      <c r="G27" s="329">
        <f>IF(ROUND(VALUE(SUBSTITUTE(連結実質赤字比率に係る赤字・黒字の構成分析!H$43,"▲","-")),2)&gt;=0,ABS(ROUND(VALUE(SUBSTITUTE(連結実質赤字比率に係る赤字・黒字の構成分析!H$43,"▲","-")),2)),NA())</f>
        <v>7.0000000000000007E-2</v>
      </c>
      <c r="H27" s="329" t="e">
        <f>IF(ROUND(VALUE(SUBSTITUTE(連結実質赤字比率に係る赤字・黒字の構成分析!I$43,"▲","-")),2)&lt;0,ABS(ROUND(VALUE(SUBSTITUTE(連結実質赤字比率に係る赤字・黒字の構成分析!I$43,"▲","-")),2)),NA())</f>
        <v>#N/A</v>
      </c>
      <c r="I27" s="329">
        <f>IF(ROUND(VALUE(SUBSTITUTE(連結実質赤字比率に係る赤字・黒字の構成分析!I$43,"▲","-")),2)&gt;=0,ABS(ROUND(VALUE(SUBSTITUTE(連結実質赤字比率に係る赤字・黒字の構成分析!I$43,"▲","-")),2)),NA())</f>
        <v>0</v>
      </c>
      <c r="J27" s="329" t="e">
        <f>IF(ROUND(VALUE(SUBSTITUTE(連結実質赤字比率に係る赤字・黒字の構成分析!J$43,"▲","-")),2)&lt;0,ABS(ROUND(VALUE(SUBSTITUTE(連結実質赤字比率に係る赤字・黒字の構成分析!J$43,"▲","-")),2)),NA())</f>
        <v>#N/A</v>
      </c>
      <c r="K27" s="329">
        <f>IF(ROUND(VALUE(SUBSTITUTE(連結実質赤字比率に係る赤字・黒字の構成分析!J$43,"▲","-")),2)&gt;=0,ABS(ROUND(VALUE(SUBSTITUTE(連結実質赤字比率に係る赤字・黒字の構成分析!J$43,"▲","-")),2)),NA())</f>
        <v>0</v>
      </c>
    </row>
    <row r="28" spans="1:11" x14ac:dyDescent="0.15">
      <c r="A28" s="329" t="str">
        <f>IF(連結実質赤字比率に係る赤字・黒字の構成分析!C$42="",NA(),連結実質赤字比率に係る赤字・黒字の構成分析!C$42)</f>
        <v>その他会計（赤字）</v>
      </c>
      <c r="B28" s="329" t="e">
        <f>IF(ROUND(VALUE(SUBSTITUTE(連結実質赤字比率に係る赤字・黒字の構成分析!F$42,"▲","-")),2)&lt;0,ABS(ROUND(VALUE(SUBSTITUTE(連結実質赤字比率に係る赤字・黒字の構成分析!F$42,"▲","-")),2)),NA())</f>
        <v>#VALUE!</v>
      </c>
      <c r="C28" s="329" t="e">
        <f>IF(ROUND(VALUE(SUBSTITUTE(連結実質赤字比率に係る赤字・黒字の構成分析!F$42,"▲","-")),2)&gt;=0,ABS(ROUND(VALUE(SUBSTITUTE(連結実質赤字比率に係る赤字・黒字の構成分析!F$42,"▲","-")),2)),NA())</f>
        <v>#VALUE!</v>
      </c>
      <c r="D28" s="329" t="e">
        <f>IF(ROUND(VALUE(SUBSTITUTE(連結実質赤字比率に係る赤字・黒字の構成分析!G$42,"▲","-")),2)&lt;0,ABS(ROUND(VALUE(SUBSTITUTE(連結実質赤字比率に係る赤字・黒字の構成分析!G$42,"▲","-")),2)),NA())</f>
        <v>#VALUE!</v>
      </c>
      <c r="E28" s="329" t="e">
        <f>IF(ROUND(VALUE(SUBSTITUTE(連結実質赤字比率に係る赤字・黒字の構成分析!G$42,"▲","-")),2)&gt;=0,ABS(ROUND(VALUE(SUBSTITUTE(連結実質赤字比率に係る赤字・黒字の構成分析!G$42,"▲","-")),2)),NA())</f>
        <v>#VALUE!</v>
      </c>
      <c r="F28" s="329" t="e">
        <f>IF(ROUND(VALUE(SUBSTITUTE(連結実質赤字比率に係る赤字・黒字の構成分析!H$42,"▲","-")),2)&lt;0,ABS(ROUND(VALUE(SUBSTITUTE(連結実質赤字比率に係る赤字・黒字の構成分析!H$42,"▲","-")),2)),NA())</f>
        <v>#VALUE!</v>
      </c>
      <c r="G28" s="329" t="e">
        <f>IF(ROUND(VALUE(SUBSTITUTE(連結実質赤字比率に係る赤字・黒字の構成分析!H$42,"▲","-")),2)&gt;=0,ABS(ROUND(VALUE(SUBSTITUTE(連結実質赤字比率に係る赤字・黒字の構成分析!H$42,"▲","-")),2)),NA())</f>
        <v>#VALUE!</v>
      </c>
      <c r="H28" s="329" t="e">
        <f>IF(ROUND(VALUE(SUBSTITUTE(連結実質赤字比率に係る赤字・黒字の構成分析!I$42,"▲","-")),2)&lt;0,ABS(ROUND(VALUE(SUBSTITUTE(連結実質赤字比率に係る赤字・黒字の構成分析!I$42,"▲","-")),2)),NA())</f>
        <v>#VALUE!</v>
      </c>
      <c r="I28" s="329" t="e">
        <f>IF(ROUND(VALUE(SUBSTITUTE(連結実質赤字比率に係る赤字・黒字の構成分析!I$42,"▲","-")),2)&gt;=0,ABS(ROUND(VALUE(SUBSTITUTE(連結実質赤字比率に係る赤字・黒字の構成分析!I$42,"▲","-")),2)),NA())</f>
        <v>#VALUE!</v>
      </c>
      <c r="J28" s="329" t="e">
        <f>IF(ROUND(VALUE(SUBSTITUTE(連結実質赤字比率に係る赤字・黒字の構成分析!J$42,"▲","-")),2)&lt;0,ABS(ROUND(VALUE(SUBSTITUTE(連結実質赤字比率に係る赤字・黒字の構成分析!J$42,"▲","-")),2)),NA())</f>
        <v>#VALUE!</v>
      </c>
      <c r="K28" s="329" t="e">
        <f>IF(ROUND(VALUE(SUBSTITUTE(連結実質赤字比率に係る赤字・黒字の構成分析!J$42,"▲","-")),2)&gt;=0,ABS(ROUND(VALUE(SUBSTITUTE(連結実質赤字比率に係る赤字・黒字の構成分析!J$42,"▲","-")),2)),NA())</f>
        <v>#VALUE!</v>
      </c>
    </row>
    <row r="29" spans="1:11" x14ac:dyDescent="0.15">
      <c r="A29" s="329" t="str">
        <f>IF(連結実質赤字比率に係る赤字・黒字の構成分析!C$41="",NA(),連結実質赤字比率に係る赤字・黒字の構成分析!C$41)</f>
        <v>国民健康保険特別会計（施設勘定）</v>
      </c>
      <c r="B29" s="329" t="e">
        <f>IF(ROUND(VALUE(SUBSTITUTE(連結実質赤字比率に係る赤字・黒字の構成分析!F$41,"▲","-")),2)&lt;0,ABS(ROUND(VALUE(SUBSTITUTE(連結実質赤字比率に係る赤字・黒字の構成分析!F$41,"▲","-")),2)),NA())</f>
        <v>#N/A</v>
      </c>
      <c r="C29" s="329">
        <f>IF(ROUND(VALUE(SUBSTITUTE(連結実質赤字比率に係る赤字・黒字の構成分析!F$41,"▲","-")),2)&gt;=0,ABS(ROUND(VALUE(SUBSTITUTE(連結実質赤字比率に係る赤字・黒字の構成分析!F$41,"▲","-")),2)),NA())</f>
        <v>0.02</v>
      </c>
      <c r="D29" s="329" t="e">
        <f>IF(ROUND(VALUE(SUBSTITUTE(連結実質赤字比率に係る赤字・黒字の構成分析!G$41,"▲","-")),2)&lt;0,ABS(ROUND(VALUE(SUBSTITUTE(連結実質赤字比率に係る赤字・黒字の構成分析!G$41,"▲","-")),2)),NA())</f>
        <v>#N/A</v>
      </c>
      <c r="E29" s="329">
        <f>IF(ROUND(VALUE(SUBSTITUTE(連結実質赤字比率に係る赤字・黒字の構成分析!G$41,"▲","-")),2)&gt;=0,ABS(ROUND(VALUE(SUBSTITUTE(連結実質赤字比率に係る赤字・黒字の構成分析!G$41,"▲","-")),2)),NA())</f>
        <v>0.02</v>
      </c>
      <c r="F29" s="329" t="e">
        <f>IF(ROUND(VALUE(SUBSTITUTE(連結実質赤字比率に係る赤字・黒字の構成分析!H$41,"▲","-")),2)&lt;0,ABS(ROUND(VALUE(SUBSTITUTE(連結実質赤字比率に係る赤字・黒字の構成分析!H$41,"▲","-")),2)),NA())</f>
        <v>#N/A</v>
      </c>
      <c r="G29" s="329">
        <f>IF(ROUND(VALUE(SUBSTITUTE(連結実質赤字比率に係る赤字・黒字の構成分析!H$41,"▲","-")),2)&gt;=0,ABS(ROUND(VALUE(SUBSTITUTE(連結実質赤字比率に係る赤字・黒字の構成分析!H$41,"▲","-")),2)),NA())</f>
        <v>0.02</v>
      </c>
      <c r="H29" s="329" t="e">
        <f>IF(ROUND(VALUE(SUBSTITUTE(連結実質赤字比率に係る赤字・黒字の構成分析!I$41,"▲","-")),2)&lt;0,ABS(ROUND(VALUE(SUBSTITUTE(連結実質赤字比率に係る赤字・黒字の構成分析!I$41,"▲","-")),2)),NA())</f>
        <v>#N/A</v>
      </c>
      <c r="I29" s="329">
        <f>IF(ROUND(VALUE(SUBSTITUTE(連結実質赤字比率に係る赤字・黒字の構成分析!I$41,"▲","-")),2)&gt;=0,ABS(ROUND(VALUE(SUBSTITUTE(連結実質赤字比率に係る赤字・黒字の構成分析!I$41,"▲","-")),2)),NA())</f>
        <v>0.02</v>
      </c>
      <c r="J29" s="329" t="e">
        <f>IF(ROUND(VALUE(SUBSTITUTE(連結実質赤字比率に係る赤字・黒字の構成分析!J$41,"▲","-")),2)&lt;0,ABS(ROUND(VALUE(SUBSTITUTE(連結実質赤字比率に係る赤字・黒字の構成分析!J$41,"▲","-")),2)),NA())</f>
        <v>#N/A</v>
      </c>
      <c r="K29" s="329">
        <f>IF(ROUND(VALUE(SUBSTITUTE(連結実質赤字比率に係る赤字・黒字の構成分析!J$41,"▲","-")),2)&gt;=0,ABS(ROUND(VALUE(SUBSTITUTE(連結実質赤字比率に係る赤字・黒字の構成分析!J$41,"▲","-")),2)),NA())</f>
        <v>0.02</v>
      </c>
    </row>
    <row r="30" spans="1:11" x14ac:dyDescent="0.15">
      <c r="A30" s="329" t="str">
        <f>IF(連結実質赤字比率に係る赤字・黒字の構成分析!C$40="",NA(),連結実質赤字比率に係る赤字・黒字の構成分析!C$40)</f>
        <v>介護保険特別会計（介護サービス事業勘定）</v>
      </c>
      <c r="B30" s="329" t="e">
        <f>IF(ROUND(VALUE(SUBSTITUTE(連結実質赤字比率に係る赤字・黒字の構成分析!F$40,"▲","-")),2)&lt;0,ABS(ROUND(VALUE(SUBSTITUTE(連結実質赤字比率に係る赤字・黒字の構成分析!F$40,"▲","-")),2)),NA())</f>
        <v>#N/A</v>
      </c>
      <c r="C30" s="329">
        <f>IF(ROUND(VALUE(SUBSTITUTE(連結実質赤字比率に係る赤字・黒字の構成分析!F$40,"▲","-")),2)&gt;=0,ABS(ROUND(VALUE(SUBSTITUTE(連結実質赤字比率に係る赤字・黒字の構成分析!F$40,"▲","-")),2)),NA())</f>
        <v>0</v>
      </c>
      <c r="D30" s="329" t="e">
        <f>IF(ROUND(VALUE(SUBSTITUTE(連結実質赤字比率に係る赤字・黒字の構成分析!G$40,"▲","-")),2)&lt;0,ABS(ROUND(VALUE(SUBSTITUTE(連結実質赤字比率に係る赤字・黒字の構成分析!G$40,"▲","-")),2)),NA())</f>
        <v>#N/A</v>
      </c>
      <c r="E30" s="329">
        <f>IF(ROUND(VALUE(SUBSTITUTE(連結実質赤字比率に係る赤字・黒字の構成分析!G$40,"▲","-")),2)&gt;=0,ABS(ROUND(VALUE(SUBSTITUTE(連結実質赤字比率に係る赤字・黒字の構成分析!G$40,"▲","-")),2)),NA())</f>
        <v>0</v>
      </c>
      <c r="F30" s="329" t="e">
        <f>IF(ROUND(VALUE(SUBSTITUTE(連結実質赤字比率に係る赤字・黒字の構成分析!H$40,"▲","-")),2)&lt;0,ABS(ROUND(VALUE(SUBSTITUTE(連結実質赤字比率に係る赤字・黒字の構成分析!H$40,"▲","-")),2)),NA())</f>
        <v>#N/A</v>
      </c>
      <c r="G30" s="329">
        <f>IF(ROUND(VALUE(SUBSTITUTE(連結実質赤字比率に係る赤字・黒字の構成分析!H$40,"▲","-")),2)&gt;=0,ABS(ROUND(VALUE(SUBSTITUTE(連結実質赤字比率に係る赤字・黒字の構成分析!H$40,"▲","-")),2)),NA())</f>
        <v>0</v>
      </c>
      <c r="H30" s="329" t="e">
        <f>IF(ROUND(VALUE(SUBSTITUTE(連結実質赤字比率に係る赤字・黒字の構成分析!I$40,"▲","-")),2)&lt;0,ABS(ROUND(VALUE(SUBSTITUTE(連結実質赤字比率に係る赤字・黒字の構成分析!I$40,"▲","-")),2)),NA())</f>
        <v>#N/A</v>
      </c>
      <c r="I30" s="329">
        <f>IF(ROUND(VALUE(SUBSTITUTE(連結実質赤字比率に係る赤字・黒字の構成分析!I$40,"▲","-")),2)&gt;=0,ABS(ROUND(VALUE(SUBSTITUTE(連結実質赤字比率に係る赤字・黒字の構成分析!I$40,"▲","-")),2)),NA())</f>
        <v>0</v>
      </c>
      <c r="J30" s="329" t="e">
        <f>IF(ROUND(VALUE(SUBSTITUTE(連結実質赤字比率に係る赤字・黒字の構成分析!J$40,"▲","-")),2)&lt;0,ABS(ROUND(VALUE(SUBSTITUTE(連結実質赤字比率に係る赤字・黒字の構成分析!J$40,"▲","-")),2)),NA())</f>
        <v>#N/A</v>
      </c>
      <c r="K30" s="329">
        <f>IF(ROUND(VALUE(SUBSTITUTE(連結実質赤字比率に係る赤字・黒字の構成分析!J$40,"▲","-")),2)&gt;=0,ABS(ROUND(VALUE(SUBSTITUTE(連結実質赤字比率に係る赤字・黒字の構成分析!J$40,"▲","-")),2)),NA())</f>
        <v>0.02</v>
      </c>
    </row>
    <row r="31" spans="1:11" x14ac:dyDescent="0.15">
      <c r="A31" s="329" t="str">
        <f>IF(連結実質赤字比率に係る赤字・黒字の構成分析!C$39="",NA(),連結実質赤字比率に係る赤字・黒字の構成分析!C$39)</f>
        <v>農業集落排水事業特別会計</v>
      </c>
      <c r="B31" s="329" t="e">
        <f>IF(ROUND(VALUE(SUBSTITUTE(連結実質赤字比率に係る赤字・黒字の構成分析!F$39,"▲","-")),2)&lt;0,ABS(ROUND(VALUE(SUBSTITUTE(連結実質赤字比率に係る赤字・黒字の構成分析!F$39,"▲","-")),2)),NA())</f>
        <v>#N/A</v>
      </c>
      <c r="C31" s="329">
        <f>IF(ROUND(VALUE(SUBSTITUTE(連結実質赤字比率に係る赤字・黒字の構成分析!F$39,"▲","-")),2)&gt;=0,ABS(ROUND(VALUE(SUBSTITUTE(連結実質赤字比率に係る赤字・黒字の構成分析!F$39,"▲","-")),2)),NA())</f>
        <v>0.12</v>
      </c>
      <c r="D31" s="329" t="e">
        <f>IF(ROUND(VALUE(SUBSTITUTE(連結実質赤字比率に係る赤字・黒字の構成分析!G$39,"▲","-")),2)&lt;0,ABS(ROUND(VALUE(SUBSTITUTE(連結実質赤字比率に係る赤字・黒字の構成分析!G$39,"▲","-")),2)),NA())</f>
        <v>#N/A</v>
      </c>
      <c r="E31" s="329">
        <f>IF(ROUND(VALUE(SUBSTITUTE(連結実質赤字比率に係る赤字・黒字の構成分析!G$39,"▲","-")),2)&gt;=0,ABS(ROUND(VALUE(SUBSTITUTE(連結実質赤字比率に係る赤字・黒字の構成分析!G$39,"▲","-")),2)),NA())</f>
        <v>0.15</v>
      </c>
      <c r="F31" s="329" t="e">
        <f>IF(ROUND(VALUE(SUBSTITUTE(連結実質赤字比率に係る赤字・黒字の構成分析!H$39,"▲","-")),2)&lt;0,ABS(ROUND(VALUE(SUBSTITUTE(連結実質赤字比率に係る赤字・黒字の構成分析!H$39,"▲","-")),2)),NA())</f>
        <v>#N/A</v>
      </c>
      <c r="G31" s="329">
        <f>IF(ROUND(VALUE(SUBSTITUTE(連結実質赤字比率に係る赤字・黒字の構成分析!H$39,"▲","-")),2)&gt;=0,ABS(ROUND(VALUE(SUBSTITUTE(連結実質赤字比率に係る赤字・黒字の構成分析!H$39,"▲","-")),2)),NA())</f>
        <v>0.14000000000000001</v>
      </c>
      <c r="H31" s="329" t="e">
        <f>IF(ROUND(VALUE(SUBSTITUTE(連結実質赤字比率に係る赤字・黒字の構成分析!I$39,"▲","-")),2)&lt;0,ABS(ROUND(VALUE(SUBSTITUTE(連結実質赤字比率に係る赤字・黒字の構成分析!I$39,"▲","-")),2)),NA())</f>
        <v>#N/A</v>
      </c>
      <c r="I31" s="329">
        <f>IF(ROUND(VALUE(SUBSTITUTE(連結実質赤字比率に係る赤字・黒字の構成分析!I$39,"▲","-")),2)&gt;=0,ABS(ROUND(VALUE(SUBSTITUTE(連結実質赤字比率に係る赤字・黒字の構成分析!I$39,"▲","-")),2)),NA())</f>
        <v>0.25</v>
      </c>
      <c r="J31" s="329" t="e">
        <f>IF(ROUND(VALUE(SUBSTITUTE(連結実質赤字比率に係る赤字・黒字の構成分析!J$39,"▲","-")),2)&lt;0,ABS(ROUND(VALUE(SUBSTITUTE(連結実質赤字比率に係る赤字・黒字の構成分析!J$39,"▲","-")),2)),NA())</f>
        <v>#N/A</v>
      </c>
      <c r="K31" s="329">
        <f>IF(ROUND(VALUE(SUBSTITUTE(連結実質赤字比率に係る赤字・黒字の構成分析!J$39,"▲","-")),2)&gt;=0,ABS(ROUND(VALUE(SUBSTITUTE(連結実質赤字比率に係る赤字・黒字の構成分析!J$39,"▲","-")),2)),NA())</f>
        <v>7.0000000000000007E-2</v>
      </c>
    </row>
    <row r="32" spans="1:11" x14ac:dyDescent="0.15">
      <c r="A32" s="329" t="str">
        <f>IF(連結実質赤字比率に係る赤字・黒字の構成分析!C$38="",NA(),連結実質赤字比率に係る赤字・黒字の構成分析!C$38)</f>
        <v>公共下水道事業特別会計</v>
      </c>
      <c r="B32" s="329" t="e">
        <f>IF(ROUND(VALUE(SUBSTITUTE(連結実質赤字比率に係る赤字・黒字の構成分析!F$38,"▲","-")),2)&lt;0,ABS(ROUND(VALUE(SUBSTITUTE(連結実質赤字比率に係る赤字・黒字の構成分析!F$38,"▲","-")),2)),NA())</f>
        <v>#N/A</v>
      </c>
      <c r="C32" s="329">
        <f>IF(ROUND(VALUE(SUBSTITUTE(連結実質赤字比率に係る赤字・黒字の構成分析!F$38,"▲","-")),2)&gt;=0,ABS(ROUND(VALUE(SUBSTITUTE(連結実質赤字比率に係る赤字・黒字の構成分析!F$38,"▲","-")),2)),NA())</f>
        <v>0.91</v>
      </c>
      <c r="D32" s="329" t="e">
        <f>IF(ROUND(VALUE(SUBSTITUTE(連結実質赤字比率に係る赤字・黒字の構成分析!G$38,"▲","-")),2)&lt;0,ABS(ROUND(VALUE(SUBSTITUTE(連結実質赤字比率に係る赤字・黒字の構成分析!G$38,"▲","-")),2)),NA())</f>
        <v>#N/A</v>
      </c>
      <c r="E32" s="329">
        <f>IF(ROUND(VALUE(SUBSTITUTE(連結実質赤字比率に係る赤字・黒字の構成分析!G$38,"▲","-")),2)&gt;=0,ABS(ROUND(VALUE(SUBSTITUTE(連結実質赤字比率に係る赤字・黒字の構成分析!G$38,"▲","-")),2)),NA())</f>
        <v>0.18</v>
      </c>
      <c r="F32" s="329" t="e">
        <f>IF(ROUND(VALUE(SUBSTITUTE(連結実質赤字比率に係る赤字・黒字の構成分析!H$38,"▲","-")),2)&lt;0,ABS(ROUND(VALUE(SUBSTITUTE(連結実質赤字比率に係る赤字・黒字の構成分析!H$38,"▲","-")),2)),NA())</f>
        <v>#N/A</v>
      </c>
      <c r="G32" s="329">
        <f>IF(ROUND(VALUE(SUBSTITUTE(連結実質赤字比率に係る赤字・黒字の構成分析!H$38,"▲","-")),2)&gt;=0,ABS(ROUND(VALUE(SUBSTITUTE(連結実質赤字比率に係る赤字・黒字の構成分析!H$38,"▲","-")),2)),NA())</f>
        <v>0.27</v>
      </c>
      <c r="H32" s="329" t="e">
        <f>IF(ROUND(VALUE(SUBSTITUTE(連結実質赤字比率に係る赤字・黒字の構成分析!I$38,"▲","-")),2)&lt;0,ABS(ROUND(VALUE(SUBSTITUTE(連結実質赤字比率に係る赤字・黒字の構成分析!I$38,"▲","-")),2)),NA())</f>
        <v>#N/A</v>
      </c>
      <c r="I32" s="329">
        <f>IF(ROUND(VALUE(SUBSTITUTE(連結実質赤字比率に係る赤字・黒字の構成分析!I$38,"▲","-")),2)&gt;=0,ABS(ROUND(VALUE(SUBSTITUTE(連結実質赤字比率に係る赤字・黒字の構成分析!I$38,"▲","-")),2)),NA())</f>
        <v>0.4</v>
      </c>
      <c r="J32" s="329" t="e">
        <f>IF(ROUND(VALUE(SUBSTITUTE(連結実質赤字比率に係る赤字・黒字の構成分析!J$38,"▲","-")),2)&lt;0,ABS(ROUND(VALUE(SUBSTITUTE(連結実質赤字比率に係る赤字・黒字の構成分析!J$38,"▲","-")),2)),NA())</f>
        <v>#N/A</v>
      </c>
      <c r="K32" s="329">
        <f>IF(ROUND(VALUE(SUBSTITUTE(連結実質赤字比率に係る赤字・黒字の構成分析!J$38,"▲","-")),2)&gt;=0,ABS(ROUND(VALUE(SUBSTITUTE(連結実質赤字比率に係る赤字・黒字の構成分析!J$38,"▲","-")),2)),NA())</f>
        <v>0.73</v>
      </c>
    </row>
    <row r="33" spans="1:16" x14ac:dyDescent="0.15">
      <c r="A33" s="329" t="str">
        <f>IF(連結実質赤字比率に係る赤字・黒字の構成分析!C$37="",NA(),連結実質赤字比率に係る赤字・黒字の構成分析!C$37)</f>
        <v>国民健康保険特別会計（事業勘定）</v>
      </c>
      <c r="B33" s="329" t="e">
        <f>IF(ROUND(VALUE(SUBSTITUTE(連結実質赤字比率に係る赤字・黒字の構成分析!F$37,"▲","-")),2)&lt;0,ABS(ROUND(VALUE(SUBSTITUTE(連結実質赤字比率に係る赤字・黒字の構成分析!F$37,"▲","-")),2)),NA())</f>
        <v>#N/A</v>
      </c>
      <c r="C33" s="329">
        <f>IF(ROUND(VALUE(SUBSTITUTE(連結実質赤字比率に係る赤字・黒字の構成分析!F$37,"▲","-")),2)&gt;=0,ABS(ROUND(VALUE(SUBSTITUTE(連結実質赤字比率に係る赤字・黒字の構成分析!F$37,"▲","-")),2)),NA())</f>
        <v>0.76</v>
      </c>
      <c r="D33" s="329" t="e">
        <f>IF(ROUND(VALUE(SUBSTITUTE(連結実質赤字比率に係る赤字・黒字の構成分析!G$37,"▲","-")),2)&lt;0,ABS(ROUND(VALUE(SUBSTITUTE(連結実質赤字比率に係る赤字・黒字の構成分析!G$37,"▲","-")),2)),NA())</f>
        <v>#N/A</v>
      </c>
      <c r="E33" s="329">
        <f>IF(ROUND(VALUE(SUBSTITUTE(連結実質赤字比率に係る赤字・黒字の構成分析!G$37,"▲","-")),2)&gt;=0,ABS(ROUND(VALUE(SUBSTITUTE(連結実質赤字比率に係る赤字・黒字の構成分析!G$37,"▲","-")),2)),NA())</f>
        <v>1.01</v>
      </c>
      <c r="F33" s="329" t="e">
        <f>IF(ROUND(VALUE(SUBSTITUTE(連結実質赤字比率に係る赤字・黒字の構成分析!H$37,"▲","-")),2)&lt;0,ABS(ROUND(VALUE(SUBSTITUTE(連結実質赤字比率に係る赤字・黒字の構成分析!H$37,"▲","-")),2)),NA())</f>
        <v>#N/A</v>
      </c>
      <c r="G33" s="329">
        <f>IF(ROUND(VALUE(SUBSTITUTE(連結実質赤字比率に係る赤字・黒字の構成分析!H$37,"▲","-")),2)&gt;=0,ABS(ROUND(VALUE(SUBSTITUTE(連結実質赤字比率に係る赤字・黒字の構成分析!H$37,"▲","-")),2)),NA())</f>
        <v>1.0900000000000001</v>
      </c>
      <c r="H33" s="329" t="e">
        <f>IF(ROUND(VALUE(SUBSTITUTE(連結実質赤字比率に係る赤字・黒字の構成分析!I$37,"▲","-")),2)&lt;0,ABS(ROUND(VALUE(SUBSTITUTE(連結実質赤字比率に係る赤字・黒字の構成分析!I$37,"▲","-")),2)),NA())</f>
        <v>#N/A</v>
      </c>
      <c r="I33" s="329">
        <f>IF(ROUND(VALUE(SUBSTITUTE(連結実質赤字比率に係る赤字・黒字の構成分析!I$37,"▲","-")),2)&gt;=0,ABS(ROUND(VALUE(SUBSTITUTE(連結実質赤字比率に係る赤字・黒字の構成分析!I$37,"▲","-")),2)),NA())</f>
        <v>2.13</v>
      </c>
      <c r="J33" s="329" t="e">
        <f>IF(ROUND(VALUE(SUBSTITUTE(連結実質赤字比率に係る赤字・黒字の構成分析!J$37,"▲","-")),2)&lt;0,ABS(ROUND(VALUE(SUBSTITUTE(連結実質赤字比率に係る赤字・黒字の構成分析!J$37,"▲","-")),2)),NA())</f>
        <v>#N/A</v>
      </c>
      <c r="K33" s="329">
        <f>IF(ROUND(VALUE(SUBSTITUTE(連結実質赤字比率に係る赤字・黒字の構成分析!J$37,"▲","-")),2)&gt;=0,ABS(ROUND(VALUE(SUBSTITUTE(連結実質赤字比率に係る赤字・黒字の構成分析!J$37,"▲","-")),2)),NA())</f>
        <v>0.91</v>
      </c>
    </row>
    <row r="34" spans="1:16" x14ac:dyDescent="0.15">
      <c r="A34" s="329" t="str">
        <f>IF(連結実質赤字比率に係る赤字・黒字の構成分析!C$36="",NA(),連結実質赤字比率に係る赤字・黒字の構成分析!C$36)</f>
        <v>介護保険特別会計（保険事業勘定）</v>
      </c>
      <c r="B34" s="329" t="e">
        <f>IF(ROUND(VALUE(SUBSTITUTE(連結実質赤字比率に係る赤字・黒字の構成分析!F$36,"▲","-")),2)&lt;0,ABS(ROUND(VALUE(SUBSTITUTE(連結実質赤字比率に係る赤字・黒字の構成分析!F$36,"▲","-")),2)),NA())</f>
        <v>#N/A</v>
      </c>
      <c r="C34" s="329">
        <f>IF(ROUND(VALUE(SUBSTITUTE(連結実質赤字比率に係る赤字・黒字の構成分析!F$36,"▲","-")),2)&gt;=0,ABS(ROUND(VALUE(SUBSTITUTE(連結実質赤字比率に係る赤字・黒字の構成分析!F$36,"▲","-")),2)),NA())</f>
        <v>0.59</v>
      </c>
      <c r="D34" s="329" t="e">
        <f>IF(ROUND(VALUE(SUBSTITUTE(連結実質赤字比率に係る赤字・黒字の構成分析!G$36,"▲","-")),2)&lt;0,ABS(ROUND(VALUE(SUBSTITUTE(連結実質赤字比率に係る赤字・黒字の構成分析!G$36,"▲","-")),2)),NA())</f>
        <v>#N/A</v>
      </c>
      <c r="E34" s="329">
        <f>IF(ROUND(VALUE(SUBSTITUTE(連結実質赤字比率に係る赤字・黒字の構成分析!G$36,"▲","-")),2)&gt;=0,ABS(ROUND(VALUE(SUBSTITUTE(連結実質赤字比率に係る赤字・黒字の構成分析!G$36,"▲","-")),2)),NA())</f>
        <v>0.46</v>
      </c>
      <c r="F34" s="329" t="e">
        <f>IF(ROUND(VALUE(SUBSTITUTE(連結実質赤字比率に係る赤字・黒字の構成分析!H$36,"▲","-")),2)&lt;0,ABS(ROUND(VALUE(SUBSTITUTE(連結実質赤字比率に係る赤字・黒字の構成分析!H$36,"▲","-")),2)),NA())</f>
        <v>#N/A</v>
      </c>
      <c r="G34" s="329">
        <f>IF(ROUND(VALUE(SUBSTITUTE(連結実質赤字比率に係る赤字・黒字の構成分析!H$36,"▲","-")),2)&gt;=0,ABS(ROUND(VALUE(SUBSTITUTE(連結実質赤字比率に係る赤字・黒字の構成分析!H$36,"▲","-")),2)),NA())</f>
        <v>0.1</v>
      </c>
      <c r="H34" s="329" t="e">
        <f>IF(ROUND(VALUE(SUBSTITUTE(連結実質赤字比率に係る赤字・黒字の構成分析!I$36,"▲","-")),2)&lt;0,ABS(ROUND(VALUE(SUBSTITUTE(連結実質赤字比率に係る赤字・黒字の構成分析!I$36,"▲","-")),2)),NA())</f>
        <v>#N/A</v>
      </c>
      <c r="I34" s="329">
        <f>IF(ROUND(VALUE(SUBSTITUTE(連結実質赤字比率に係る赤字・黒字の構成分析!I$36,"▲","-")),2)&gt;=0,ABS(ROUND(VALUE(SUBSTITUTE(連結実質赤字比率に係る赤字・黒字の構成分析!I$36,"▲","-")),2)),NA())</f>
        <v>0.02</v>
      </c>
      <c r="J34" s="329" t="e">
        <f>IF(ROUND(VALUE(SUBSTITUTE(連結実質赤字比率に係る赤字・黒字の構成分析!J$36,"▲","-")),2)&lt;0,ABS(ROUND(VALUE(SUBSTITUTE(連結実質赤字比率に係る赤字・黒字の構成分析!J$36,"▲","-")),2)),NA())</f>
        <v>#N/A</v>
      </c>
      <c r="K34" s="329">
        <f>IF(ROUND(VALUE(SUBSTITUTE(連結実質赤字比率に係る赤字・黒字の構成分析!J$36,"▲","-")),2)&gt;=0,ABS(ROUND(VALUE(SUBSTITUTE(連結実質赤字比率に係る赤字・黒字の構成分析!J$36,"▲","-")),2)),NA())</f>
        <v>1.01</v>
      </c>
    </row>
    <row r="35" spans="1:16" x14ac:dyDescent="0.15">
      <c r="A35" s="329" t="str">
        <f>IF(連結実質赤字比率に係る赤字・黒字の構成分析!C$35="",NA(),連結実質赤字比率に係る赤字・黒字の構成分析!C$35)</f>
        <v>一般会計</v>
      </c>
      <c r="B35" s="329" t="e">
        <f>IF(ROUND(VALUE(SUBSTITUTE(連結実質赤字比率に係る赤字・黒字の構成分析!F$35,"▲","-")),2)&lt;0,ABS(ROUND(VALUE(SUBSTITUTE(連結実質赤字比率に係る赤字・黒字の構成分析!F$35,"▲","-")),2)),NA())</f>
        <v>#N/A</v>
      </c>
      <c r="C35" s="329">
        <f>IF(ROUND(VALUE(SUBSTITUTE(連結実質赤字比率に係る赤字・黒字の構成分析!F$35,"▲","-")),2)&gt;=0,ABS(ROUND(VALUE(SUBSTITUTE(連結実質赤字比率に係る赤字・黒字の構成分析!F$35,"▲","-")),2)),NA())</f>
        <v>6.28</v>
      </c>
      <c r="D35" s="329" t="e">
        <f>IF(ROUND(VALUE(SUBSTITUTE(連結実質赤字比率に係る赤字・黒字の構成分析!G$35,"▲","-")),2)&lt;0,ABS(ROUND(VALUE(SUBSTITUTE(連結実質赤字比率に係る赤字・黒字の構成分析!G$35,"▲","-")),2)),NA())</f>
        <v>#N/A</v>
      </c>
      <c r="E35" s="329">
        <f>IF(ROUND(VALUE(SUBSTITUTE(連結実質赤字比率に係る赤字・黒字の構成分析!G$35,"▲","-")),2)&gt;=0,ABS(ROUND(VALUE(SUBSTITUTE(連結実質赤字比率に係る赤字・黒字の構成分析!G$35,"▲","-")),2)),NA())</f>
        <v>4.59</v>
      </c>
      <c r="F35" s="329" t="e">
        <f>IF(ROUND(VALUE(SUBSTITUTE(連結実質赤字比率に係る赤字・黒字の構成分析!H$35,"▲","-")),2)&lt;0,ABS(ROUND(VALUE(SUBSTITUTE(連結実質赤字比率に係る赤字・黒字の構成分析!H$35,"▲","-")),2)),NA())</f>
        <v>#N/A</v>
      </c>
      <c r="G35" s="329">
        <f>IF(ROUND(VALUE(SUBSTITUTE(連結実質赤字比率に係る赤字・黒字の構成分析!H$35,"▲","-")),2)&gt;=0,ABS(ROUND(VALUE(SUBSTITUTE(連結実質赤字比率に係る赤字・黒字の構成分析!H$35,"▲","-")),2)),NA())</f>
        <v>5.28</v>
      </c>
      <c r="H35" s="329" t="e">
        <f>IF(ROUND(VALUE(SUBSTITUTE(連結実質赤字比率に係る赤字・黒字の構成分析!I$35,"▲","-")),2)&lt;0,ABS(ROUND(VALUE(SUBSTITUTE(連結実質赤字比率に係る赤字・黒字の構成分析!I$35,"▲","-")),2)),NA())</f>
        <v>#N/A</v>
      </c>
      <c r="I35" s="329">
        <f>IF(ROUND(VALUE(SUBSTITUTE(連結実質赤字比率に係る赤字・黒字の構成分析!I$35,"▲","-")),2)&gt;=0,ABS(ROUND(VALUE(SUBSTITUTE(連結実質赤字比率に係る赤字・黒字の構成分析!I$35,"▲","-")),2)),NA())</f>
        <v>6.61</v>
      </c>
      <c r="J35" s="329" t="e">
        <f>IF(ROUND(VALUE(SUBSTITUTE(連結実質赤字比率に係る赤字・黒字の構成分析!J$35,"▲","-")),2)&lt;0,ABS(ROUND(VALUE(SUBSTITUTE(連結実質赤字比率に係る赤字・黒字の構成分析!J$35,"▲","-")),2)),NA())</f>
        <v>#N/A</v>
      </c>
      <c r="K35" s="329">
        <f>IF(ROUND(VALUE(SUBSTITUTE(連結実質赤字比率に係る赤字・黒字の構成分析!J$35,"▲","-")),2)&gt;=0,ABS(ROUND(VALUE(SUBSTITUTE(連結実質赤字比率に係る赤字・黒字の構成分析!J$35,"▲","-")),2)),NA())</f>
        <v>7.25</v>
      </c>
    </row>
    <row r="36" spans="1:16" x14ac:dyDescent="0.15">
      <c r="A36" s="329" t="str">
        <f>IF(連結実質赤字比率に係る赤字・黒字の構成分析!C$34="",NA(),連結実質赤字比率に係る赤字・黒字の構成分析!C$34)</f>
        <v>上水道事業会計</v>
      </c>
      <c r="B36" s="329" t="e">
        <f>IF(ROUND(VALUE(SUBSTITUTE(連結実質赤字比率に係る赤字・黒字の構成分析!F$34,"▲","-")),2)&lt;0,ABS(ROUND(VALUE(SUBSTITUTE(連結実質赤字比率に係る赤字・黒字の構成分析!F$34,"▲","-")),2)),NA())</f>
        <v>#N/A</v>
      </c>
      <c r="C36" s="329">
        <f>IF(ROUND(VALUE(SUBSTITUTE(連結実質赤字比率に係る赤字・黒字の構成分析!F$34,"▲","-")),2)&gt;=0,ABS(ROUND(VALUE(SUBSTITUTE(連結実質赤字比率に係る赤字・黒字の構成分析!F$34,"▲","-")),2)),NA())</f>
        <v>20.04</v>
      </c>
      <c r="D36" s="329" t="e">
        <f>IF(ROUND(VALUE(SUBSTITUTE(連結実質赤字比率に係る赤字・黒字の構成分析!G$34,"▲","-")),2)&lt;0,ABS(ROUND(VALUE(SUBSTITUTE(連結実質赤字比率に係る赤字・黒字の構成分析!G$34,"▲","-")),2)),NA())</f>
        <v>#N/A</v>
      </c>
      <c r="E36" s="329">
        <f>IF(ROUND(VALUE(SUBSTITUTE(連結実質赤字比率に係る赤字・黒字の構成分析!G$34,"▲","-")),2)&gt;=0,ABS(ROUND(VALUE(SUBSTITUTE(連結実質赤字比率に係る赤字・黒字の構成分析!G$34,"▲","-")),2)),NA())</f>
        <v>17.850000000000001</v>
      </c>
      <c r="F36" s="329" t="e">
        <f>IF(ROUND(VALUE(SUBSTITUTE(連結実質赤字比率に係る赤字・黒字の構成分析!H$34,"▲","-")),2)&lt;0,ABS(ROUND(VALUE(SUBSTITUTE(連結実質赤字比率に係る赤字・黒字の構成分析!H$34,"▲","-")),2)),NA())</f>
        <v>#N/A</v>
      </c>
      <c r="G36" s="329">
        <f>IF(ROUND(VALUE(SUBSTITUTE(連結実質赤字比率に係る赤字・黒字の構成分析!H$34,"▲","-")),2)&gt;=0,ABS(ROUND(VALUE(SUBSTITUTE(連結実質赤字比率に係る赤字・黒字の構成分析!H$34,"▲","-")),2)),NA())</f>
        <v>14.02</v>
      </c>
      <c r="H36" s="329" t="e">
        <f>IF(ROUND(VALUE(SUBSTITUTE(連結実質赤字比率に係る赤字・黒字の構成分析!I$34,"▲","-")),2)&lt;0,ABS(ROUND(VALUE(SUBSTITUTE(連結実質赤字比率に係る赤字・黒字の構成分析!I$34,"▲","-")),2)),NA())</f>
        <v>#N/A</v>
      </c>
      <c r="I36" s="329">
        <f>IF(ROUND(VALUE(SUBSTITUTE(連結実質赤字比率に係る赤字・黒字の構成分析!I$34,"▲","-")),2)&gt;=0,ABS(ROUND(VALUE(SUBSTITUTE(連結実質赤字比率に係る赤字・黒字の構成分析!I$34,"▲","-")),2)),NA())</f>
        <v>13.63</v>
      </c>
      <c r="J36" s="329" t="e">
        <f>IF(ROUND(VALUE(SUBSTITUTE(連結実質赤字比率に係る赤字・黒字の構成分析!J$34,"▲","-")),2)&lt;0,ABS(ROUND(VALUE(SUBSTITUTE(連結実質赤字比率に係る赤字・黒字の構成分析!J$34,"▲","-")),2)),NA())</f>
        <v>#N/A</v>
      </c>
      <c r="K36" s="329">
        <f>IF(ROUND(VALUE(SUBSTITUTE(連結実質赤字比率に係る赤字・黒字の構成分析!J$34,"▲","-")),2)&gt;=0,ABS(ROUND(VALUE(SUBSTITUTE(連結実質赤字比率に係る赤字・黒字の構成分析!J$34,"▲","-")),2)),NA())</f>
        <v>13.47</v>
      </c>
    </row>
    <row r="39" spans="1:16" x14ac:dyDescent="0.15">
      <c r="A39" s="327" t="s">
        <v>11</v>
      </c>
    </row>
    <row r="40" spans="1:16" x14ac:dyDescent="0.15">
      <c r="A40" s="330"/>
      <c r="B40" s="330" t="str">
        <f>'実質公債費比率（分子）の構造'!K$44</f>
        <v>H28</v>
      </c>
      <c r="C40" s="330"/>
      <c r="D40" s="330"/>
      <c r="E40" s="330" t="str">
        <f>'実質公債費比率（分子）の構造'!L$44</f>
        <v>H29</v>
      </c>
      <c r="F40" s="330"/>
      <c r="G40" s="330"/>
      <c r="H40" s="330" t="str">
        <f>'実質公債費比率（分子）の構造'!M$44</f>
        <v>H30</v>
      </c>
      <c r="I40" s="330"/>
      <c r="J40" s="330"/>
      <c r="K40" s="330" t="str">
        <f>'実質公債費比率（分子）の構造'!N$44</f>
        <v>R01</v>
      </c>
      <c r="L40" s="330"/>
      <c r="M40" s="330"/>
      <c r="N40" s="330" t="str">
        <f>'実質公債費比率（分子）の構造'!O$44</f>
        <v>R02</v>
      </c>
      <c r="O40" s="330"/>
      <c r="P40" s="330"/>
    </row>
    <row r="41" spans="1:16" x14ac:dyDescent="0.15">
      <c r="A41" s="330"/>
      <c r="B41" s="330" t="s">
        <v>115</v>
      </c>
      <c r="C41" s="330"/>
      <c r="D41" s="330" t="s">
        <v>117</v>
      </c>
      <c r="E41" s="330" t="s">
        <v>115</v>
      </c>
      <c r="F41" s="330"/>
      <c r="G41" s="330" t="s">
        <v>117</v>
      </c>
      <c r="H41" s="330" t="s">
        <v>115</v>
      </c>
      <c r="I41" s="330"/>
      <c r="J41" s="330" t="s">
        <v>117</v>
      </c>
      <c r="K41" s="330" t="s">
        <v>115</v>
      </c>
      <c r="L41" s="330"/>
      <c r="M41" s="330" t="s">
        <v>117</v>
      </c>
      <c r="N41" s="330" t="s">
        <v>115</v>
      </c>
      <c r="O41" s="330"/>
      <c r="P41" s="330" t="s">
        <v>117</v>
      </c>
    </row>
    <row r="42" spans="1:16" x14ac:dyDescent="0.15">
      <c r="A42" s="330" t="s">
        <v>119</v>
      </c>
      <c r="B42" s="330"/>
      <c r="C42" s="330"/>
      <c r="D42" s="330">
        <f>'実質公債費比率（分子）の構造'!K$52</f>
        <v>1196</v>
      </c>
      <c r="E42" s="330"/>
      <c r="F42" s="330"/>
      <c r="G42" s="330">
        <f>'実質公債費比率（分子）の構造'!L$52</f>
        <v>1133</v>
      </c>
      <c r="H42" s="330"/>
      <c r="I42" s="330"/>
      <c r="J42" s="330">
        <f>'実質公債費比率（分子）の構造'!M$52</f>
        <v>1137</v>
      </c>
      <c r="K42" s="330"/>
      <c r="L42" s="330"/>
      <c r="M42" s="330">
        <f>'実質公債費比率（分子）の構造'!N$52</f>
        <v>1087</v>
      </c>
      <c r="N42" s="330"/>
      <c r="O42" s="330"/>
      <c r="P42" s="330">
        <f>'実質公債費比率（分子）の構造'!O$52</f>
        <v>1083</v>
      </c>
    </row>
    <row r="43" spans="1:16" x14ac:dyDescent="0.15">
      <c r="A43" s="330" t="s">
        <v>49</v>
      </c>
      <c r="B43" s="330" t="str">
        <f>'実質公債費比率（分子）の構造'!K$51</f>
        <v>-</v>
      </c>
      <c r="C43" s="330"/>
      <c r="D43" s="330"/>
      <c r="E43" s="330" t="str">
        <f>'実質公債費比率（分子）の構造'!L$51</f>
        <v>-</v>
      </c>
      <c r="F43" s="330"/>
      <c r="G43" s="330"/>
      <c r="H43" s="330" t="str">
        <f>'実質公債費比率（分子）の構造'!M$51</f>
        <v>-</v>
      </c>
      <c r="I43" s="330"/>
      <c r="J43" s="330"/>
      <c r="K43" s="330" t="str">
        <f>'実質公債費比率（分子）の構造'!N$51</f>
        <v>-</v>
      </c>
      <c r="L43" s="330"/>
      <c r="M43" s="330"/>
      <c r="N43" s="330" t="str">
        <f>'実質公債費比率（分子）の構造'!O$51</f>
        <v>-</v>
      </c>
      <c r="O43" s="330"/>
      <c r="P43" s="330"/>
    </row>
    <row r="44" spans="1:16" x14ac:dyDescent="0.15">
      <c r="A44" s="330" t="s">
        <v>42</v>
      </c>
      <c r="B44" s="330" t="str">
        <f>'実質公債費比率（分子）の構造'!K$50</f>
        <v>-</v>
      </c>
      <c r="C44" s="330"/>
      <c r="D44" s="330"/>
      <c r="E44" s="330" t="str">
        <f>'実質公債費比率（分子）の構造'!L$50</f>
        <v>-</v>
      </c>
      <c r="F44" s="330"/>
      <c r="G44" s="330"/>
      <c r="H44" s="330" t="str">
        <f>'実質公債費比率（分子）の構造'!M$50</f>
        <v>-</v>
      </c>
      <c r="I44" s="330"/>
      <c r="J44" s="330"/>
      <c r="K44" s="330" t="str">
        <f>'実質公債費比率（分子）の構造'!N$50</f>
        <v>-</v>
      </c>
      <c r="L44" s="330"/>
      <c r="M44" s="330"/>
      <c r="N44" s="330" t="str">
        <f>'実質公債費比率（分子）の構造'!O$50</f>
        <v>-</v>
      </c>
      <c r="O44" s="330"/>
      <c r="P44" s="330"/>
    </row>
    <row r="45" spans="1:16" x14ac:dyDescent="0.15">
      <c r="A45" s="330" t="s">
        <v>0</v>
      </c>
      <c r="B45" s="330">
        <f>'実質公債費比率（分子）の構造'!K$49</f>
        <v>5</v>
      </c>
      <c r="C45" s="330"/>
      <c r="D45" s="330"/>
      <c r="E45" s="330">
        <f>'実質公債費比率（分子）の構造'!L$49</f>
        <v>2</v>
      </c>
      <c r="F45" s="330"/>
      <c r="G45" s="330"/>
      <c r="H45" s="330">
        <f>'実質公債費比率（分子）の構造'!M$49</f>
        <v>2</v>
      </c>
      <c r="I45" s="330"/>
      <c r="J45" s="330"/>
      <c r="K45" s="330">
        <f>'実質公債費比率（分子）の構造'!N$49</f>
        <v>2</v>
      </c>
      <c r="L45" s="330"/>
      <c r="M45" s="330"/>
      <c r="N45" s="330">
        <f>'実質公債費比率（分子）の構造'!O$49</f>
        <v>2</v>
      </c>
      <c r="O45" s="330"/>
      <c r="P45" s="330"/>
    </row>
    <row r="46" spans="1:16" x14ac:dyDescent="0.15">
      <c r="A46" s="330" t="s">
        <v>40</v>
      </c>
      <c r="B46" s="330">
        <f>'実質公債費比率（分子）の構造'!K$48</f>
        <v>654</v>
      </c>
      <c r="C46" s="330"/>
      <c r="D46" s="330"/>
      <c r="E46" s="330">
        <f>'実質公債費比率（分子）の構造'!L$48</f>
        <v>686</v>
      </c>
      <c r="F46" s="330"/>
      <c r="G46" s="330"/>
      <c r="H46" s="330">
        <f>'実質公債費比率（分子）の構造'!M$48</f>
        <v>704</v>
      </c>
      <c r="I46" s="330"/>
      <c r="J46" s="330"/>
      <c r="K46" s="330">
        <f>'実質公債費比率（分子）の構造'!N$48</f>
        <v>723</v>
      </c>
      <c r="L46" s="330"/>
      <c r="M46" s="330"/>
      <c r="N46" s="330">
        <f>'実質公債費比率（分子）の構造'!O$48</f>
        <v>679</v>
      </c>
      <c r="O46" s="330"/>
      <c r="P46" s="330"/>
    </row>
    <row r="47" spans="1:16" x14ac:dyDescent="0.15">
      <c r="A47" s="330" t="s">
        <v>34</v>
      </c>
      <c r="B47" s="330" t="str">
        <f>'実質公債費比率（分子）の構造'!K$47</f>
        <v>-</v>
      </c>
      <c r="C47" s="330"/>
      <c r="D47" s="330"/>
      <c r="E47" s="330" t="str">
        <f>'実質公債費比率（分子）の構造'!L$47</f>
        <v>-</v>
      </c>
      <c r="F47" s="330"/>
      <c r="G47" s="330"/>
      <c r="H47" s="330" t="str">
        <f>'実質公債費比率（分子）の構造'!M$47</f>
        <v>-</v>
      </c>
      <c r="I47" s="330"/>
      <c r="J47" s="330"/>
      <c r="K47" s="330" t="str">
        <f>'実質公債費比率（分子）の構造'!N$47</f>
        <v>-</v>
      </c>
      <c r="L47" s="330"/>
      <c r="M47" s="330"/>
      <c r="N47" s="330" t="str">
        <f>'実質公債費比率（分子）の構造'!O$47</f>
        <v>-</v>
      </c>
      <c r="O47" s="330"/>
      <c r="P47" s="330"/>
    </row>
    <row r="48" spans="1:16" x14ac:dyDescent="0.15">
      <c r="A48" s="330" t="s">
        <v>29</v>
      </c>
      <c r="B48" s="330" t="str">
        <f>'実質公債費比率（分子）の構造'!K$46</f>
        <v>-</v>
      </c>
      <c r="C48" s="330"/>
      <c r="D48" s="330"/>
      <c r="E48" s="330" t="str">
        <f>'実質公債費比率（分子）の構造'!L$46</f>
        <v>-</v>
      </c>
      <c r="F48" s="330"/>
      <c r="G48" s="330"/>
      <c r="H48" s="330" t="str">
        <f>'実質公債費比率（分子）の構造'!M$46</f>
        <v>-</v>
      </c>
      <c r="I48" s="330"/>
      <c r="J48" s="330"/>
      <c r="K48" s="330" t="str">
        <f>'実質公債費比率（分子）の構造'!N$46</f>
        <v>-</v>
      </c>
      <c r="L48" s="330"/>
      <c r="M48" s="330"/>
      <c r="N48" s="330" t="str">
        <f>'実質公債費比率（分子）の構造'!O$46</f>
        <v>-</v>
      </c>
      <c r="O48" s="330"/>
      <c r="P48" s="330"/>
    </row>
    <row r="49" spans="1:16" x14ac:dyDescent="0.15">
      <c r="A49" s="330" t="s">
        <v>25</v>
      </c>
      <c r="B49" s="330">
        <f>'実質公債費比率（分子）の構造'!K$45</f>
        <v>1174</v>
      </c>
      <c r="C49" s="330"/>
      <c r="D49" s="330"/>
      <c r="E49" s="330">
        <f>'実質公債費比率（分子）の構造'!L$45</f>
        <v>1060</v>
      </c>
      <c r="F49" s="330"/>
      <c r="G49" s="330"/>
      <c r="H49" s="330">
        <f>'実質公債費比率（分子）の構造'!M$45</f>
        <v>948</v>
      </c>
      <c r="I49" s="330"/>
      <c r="J49" s="330"/>
      <c r="K49" s="330">
        <f>'実質公債費比率（分子）の構造'!N$45</f>
        <v>863</v>
      </c>
      <c r="L49" s="330"/>
      <c r="M49" s="330"/>
      <c r="N49" s="330">
        <f>'実質公債費比率（分子）の構造'!O$45</f>
        <v>897</v>
      </c>
      <c r="O49" s="330"/>
      <c r="P49" s="330"/>
    </row>
    <row r="50" spans="1:16" x14ac:dyDescent="0.15">
      <c r="A50" s="330" t="s">
        <v>56</v>
      </c>
      <c r="B50" s="330" t="e">
        <f>NA()</f>
        <v>#N/A</v>
      </c>
      <c r="C50" s="330">
        <f>IF(ISNUMBER('実質公債費比率（分子）の構造'!K$53),'実質公債費比率（分子）の構造'!K$53,NA())</f>
        <v>637</v>
      </c>
      <c r="D50" s="330" t="e">
        <f>NA()</f>
        <v>#N/A</v>
      </c>
      <c r="E50" s="330" t="e">
        <f>NA()</f>
        <v>#N/A</v>
      </c>
      <c r="F50" s="330">
        <f>IF(ISNUMBER('実質公債費比率（分子）の構造'!L$53),'実質公債費比率（分子）の構造'!L$53,NA())</f>
        <v>615</v>
      </c>
      <c r="G50" s="330" t="e">
        <f>NA()</f>
        <v>#N/A</v>
      </c>
      <c r="H50" s="330" t="e">
        <f>NA()</f>
        <v>#N/A</v>
      </c>
      <c r="I50" s="330">
        <f>IF(ISNUMBER('実質公債費比率（分子）の構造'!M$53),'実質公債費比率（分子）の構造'!M$53,NA())</f>
        <v>517</v>
      </c>
      <c r="J50" s="330" t="e">
        <f>NA()</f>
        <v>#N/A</v>
      </c>
      <c r="K50" s="330" t="e">
        <f>NA()</f>
        <v>#N/A</v>
      </c>
      <c r="L50" s="330">
        <f>IF(ISNUMBER('実質公債費比率（分子）の構造'!N$53),'実質公債費比率（分子）の構造'!N$53,NA())</f>
        <v>501</v>
      </c>
      <c r="M50" s="330" t="e">
        <f>NA()</f>
        <v>#N/A</v>
      </c>
      <c r="N50" s="330" t="e">
        <f>NA()</f>
        <v>#N/A</v>
      </c>
      <c r="O50" s="330">
        <f>IF(ISNUMBER('実質公債費比率（分子）の構造'!O$53),'実質公債費比率（分子）の構造'!O$53,NA())</f>
        <v>495</v>
      </c>
      <c r="P50" s="330" t="e">
        <f>NA()</f>
        <v>#N/A</v>
      </c>
    </row>
    <row r="53" spans="1:16" x14ac:dyDescent="0.15">
      <c r="A53" s="327" t="s">
        <v>120</v>
      </c>
    </row>
    <row r="54" spans="1:16" x14ac:dyDescent="0.15">
      <c r="A54" s="329"/>
      <c r="B54" s="329" t="str">
        <f>'将来負担比率（分子）の構造'!I$40</f>
        <v>H28</v>
      </c>
      <c r="C54" s="329"/>
      <c r="D54" s="329"/>
      <c r="E54" s="329" t="str">
        <f>'将来負担比率（分子）の構造'!J$40</f>
        <v>H29</v>
      </c>
      <c r="F54" s="329"/>
      <c r="G54" s="329"/>
      <c r="H54" s="329" t="str">
        <f>'将来負担比率（分子）の構造'!K$40</f>
        <v>H30</v>
      </c>
      <c r="I54" s="329"/>
      <c r="J54" s="329"/>
      <c r="K54" s="329" t="str">
        <f>'将来負担比率（分子）の構造'!L$40</f>
        <v>R01</v>
      </c>
      <c r="L54" s="329"/>
      <c r="M54" s="329"/>
      <c r="N54" s="329" t="str">
        <f>'将来負担比率（分子）の構造'!M$40</f>
        <v>R02</v>
      </c>
      <c r="O54" s="329"/>
      <c r="P54" s="329"/>
    </row>
    <row r="55" spans="1:16" x14ac:dyDescent="0.15">
      <c r="A55" s="329"/>
      <c r="B55" s="329" t="s">
        <v>106</v>
      </c>
      <c r="C55" s="329"/>
      <c r="D55" s="329" t="s">
        <v>124</v>
      </c>
      <c r="E55" s="329" t="s">
        <v>106</v>
      </c>
      <c r="F55" s="329"/>
      <c r="G55" s="329" t="s">
        <v>124</v>
      </c>
      <c r="H55" s="329" t="s">
        <v>106</v>
      </c>
      <c r="I55" s="329"/>
      <c r="J55" s="329" t="s">
        <v>124</v>
      </c>
      <c r="K55" s="329" t="s">
        <v>106</v>
      </c>
      <c r="L55" s="329"/>
      <c r="M55" s="329" t="s">
        <v>124</v>
      </c>
      <c r="N55" s="329" t="s">
        <v>106</v>
      </c>
      <c r="O55" s="329"/>
      <c r="P55" s="329" t="s">
        <v>124</v>
      </c>
    </row>
    <row r="56" spans="1:16" x14ac:dyDescent="0.15">
      <c r="A56" s="329" t="s">
        <v>44</v>
      </c>
      <c r="B56" s="329"/>
      <c r="C56" s="329"/>
      <c r="D56" s="329">
        <f>'将来負担比率（分子）の構造'!I$52</f>
        <v>12439</v>
      </c>
      <c r="E56" s="329"/>
      <c r="F56" s="329"/>
      <c r="G56" s="329">
        <f>'将来負担比率（分子）の構造'!J$52</f>
        <v>12531</v>
      </c>
      <c r="H56" s="329"/>
      <c r="I56" s="329"/>
      <c r="J56" s="329">
        <f>'将来負担比率（分子）の構造'!K$52</f>
        <v>12363</v>
      </c>
      <c r="K56" s="329"/>
      <c r="L56" s="329"/>
      <c r="M56" s="329">
        <f>'将来負担比率（分子）の構造'!L$52</f>
        <v>12349</v>
      </c>
      <c r="N56" s="329"/>
      <c r="O56" s="329"/>
      <c r="P56" s="329">
        <f>'将来負担比率（分子）の構造'!M$52</f>
        <v>12600</v>
      </c>
    </row>
    <row r="57" spans="1:16" x14ac:dyDescent="0.15">
      <c r="A57" s="329" t="s">
        <v>95</v>
      </c>
      <c r="B57" s="329"/>
      <c r="C57" s="329"/>
      <c r="D57" s="329">
        <f>'将来負担比率（分子）の構造'!I$51</f>
        <v>400</v>
      </c>
      <c r="E57" s="329"/>
      <c r="F57" s="329"/>
      <c r="G57" s="329">
        <f>'将来負担比率（分子）の構造'!J$51</f>
        <v>341</v>
      </c>
      <c r="H57" s="329"/>
      <c r="I57" s="329"/>
      <c r="J57" s="329">
        <f>'将来負担比率（分子）の構造'!K$51</f>
        <v>318</v>
      </c>
      <c r="K57" s="329"/>
      <c r="L57" s="329"/>
      <c r="M57" s="329">
        <f>'将来負担比率（分子）の構造'!L$51</f>
        <v>270</v>
      </c>
      <c r="N57" s="329"/>
      <c r="O57" s="329"/>
      <c r="P57" s="329">
        <f>'将来負担比率（分子）の構造'!M$51</f>
        <v>220</v>
      </c>
    </row>
    <row r="58" spans="1:16" x14ac:dyDescent="0.15">
      <c r="A58" s="329" t="s">
        <v>92</v>
      </c>
      <c r="B58" s="329"/>
      <c r="C58" s="329"/>
      <c r="D58" s="329">
        <f>'将来負担比率（分子）の構造'!I$50</f>
        <v>5173</v>
      </c>
      <c r="E58" s="329"/>
      <c r="F58" s="329"/>
      <c r="G58" s="329">
        <f>'将来負担比率（分子）の構造'!J$50</f>
        <v>5466</v>
      </c>
      <c r="H58" s="329"/>
      <c r="I58" s="329"/>
      <c r="J58" s="329">
        <f>'将来負担比率（分子）の構造'!K$50</f>
        <v>5072</v>
      </c>
      <c r="K58" s="329"/>
      <c r="L58" s="329"/>
      <c r="M58" s="329">
        <f>'将来負担比率（分子）の構造'!L$50</f>
        <v>5301</v>
      </c>
      <c r="N58" s="329"/>
      <c r="O58" s="329"/>
      <c r="P58" s="329">
        <f>'将来負担比率（分子）の構造'!M$50</f>
        <v>5204</v>
      </c>
    </row>
    <row r="59" spans="1:16" x14ac:dyDescent="0.15">
      <c r="A59" s="329" t="s">
        <v>88</v>
      </c>
      <c r="B59" s="329" t="str">
        <f>'将来負担比率（分子）の構造'!I$49</f>
        <v>-</v>
      </c>
      <c r="C59" s="329"/>
      <c r="D59" s="329"/>
      <c r="E59" s="329" t="str">
        <f>'将来負担比率（分子）の構造'!J$49</f>
        <v>-</v>
      </c>
      <c r="F59" s="329"/>
      <c r="G59" s="329"/>
      <c r="H59" s="329" t="str">
        <f>'将来負担比率（分子）の構造'!K$49</f>
        <v>-</v>
      </c>
      <c r="I59" s="329"/>
      <c r="J59" s="329"/>
      <c r="K59" s="329" t="str">
        <f>'将来負担比率（分子）の構造'!L$49</f>
        <v>-</v>
      </c>
      <c r="L59" s="329"/>
      <c r="M59" s="329"/>
      <c r="N59" s="329" t="str">
        <f>'将来負担比率（分子）の構造'!M$49</f>
        <v>-</v>
      </c>
      <c r="O59" s="329"/>
      <c r="P59" s="329"/>
    </row>
    <row r="60" spans="1:16" x14ac:dyDescent="0.15">
      <c r="A60" s="329" t="s">
        <v>82</v>
      </c>
      <c r="B60" s="329" t="str">
        <f>'将来負担比率（分子）の構造'!I$48</f>
        <v>-</v>
      </c>
      <c r="C60" s="329"/>
      <c r="D60" s="329"/>
      <c r="E60" s="329" t="str">
        <f>'将来負担比率（分子）の構造'!J$48</f>
        <v>-</v>
      </c>
      <c r="F60" s="329"/>
      <c r="G60" s="329"/>
      <c r="H60" s="329" t="str">
        <f>'将来負担比率（分子）の構造'!K$48</f>
        <v>-</v>
      </c>
      <c r="I60" s="329"/>
      <c r="J60" s="329"/>
      <c r="K60" s="329" t="str">
        <f>'将来負担比率（分子）の構造'!L$48</f>
        <v>-</v>
      </c>
      <c r="L60" s="329"/>
      <c r="M60" s="329"/>
      <c r="N60" s="329" t="str">
        <f>'将来負担比率（分子）の構造'!M$48</f>
        <v>-</v>
      </c>
      <c r="O60" s="329"/>
      <c r="P60" s="329"/>
    </row>
    <row r="61" spans="1:16" x14ac:dyDescent="0.15">
      <c r="A61" s="329" t="s">
        <v>73</v>
      </c>
      <c r="B61" s="329">
        <f>'将来負担比率（分子）の構造'!I$46</f>
        <v>1</v>
      </c>
      <c r="C61" s="329"/>
      <c r="D61" s="329"/>
      <c r="E61" s="329" t="str">
        <f>'将来負担比率（分子）の構造'!J$46</f>
        <v>-</v>
      </c>
      <c r="F61" s="329"/>
      <c r="G61" s="329"/>
      <c r="H61" s="329" t="str">
        <f>'将来負担比率（分子）の構造'!K$46</f>
        <v>-</v>
      </c>
      <c r="I61" s="329"/>
      <c r="J61" s="329"/>
      <c r="K61" s="329" t="str">
        <f>'将来負担比率（分子）の構造'!L$46</f>
        <v>-</v>
      </c>
      <c r="L61" s="329"/>
      <c r="M61" s="329"/>
      <c r="N61" s="329" t="str">
        <f>'将来負担比率（分子）の構造'!M$46</f>
        <v>-</v>
      </c>
      <c r="O61" s="329"/>
      <c r="P61" s="329"/>
    </row>
    <row r="62" spans="1:16" x14ac:dyDescent="0.15">
      <c r="A62" s="329" t="s">
        <v>74</v>
      </c>
      <c r="B62" s="329">
        <f>'将来負担比率（分子）の構造'!I$45</f>
        <v>1831</v>
      </c>
      <c r="C62" s="329"/>
      <c r="D62" s="329"/>
      <c r="E62" s="329">
        <f>'将来負担比率（分子）の構造'!J$45</f>
        <v>1838</v>
      </c>
      <c r="F62" s="329"/>
      <c r="G62" s="329"/>
      <c r="H62" s="329">
        <f>'将来負担比率（分子）の構造'!K$45</f>
        <v>1791</v>
      </c>
      <c r="I62" s="329"/>
      <c r="J62" s="329"/>
      <c r="K62" s="329">
        <f>'将来負担比率（分子）の構造'!L$45</f>
        <v>1737</v>
      </c>
      <c r="L62" s="329"/>
      <c r="M62" s="329"/>
      <c r="N62" s="329">
        <f>'将来負担比率（分子）の構造'!M$45</f>
        <v>1723</v>
      </c>
      <c r="O62" s="329"/>
      <c r="P62" s="329"/>
    </row>
    <row r="63" spans="1:16" x14ac:dyDescent="0.15">
      <c r="A63" s="329" t="s">
        <v>72</v>
      </c>
      <c r="B63" s="329">
        <f>'将来負担比率（分子）の構造'!I$44</f>
        <v>10</v>
      </c>
      <c r="C63" s="329"/>
      <c r="D63" s="329"/>
      <c r="E63" s="329">
        <f>'将来負担比率（分子）の構造'!J$44</f>
        <v>8</v>
      </c>
      <c r="F63" s="329"/>
      <c r="G63" s="329"/>
      <c r="H63" s="329">
        <f>'将来負担比率（分子）の構造'!K$44</f>
        <v>6</v>
      </c>
      <c r="I63" s="329"/>
      <c r="J63" s="329"/>
      <c r="K63" s="329">
        <f>'将来負担比率（分子）の構造'!L$44</f>
        <v>4</v>
      </c>
      <c r="L63" s="329"/>
      <c r="M63" s="329"/>
      <c r="N63" s="329">
        <f>'将来負担比率（分子）の構造'!M$44</f>
        <v>3</v>
      </c>
      <c r="O63" s="329"/>
      <c r="P63" s="329"/>
    </row>
    <row r="64" spans="1:16" x14ac:dyDescent="0.15">
      <c r="A64" s="329" t="s">
        <v>70</v>
      </c>
      <c r="B64" s="329">
        <f>'将来負担比率（分子）の構造'!I$43</f>
        <v>9569</v>
      </c>
      <c r="C64" s="329"/>
      <c r="D64" s="329"/>
      <c r="E64" s="329">
        <f>'将来負担比率（分子）の構造'!J$43</f>
        <v>9403</v>
      </c>
      <c r="F64" s="329"/>
      <c r="G64" s="329"/>
      <c r="H64" s="329">
        <f>'将来負担比率（分子）の構造'!K$43</f>
        <v>8935</v>
      </c>
      <c r="I64" s="329"/>
      <c r="J64" s="329"/>
      <c r="K64" s="329">
        <f>'将来負担比率（分子）の構造'!L$43</f>
        <v>8663</v>
      </c>
      <c r="L64" s="329"/>
      <c r="M64" s="329"/>
      <c r="N64" s="329">
        <f>'将来負担比率（分子）の構造'!M$43</f>
        <v>8348</v>
      </c>
      <c r="O64" s="329"/>
      <c r="P64" s="329"/>
    </row>
    <row r="65" spans="1:16" x14ac:dyDescent="0.15">
      <c r="A65" s="329" t="s">
        <v>63</v>
      </c>
      <c r="B65" s="329">
        <f>'将来負担比率（分子）の構造'!I$42</f>
        <v>75</v>
      </c>
      <c r="C65" s="329"/>
      <c r="D65" s="329"/>
      <c r="E65" s="329">
        <f>'将来負担比率（分子）の構造'!J$42</f>
        <v>65</v>
      </c>
      <c r="F65" s="329"/>
      <c r="G65" s="329"/>
      <c r="H65" s="329">
        <f>'将来負担比率（分子）の構造'!K$42</f>
        <v>53</v>
      </c>
      <c r="I65" s="329"/>
      <c r="J65" s="329"/>
      <c r="K65" s="329">
        <f>'将来負担比率（分子）の構造'!L$42</f>
        <v>32</v>
      </c>
      <c r="L65" s="329"/>
      <c r="M65" s="329"/>
      <c r="N65" s="329">
        <f>'将来負担比率（分子）の構造'!M$42</f>
        <v>22</v>
      </c>
      <c r="O65" s="329"/>
      <c r="P65" s="329"/>
    </row>
    <row r="66" spans="1:16" x14ac:dyDescent="0.15">
      <c r="A66" s="329" t="s">
        <v>68</v>
      </c>
      <c r="B66" s="329">
        <f>'将来負担比率（分子）の構造'!I$41</f>
        <v>10402</v>
      </c>
      <c r="C66" s="329"/>
      <c r="D66" s="329"/>
      <c r="E66" s="329">
        <f>'将来負担比率（分子）の構造'!J$41</f>
        <v>10408</v>
      </c>
      <c r="F66" s="329"/>
      <c r="G66" s="329"/>
      <c r="H66" s="329">
        <f>'将来負担比率（分子）の構造'!K$41</f>
        <v>10402</v>
      </c>
      <c r="I66" s="329"/>
      <c r="J66" s="329"/>
      <c r="K66" s="329">
        <f>'将来負担比率（分子）の構造'!L$41</f>
        <v>10571</v>
      </c>
      <c r="L66" s="329"/>
      <c r="M66" s="329"/>
      <c r="N66" s="329">
        <f>'将来負担比率（分子）の構造'!M$41</f>
        <v>11140</v>
      </c>
      <c r="O66" s="329"/>
      <c r="P66" s="329"/>
    </row>
    <row r="67" spans="1:16" x14ac:dyDescent="0.15">
      <c r="A67" s="329" t="s">
        <v>97</v>
      </c>
      <c r="B67" s="329" t="e">
        <f>NA()</f>
        <v>#N/A</v>
      </c>
      <c r="C67" s="329">
        <f>IF(ISNUMBER('将来負担比率（分子）の構造'!I$53),IF('将来負担比率（分子）の構造'!I$53&lt;0,0,'将来負担比率（分子）の構造'!I$53),NA())</f>
        <v>3876</v>
      </c>
      <c r="D67" s="329" t="e">
        <f>NA()</f>
        <v>#N/A</v>
      </c>
      <c r="E67" s="329" t="e">
        <f>NA()</f>
        <v>#N/A</v>
      </c>
      <c r="F67" s="329">
        <f>IF(ISNUMBER('将来負担比率（分子）の構造'!J$53),IF('将来負担比率（分子）の構造'!J$53&lt;0,0,'将来負担比率（分子）の構造'!J$53),NA())</f>
        <v>3383</v>
      </c>
      <c r="G67" s="329" t="e">
        <f>NA()</f>
        <v>#N/A</v>
      </c>
      <c r="H67" s="329" t="e">
        <f>NA()</f>
        <v>#N/A</v>
      </c>
      <c r="I67" s="329">
        <f>IF(ISNUMBER('将来負担比率（分子）の構造'!K$53),IF('将来負担比率（分子）の構造'!K$53&lt;0,0,'将来負担比率（分子）の構造'!K$53),NA())</f>
        <v>3434</v>
      </c>
      <c r="J67" s="329" t="e">
        <f>NA()</f>
        <v>#N/A</v>
      </c>
      <c r="K67" s="329" t="e">
        <f>NA()</f>
        <v>#N/A</v>
      </c>
      <c r="L67" s="329">
        <f>IF(ISNUMBER('将来負担比率（分子）の構造'!L$53),IF('将来負担比率（分子）の構造'!L$53&lt;0,0,'将来負担比率（分子）の構造'!L$53),NA())</f>
        <v>3088</v>
      </c>
      <c r="M67" s="329" t="e">
        <f>NA()</f>
        <v>#N/A</v>
      </c>
      <c r="N67" s="329" t="e">
        <f>NA()</f>
        <v>#N/A</v>
      </c>
      <c r="O67" s="329">
        <f>IF(ISNUMBER('将来負担比率（分子）の構造'!M$53),IF('将来負担比率（分子）の構造'!M$53&lt;0,0,'将来負担比率（分子）の構造'!M$53),NA())</f>
        <v>3210</v>
      </c>
      <c r="P67" s="329" t="e">
        <f>NA()</f>
        <v>#N/A</v>
      </c>
    </row>
    <row r="70" spans="1:16" x14ac:dyDescent="0.15">
      <c r="A70" s="332" t="s">
        <v>125</v>
      </c>
      <c r="B70" s="332"/>
      <c r="C70" s="332"/>
      <c r="D70" s="332"/>
      <c r="E70" s="332"/>
      <c r="F70" s="332"/>
    </row>
    <row r="71" spans="1:16" x14ac:dyDescent="0.15">
      <c r="A71" s="331"/>
      <c r="B71" s="331" t="str">
        <f>基金残高に係る経年分析!F54</f>
        <v>H30</v>
      </c>
      <c r="C71" s="331" t="str">
        <f>基金残高に係る経年分析!G54</f>
        <v>R01</v>
      </c>
      <c r="D71" s="331" t="str">
        <f>基金残高に係る経年分析!H54</f>
        <v>R02</v>
      </c>
    </row>
    <row r="72" spans="1:16" x14ac:dyDescent="0.15">
      <c r="A72" s="331" t="s">
        <v>126</v>
      </c>
      <c r="B72" s="333">
        <f>基金残高に係る経年分析!F55</f>
        <v>2718</v>
      </c>
      <c r="C72" s="333">
        <f>基金残高に係る経年分析!G55</f>
        <v>2447</v>
      </c>
      <c r="D72" s="333">
        <f>基金残高に係る経年分析!H55</f>
        <v>2209</v>
      </c>
    </row>
    <row r="73" spans="1:16" x14ac:dyDescent="0.15">
      <c r="A73" s="331" t="s">
        <v>127</v>
      </c>
      <c r="B73" s="333">
        <f>基金残高に係る経年分析!F56</f>
        <v>106</v>
      </c>
      <c r="C73" s="333">
        <f>基金残高に係る経年分析!G56</f>
        <v>105</v>
      </c>
      <c r="D73" s="333">
        <f>基金残高に係る経年分析!H56</f>
        <v>102</v>
      </c>
    </row>
    <row r="74" spans="1:16" x14ac:dyDescent="0.15">
      <c r="A74" s="331" t="s">
        <v>130</v>
      </c>
      <c r="B74" s="333">
        <f>基金残高に係る経年分析!F57</f>
        <v>2248</v>
      </c>
      <c r="C74" s="333">
        <f>基金残高に係る経年分析!G57</f>
        <v>2214</v>
      </c>
      <c r="D74" s="333">
        <f>基金残高に係る経年分析!H57</f>
        <v>2127</v>
      </c>
    </row>
  </sheetData>
  <sheetProtection algorithmName="SHA-512" hashValue="ZBnFA7YheRcjtqvFO1MCgmiDQ/U1v4xhNz3i7Z+FTjZz7hNcUdLtaXo5ESk6Tn1rgNrZ9ybh8QW5cqpB/ucZhA==" saltValue="WcllzFU7BHdHjA1KJESxLg=="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1" t="s">
        <v>295</v>
      </c>
      <c r="DI1" s="682"/>
      <c r="DJ1" s="682"/>
      <c r="DK1" s="682"/>
      <c r="DL1" s="682"/>
      <c r="DM1" s="682"/>
      <c r="DN1" s="683"/>
      <c r="DO1" s="1"/>
      <c r="DP1" s="681" t="s">
        <v>227</v>
      </c>
      <c r="DQ1" s="682"/>
      <c r="DR1" s="682"/>
      <c r="DS1" s="682"/>
      <c r="DT1" s="682"/>
      <c r="DU1" s="682"/>
      <c r="DV1" s="682"/>
      <c r="DW1" s="682"/>
      <c r="DX1" s="682"/>
      <c r="DY1" s="682"/>
      <c r="DZ1" s="682"/>
      <c r="EA1" s="682"/>
      <c r="EB1" s="682"/>
      <c r="EC1" s="683"/>
      <c r="ED1" s="2"/>
      <c r="EE1" s="2"/>
      <c r="EF1" s="2"/>
      <c r="EG1" s="2"/>
      <c r="EH1" s="2"/>
      <c r="EI1" s="2"/>
      <c r="EJ1" s="2"/>
      <c r="EK1" s="2"/>
      <c r="EL1" s="2"/>
      <c r="EM1" s="2"/>
    </row>
    <row r="2" spans="2:143" ht="22.5" customHeight="1" x14ac:dyDescent="0.15">
      <c r="B2" s="43" t="s">
        <v>166</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7" t="s">
        <v>116</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7" t="s">
        <v>305</v>
      </c>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60"/>
      <c r="CD3" s="517" t="s">
        <v>306</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60"/>
    </row>
    <row r="4" spans="2:143" ht="11.25" customHeight="1" x14ac:dyDescent="0.15">
      <c r="B4" s="517" t="s">
        <v>9</v>
      </c>
      <c r="C4" s="518"/>
      <c r="D4" s="518"/>
      <c r="E4" s="518"/>
      <c r="F4" s="518"/>
      <c r="G4" s="518"/>
      <c r="H4" s="518"/>
      <c r="I4" s="518"/>
      <c r="J4" s="518"/>
      <c r="K4" s="518"/>
      <c r="L4" s="518"/>
      <c r="M4" s="518"/>
      <c r="N4" s="518"/>
      <c r="O4" s="518"/>
      <c r="P4" s="518"/>
      <c r="Q4" s="560"/>
      <c r="R4" s="517" t="s">
        <v>309</v>
      </c>
      <c r="S4" s="518"/>
      <c r="T4" s="518"/>
      <c r="U4" s="518"/>
      <c r="V4" s="518"/>
      <c r="W4" s="518"/>
      <c r="X4" s="518"/>
      <c r="Y4" s="560"/>
      <c r="Z4" s="517" t="s">
        <v>312</v>
      </c>
      <c r="AA4" s="518"/>
      <c r="AB4" s="518"/>
      <c r="AC4" s="560"/>
      <c r="AD4" s="517" t="s">
        <v>261</v>
      </c>
      <c r="AE4" s="518"/>
      <c r="AF4" s="518"/>
      <c r="AG4" s="518"/>
      <c r="AH4" s="518"/>
      <c r="AI4" s="518"/>
      <c r="AJ4" s="518"/>
      <c r="AK4" s="560"/>
      <c r="AL4" s="517" t="s">
        <v>312</v>
      </c>
      <c r="AM4" s="518"/>
      <c r="AN4" s="518"/>
      <c r="AO4" s="560"/>
      <c r="AP4" s="684" t="s">
        <v>315</v>
      </c>
      <c r="AQ4" s="684"/>
      <c r="AR4" s="684"/>
      <c r="AS4" s="684"/>
      <c r="AT4" s="684"/>
      <c r="AU4" s="684"/>
      <c r="AV4" s="684"/>
      <c r="AW4" s="684"/>
      <c r="AX4" s="684"/>
      <c r="AY4" s="684"/>
      <c r="AZ4" s="684"/>
      <c r="BA4" s="684"/>
      <c r="BB4" s="684"/>
      <c r="BC4" s="684"/>
      <c r="BD4" s="684"/>
      <c r="BE4" s="684"/>
      <c r="BF4" s="684"/>
      <c r="BG4" s="684" t="s">
        <v>297</v>
      </c>
      <c r="BH4" s="684"/>
      <c r="BI4" s="684"/>
      <c r="BJ4" s="684"/>
      <c r="BK4" s="684"/>
      <c r="BL4" s="684"/>
      <c r="BM4" s="684"/>
      <c r="BN4" s="684"/>
      <c r="BO4" s="684" t="s">
        <v>312</v>
      </c>
      <c r="BP4" s="684"/>
      <c r="BQ4" s="684"/>
      <c r="BR4" s="684"/>
      <c r="BS4" s="684" t="s">
        <v>316</v>
      </c>
      <c r="BT4" s="684"/>
      <c r="BU4" s="684"/>
      <c r="BV4" s="684"/>
      <c r="BW4" s="684"/>
      <c r="BX4" s="684"/>
      <c r="BY4" s="684"/>
      <c r="BZ4" s="684"/>
      <c r="CA4" s="684"/>
      <c r="CB4" s="684"/>
      <c r="CD4" s="517" t="s">
        <v>317</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60"/>
    </row>
    <row r="5" spans="2:143" s="8" customFormat="1" ht="11.25" customHeight="1" x14ac:dyDescent="0.15">
      <c r="B5" s="642" t="s">
        <v>311</v>
      </c>
      <c r="C5" s="643"/>
      <c r="D5" s="643"/>
      <c r="E5" s="643"/>
      <c r="F5" s="643"/>
      <c r="G5" s="643"/>
      <c r="H5" s="643"/>
      <c r="I5" s="643"/>
      <c r="J5" s="643"/>
      <c r="K5" s="643"/>
      <c r="L5" s="643"/>
      <c r="M5" s="643"/>
      <c r="N5" s="643"/>
      <c r="O5" s="643"/>
      <c r="P5" s="643"/>
      <c r="Q5" s="644"/>
      <c r="R5" s="639">
        <v>2017999</v>
      </c>
      <c r="S5" s="640"/>
      <c r="T5" s="640"/>
      <c r="U5" s="640"/>
      <c r="V5" s="640"/>
      <c r="W5" s="640"/>
      <c r="X5" s="640"/>
      <c r="Y5" s="668"/>
      <c r="Z5" s="679">
        <v>13</v>
      </c>
      <c r="AA5" s="679"/>
      <c r="AB5" s="679"/>
      <c r="AC5" s="679"/>
      <c r="AD5" s="680">
        <v>2017999</v>
      </c>
      <c r="AE5" s="680"/>
      <c r="AF5" s="680"/>
      <c r="AG5" s="680"/>
      <c r="AH5" s="680"/>
      <c r="AI5" s="680"/>
      <c r="AJ5" s="680"/>
      <c r="AK5" s="680"/>
      <c r="AL5" s="669">
        <v>32.6</v>
      </c>
      <c r="AM5" s="649"/>
      <c r="AN5" s="649"/>
      <c r="AO5" s="672"/>
      <c r="AP5" s="642" t="s">
        <v>318</v>
      </c>
      <c r="AQ5" s="643"/>
      <c r="AR5" s="643"/>
      <c r="AS5" s="643"/>
      <c r="AT5" s="643"/>
      <c r="AU5" s="643"/>
      <c r="AV5" s="643"/>
      <c r="AW5" s="643"/>
      <c r="AX5" s="643"/>
      <c r="AY5" s="643"/>
      <c r="AZ5" s="643"/>
      <c r="BA5" s="643"/>
      <c r="BB5" s="643"/>
      <c r="BC5" s="643"/>
      <c r="BD5" s="643"/>
      <c r="BE5" s="643"/>
      <c r="BF5" s="644"/>
      <c r="BG5" s="585">
        <v>2003127</v>
      </c>
      <c r="BH5" s="487"/>
      <c r="BI5" s="487"/>
      <c r="BJ5" s="487"/>
      <c r="BK5" s="487"/>
      <c r="BL5" s="487"/>
      <c r="BM5" s="487"/>
      <c r="BN5" s="586"/>
      <c r="BO5" s="622">
        <v>99.3</v>
      </c>
      <c r="BP5" s="622"/>
      <c r="BQ5" s="622"/>
      <c r="BR5" s="622"/>
      <c r="BS5" s="623" t="s">
        <v>206</v>
      </c>
      <c r="BT5" s="623"/>
      <c r="BU5" s="623"/>
      <c r="BV5" s="623"/>
      <c r="BW5" s="623"/>
      <c r="BX5" s="623"/>
      <c r="BY5" s="623"/>
      <c r="BZ5" s="623"/>
      <c r="CA5" s="623"/>
      <c r="CB5" s="660"/>
      <c r="CD5" s="517" t="s">
        <v>315</v>
      </c>
      <c r="CE5" s="518"/>
      <c r="CF5" s="518"/>
      <c r="CG5" s="518"/>
      <c r="CH5" s="518"/>
      <c r="CI5" s="518"/>
      <c r="CJ5" s="518"/>
      <c r="CK5" s="518"/>
      <c r="CL5" s="518"/>
      <c r="CM5" s="518"/>
      <c r="CN5" s="518"/>
      <c r="CO5" s="518"/>
      <c r="CP5" s="518"/>
      <c r="CQ5" s="560"/>
      <c r="CR5" s="517" t="s">
        <v>321</v>
      </c>
      <c r="CS5" s="518"/>
      <c r="CT5" s="518"/>
      <c r="CU5" s="518"/>
      <c r="CV5" s="518"/>
      <c r="CW5" s="518"/>
      <c r="CX5" s="518"/>
      <c r="CY5" s="560"/>
      <c r="CZ5" s="517" t="s">
        <v>312</v>
      </c>
      <c r="DA5" s="518"/>
      <c r="DB5" s="518"/>
      <c r="DC5" s="560"/>
      <c r="DD5" s="517" t="s">
        <v>322</v>
      </c>
      <c r="DE5" s="518"/>
      <c r="DF5" s="518"/>
      <c r="DG5" s="518"/>
      <c r="DH5" s="518"/>
      <c r="DI5" s="518"/>
      <c r="DJ5" s="518"/>
      <c r="DK5" s="518"/>
      <c r="DL5" s="518"/>
      <c r="DM5" s="518"/>
      <c r="DN5" s="518"/>
      <c r="DO5" s="518"/>
      <c r="DP5" s="560"/>
      <c r="DQ5" s="517" t="s">
        <v>324</v>
      </c>
      <c r="DR5" s="518"/>
      <c r="DS5" s="518"/>
      <c r="DT5" s="518"/>
      <c r="DU5" s="518"/>
      <c r="DV5" s="518"/>
      <c r="DW5" s="518"/>
      <c r="DX5" s="518"/>
      <c r="DY5" s="518"/>
      <c r="DZ5" s="518"/>
      <c r="EA5" s="518"/>
      <c r="EB5" s="518"/>
      <c r="EC5" s="560"/>
    </row>
    <row r="6" spans="2:143" ht="11.25" customHeight="1" x14ac:dyDescent="0.15">
      <c r="B6" s="582" t="s">
        <v>325</v>
      </c>
      <c r="C6" s="583"/>
      <c r="D6" s="583"/>
      <c r="E6" s="583"/>
      <c r="F6" s="583"/>
      <c r="G6" s="583"/>
      <c r="H6" s="583"/>
      <c r="I6" s="583"/>
      <c r="J6" s="583"/>
      <c r="K6" s="583"/>
      <c r="L6" s="583"/>
      <c r="M6" s="583"/>
      <c r="N6" s="583"/>
      <c r="O6" s="583"/>
      <c r="P6" s="583"/>
      <c r="Q6" s="584"/>
      <c r="R6" s="585">
        <v>147565</v>
      </c>
      <c r="S6" s="487"/>
      <c r="T6" s="487"/>
      <c r="U6" s="487"/>
      <c r="V6" s="487"/>
      <c r="W6" s="487"/>
      <c r="X6" s="487"/>
      <c r="Y6" s="586"/>
      <c r="Z6" s="622">
        <v>1</v>
      </c>
      <c r="AA6" s="622"/>
      <c r="AB6" s="622"/>
      <c r="AC6" s="622"/>
      <c r="AD6" s="623">
        <v>147565</v>
      </c>
      <c r="AE6" s="623"/>
      <c r="AF6" s="623"/>
      <c r="AG6" s="623"/>
      <c r="AH6" s="623"/>
      <c r="AI6" s="623"/>
      <c r="AJ6" s="623"/>
      <c r="AK6" s="623"/>
      <c r="AL6" s="587">
        <v>2.4</v>
      </c>
      <c r="AM6" s="353"/>
      <c r="AN6" s="353"/>
      <c r="AO6" s="624"/>
      <c r="AP6" s="582" t="s">
        <v>105</v>
      </c>
      <c r="AQ6" s="583"/>
      <c r="AR6" s="583"/>
      <c r="AS6" s="583"/>
      <c r="AT6" s="583"/>
      <c r="AU6" s="583"/>
      <c r="AV6" s="583"/>
      <c r="AW6" s="583"/>
      <c r="AX6" s="583"/>
      <c r="AY6" s="583"/>
      <c r="AZ6" s="583"/>
      <c r="BA6" s="583"/>
      <c r="BB6" s="583"/>
      <c r="BC6" s="583"/>
      <c r="BD6" s="583"/>
      <c r="BE6" s="583"/>
      <c r="BF6" s="584"/>
      <c r="BG6" s="585">
        <v>2003127</v>
      </c>
      <c r="BH6" s="487"/>
      <c r="BI6" s="487"/>
      <c r="BJ6" s="487"/>
      <c r="BK6" s="487"/>
      <c r="BL6" s="487"/>
      <c r="BM6" s="487"/>
      <c r="BN6" s="586"/>
      <c r="BO6" s="622">
        <v>99.3</v>
      </c>
      <c r="BP6" s="622"/>
      <c r="BQ6" s="622"/>
      <c r="BR6" s="622"/>
      <c r="BS6" s="623" t="s">
        <v>206</v>
      </c>
      <c r="BT6" s="623"/>
      <c r="BU6" s="623"/>
      <c r="BV6" s="623"/>
      <c r="BW6" s="623"/>
      <c r="BX6" s="623"/>
      <c r="BY6" s="623"/>
      <c r="BZ6" s="623"/>
      <c r="CA6" s="623"/>
      <c r="CB6" s="660"/>
      <c r="CD6" s="642" t="s">
        <v>326</v>
      </c>
      <c r="CE6" s="643"/>
      <c r="CF6" s="643"/>
      <c r="CG6" s="643"/>
      <c r="CH6" s="643"/>
      <c r="CI6" s="643"/>
      <c r="CJ6" s="643"/>
      <c r="CK6" s="643"/>
      <c r="CL6" s="643"/>
      <c r="CM6" s="643"/>
      <c r="CN6" s="643"/>
      <c r="CO6" s="643"/>
      <c r="CP6" s="643"/>
      <c r="CQ6" s="644"/>
      <c r="CR6" s="585">
        <v>98096</v>
      </c>
      <c r="CS6" s="487"/>
      <c r="CT6" s="487"/>
      <c r="CU6" s="487"/>
      <c r="CV6" s="487"/>
      <c r="CW6" s="487"/>
      <c r="CX6" s="487"/>
      <c r="CY6" s="586"/>
      <c r="CZ6" s="669">
        <v>0.7</v>
      </c>
      <c r="DA6" s="649"/>
      <c r="DB6" s="649"/>
      <c r="DC6" s="670"/>
      <c r="DD6" s="589" t="s">
        <v>206</v>
      </c>
      <c r="DE6" s="487"/>
      <c r="DF6" s="487"/>
      <c r="DG6" s="487"/>
      <c r="DH6" s="487"/>
      <c r="DI6" s="487"/>
      <c r="DJ6" s="487"/>
      <c r="DK6" s="487"/>
      <c r="DL6" s="487"/>
      <c r="DM6" s="487"/>
      <c r="DN6" s="487"/>
      <c r="DO6" s="487"/>
      <c r="DP6" s="586"/>
      <c r="DQ6" s="589">
        <v>98096</v>
      </c>
      <c r="DR6" s="487"/>
      <c r="DS6" s="487"/>
      <c r="DT6" s="487"/>
      <c r="DU6" s="487"/>
      <c r="DV6" s="487"/>
      <c r="DW6" s="487"/>
      <c r="DX6" s="487"/>
      <c r="DY6" s="487"/>
      <c r="DZ6" s="487"/>
      <c r="EA6" s="487"/>
      <c r="EB6" s="487"/>
      <c r="EC6" s="634"/>
    </row>
    <row r="7" spans="2:143" ht="11.25" customHeight="1" x14ac:dyDescent="0.15">
      <c r="B7" s="582" t="s">
        <v>45</v>
      </c>
      <c r="C7" s="583"/>
      <c r="D7" s="583"/>
      <c r="E7" s="583"/>
      <c r="F7" s="583"/>
      <c r="G7" s="583"/>
      <c r="H7" s="583"/>
      <c r="I7" s="583"/>
      <c r="J7" s="583"/>
      <c r="K7" s="583"/>
      <c r="L7" s="583"/>
      <c r="M7" s="583"/>
      <c r="N7" s="583"/>
      <c r="O7" s="583"/>
      <c r="P7" s="583"/>
      <c r="Q7" s="584"/>
      <c r="R7" s="585">
        <v>1526</v>
      </c>
      <c r="S7" s="487"/>
      <c r="T7" s="487"/>
      <c r="U7" s="487"/>
      <c r="V7" s="487"/>
      <c r="W7" s="487"/>
      <c r="X7" s="487"/>
      <c r="Y7" s="586"/>
      <c r="Z7" s="622">
        <v>0</v>
      </c>
      <c r="AA7" s="622"/>
      <c r="AB7" s="622"/>
      <c r="AC7" s="622"/>
      <c r="AD7" s="623">
        <v>1526</v>
      </c>
      <c r="AE7" s="623"/>
      <c r="AF7" s="623"/>
      <c r="AG7" s="623"/>
      <c r="AH7" s="623"/>
      <c r="AI7" s="623"/>
      <c r="AJ7" s="623"/>
      <c r="AK7" s="623"/>
      <c r="AL7" s="587">
        <v>0</v>
      </c>
      <c r="AM7" s="353"/>
      <c r="AN7" s="353"/>
      <c r="AO7" s="624"/>
      <c r="AP7" s="582" t="s">
        <v>327</v>
      </c>
      <c r="AQ7" s="583"/>
      <c r="AR7" s="583"/>
      <c r="AS7" s="583"/>
      <c r="AT7" s="583"/>
      <c r="AU7" s="583"/>
      <c r="AV7" s="583"/>
      <c r="AW7" s="583"/>
      <c r="AX7" s="583"/>
      <c r="AY7" s="583"/>
      <c r="AZ7" s="583"/>
      <c r="BA7" s="583"/>
      <c r="BB7" s="583"/>
      <c r="BC7" s="583"/>
      <c r="BD7" s="583"/>
      <c r="BE7" s="583"/>
      <c r="BF7" s="584"/>
      <c r="BG7" s="585">
        <v>833664</v>
      </c>
      <c r="BH7" s="487"/>
      <c r="BI7" s="487"/>
      <c r="BJ7" s="487"/>
      <c r="BK7" s="487"/>
      <c r="BL7" s="487"/>
      <c r="BM7" s="487"/>
      <c r="BN7" s="586"/>
      <c r="BO7" s="622">
        <v>41.3</v>
      </c>
      <c r="BP7" s="622"/>
      <c r="BQ7" s="622"/>
      <c r="BR7" s="622"/>
      <c r="BS7" s="623" t="s">
        <v>206</v>
      </c>
      <c r="BT7" s="623"/>
      <c r="BU7" s="623"/>
      <c r="BV7" s="623"/>
      <c r="BW7" s="623"/>
      <c r="BX7" s="623"/>
      <c r="BY7" s="623"/>
      <c r="BZ7" s="623"/>
      <c r="CA7" s="623"/>
      <c r="CB7" s="660"/>
      <c r="CD7" s="582" t="s">
        <v>330</v>
      </c>
      <c r="CE7" s="583"/>
      <c r="CF7" s="583"/>
      <c r="CG7" s="583"/>
      <c r="CH7" s="583"/>
      <c r="CI7" s="583"/>
      <c r="CJ7" s="583"/>
      <c r="CK7" s="583"/>
      <c r="CL7" s="583"/>
      <c r="CM7" s="583"/>
      <c r="CN7" s="583"/>
      <c r="CO7" s="583"/>
      <c r="CP7" s="583"/>
      <c r="CQ7" s="584"/>
      <c r="CR7" s="585">
        <v>3133099</v>
      </c>
      <c r="CS7" s="487"/>
      <c r="CT7" s="487"/>
      <c r="CU7" s="487"/>
      <c r="CV7" s="487"/>
      <c r="CW7" s="487"/>
      <c r="CX7" s="487"/>
      <c r="CY7" s="586"/>
      <c r="CZ7" s="622">
        <v>21.1</v>
      </c>
      <c r="DA7" s="622"/>
      <c r="DB7" s="622"/>
      <c r="DC7" s="622"/>
      <c r="DD7" s="589">
        <v>14729</v>
      </c>
      <c r="DE7" s="487"/>
      <c r="DF7" s="487"/>
      <c r="DG7" s="487"/>
      <c r="DH7" s="487"/>
      <c r="DI7" s="487"/>
      <c r="DJ7" s="487"/>
      <c r="DK7" s="487"/>
      <c r="DL7" s="487"/>
      <c r="DM7" s="487"/>
      <c r="DN7" s="487"/>
      <c r="DO7" s="487"/>
      <c r="DP7" s="586"/>
      <c r="DQ7" s="589">
        <v>1055599</v>
      </c>
      <c r="DR7" s="487"/>
      <c r="DS7" s="487"/>
      <c r="DT7" s="487"/>
      <c r="DU7" s="487"/>
      <c r="DV7" s="487"/>
      <c r="DW7" s="487"/>
      <c r="DX7" s="487"/>
      <c r="DY7" s="487"/>
      <c r="DZ7" s="487"/>
      <c r="EA7" s="487"/>
      <c r="EB7" s="487"/>
      <c r="EC7" s="634"/>
    </row>
    <row r="8" spans="2:143" ht="11.25" customHeight="1" x14ac:dyDescent="0.15">
      <c r="B8" s="582" t="s">
        <v>331</v>
      </c>
      <c r="C8" s="583"/>
      <c r="D8" s="583"/>
      <c r="E8" s="583"/>
      <c r="F8" s="583"/>
      <c r="G8" s="583"/>
      <c r="H8" s="583"/>
      <c r="I8" s="583"/>
      <c r="J8" s="583"/>
      <c r="K8" s="583"/>
      <c r="L8" s="583"/>
      <c r="M8" s="583"/>
      <c r="N8" s="583"/>
      <c r="O8" s="583"/>
      <c r="P8" s="583"/>
      <c r="Q8" s="584"/>
      <c r="R8" s="585">
        <v>7311</v>
      </c>
      <c r="S8" s="487"/>
      <c r="T8" s="487"/>
      <c r="U8" s="487"/>
      <c r="V8" s="487"/>
      <c r="W8" s="487"/>
      <c r="X8" s="487"/>
      <c r="Y8" s="586"/>
      <c r="Z8" s="622">
        <v>0</v>
      </c>
      <c r="AA8" s="622"/>
      <c r="AB8" s="622"/>
      <c r="AC8" s="622"/>
      <c r="AD8" s="623">
        <v>7311</v>
      </c>
      <c r="AE8" s="623"/>
      <c r="AF8" s="623"/>
      <c r="AG8" s="623"/>
      <c r="AH8" s="623"/>
      <c r="AI8" s="623"/>
      <c r="AJ8" s="623"/>
      <c r="AK8" s="623"/>
      <c r="AL8" s="587">
        <v>0.1</v>
      </c>
      <c r="AM8" s="353"/>
      <c r="AN8" s="353"/>
      <c r="AO8" s="624"/>
      <c r="AP8" s="582" t="s">
        <v>107</v>
      </c>
      <c r="AQ8" s="583"/>
      <c r="AR8" s="583"/>
      <c r="AS8" s="583"/>
      <c r="AT8" s="583"/>
      <c r="AU8" s="583"/>
      <c r="AV8" s="583"/>
      <c r="AW8" s="583"/>
      <c r="AX8" s="583"/>
      <c r="AY8" s="583"/>
      <c r="AZ8" s="583"/>
      <c r="BA8" s="583"/>
      <c r="BB8" s="583"/>
      <c r="BC8" s="583"/>
      <c r="BD8" s="583"/>
      <c r="BE8" s="583"/>
      <c r="BF8" s="584"/>
      <c r="BG8" s="585">
        <v>33786</v>
      </c>
      <c r="BH8" s="487"/>
      <c r="BI8" s="487"/>
      <c r="BJ8" s="487"/>
      <c r="BK8" s="487"/>
      <c r="BL8" s="487"/>
      <c r="BM8" s="487"/>
      <c r="BN8" s="586"/>
      <c r="BO8" s="622">
        <v>1.7</v>
      </c>
      <c r="BP8" s="622"/>
      <c r="BQ8" s="622"/>
      <c r="BR8" s="622"/>
      <c r="BS8" s="589" t="s">
        <v>206</v>
      </c>
      <c r="BT8" s="487"/>
      <c r="BU8" s="487"/>
      <c r="BV8" s="487"/>
      <c r="BW8" s="487"/>
      <c r="BX8" s="487"/>
      <c r="BY8" s="487"/>
      <c r="BZ8" s="487"/>
      <c r="CA8" s="487"/>
      <c r="CB8" s="634"/>
      <c r="CD8" s="582" t="s">
        <v>334</v>
      </c>
      <c r="CE8" s="583"/>
      <c r="CF8" s="583"/>
      <c r="CG8" s="583"/>
      <c r="CH8" s="583"/>
      <c r="CI8" s="583"/>
      <c r="CJ8" s="583"/>
      <c r="CK8" s="583"/>
      <c r="CL8" s="583"/>
      <c r="CM8" s="583"/>
      <c r="CN8" s="583"/>
      <c r="CO8" s="583"/>
      <c r="CP8" s="583"/>
      <c r="CQ8" s="584"/>
      <c r="CR8" s="585">
        <v>2457354</v>
      </c>
      <c r="CS8" s="487"/>
      <c r="CT8" s="487"/>
      <c r="CU8" s="487"/>
      <c r="CV8" s="487"/>
      <c r="CW8" s="487"/>
      <c r="CX8" s="487"/>
      <c r="CY8" s="586"/>
      <c r="CZ8" s="622">
        <v>16.600000000000001</v>
      </c>
      <c r="DA8" s="622"/>
      <c r="DB8" s="622"/>
      <c r="DC8" s="622"/>
      <c r="DD8" s="589">
        <v>63679</v>
      </c>
      <c r="DE8" s="487"/>
      <c r="DF8" s="487"/>
      <c r="DG8" s="487"/>
      <c r="DH8" s="487"/>
      <c r="DI8" s="487"/>
      <c r="DJ8" s="487"/>
      <c r="DK8" s="487"/>
      <c r="DL8" s="487"/>
      <c r="DM8" s="487"/>
      <c r="DN8" s="487"/>
      <c r="DO8" s="487"/>
      <c r="DP8" s="586"/>
      <c r="DQ8" s="589">
        <v>1305784</v>
      </c>
      <c r="DR8" s="487"/>
      <c r="DS8" s="487"/>
      <c r="DT8" s="487"/>
      <c r="DU8" s="487"/>
      <c r="DV8" s="487"/>
      <c r="DW8" s="487"/>
      <c r="DX8" s="487"/>
      <c r="DY8" s="487"/>
      <c r="DZ8" s="487"/>
      <c r="EA8" s="487"/>
      <c r="EB8" s="487"/>
      <c r="EC8" s="634"/>
    </row>
    <row r="9" spans="2:143" ht="11.25" customHeight="1" x14ac:dyDescent="0.15">
      <c r="B9" s="582" t="s">
        <v>333</v>
      </c>
      <c r="C9" s="583"/>
      <c r="D9" s="583"/>
      <c r="E9" s="583"/>
      <c r="F9" s="583"/>
      <c r="G9" s="583"/>
      <c r="H9" s="583"/>
      <c r="I9" s="583"/>
      <c r="J9" s="583"/>
      <c r="K9" s="583"/>
      <c r="L9" s="583"/>
      <c r="M9" s="583"/>
      <c r="N9" s="583"/>
      <c r="O9" s="583"/>
      <c r="P9" s="583"/>
      <c r="Q9" s="584"/>
      <c r="R9" s="585">
        <v>10173</v>
      </c>
      <c r="S9" s="487"/>
      <c r="T9" s="487"/>
      <c r="U9" s="487"/>
      <c r="V9" s="487"/>
      <c r="W9" s="487"/>
      <c r="X9" s="487"/>
      <c r="Y9" s="586"/>
      <c r="Z9" s="622">
        <v>0.1</v>
      </c>
      <c r="AA9" s="622"/>
      <c r="AB9" s="622"/>
      <c r="AC9" s="622"/>
      <c r="AD9" s="623">
        <v>10173</v>
      </c>
      <c r="AE9" s="623"/>
      <c r="AF9" s="623"/>
      <c r="AG9" s="623"/>
      <c r="AH9" s="623"/>
      <c r="AI9" s="623"/>
      <c r="AJ9" s="623"/>
      <c r="AK9" s="623"/>
      <c r="AL9" s="587">
        <v>0.2</v>
      </c>
      <c r="AM9" s="353"/>
      <c r="AN9" s="353"/>
      <c r="AO9" s="624"/>
      <c r="AP9" s="582" t="s">
        <v>336</v>
      </c>
      <c r="AQ9" s="583"/>
      <c r="AR9" s="583"/>
      <c r="AS9" s="583"/>
      <c r="AT9" s="583"/>
      <c r="AU9" s="583"/>
      <c r="AV9" s="583"/>
      <c r="AW9" s="583"/>
      <c r="AX9" s="583"/>
      <c r="AY9" s="583"/>
      <c r="AZ9" s="583"/>
      <c r="BA9" s="583"/>
      <c r="BB9" s="583"/>
      <c r="BC9" s="583"/>
      <c r="BD9" s="583"/>
      <c r="BE9" s="583"/>
      <c r="BF9" s="584"/>
      <c r="BG9" s="585">
        <v>740807</v>
      </c>
      <c r="BH9" s="487"/>
      <c r="BI9" s="487"/>
      <c r="BJ9" s="487"/>
      <c r="BK9" s="487"/>
      <c r="BL9" s="487"/>
      <c r="BM9" s="487"/>
      <c r="BN9" s="586"/>
      <c r="BO9" s="622">
        <v>36.700000000000003</v>
      </c>
      <c r="BP9" s="622"/>
      <c r="BQ9" s="622"/>
      <c r="BR9" s="622"/>
      <c r="BS9" s="589" t="s">
        <v>206</v>
      </c>
      <c r="BT9" s="487"/>
      <c r="BU9" s="487"/>
      <c r="BV9" s="487"/>
      <c r="BW9" s="487"/>
      <c r="BX9" s="487"/>
      <c r="BY9" s="487"/>
      <c r="BZ9" s="487"/>
      <c r="CA9" s="487"/>
      <c r="CB9" s="634"/>
      <c r="CD9" s="582" t="s">
        <v>339</v>
      </c>
      <c r="CE9" s="583"/>
      <c r="CF9" s="583"/>
      <c r="CG9" s="583"/>
      <c r="CH9" s="583"/>
      <c r="CI9" s="583"/>
      <c r="CJ9" s="583"/>
      <c r="CK9" s="583"/>
      <c r="CL9" s="583"/>
      <c r="CM9" s="583"/>
      <c r="CN9" s="583"/>
      <c r="CO9" s="583"/>
      <c r="CP9" s="583"/>
      <c r="CQ9" s="584"/>
      <c r="CR9" s="585">
        <v>3882914</v>
      </c>
      <c r="CS9" s="487"/>
      <c r="CT9" s="487"/>
      <c r="CU9" s="487"/>
      <c r="CV9" s="487"/>
      <c r="CW9" s="487"/>
      <c r="CX9" s="487"/>
      <c r="CY9" s="586"/>
      <c r="CZ9" s="622">
        <v>26.2</v>
      </c>
      <c r="DA9" s="622"/>
      <c r="DB9" s="622"/>
      <c r="DC9" s="622"/>
      <c r="DD9" s="589">
        <v>3268963</v>
      </c>
      <c r="DE9" s="487"/>
      <c r="DF9" s="487"/>
      <c r="DG9" s="487"/>
      <c r="DH9" s="487"/>
      <c r="DI9" s="487"/>
      <c r="DJ9" s="487"/>
      <c r="DK9" s="487"/>
      <c r="DL9" s="487"/>
      <c r="DM9" s="487"/>
      <c r="DN9" s="487"/>
      <c r="DO9" s="487"/>
      <c r="DP9" s="586"/>
      <c r="DQ9" s="589">
        <v>1956470</v>
      </c>
      <c r="DR9" s="487"/>
      <c r="DS9" s="487"/>
      <c r="DT9" s="487"/>
      <c r="DU9" s="487"/>
      <c r="DV9" s="487"/>
      <c r="DW9" s="487"/>
      <c r="DX9" s="487"/>
      <c r="DY9" s="487"/>
      <c r="DZ9" s="487"/>
      <c r="EA9" s="487"/>
      <c r="EB9" s="487"/>
      <c r="EC9" s="634"/>
    </row>
    <row r="10" spans="2:143" ht="11.25" customHeight="1" x14ac:dyDescent="0.15">
      <c r="B10" s="582" t="s">
        <v>128</v>
      </c>
      <c r="C10" s="583"/>
      <c r="D10" s="583"/>
      <c r="E10" s="583"/>
      <c r="F10" s="583"/>
      <c r="G10" s="583"/>
      <c r="H10" s="583"/>
      <c r="I10" s="583"/>
      <c r="J10" s="583"/>
      <c r="K10" s="583"/>
      <c r="L10" s="583"/>
      <c r="M10" s="583"/>
      <c r="N10" s="583"/>
      <c r="O10" s="583"/>
      <c r="P10" s="583"/>
      <c r="Q10" s="584"/>
      <c r="R10" s="585" t="s">
        <v>206</v>
      </c>
      <c r="S10" s="487"/>
      <c r="T10" s="487"/>
      <c r="U10" s="487"/>
      <c r="V10" s="487"/>
      <c r="W10" s="487"/>
      <c r="X10" s="487"/>
      <c r="Y10" s="586"/>
      <c r="Z10" s="622" t="s">
        <v>206</v>
      </c>
      <c r="AA10" s="622"/>
      <c r="AB10" s="622"/>
      <c r="AC10" s="622"/>
      <c r="AD10" s="623" t="s">
        <v>206</v>
      </c>
      <c r="AE10" s="623"/>
      <c r="AF10" s="623"/>
      <c r="AG10" s="623"/>
      <c r="AH10" s="623"/>
      <c r="AI10" s="623"/>
      <c r="AJ10" s="623"/>
      <c r="AK10" s="623"/>
      <c r="AL10" s="587" t="s">
        <v>206</v>
      </c>
      <c r="AM10" s="353"/>
      <c r="AN10" s="353"/>
      <c r="AO10" s="624"/>
      <c r="AP10" s="582" t="s">
        <v>197</v>
      </c>
      <c r="AQ10" s="583"/>
      <c r="AR10" s="583"/>
      <c r="AS10" s="583"/>
      <c r="AT10" s="583"/>
      <c r="AU10" s="583"/>
      <c r="AV10" s="583"/>
      <c r="AW10" s="583"/>
      <c r="AX10" s="583"/>
      <c r="AY10" s="583"/>
      <c r="AZ10" s="583"/>
      <c r="BA10" s="583"/>
      <c r="BB10" s="583"/>
      <c r="BC10" s="583"/>
      <c r="BD10" s="583"/>
      <c r="BE10" s="583"/>
      <c r="BF10" s="584"/>
      <c r="BG10" s="585">
        <v>26662</v>
      </c>
      <c r="BH10" s="487"/>
      <c r="BI10" s="487"/>
      <c r="BJ10" s="487"/>
      <c r="BK10" s="487"/>
      <c r="BL10" s="487"/>
      <c r="BM10" s="487"/>
      <c r="BN10" s="586"/>
      <c r="BO10" s="622">
        <v>1.3</v>
      </c>
      <c r="BP10" s="622"/>
      <c r="BQ10" s="622"/>
      <c r="BR10" s="622"/>
      <c r="BS10" s="589" t="s">
        <v>206</v>
      </c>
      <c r="BT10" s="487"/>
      <c r="BU10" s="487"/>
      <c r="BV10" s="487"/>
      <c r="BW10" s="487"/>
      <c r="BX10" s="487"/>
      <c r="BY10" s="487"/>
      <c r="BZ10" s="487"/>
      <c r="CA10" s="487"/>
      <c r="CB10" s="634"/>
      <c r="CD10" s="582" t="s">
        <v>46</v>
      </c>
      <c r="CE10" s="583"/>
      <c r="CF10" s="583"/>
      <c r="CG10" s="583"/>
      <c r="CH10" s="583"/>
      <c r="CI10" s="583"/>
      <c r="CJ10" s="583"/>
      <c r="CK10" s="583"/>
      <c r="CL10" s="583"/>
      <c r="CM10" s="583"/>
      <c r="CN10" s="583"/>
      <c r="CO10" s="583"/>
      <c r="CP10" s="583"/>
      <c r="CQ10" s="584"/>
      <c r="CR10" s="585" t="s">
        <v>206</v>
      </c>
      <c r="CS10" s="487"/>
      <c r="CT10" s="487"/>
      <c r="CU10" s="487"/>
      <c r="CV10" s="487"/>
      <c r="CW10" s="487"/>
      <c r="CX10" s="487"/>
      <c r="CY10" s="586"/>
      <c r="CZ10" s="622" t="s">
        <v>206</v>
      </c>
      <c r="DA10" s="622"/>
      <c r="DB10" s="622"/>
      <c r="DC10" s="622"/>
      <c r="DD10" s="589" t="s">
        <v>206</v>
      </c>
      <c r="DE10" s="487"/>
      <c r="DF10" s="487"/>
      <c r="DG10" s="487"/>
      <c r="DH10" s="487"/>
      <c r="DI10" s="487"/>
      <c r="DJ10" s="487"/>
      <c r="DK10" s="487"/>
      <c r="DL10" s="487"/>
      <c r="DM10" s="487"/>
      <c r="DN10" s="487"/>
      <c r="DO10" s="487"/>
      <c r="DP10" s="586"/>
      <c r="DQ10" s="589" t="s">
        <v>206</v>
      </c>
      <c r="DR10" s="487"/>
      <c r="DS10" s="487"/>
      <c r="DT10" s="487"/>
      <c r="DU10" s="487"/>
      <c r="DV10" s="487"/>
      <c r="DW10" s="487"/>
      <c r="DX10" s="487"/>
      <c r="DY10" s="487"/>
      <c r="DZ10" s="487"/>
      <c r="EA10" s="487"/>
      <c r="EB10" s="487"/>
      <c r="EC10" s="634"/>
    </row>
    <row r="11" spans="2:143" ht="11.25" customHeight="1" x14ac:dyDescent="0.15">
      <c r="B11" s="582" t="s">
        <v>103</v>
      </c>
      <c r="C11" s="583"/>
      <c r="D11" s="583"/>
      <c r="E11" s="583"/>
      <c r="F11" s="583"/>
      <c r="G11" s="583"/>
      <c r="H11" s="583"/>
      <c r="I11" s="583"/>
      <c r="J11" s="583"/>
      <c r="K11" s="583"/>
      <c r="L11" s="583"/>
      <c r="M11" s="583"/>
      <c r="N11" s="583"/>
      <c r="O11" s="583"/>
      <c r="P11" s="583"/>
      <c r="Q11" s="584"/>
      <c r="R11" s="585">
        <v>379515</v>
      </c>
      <c r="S11" s="487"/>
      <c r="T11" s="487"/>
      <c r="U11" s="487"/>
      <c r="V11" s="487"/>
      <c r="W11" s="487"/>
      <c r="X11" s="487"/>
      <c r="Y11" s="586"/>
      <c r="Z11" s="587">
        <v>2.4</v>
      </c>
      <c r="AA11" s="353"/>
      <c r="AB11" s="353"/>
      <c r="AC11" s="588"/>
      <c r="AD11" s="589">
        <v>379515</v>
      </c>
      <c r="AE11" s="487"/>
      <c r="AF11" s="487"/>
      <c r="AG11" s="487"/>
      <c r="AH11" s="487"/>
      <c r="AI11" s="487"/>
      <c r="AJ11" s="487"/>
      <c r="AK11" s="586"/>
      <c r="AL11" s="587">
        <v>6.1</v>
      </c>
      <c r="AM11" s="353"/>
      <c r="AN11" s="353"/>
      <c r="AO11" s="624"/>
      <c r="AP11" s="582" t="s">
        <v>341</v>
      </c>
      <c r="AQ11" s="583"/>
      <c r="AR11" s="583"/>
      <c r="AS11" s="583"/>
      <c r="AT11" s="583"/>
      <c r="AU11" s="583"/>
      <c r="AV11" s="583"/>
      <c r="AW11" s="583"/>
      <c r="AX11" s="583"/>
      <c r="AY11" s="583"/>
      <c r="AZ11" s="583"/>
      <c r="BA11" s="583"/>
      <c r="BB11" s="583"/>
      <c r="BC11" s="583"/>
      <c r="BD11" s="583"/>
      <c r="BE11" s="583"/>
      <c r="BF11" s="584"/>
      <c r="BG11" s="585">
        <v>32409</v>
      </c>
      <c r="BH11" s="487"/>
      <c r="BI11" s="487"/>
      <c r="BJ11" s="487"/>
      <c r="BK11" s="487"/>
      <c r="BL11" s="487"/>
      <c r="BM11" s="487"/>
      <c r="BN11" s="586"/>
      <c r="BO11" s="622">
        <v>1.6</v>
      </c>
      <c r="BP11" s="622"/>
      <c r="BQ11" s="622"/>
      <c r="BR11" s="622"/>
      <c r="BS11" s="589" t="s">
        <v>206</v>
      </c>
      <c r="BT11" s="487"/>
      <c r="BU11" s="487"/>
      <c r="BV11" s="487"/>
      <c r="BW11" s="487"/>
      <c r="BX11" s="487"/>
      <c r="BY11" s="487"/>
      <c r="BZ11" s="487"/>
      <c r="CA11" s="487"/>
      <c r="CB11" s="634"/>
      <c r="CD11" s="582" t="s">
        <v>344</v>
      </c>
      <c r="CE11" s="583"/>
      <c r="CF11" s="583"/>
      <c r="CG11" s="583"/>
      <c r="CH11" s="583"/>
      <c r="CI11" s="583"/>
      <c r="CJ11" s="583"/>
      <c r="CK11" s="583"/>
      <c r="CL11" s="583"/>
      <c r="CM11" s="583"/>
      <c r="CN11" s="583"/>
      <c r="CO11" s="583"/>
      <c r="CP11" s="583"/>
      <c r="CQ11" s="584"/>
      <c r="CR11" s="585">
        <v>567254</v>
      </c>
      <c r="CS11" s="487"/>
      <c r="CT11" s="487"/>
      <c r="CU11" s="487"/>
      <c r="CV11" s="487"/>
      <c r="CW11" s="487"/>
      <c r="CX11" s="487"/>
      <c r="CY11" s="586"/>
      <c r="CZ11" s="622">
        <v>3.8</v>
      </c>
      <c r="DA11" s="622"/>
      <c r="DB11" s="622"/>
      <c r="DC11" s="622"/>
      <c r="DD11" s="589">
        <v>50109</v>
      </c>
      <c r="DE11" s="487"/>
      <c r="DF11" s="487"/>
      <c r="DG11" s="487"/>
      <c r="DH11" s="487"/>
      <c r="DI11" s="487"/>
      <c r="DJ11" s="487"/>
      <c r="DK11" s="487"/>
      <c r="DL11" s="487"/>
      <c r="DM11" s="487"/>
      <c r="DN11" s="487"/>
      <c r="DO11" s="487"/>
      <c r="DP11" s="586"/>
      <c r="DQ11" s="589">
        <v>474895</v>
      </c>
      <c r="DR11" s="487"/>
      <c r="DS11" s="487"/>
      <c r="DT11" s="487"/>
      <c r="DU11" s="487"/>
      <c r="DV11" s="487"/>
      <c r="DW11" s="487"/>
      <c r="DX11" s="487"/>
      <c r="DY11" s="487"/>
      <c r="DZ11" s="487"/>
      <c r="EA11" s="487"/>
      <c r="EB11" s="487"/>
      <c r="EC11" s="634"/>
    </row>
    <row r="12" spans="2:143" ht="11.25" customHeight="1" x14ac:dyDescent="0.15">
      <c r="B12" s="582" t="s">
        <v>145</v>
      </c>
      <c r="C12" s="583"/>
      <c r="D12" s="583"/>
      <c r="E12" s="583"/>
      <c r="F12" s="583"/>
      <c r="G12" s="583"/>
      <c r="H12" s="583"/>
      <c r="I12" s="583"/>
      <c r="J12" s="583"/>
      <c r="K12" s="583"/>
      <c r="L12" s="583"/>
      <c r="M12" s="583"/>
      <c r="N12" s="583"/>
      <c r="O12" s="583"/>
      <c r="P12" s="583"/>
      <c r="Q12" s="584"/>
      <c r="R12" s="585">
        <v>46976</v>
      </c>
      <c r="S12" s="487"/>
      <c r="T12" s="487"/>
      <c r="U12" s="487"/>
      <c r="V12" s="487"/>
      <c r="W12" s="487"/>
      <c r="X12" s="487"/>
      <c r="Y12" s="586"/>
      <c r="Z12" s="622">
        <v>0.3</v>
      </c>
      <c r="AA12" s="622"/>
      <c r="AB12" s="622"/>
      <c r="AC12" s="622"/>
      <c r="AD12" s="623">
        <v>46976</v>
      </c>
      <c r="AE12" s="623"/>
      <c r="AF12" s="623"/>
      <c r="AG12" s="623"/>
      <c r="AH12" s="623"/>
      <c r="AI12" s="623"/>
      <c r="AJ12" s="623"/>
      <c r="AK12" s="623"/>
      <c r="AL12" s="587">
        <v>0.8</v>
      </c>
      <c r="AM12" s="353"/>
      <c r="AN12" s="353"/>
      <c r="AO12" s="624"/>
      <c r="AP12" s="582" t="s">
        <v>345</v>
      </c>
      <c r="AQ12" s="583"/>
      <c r="AR12" s="583"/>
      <c r="AS12" s="583"/>
      <c r="AT12" s="583"/>
      <c r="AU12" s="583"/>
      <c r="AV12" s="583"/>
      <c r="AW12" s="583"/>
      <c r="AX12" s="583"/>
      <c r="AY12" s="583"/>
      <c r="AZ12" s="583"/>
      <c r="BA12" s="583"/>
      <c r="BB12" s="583"/>
      <c r="BC12" s="583"/>
      <c r="BD12" s="583"/>
      <c r="BE12" s="583"/>
      <c r="BF12" s="584"/>
      <c r="BG12" s="585">
        <v>970817</v>
      </c>
      <c r="BH12" s="487"/>
      <c r="BI12" s="487"/>
      <c r="BJ12" s="487"/>
      <c r="BK12" s="487"/>
      <c r="BL12" s="487"/>
      <c r="BM12" s="487"/>
      <c r="BN12" s="586"/>
      <c r="BO12" s="622">
        <v>48.1</v>
      </c>
      <c r="BP12" s="622"/>
      <c r="BQ12" s="622"/>
      <c r="BR12" s="622"/>
      <c r="BS12" s="589" t="s">
        <v>206</v>
      </c>
      <c r="BT12" s="487"/>
      <c r="BU12" s="487"/>
      <c r="BV12" s="487"/>
      <c r="BW12" s="487"/>
      <c r="BX12" s="487"/>
      <c r="BY12" s="487"/>
      <c r="BZ12" s="487"/>
      <c r="CA12" s="487"/>
      <c r="CB12" s="634"/>
      <c r="CD12" s="582" t="s">
        <v>89</v>
      </c>
      <c r="CE12" s="583"/>
      <c r="CF12" s="583"/>
      <c r="CG12" s="583"/>
      <c r="CH12" s="583"/>
      <c r="CI12" s="583"/>
      <c r="CJ12" s="583"/>
      <c r="CK12" s="583"/>
      <c r="CL12" s="583"/>
      <c r="CM12" s="583"/>
      <c r="CN12" s="583"/>
      <c r="CO12" s="583"/>
      <c r="CP12" s="583"/>
      <c r="CQ12" s="584"/>
      <c r="CR12" s="585">
        <v>503696</v>
      </c>
      <c r="CS12" s="487"/>
      <c r="CT12" s="487"/>
      <c r="CU12" s="487"/>
      <c r="CV12" s="487"/>
      <c r="CW12" s="487"/>
      <c r="CX12" s="487"/>
      <c r="CY12" s="586"/>
      <c r="CZ12" s="622">
        <v>3.4</v>
      </c>
      <c r="DA12" s="622"/>
      <c r="DB12" s="622"/>
      <c r="DC12" s="622"/>
      <c r="DD12" s="589">
        <v>46640</v>
      </c>
      <c r="DE12" s="487"/>
      <c r="DF12" s="487"/>
      <c r="DG12" s="487"/>
      <c r="DH12" s="487"/>
      <c r="DI12" s="487"/>
      <c r="DJ12" s="487"/>
      <c r="DK12" s="487"/>
      <c r="DL12" s="487"/>
      <c r="DM12" s="487"/>
      <c r="DN12" s="487"/>
      <c r="DO12" s="487"/>
      <c r="DP12" s="586"/>
      <c r="DQ12" s="589">
        <v>394362</v>
      </c>
      <c r="DR12" s="487"/>
      <c r="DS12" s="487"/>
      <c r="DT12" s="487"/>
      <c r="DU12" s="487"/>
      <c r="DV12" s="487"/>
      <c r="DW12" s="487"/>
      <c r="DX12" s="487"/>
      <c r="DY12" s="487"/>
      <c r="DZ12" s="487"/>
      <c r="EA12" s="487"/>
      <c r="EB12" s="487"/>
      <c r="EC12" s="634"/>
    </row>
    <row r="13" spans="2:143" ht="11.25" customHeight="1" x14ac:dyDescent="0.15">
      <c r="B13" s="582" t="s">
        <v>346</v>
      </c>
      <c r="C13" s="583"/>
      <c r="D13" s="583"/>
      <c r="E13" s="583"/>
      <c r="F13" s="583"/>
      <c r="G13" s="583"/>
      <c r="H13" s="583"/>
      <c r="I13" s="583"/>
      <c r="J13" s="583"/>
      <c r="K13" s="583"/>
      <c r="L13" s="583"/>
      <c r="M13" s="583"/>
      <c r="N13" s="583"/>
      <c r="O13" s="583"/>
      <c r="P13" s="583"/>
      <c r="Q13" s="584"/>
      <c r="R13" s="585" t="s">
        <v>206</v>
      </c>
      <c r="S13" s="487"/>
      <c r="T13" s="487"/>
      <c r="U13" s="487"/>
      <c r="V13" s="487"/>
      <c r="W13" s="487"/>
      <c r="X13" s="487"/>
      <c r="Y13" s="586"/>
      <c r="Z13" s="622" t="s">
        <v>206</v>
      </c>
      <c r="AA13" s="622"/>
      <c r="AB13" s="622"/>
      <c r="AC13" s="622"/>
      <c r="AD13" s="623" t="s">
        <v>206</v>
      </c>
      <c r="AE13" s="623"/>
      <c r="AF13" s="623"/>
      <c r="AG13" s="623"/>
      <c r="AH13" s="623"/>
      <c r="AI13" s="623"/>
      <c r="AJ13" s="623"/>
      <c r="AK13" s="623"/>
      <c r="AL13" s="587" t="s">
        <v>206</v>
      </c>
      <c r="AM13" s="353"/>
      <c r="AN13" s="353"/>
      <c r="AO13" s="624"/>
      <c r="AP13" s="582" t="s">
        <v>348</v>
      </c>
      <c r="AQ13" s="583"/>
      <c r="AR13" s="583"/>
      <c r="AS13" s="583"/>
      <c r="AT13" s="583"/>
      <c r="AU13" s="583"/>
      <c r="AV13" s="583"/>
      <c r="AW13" s="583"/>
      <c r="AX13" s="583"/>
      <c r="AY13" s="583"/>
      <c r="AZ13" s="583"/>
      <c r="BA13" s="583"/>
      <c r="BB13" s="583"/>
      <c r="BC13" s="583"/>
      <c r="BD13" s="583"/>
      <c r="BE13" s="583"/>
      <c r="BF13" s="584"/>
      <c r="BG13" s="585">
        <v>960150</v>
      </c>
      <c r="BH13" s="487"/>
      <c r="BI13" s="487"/>
      <c r="BJ13" s="487"/>
      <c r="BK13" s="487"/>
      <c r="BL13" s="487"/>
      <c r="BM13" s="487"/>
      <c r="BN13" s="586"/>
      <c r="BO13" s="622">
        <v>47.6</v>
      </c>
      <c r="BP13" s="622"/>
      <c r="BQ13" s="622"/>
      <c r="BR13" s="622"/>
      <c r="BS13" s="589" t="s">
        <v>206</v>
      </c>
      <c r="BT13" s="487"/>
      <c r="BU13" s="487"/>
      <c r="BV13" s="487"/>
      <c r="BW13" s="487"/>
      <c r="BX13" s="487"/>
      <c r="BY13" s="487"/>
      <c r="BZ13" s="487"/>
      <c r="CA13" s="487"/>
      <c r="CB13" s="634"/>
      <c r="CD13" s="582" t="s">
        <v>349</v>
      </c>
      <c r="CE13" s="583"/>
      <c r="CF13" s="583"/>
      <c r="CG13" s="583"/>
      <c r="CH13" s="583"/>
      <c r="CI13" s="583"/>
      <c r="CJ13" s="583"/>
      <c r="CK13" s="583"/>
      <c r="CL13" s="583"/>
      <c r="CM13" s="583"/>
      <c r="CN13" s="583"/>
      <c r="CO13" s="583"/>
      <c r="CP13" s="583"/>
      <c r="CQ13" s="584"/>
      <c r="CR13" s="585">
        <v>1446862</v>
      </c>
      <c r="CS13" s="487"/>
      <c r="CT13" s="487"/>
      <c r="CU13" s="487"/>
      <c r="CV13" s="487"/>
      <c r="CW13" s="487"/>
      <c r="CX13" s="487"/>
      <c r="CY13" s="586"/>
      <c r="CZ13" s="622">
        <v>9.8000000000000007</v>
      </c>
      <c r="DA13" s="622"/>
      <c r="DB13" s="622"/>
      <c r="DC13" s="622"/>
      <c r="DD13" s="589">
        <v>720576</v>
      </c>
      <c r="DE13" s="487"/>
      <c r="DF13" s="487"/>
      <c r="DG13" s="487"/>
      <c r="DH13" s="487"/>
      <c r="DI13" s="487"/>
      <c r="DJ13" s="487"/>
      <c r="DK13" s="487"/>
      <c r="DL13" s="487"/>
      <c r="DM13" s="487"/>
      <c r="DN13" s="487"/>
      <c r="DO13" s="487"/>
      <c r="DP13" s="586"/>
      <c r="DQ13" s="589">
        <v>822082</v>
      </c>
      <c r="DR13" s="487"/>
      <c r="DS13" s="487"/>
      <c r="DT13" s="487"/>
      <c r="DU13" s="487"/>
      <c r="DV13" s="487"/>
      <c r="DW13" s="487"/>
      <c r="DX13" s="487"/>
      <c r="DY13" s="487"/>
      <c r="DZ13" s="487"/>
      <c r="EA13" s="487"/>
      <c r="EB13" s="487"/>
      <c r="EC13" s="634"/>
    </row>
    <row r="14" spans="2:143" ht="11.25" customHeight="1" x14ac:dyDescent="0.15">
      <c r="B14" s="582" t="s">
        <v>351</v>
      </c>
      <c r="C14" s="583"/>
      <c r="D14" s="583"/>
      <c r="E14" s="583"/>
      <c r="F14" s="583"/>
      <c r="G14" s="583"/>
      <c r="H14" s="583"/>
      <c r="I14" s="583"/>
      <c r="J14" s="583"/>
      <c r="K14" s="583"/>
      <c r="L14" s="583"/>
      <c r="M14" s="583"/>
      <c r="N14" s="583"/>
      <c r="O14" s="583"/>
      <c r="P14" s="583"/>
      <c r="Q14" s="584"/>
      <c r="R14" s="585" t="s">
        <v>206</v>
      </c>
      <c r="S14" s="487"/>
      <c r="T14" s="487"/>
      <c r="U14" s="487"/>
      <c r="V14" s="487"/>
      <c r="W14" s="487"/>
      <c r="X14" s="487"/>
      <c r="Y14" s="586"/>
      <c r="Z14" s="622" t="s">
        <v>206</v>
      </c>
      <c r="AA14" s="622"/>
      <c r="AB14" s="622"/>
      <c r="AC14" s="622"/>
      <c r="AD14" s="623" t="s">
        <v>206</v>
      </c>
      <c r="AE14" s="623"/>
      <c r="AF14" s="623"/>
      <c r="AG14" s="623"/>
      <c r="AH14" s="623"/>
      <c r="AI14" s="623"/>
      <c r="AJ14" s="623"/>
      <c r="AK14" s="623"/>
      <c r="AL14" s="587" t="s">
        <v>206</v>
      </c>
      <c r="AM14" s="353"/>
      <c r="AN14" s="353"/>
      <c r="AO14" s="624"/>
      <c r="AP14" s="582" t="s">
        <v>225</v>
      </c>
      <c r="AQ14" s="583"/>
      <c r="AR14" s="583"/>
      <c r="AS14" s="583"/>
      <c r="AT14" s="583"/>
      <c r="AU14" s="583"/>
      <c r="AV14" s="583"/>
      <c r="AW14" s="583"/>
      <c r="AX14" s="583"/>
      <c r="AY14" s="583"/>
      <c r="AZ14" s="583"/>
      <c r="BA14" s="583"/>
      <c r="BB14" s="583"/>
      <c r="BC14" s="583"/>
      <c r="BD14" s="583"/>
      <c r="BE14" s="583"/>
      <c r="BF14" s="584"/>
      <c r="BG14" s="585">
        <v>81139</v>
      </c>
      <c r="BH14" s="487"/>
      <c r="BI14" s="487"/>
      <c r="BJ14" s="487"/>
      <c r="BK14" s="487"/>
      <c r="BL14" s="487"/>
      <c r="BM14" s="487"/>
      <c r="BN14" s="586"/>
      <c r="BO14" s="622">
        <v>4</v>
      </c>
      <c r="BP14" s="622"/>
      <c r="BQ14" s="622"/>
      <c r="BR14" s="622"/>
      <c r="BS14" s="589" t="s">
        <v>206</v>
      </c>
      <c r="BT14" s="487"/>
      <c r="BU14" s="487"/>
      <c r="BV14" s="487"/>
      <c r="BW14" s="487"/>
      <c r="BX14" s="487"/>
      <c r="BY14" s="487"/>
      <c r="BZ14" s="487"/>
      <c r="CA14" s="487"/>
      <c r="CB14" s="634"/>
      <c r="CD14" s="582" t="s">
        <v>352</v>
      </c>
      <c r="CE14" s="583"/>
      <c r="CF14" s="583"/>
      <c r="CG14" s="583"/>
      <c r="CH14" s="583"/>
      <c r="CI14" s="583"/>
      <c r="CJ14" s="583"/>
      <c r="CK14" s="583"/>
      <c r="CL14" s="583"/>
      <c r="CM14" s="583"/>
      <c r="CN14" s="583"/>
      <c r="CO14" s="583"/>
      <c r="CP14" s="583"/>
      <c r="CQ14" s="584"/>
      <c r="CR14" s="585">
        <v>486563</v>
      </c>
      <c r="CS14" s="487"/>
      <c r="CT14" s="487"/>
      <c r="CU14" s="487"/>
      <c r="CV14" s="487"/>
      <c r="CW14" s="487"/>
      <c r="CX14" s="487"/>
      <c r="CY14" s="586"/>
      <c r="CZ14" s="622">
        <v>3.3</v>
      </c>
      <c r="DA14" s="622"/>
      <c r="DB14" s="622"/>
      <c r="DC14" s="622"/>
      <c r="DD14" s="589">
        <v>6578</v>
      </c>
      <c r="DE14" s="487"/>
      <c r="DF14" s="487"/>
      <c r="DG14" s="487"/>
      <c r="DH14" s="487"/>
      <c r="DI14" s="487"/>
      <c r="DJ14" s="487"/>
      <c r="DK14" s="487"/>
      <c r="DL14" s="487"/>
      <c r="DM14" s="487"/>
      <c r="DN14" s="487"/>
      <c r="DO14" s="487"/>
      <c r="DP14" s="586"/>
      <c r="DQ14" s="589">
        <v>477057</v>
      </c>
      <c r="DR14" s="487"/>
      <c r="DS14" s="487"/>
      <c r="DT14" s="487"/>
      <c r="DU14" s="487"/>
      <c r="DV14" s="487"/>
      <c r="DW14" s="487"/>
      <c r="DX14" s="487"/>
      <c r="DY14" s="487"/>
      <c r="DZ14" s="487"/>
      <c r="EA14" s="487"/>
      <c r="EB14" s="487"/>
      <c r="EC14" s="634"/>
    </row>
    <row r="15" spans="2:143" ht="11.25" customHeight="1" x14ac:dyDescent="0.15">
      <c r="B15" s="582" t="s">
        <v>319</v>
      </c>
      <c r="C15" s="583"/>
      <c r="D15" s="583"/>
      <c r="E15" s="583"/>
      <c r="F15" s="583"/>
      <c r="G15" s="583"/>
      <c r="H15" s="583"/>
      <c r="I15" s="583"/>
      <c r="J15" s="583"/>
      <c r="K15" s="583"/>
      <c r="L15" s="583"/>
      <c r="M15" s="583"/>
      <c r="N15" s="583"/>
      <c r="O15" s="583"/>
      <c r="P15" s="583"/>
      <c r="Q15" s="584"/>
      <c r="R15" s="585" t="s">
        <v>206</v>
      </c>
      <c r="S15" s="487"/>
      <c r="T15" s="487"/>
      <c r="U15" s="487"/>
      <c r="V15" s="487"/>
      <c r="W15" s="487"/>
      <c r="X15" s="487"/>
      <c r="Y15" s="586"/>
      <c r="Z15" s="622" t="s">
        <v>206</v>
      </c>
      <c r="AA15" s="622"/>
      <c r="AB15" s="622"/>
      <c r="AC15" s="622"/>
      <c r="AD15" s="623" t="s">
        <v>206</v>
      </c>
      <c r="AE15" s="623"/>
      <c r="AF15" s="623"/>
      <c r="AG15" s="623"/>
      <c r="AH15" s="623"/>
      <c r="AI15" s="623"/>
      <c r="AJ15" s="623"/>
      <c r="AK15" s="623"/>
      <c r="AL15" s="587" t="s">
        <v>206</v>
      </c>
      <c r="AM15" s="353"/>
      <c r="AN15" s="353"/>
      <c r="AO15" s="624"/>
      <c r="AP15" s="582" t="s">
        <v>353</v>
      </c>
      <c r="AQ15" s="583"/>
      <c r="AR15" s="583"/>
      <c r="AS15" s="583"/>
      <c r="AT15" s="583"/>
      <c r="AU15" s="583"/>
      <c r="AV15" s="583"/>
      <c r="AW15" s="583"/>
      <c r="AX15" s="583"/>
      <c r="AY15" s="583"/>
      <c r="AZ15" s="583"/>
      <c r="BA15" s="583"/>
      <c r="BB15" s="583"/>
      <c r="BC15" s="583"/>
      <c r="BD15" s="583"/>
      <c r="BE15" s="583"/>
      <c r="BF15" s="584"/>
      <c r="BG15" s="585">
        <v>117507</v>
      </c>
      <c r="BH15" s="487"/>
      <c r="BI15" s="487"/>
      <c r="BJ15" s="487"/>
      <c r="BK15" s="487"/>
      <c r="BL15" s="487"/>
      <c r="BM15" s="487"/>
      <c r="BN15" s="586"/>
      <c r="BO15" s="622">
        <v>5.8</v>
      </c>
      <c r="BP15" s="622"/>
      <c r="BQ15" s="622"/>
      <c r="BR15" s="622"/>
      <c r="BS15" s="589" t="s">
        <v>206</v>
      </c>
      <c r="BT15" s="487"/>
      <c r="BU15" s="487"/>
      <c r="BV15" s="487"/>
      <c r="BW15" s="487"/>
      <c r="BX15" s="487"/>
      <c r="BY15" s="487"/>
      <c r="BZ15" s="487"/>
      <c r="CA15" s="487"/>
      <c r="CB15" s="634"/>
      <c r="CD15" s="582" t="s">
        <v>354</v>
      </c>
      <c r="CE15" s="583"/>
      <c r="CF15" s="583"/>
      <c r="CG15" s="583"/>
      <c r="CH15" s="583"/>
      <c r="CI15" s="583"/>
      <c r="CJ15" s="583"/>
      <c r="CK15" s="583"/>
      <c r="CL15" s="583"/>
      <c r="CM15" s="583"/>
      <c r="CN15" s="583"/>
      <c r="CO15" s="583"/>
      <c r="CP15" s="583"/>
      <c r="CQ15" s="584"/>
      <c r="CR15" s="585">
        <v>1058341</v>
      </c>
      <c r="CS15" s="487"/>
      <c r="CT15" s="487"/>
      <c r="CU15" s="487"/>
      <c r="CV15" s="487"/>
      <c r="CW15" s="487"/>
      <c r="CX15" s="487"/>
      <c r="CY15" s="586"/>
      <c r="CZ15" s="622">
        <v>7.1</v>
      </c>
      <c r="DA15" s="622"/>
      <c r="DB15" s="622"/>
      <c r="DC15" s="622"/>
      <c r="DD15" s="589">
        <v>222785</v>
      </c>
      <c r="DE15" s="487"/>
      <c r="DF15" s="487"/>
      <c r="DG15" s="487"/>
      <c r="DH15" s="487"/>
      <c r="DI15" s="487"/>
      <c r="DJ15" s="487"/>
      <c r="DK15" s="487"/>
      <c r="DL15" s="487"/>
      <c r="DM15" s="487"/>
      <c r="DN15" s="487"/>
      <c r="DO15" s="487"/>
      <c r="DP15" s="586"/>
      <c r="DQ15" s="589">
        <v>761848</v>
      </c>
      <c r="DR15" s="487"/>
      <c r="DS15" s="487"/>
      <c r="DT15" s="487"/>
      <c r="DU15" s="487"/>
      <c r="DV15" s="487"/>
      <c r="DW15" s="487"/>
      <c r="DX15" s="487"/>
      <c r="DY15" s="487"/>
      <c r="DZ15" s="487"/>
      <c r="EA15" s="487"/>
      <c r="EB15" s="487"/>
      <c r="EC15" s="634"/>
    </row>
    <row r="16" spans="2:143" ht="11.25" customHeight="1" x14ac:dyDescent="0.15">
      <c r="B16" s="582" t="s">
        <v>355</v>
      </c>
      <c r="C16" s="583"/>
      <c r="D16" s="583"/>
      <c r="E16" s="583"/>
      <c r="F16" s="583"/>
      <c r="G16" s="583"/>
      <c r="H16" s="583"/>
      <c r="I16" s="583"/>
      <c r="J16" s="583"/>
      <c r="K16" s="583"/>
      <c r="L16" s="583"/>
      <c r="M16" s="583"/>
      <c r="N16" s="583"/>
      <c r="O16" s="583"/>
      <c r="P16" s="583"/>
      <c r="Q16" s="584"/>
      <c r="R16" s="585">
        <v>10316</v>
      </c>
      <c r="S16" s="487"/>
      <c r="T16" s="487"/>
      <c r="U16" s="487"/>
      <c r="V16" s="487"/>
      <c r="W16" s="487"/>
      <c r="X16" s="487"/>
      <c r="Y16" s="586"/>
      <c r="Z16" s="622">
        <v>0.1</v>
      </c>
      <c r="AA16" s="622"/>
      <c r="AB16" s="622"/>
      <c r="AC16" s="622"/>
      <c r="AD16" s="623">
        <v>10316</v>
      </c>
      <c r="AE16" s="623"/>
      <c r="AF16" s="623"/>
      <c r="AG16" s="623"/>
      <c r="AH16" s="623"/>
      <c r="AI16" s="623"/>
      <c r="AJ16" s="623"/>
      <c r="AK16" s="623"/>
      <c r="AL16" s="587">
        <v>0.2</v>
      </c>
      <c r="AM16" s="353"/>
      <c r="AN16" s="353"/>
      <c r="AO16" s="624"/>
      <c r="AP16" s="582" t="s">
        <v>356</v>
      </c>
      <c r="AQ16" s="583"/>
      <c r="AR16" s="583"/>
      <c r="AS16" s="583"/>
      <c r="AT16" s="583"/>
      <c r="AU16" s="583"/>
      <c r="AV16" s="583"/>
      <c r="AW16" s="583"/>
      <c r="AX16" s="583"/>
      <c r="AY16" s="583"/>
      <c r="AZ16" s="583"/>
      <c r="BA16" s="583"/>
      <c r="BB16" s="583"/>
      <c r="BC16" s="583"/>
      <c r="BD16" s="583"/>
      <c r="BE16" s="583"/>
      <c r="BF16" s="584"/>
      <c r="BG16" s="585" t="s">
        <v>206</v>
      </c>
      <c r="BH16" s="487"/>
      <c r="BI16" s="487"/>
      <c r="BJ16" s="487"/>
      <c r="BK16" s="487"/>
      <c r="BL16" s="487"/>
      <c r="BM16" s="487"/>
      <c r="BN16" s="586"/>
      <c r="BO16" s="622" t="s">
        <v>206</v>
      </c>
      <c r="BP16" s="622"/>
      <c r="BQ16" s="622"/>
      <c r="BR16" s="622"/>
      <c r="BS16" s="589" t="s">
        <v>206</v>
      </c>
      <c r="BT16" s="487"/>
      <c r="BU16" s="487"/>
      <c r="BV16" s="487"/>
      <c r="BW16" s="487"/>
      <c r="BX16" s="487"/>
      <c r="BY16" s="487"/>
      <c r="BZ16" s="487"/>
      <c r="CA16" s="487"/>
      <c r="CB16" s="634"/>
      <c r="CD16" s="582" t="s">
        <v>357</v>
      </c>
      <c r="CE16" s="583"/>
      <c r="CF16" s="583"/>
      <c r="CG16" s="583"/>
      <c r="CH16" s="583"/>
      <c r="CI16" s="583"/>
      <c r="CJ16" s="583"/>
      <c r="CK16" s="583"/>
      <c r="CL16" s="583"/>
      <c r="CM16" s="583"/>
      <c r="CN16" s="583"/>
      <c r="CO16" s="583"/>
      <c r="CP16" s="583"/>
      <c r="CQ16" s="584"/>
      <c r="CR16" s="585">
        <v>294203</v>
      </c>
      <c r="CS16" s="487"/>
      <c r="CT16" s="487"/>
      <c r="CU16" s="487"/>
      <c r="CV16" s="487"/>
      <c r="CW16" s="487"/>
      <c r="CX16" s="487"/>
      <c r="CY16" s="586"/>
      <c r="CZ16" s="622">
        <v>2</v>
      </c>
      <c r="DA16" s="622"/>
      <c r="DB16" s="622"/>
      <c r="DC16" s="622"/>
      <c r="DD16" s="589" t="s">
        <v>206</v>
      </c>
      <c r="DE16" s="487"/>
      <c r="DF16" s="487"/>
      <c r="DG16" s="487"/>
      <c r="DH16" s="487"/>
      <c r="DI16" s="487"/>
      <c r="DJ16" s="487"/>
      <c r="DK16" s="487"/>
      <c r="DL16" s="487"/>
      <c r="DM16" s="487"/>
      <c r="DN16" s="487"/>
      <c r="DO16" s="487"/>
      <c r="DP16" s="586"/>
      <c r="DQ16" s="589">
        <v>20252</v>
      </c>
      <c r="DR16" s="487"/>
      <c r="DS16" s="487"/>
      <c r="DT16" s="487"/>
      <c r="DU16" s="487"/>
      <c r="DV16" s="487"/>
      <c r="DW16" s="487"/>
      <c r="DX16" s="487"/>
      <c r="DY16" s="487"/>
      <c r="DZ16" s="487"/>
      <c r="EA16" s="487"/>
      <c r="EB16" s="487"/>
      <c r="EC16" s="634"/>
    </row>
    <row r="17" spans="2:133" ht="11.25" customHeight="1" x14ac:dyDescent="0.15">
      <c r="B17" s="582" t="s">
        <v>358</v>
      </c>
      <c r="C17" s="583"/>
      <c r="D17" s="583"/>
      <c r="E17" s="583"/>
      <c r="F17" s="583"/>
      <c r="G17" s="583"/>
      <c r="H17" s="583"/>
      <c r="I17" s="583"/>
      <c r="J17" s="583"/>
      <c r="K17" s="583"/>
      <c r="L17" s="583"/>
      <c r="M17" s="583"/>
      <c r="N17" s="583"/>
      <c r="O17" s="583"/>
      <c r="P17" s="583"/>
      <c r="Q17" s="584"/>
      <c r="R17" s="585">
        <v>7156</v>
      </c>
      <c r="S17" s="487"/>
      <c r="T17" s="487"/>
      <c r="U17" s="487"/>
      <c r="V17" s="487"/>
      <c r="W17" s="487"/>
      <c r="X17" s="487"/>
      <c r="Y17" s="586"/>
      <c r="Z17" s="622">
        <v>0</v>
      </c>
      <c r="AA17" s="622"/>
      <c r="AB17" s="622"/>
      <c r="AC17" s="622"/>
      <c r="AD17" s="623">
        <v>7156</v>
      </c>
      <c r="AE17" s="623"/>
      <c r="AF17" s="623"/>
      <c r="AG17" s="623"/>
      <c r="AH17" s="623"/>
      <c r="AI17" s="623"/>
      <c r="AJ17" s="623"/>
      <c r="AK17" s="623"/>
      <c r="AL17" s="587">
        <v>0.1</v>
      </c>
      <c r="AM17" s="353"/>
      <c r="AN17" s="353"/>
      <c r="AO17" s="624"/>
      <c r="AP17" s="582" t="s">
        <v>359</v>
      </c>
      <c r="AQ17" s="583"/>
      <c r="AR17" s="583"/>
      <c r="AS17" s="583"/>
      <c r="AT17" s="583"/>
      <c r="AU17" s="583"/>
      <c r="AV17" s="583"/>
      <c r="AW17" s="583"/>
      <c r="AX17" s="583"/>
      <c r="AY17" s="583"/>
      <c r="AZ17" s="583"/>
      <c r="BA17" s="583"/>
      <c r="BB17" s="583"/>
      <c r="BC17" s="583"/>
      <c r="BD17" s="583"/>
      <c r="BE17" s="583"/>
      <c r="BF17" s="584"/>
      <c r="BG17" s="585" t="s">
        <v>206</v>
      </c>
      <c r="BH17" s="487"/>
      <c r="BI17" s="487"/>
      <c r="BJ17" s="487"/>
      <c r="BK17" s="487"/>
      <c r="BL17" s="487"/>
      <c r="BM17" s="487"/>
      <c r="BN17" s="586"/>
      <c r="BO17" s="622" t="s">
        <v>206</v>
      </c>
      <c r="BP17" s="622"/>
      <c r="BQ17" s="622"/>
      <c r="BR17" s="622"/>
      <c r="BS17" s="589" t="s">
        <v>206</v>
      </c>
      <c r="BT17" s="487"/>
      <c r="BU17" s="487"/>
      <c r="BV17" s="487"/>
      <c r="BW17" s="487"/>
      <c r="BX17" s="487"/>
      <c r="BY17" s="487"/>
      <c r="BZ17" s="487"/>
      <c r="CA17" s="487"/>
      <c r="CB17" s="634"/>
      <c r="CD17" s="582" t="s">
        <v>361</v>
      </c>
      <c r="CE17" s="583"/>
      <c r="CF17" s="583"/>
      <c r="CG17" s="583"/>
      <c r="CH17" s="583"/>
      <c r="CI17" s="583"/>
      <c r="CJ17" s="583"/>
      <c r="CK17" s="583"/>
      <c r="CL17" s="583"/>
      <c r="CM17" s="583"/>
      <c r="CN17" s="583"/>
      <c r="CO17" s="583"/>
      <c r="CP17" s="583"/>
      <c r="CQ17" s="584"/>
      <c r="CR17" s="585">
        <v>897439</v>
      </c>
      <c r="CS17" s="487"/>
      <c r="CT17" s="487"/>
      <c r="CU17" s="487"/>
      <c r="CV17" s="487"/>
      <c r="CW17" s="487"/>
      <c r="CX17" s="487"/>
      <c r="CY17" s="586"/>
      <c r="CZ17" s="622">
        <v>6.1</v>
      </c>
      <c r="DA17" s="622"/>
      <c r="DB17" s="622"/>
      <c r="DC17" s="622"/>
      <c r="DD17" s="589" t="s">
        <v>206</v>
      </c>
      <c r="DE17" s="487"/>
      <c r="DF17" s="487"/>
      <c r="DG17" s="487"/>
      <c r="DH17" s="487"/>
      <c r="DI17" s="487"/>
      <c r="DJ17" s="487"/>
      <c r="DK17" s="487"/>
      <c r="DL17" s="487"/>
      <c r="DM17" s="487"/>
      <c r="DN17" s="487"/>
      <c r="DO17" s="487"/>
      <c r="DP17" s="586"/>
      <c r="DQ17" s="589">
        <v>853416</v>
      </c>
      <c r="DR17" s="487"/>
      <c r="DS17" s="487"/>
      <c r="DT17" s="487"/>
      <c r="DU17" s="487"/>
      <c r="DV17" s="487"/>
      <c r="DW17" s="487"/>
      <c r="DX17" s="487"/>
      <c r="DY17" s="487"/>
      <c r="DZ17" s="487"/>
      <c r="EA17" s="487"/>
      <c r="EB17" s="487"/>
      <c r="EC17" s="634"/>
    </row>
    <row r="18" spans="2:133" ht="11.25" customHeight="1" x14ac:dyDescent="0.15">
      <c r="B18" s="582" t="s">
        <v>167</v>
      </c>
      <c r="C18" s="583"/>
      <c r="D18" s="583"/>
      <c r="E18" s="583"/>
      <c r="F18" s="583"/>
      <c r="G18" s="583"/>
      <c r="H18" s="583"/>
      <c r="I18" s="583"/>
      <c r="J18" s="583"/>
      <c r="K18" s="583"/>
      <c r="L18" s="583"/>
      <c r="M18" s="583"/>
      <c r="N18" s="583"/>
      <c r="O18" s="583"/>
      <c r="P18" s="583"/>
      <c r="Q18" s="584"/>
      <c r="R18" s="585">
        <v>16025</v>
      </c>
      <c r="S18" s="487"/>
      <c r="T18" s="487"/>
      <c r="U18" s="487"/>
      <c r="V18" s="487"/>
      <c r="W18" s="487"/>
      <c r="X18" s="487"/>
      <c r="Y18" s="586"/>
      <c r="Z18" s="622">
        <v>0.1</v>
      </c>
      <c r="AA18" s="622"/>
      <c r="AB18" s="622"/>
      <c r="AC18" s="622"/>
      <c r="AD18" s="623">
        <v>16025</v>
      </c>
      <c r="AE18" s="623"/>
      <c r="AF18" s="623"/>
      <c r="AG18" s="623"/>
      <c r="AH18" s="623"/>
      <c r="AI18" s="623"/>
      <c r="AJ18" s="623"/>
      <c r="AK18" s="623"/>
      <c r="AL18" s="587">
        <v>0.3</v>
      </c>
      <c r="AM18" s="353"/>
      <c r="AN18" s="353"/>
      <c r="AO18" s="624"/>
      <c r="AP18" s="582" t="s">
        <v>100</v>
      </c>
      <c r="AQ18" s="583"/>
      <c r="AR18" s="583"/>
      <c r="AS18" s="583"/>
      <c r="AT18" s="583"/>
      <c r="AU18" s="583"/>
      <c r="AV18" s="583"/>
      <c r="AW18" s="583"/>
      <c r="AX18" s="583"/>
      <c r="AY18" s="583"/>
      <c r="AZ18" s="583"/>
      <c r="BA18" s="583"/>
      <c r="BB18" s="583"/>
      <c r="BC18" s="583"/>
      <c r="BD18" s="583"/>
      <c r="BE18" s="583"/>
      <c r="BF18" s="584"/>
      <c r="BG18" s="585" t="s">
        <v>206</v>
      </c>
      <c r="BH18" s="487"/>
      <c r="BI18" s="487"/>
      <c r="BJ18" s="487"/>
      <c r="BK18" s="487"/>
      <c r="BL18" s="487"/>
      <c r="BM18" s="487"/>
      <c r="BN18" s="586"/>
      <c r="BO18" s="622" t="s">
        <v>206</v>
      </c>
      <c r="BP18" s="622"/>
      <c r="BQ18" s="622"/>
      <c r="BR18" s="622"/>
      <c r="BS18" s="589" t="s">
        <v>206</v>
      </c>
      <c r="BT18" s="487"/>
      <c r="BU18" s="487"/>
      <c r="BV18" s="487"/>
      <c r="BW18" s="487"/>
      <c r="BX18" s="487"/>
      <c r="BY18" s="487"/>
      <c r="BZ18" s="487"/>
      <c r="CA18" s="487"/>
      <c r="CB18" s="634"/>
      <c r="CD18" s="582" t="s">
        <v>363</v>
      </c>
      <c r="CE18" s="583"/>
      <c r="CF18" s="583"/>
      <c r="CG18" s="583"/>
      <c r="CH18" s="583"/>
      <c r="CI18" s="583"/>
      <c r="CJ18" s="583"/>
      <c r="CK18" s="583"/>
      <c r="CL18" s="583"/>
      <c r="CM18" s="583"/>
      <c r="CN18" s="583"/>
      <c r="CO18" s="583"/>
      <c r="CP18" s="583"/>
      <c r="CQ18" s="584"/>
      <c r="CR18" s="585" t="s">
        <v>206</v>
      </c>
      <c r="CS18" s="487"/>
      <c r="CT18" s="487"/>
      <c r="CU18" s="487"/>
      <c r="CV18" s="487"/>
      <c r="CW18" s="487"/>
      <c r="CX18" s="487"/>
      <c r="CY18" s="586"/>
      <c r="CZ18" s="622" t="s">
        <v>206</v>
      </c>
      <c r="DA18" s="622"/>
      <c r="DB18" s="622"/>
      <c r="DC18" s="622"/>
      <c r="DD18" s="589" t="s">
        <v>206</v>
      </c>
      <c r="DE18" s="487"/>
      <c r="DF18" s="487"/>
      <c r="DG18" s="487"/>
      <c r="DH18" s="487"/>
      <c r="DI18" s="487"/>
      <c r="DJ18" s="487"/>
      <c r="DK18" s="487"/>
      <c r="DL18" s="487"/>
      <c r="DM18" s="487"/>
      <c r="DN18" s="487"/>
      <c r="DO18" s="487"/>
      <c r="DP18" s="586"/>
      <c r="DQ18" s="589" t="s">
        <v>206</v>
      </c>
      <c r="DR18" s="487"/>
      <c r="DS18" s="487"/>
      <c r="DT18" s="487"/>
      <c r="DU18" s="487"/>
      <c r="DV18" s="487"/>
      <c r="DW18" s="487"/>
      <c r="DX18" s="487"/>
      <c r="DY18" s="487"/>
      <c r="DZ18" s="487"/>
      <c r="EA18" s="487"/>
      <c r="EB18" s="487"/>
      <c r="EC18" s="634"/>
    </row>
    <row r="19" spans="2:133" ht="11.25" customHeight="1" x14ac:dyDescent="0.15">
      <c r="B19" s="582" t="s">
        <v>364</v>
      </c>
      <c r="C19" s="583"/>
      <c r="D19" s="583"/>
      <c r="E19" s="583"/>
      <c r="F19" s="583"/>
      <c r="G19" s="583"/>
      <c r="H19" s="583"/>
      <c r="I19" s="583"/>
      <c r="J19" s="583"/>
      <c r="K19" s="583"/>
      <c r="L19" s="583"/>
      <c r="M19" s="583"/>
      <c r="N19" s="583"/>
      <c r="O19" s="583"/>
      <c r="P19" s="583"/>
      <c r="Q19" s="584"/>
      <c r="R19" s="585">
        <v>9166</v>
      </c>
      <c r="S19" s="487"/>
      <c r="T19" s="487"/>
      <c r="U19" s="487"/>
      <c r="V19" s="487"/>
      <c r="W19" s="487"/>
      <c r="X19" s="487"/>
      <c r="Y19" s="586"/>
      <c r="Z19" s="622">
        <v>0.1</v>
      </c>
      <c r="AA19" s="622"/>
      <c r="AB19" s="622"/>
      <c r="AC19" s="622"/>
      <c r="AD19" s="623">
        <v>9166</v>
      </c>
      <c r="AE19" s="623"/>
      <c r="AF19" s="623"/>
      <c r="AG19" s="623"/>
      <c r="AH19" s="623"/>
      <c r="AI19" s="623"/>
      <c r="AJ19" s="623"/>
      <c r="AK19" s="623"/>
      <c r="AL19" s="587">
        <v>0.1</v>
      </c>
      <c r="AM19" s="353"/>
      <c r="AN19" s="353"/>
      <c r="AO19" s="624"/>
      <c r="AP19" s="582" t="s">
        <v>365</v>
      </c>
      <c r="AQ19" s="583"/>
      <c r="AR19" s="583"/>
      <c r="AS19" s="583"/>
      <c r="AT19" s="583"/>
      <c r="AU19" s="583"/>
      <c r="AV19" s="583"/>
      <c r="AW19" s="583"/>
      <c r="AX19" s="583"/>
      <c r="AY19" s="583"/>
      <c r="AZ19" s="583"/>
      <c r="BA19" s="583"/>
      <c r="BB19" s="583"/>
      <c r="BC19" s="583"/>
      <c r="BD19" s="583"/>
      <c r="BE19" s="583"/>
      <c r="BF19" s="584"/>
      <c r="BG19" s="585">
        <v>14872</v>
      </c>
      <c r="BH19" s="487"/>
      <c r="BI19" s="487"/>
      <c r="BJ19" s="487"/>
      <c r="BK19" s="487"/>
      <c r="BL19" s="487"/>
      <c r="BM19" s="487"/>
      <c r="BN19" s="586"/>
      <c r="BO19" s="622">
        <v>0.7</v>
      </c>
      <c r="BP19" s="622"/>
      <c r="BQ19" s="622"/>
      <c r="BR19" s="622"/>
      <c r="BS19" s="589" t="s">
        <v>206</v>
      </c>
      <c r="BT19" s="487"/>
      <c r="BU19" s="487"/>
      <c r="BV19" s="487"/>
      <c r="BW19" s="487"/>
      <c r="BX19" s="487"/>
      <c r="BY19" s="487"/>
      <c r="BZ19" s="487"/>
      <c r="CA19" s="487"/>
      <c r="CB19" s="634"/>
      <c r="CD19" s="582" t="s">
        <v>366</v>
      </c>
      <c r="CE19" s="583"/>
      <c r="CF19" s="583"/>
      <c r="CG19" s="583"/>
      <c r="CH19" s="583"/>
      <c r="CI19" s="583"/>
      <c r="CJ19" s="583"/>
      <c r="CK19" s="583"/>
      <c r="CL19" s="583"/>
      <c r="CM19" s="583"/>
      <c r="CN19" s="583"/>
      <c r="CO19" s="583"/>
      <c r="CP19" s="583"/>
      <c r="CQ19" s="584"/>
      <c r="CR19" s="585" t="s">
        <v>206</v>
      </c>
      <c r="CS19" s="487"/>
      <c r="CT19" s="487"/>
      <c r="CU19" s="487"/>
      <c r="CV19" s="487"/>
      <c r="CW19" s="487"/>
      <c r="CX19" s="487"/>
      <c r="CY19" s="586"/>
      <c r="CZ19" s="622" t="s">
        <v>206</v>
      </c>
      <c r="DA19" s="622"/>
      <c r="DB19" s="622"/>
      <c r="DC19" s="622"/>
      <c r="DD19" s="589" t="s">
        <v>206</v>
      </c>
      <c r="DE19" s="487"/>
      <c r="DF19" s="487"/>
      <c r="DG19" s="487"/>
      <c r="DH19" s="487"/>
      <c r="DI19" s="487"/>
      <c r="DJ19" s="487"/>
      <c r="DK19" s="487"/>
      <c r="DL19" s="487"/>
      <c r="DM19" s="487"/>
      <c r="DN19" s="487"/>
      <c r="DO19" s="487"/>
      <c r="DP19" s="586"/>
      <c r="DQ19" s="589" t="s">
        <v>206</v>
      </c>
      <c r="DR19" s="487"/>
      <c r="DS19" s="487"/>
      <c r="DT19" s="487"/>
      <c r="DU19" s="487"/>
      <c r="DV19" s="487"/>
      <c r="DW19" s="487"/>
      <c r="DX19" s="487"/>
      <c r="DY19" s="487"/>
      <c r="DZ19" s="487"/>
      <c r="EA19" s="487"/>
      <c r="EB19" s="487"/>
      <c r="EC19" s="634"/>
    </row>
    <row r="20" spans="2:133" ht="11.25" customHeight="1" x14ac:dyDescent="0.15">
      <c r="B20" s="582" t="s">
        <v>75</v>
      </c>
      <c r="C20" s="583"/>
      <c r="D20" s="583"/>
      <c r="E20" s="583"/>
      <c r="F20" s="583"/>
      <c r="G20" s="583"/>
      <c r="H20" s="583"/>
      <c r="I20" s="583"/>
      <c r="J20" s="583"/>
      <c r="K20" s="583"/>
      <c r="L20" s="583"/>
      <c r="M20" s="583"/>
      <c r="N20" s="583"/>
      <c r="O20" s="583"/>
      <c r="P20" s="583"/>
      <c r="Q20" s="584"/>
      <c r="R20" s="585">
        <v>5655</v>
      </c>
      <c r="S20" s="487"/>
      <c r="T20" s="487"/>
      <c r="U20" s="487"/>
      <c r="V20" s="487"/>
      <c r="W20" s="487"/>
      <c r="X20" s="487"/>
      <c r="Y20" s="586"/>
      <c r="Z20" s="622">
        <v>0</v>
      </c>
      <c r="AA20" s="622"/>
      <c r="AB20" s="622"/>
      <c r="AC20" s="622"/>
      <c r="AD20" s="623">
        <v>5655</v>
      </c>
      <c r="AE20" s="623"/>
      <c r="AF20" s="623"/>
      <c r="AG20" s="623"/>
      <c r="AH20" s="623"/>
      <c r="AI20" s="623"/>
      <c r="AJ20" s="623"/>
      <c r="AK20" s="623"/>
      <c r="AL20" s="587">
        <v>0.1</v>
      </c>
      <c r="AM20" s="353"/>
      <c r="AN20" s="353"/>
      <c r="AO20" s="624"/>
      <c r="AP20" s="582" t="s">
        <v>367</v>
      </c>
      <c r="AQ20" s="583"/>
      <c r="AR20" s="583"/>
      <c r="AS20" s="583"/>
      <c r="AT20" s="583"/>
      <c r="AU20" s="583"/>
      <c r="AV20" s="583"/>
      <c r="AW20" s="583"/>
      <c r="AX20" s="583"/>
      <c r="AY20" s="583"/>
      <c r="AZ20" s="583"/>
      <c r="BA20" s="583"/>
      <c r="BB20" s="583"/>
      <c r="BC20" s="583"/>
      <c r="BD20" s="583"/>
      <c r="BE20" s="583"/>
      <c r="BF20" s="584"/>
      <c r="BG20" s="585">
        <v>14872</v>
      </c>
      <c r="BH20" s="487"/>
      <c r="BI20" s="487"/>
      <c r="BJ20" s="487"/>
      <c r="BK20" s="487"/>
      <c r="BL20" s="487"/>
      <c r="BM20" s="487"/>
      <c r="BN20" s="586"/>
      <c r="BO20" s="622">
        <v>0.7</v>
      </c>
      <c r="BP20" s="622"/>
      <c r="BQ20" s="622"/>
      <c r="BR20" s="622"/>
      <c r="BS20" s="589" t="s">
        <v>206</v>
      </c>
      <c r="BT20" s="487"/>
      <c r="BU20" s="487"/>
      <c r="BV20" s="487"/>
      <c r="BW20" s="487"/>
      <c r="BX20" s="487"/>
      <c r="BY20" s="487"/>
      <c r="BZ20" s="487"/>
      <c r="CA20" s="487"/>
      <c r="CB20" s="634"/>
      <c r="CD20" s="582" t="s">
        <v>198</v>
      </c>
      <c r="CE20" s="583"/>
      <c r="CF20" s="583"/>
      <c r="CG20" s="583"/>
      <c r="CH20" s="583"/>
      <c r="CI20" s="583"/>
      <c r="CJ20" s="583"/>
      <c r="CK20" s="583"/>
      <c r="CL20" s="583"/>
      <c r="CM20" s="583"/>
      <c r="CN20" s="583"/>
      <c r="CO20" s="583"/>
      <c r="CP20" s="583"/>
      <c r="CQ20" s="584"/>
      <c r="CR20" s="585">
        <v>14825821</v>
      </c>
      <c r="CS20" s="487"/>
      <c r="CT20" s="487"/>
      <c r="CU20" s="487"/>
      <c r="CV20" s="487"/>
      <c r="CW20" s="487"/>
      <c r="CX20" s="487"/>
      <c r="CY20" s="586"/>
      <c r="CZ20" s="622">
        <v>100</v>
      </c>
      <c r="DA20" s="622"/>
      <c r="DB20" s="622"/>
      <c r="DC20" s="622"/>
      <c r="DD20" s="589">
        <v>4394059</v>
      </c>
      <c r="DE20" s="487"/>
      <c r="DF20" s="487"/>
      <c r="DG20" s="487"/>
      <c r="DH20" s="487"/>
      <c r="DI20" s="487"/>
      <c r="DJ20" s="487"/>
      <c r="DK20" s="487"/>
      <c r="DL20" s="487"/>
      <c r="DM20" s="487"/>
      <c r="DN20" s="487"/>
      <c r="DO20" s="487"/>
      <c r="DP20" s="586"/>
      <c r="DQ20" s="589">
        <v>8219861</v>
      </c>
      <c r="DR20" s="487"/>
      <c r="DS20" s="487"/>
      <c r="DT20" s="487"/>
      <c r="DU20" s="487"/>
      <c r="DV20" s="487"/>
      <c r="DW20" s="487"/>
      <c r="DX20" s="487"/>
      <c r="DY20" s="487"/>
      <c r="DZ20" s="487"/>
      <c r="EA20" s="487"/>
      <c r="EB20" s="487"/>
      <c r="EC20" s="634"/>
    </row>
    <row r="21" spans="2:133" ht="11.25" customHeight="1" x14ac:dyDescent="0.15">
      <c r="B21" s="582" t="s">
        <v>369</v>
      </c>
      <c r="C21" s="583"/>
      <c r="D21" s="583"/>
      <c r="E21" s="583"/>
      <c r="F21" s="583"/>
      <c r="G21" s="583"/>
      <c r="H21" s="583"/>
      <c r="I21" s="583"/>
      <c r="J21" s="583"/>
      <c r="K21" s="583"/>
      <c r="L21" s="583"/>
      <c r="M21" s="583"/>
      <c r="N21" s="583"/>
      <c r="O21" s="583"/>
      <c r="P21" s="583"/>
      <c r="Q21" s="584"/>
      <c r="R21" s="585">
        <v>1204</v>
      </c>
      <c r="S21" s="487"/>
      <c r="T21" s="487"/>
      <c r="U21" s="487"/>
      <c r="V21" s="487"/>
      <c r="W21" s="487"/>
      <c r="X21" s="487"/>
      <c r="Y21" s="586"/>
      <c r="Z21" s="622">
        <v>0</v>
      </c>
      <c r="AA21" s="622"/>
      <c r="AB21" s="622"/>
      <c r="AC21" s="622"/>
      <c r="AD21" s="623">
        <v>1204</v>
      </c>
      <c r="AE21" s="623"/>
      <c r="AF21" s="623"/>
      <c r="AG21" s="623"/>
      <c r="AH21" s="623"/>
      <c r="AI21" s="623"/>
      <c r="AJ21" s="623"/>
      <c r="AK21" s="623"/>
      <c r="AL21" s="587">
        <v>0</v>
      </c>
      <c r="AM21" s="353"/>
      <c r="AN21" s="353"/>
      <c r="AO21" s="624"/>
      <c r="AP21" s="661" t="s">
        <v>370</v>
      </c>
      <c r="AQ21" s="664"/>
      <c r="AR21" s="664"/>
      <c r="AS21" s="664"/>
      <c r="AT21" s="664"/>
      <c r="AU21" s="664"/>
      <c r="AV21" s="664"/>
      <c r="AW21" s="664"/>
      <c r="AX21" s="664"/>
      <c r="AY21" s="664"/>
      <c r="AZ21" s="664"/>
      <c r="BA21" s="664"/>
      <c r="BB21" s="664"/>
      <c r="BC21" s="664"/>
      <c r="BD21" s="664"/>
      <c r="BE21" s="664"/>
      <c r="BF21" s="663"/>
      <c r="BG21" s="585">
        <v>14872</v>
      </c>
      <c r="BH21" s="487"/>
      <c r="BI21" s="487"/>
      <c r="BJ21" s="487"/>
      <c r="BK21" s="487"/>
      <c r="BL21" s="487"/>
      <c r="BM21" s="487"/>
      <c r="BN21" s="586"/>
      <c r="BO21" s="622">
        <v>0.7</v>
      </c>
      <c r="BP21" s="622"/>
      <c r="BQ21" s="622"/>
      <c r="BR21" s="622"/>
      <c r="BS21" s="589" t="s">
        <v>206</v>
      </c>
      <c r="BT21" s="487"/>
      <c r="BU21" s="487"/>
      <c r="BV21" s="487"/>
      <c r="BW21" s="487"/>
      <c r="BX21" s="487"/>
      <c r="BY21" s="487"/>
      <c r="BZ21" s="487"/>
      <c r="CA21" s="487"/>
      <c r="CB21" s="634"/>
      <c r="CD21" s="596"/>
      <c r="CE21" s="597"/>
      <c r="CF21" s="597"/>
      <c r="CG21" s="597"/>
      <c r="CH21" s="597"/>
      <c r="CI21" s="597"/>
      <c r="CJ21" s="597"/>
      <c r="CK21" s="597"/>
      <c r="CL21" s="597"/>
      <c r="CM21" s="597"/>
      <c r="CN21" s="597"/>
      <c r="CO21" s="597"/>
      <c r="CP21" s="597"/>
      <c r="CQ21" s="598"/>
      <c r="CR21" s="673"/>
      <c r="CS21" s="674"/>
      <c r="CT21" s="674"/>
      <c r="CU21" s="674"/>
      <c r="CV21" s="674"/>
      <c r="CW21" s="674"/>
      <c r="CX21" s="674"/>
      <c r="CY21" s="675"/>
      <c r="CZ21" s="676"/>
      <c r="DA21" s="676"/>
      <c r="DB21" s="676"/>
      <c r="DC21" s="676"/>
      <c r="DD21" s="677"/>
      <c r="DE21" s="674"/>
      <c r="DF21" s="674"/>
      <c r="DG21" s="674"/>
      <c r="DH21" s="674"/>
      <c r="DI21" s="674"/>
      <c r="DJ21" s="674"/>
      <c r="DK21" s="674"/>
      <c r="DL21" s="674"/>
      <c r="DM21" s="674"/>
      <c r="DN21" s="674"/>
      <c r="DO21" s="674"/>
      <c r="DP21" s="675"/>
      <c r="DQ21" s="677"/>
      <c r="DR21" s="674"/>
      <c r="DS21" s="674"/>
      <c r="DT21" s="674"/>
      <c r="DU21" s="674"/>
      <c r="DV21" s="674"/>
      <c r="DW21" s="674"/>
      <c r="DX21" s="674"/>
      <c r="DY21" s="674"/>
      <c r="DZ21" s="674"/>
      <c r="EA21" s="674"/>
      <c r="EB21" s="674"/>
      <c r="EC21" s="678"/>
    </row>
    <row r="22" spans="2:133" ht="11.25" customHeight="1" x14ac:dyDescent="0.15">
      <c r="B22" s="582" t="s">
        <v>342</v>
      </c>
      <c r="C22" s="583"/>
      <c r="D22" s="583"/>
      <c r="E22" s="583"/>
      <c r="F22" s="583"/>
      <c r="G22" s="583"/>
      <c r="H22" s="583"/>
      <c r="I22" s="583"/>
      <c r="J22" s="583"/>
      <c r="K22" s="583"/>
      <c r="L22" s="583"/>
      <c r="M22" s="583"/>
      <c r="N22" s="583"/>
      <c r="O22" s="583"/>
      <c r="P22" s="583"/>
      <c r="Q22" s="584"/>
      <c r="R22" s="585">
        <v>4607958</v>
      </c>
      <c r="S22" s="487"/>
      <c r="T22" s="487"/>
      <c r="U22" s="487"/>
      <c r="V22" s="487"/>
      <c r="W22" s="487"/>
      <c r="X22" s="487"/>
      <c r="Y22" s="586"/>
      <c r="Z22" s="622">
        <v>29.7</v>
      </c>
      <c r="AA22" s="622"/>
      <c r="AB22" s="622"/>
      <c r="AC22" s="622"/>
      <c r="AD22" s="623">
        <v>3524201</v>
      </c>
      <c r="AE22" s="623"/>
      <c r="AF22" s="623"/>
      <c r="AG22" s="623"/>
      <c r="AH22" s="623"/>
      <c r="AI22" s="623"/>
      <c r="AJ22" s="623"/>
      <c r="AK22" s="623"/>
      <c r="AL22" s="587">
        <v>57</v>
      </c>
      <c r="AM22" s="353"/>
      <c r="AN22" s="353"/>
      <c r="AO22" s="624"/>
      <c r="AP22" s="661" t="s">
        <v>372</v>
      </c>
      <c r="AQ22" s="664"/>
      <c r="AR22" s="664"/>
      <c r="AS22" s="664"/>
      <c r="AT22" s="664"/>
      <c r="AU22" s="664"/>
      <c r="AV22" s="664"/>
      <c r="AW22" s="664"/>
      <c r="AX22" s="664"/>
      <c r="AY22" s="664"/>
      <c r="AZ22" s="664"/>
      <c r="BA22" s="664"/>
      <c r="BB22" s="664"/>
      <c r="BC22" s="664"/>
      <c r="BD22" s="664"/>
      <c r="BE22" s="664"/>
      <c r="BF22" s="663"/>
      <c r="BG22" s="585" t="s">
        <v>206</v>
      </c>
      <c r="BH22" s="487"/>
      <c r="BI22" s="487"/>
      <c r="BJ22" s="487"/>
      <c r="BK22" s="487"/>
      <c r="BL22" s="487"/>
      <c r="BM22" s="487"/>
      <c r="BN22" s="586"/>
      <c r="BO22" s="622" t="s">
        <v>206</v>
      </c>
      <c r="BP22" s="622"/>
      <c r="BQ22" s="622"/>
      <c r="BR22" s="622"/>
      <c r="BS22" s="589" t="s">
        <v>206</v>
      </c>
      <c r="BT22" s="487"/>
      <c r="BU22" s="487"/>
      <c r="BV22" s="487"/>
      <c r="BW22" s="487"/>
      <c r="BX22" s="487"/>
      <c r="BY22" s="487"/>
      <c r="BZ22" s="487"/>
      <c r="CA22" s="487"/>
      <c r="CB22" s="634"/>
      <c r="CD22" s="517" t="s">
        <v>373</v>
      </c>
      <c r="CE22" s="518"/>
      <c r="CF22" s="518"/>
      <c r="CG22" s="518"/>
      <c r="CH22" s="518"/>
      <c r="CI22" s="518"/>
      <c r="CJ22" s="518"/>
      <c r="CK22" s="518"/>
      <c r="CL22" s="518"/>
      <c r="CM22" s="518"/>
      <c r="CN22" s="518"/>
      <c r="CO22" s="518"/>
      <c r="CP22" s="518"/>
      <c r="CQ22" s="518"/>
      <c r="CR22" s="518"/>
      <c r="CS22" s="518"/>
      <c r="CT22" s="518"/>
      <c r="CU22" s="518"/>
      <c r="CV22" s="518"/>
      <c r="CW22" s="518"/>
      <c r="CX22" s="518"/>
      <c r="CY22" s="518"/>
      <c r="CZ22" s="518"/>
      <c r="DA22" s="518"/>
      <c r="DB22" s="518"/>
      <c r="DC22" s="518"/>
      <c r="DD22" s="518"/>
      <c r="DE22" s="518"/>
      <c r="DF22" s="518"/>
      <c r="DG22" s="518"/>
      <c r="DH22" s="518"/>
      <c r="DI22" s="518"/>
      <c r="DJ22" s="518"/>
      <c r="DK22" s="518"/>
      <c r="DL22" s="518"/>
      <c r="DM22" s="518"/>
      <c r="DN22" s="518"/>
      <c r="DO22" s="518"/>
      <c r="DP22" s="518"/>
      <c r="DQ22" s="518"/>
      <c r="DR22" s="518"/>
      <c r="DS22" s="518"/>
      <c r="DT22" s="518"/>
      <c r="DU22" s="518"/>
      <c r="DV22" s="518"/>
      <c r="DW22" s="518"/>
      <c r="DX22" s="518"/>
      <c r="DY22" s="518"/>
      <c r="DZ22" s="518"/>
      <c r="EA22" s="518"/>
      <c r="EB22" s="518"/>
      <c r="EC22" s="560"/>
    </row>
    <row r="23" spans="2:133" ht="11.25" customHeight="1" x14ac:dyDescent="0.15">
      <c r="B23" s="582" t="s">
        <v>302</v>
      </c>
      <c r="C23" s="583"/>
      <c r="D23" s="583"/>
      <c r="E23" s="583"/>
      <c r="F23" s="583"/>
      <c r="G23" s="583"/>
      <c r="H23" s="583"/>
      <c r="I23" s="583"/>
      <c r="J23" s="583"/>
      <c r="K23" s="583"/>
      <c r="L23" s="583"/>
      <c r="M23" s="583"/>
      <c r="N23" s="583"/>
      <c r="O23" s="583"/>
      <c r="P23" s="583"/>
      <c r="Q23" s="584"/>
      <c r="R23" s="585">
        <v>3524201</v>
      </c>
      <c r="S23" s="487"/>
      <c r="T23" s="487"/>
      <c r="U23" s="487"/>
      <c r="V23" s="487"/>
      <c r="W23" s="487"/>
      <c r="X23" s="487"/>
      <c r="Y23" s="586"/>
      <c r="Z23" s="622">
        <v>22.7</v>
      </c>
      <c r="AA23" s="622"/>
      <c r="AB23" s="622"/>
      <c r="AC23" s="622"/>
      <c r="AD23" s="623">
        <v>3524201</v>
      </c>
      <c r="AE23" s="623"/>
      <c r="AF23" s="623"/>
      <c r="AG23" s="623"/>
      <c r="AH23" s="623"/>
      <c r="AI23" s="623"/>
      <c r="AJ23" s="623"/>
      <c r="AK23" s="623"/>
      <c r="AL23" s="587">
        <v>57</v>
      </c>
      <c r="AM23" s="353"/>
      <c r="AN23" s="353"/>
      <c r="AO23" s="624"/>
      <c r="AP23" s="661" t="s">
        <v>123</v>
      </c>
      <c r="AQ23" s="664"/>
      <c r="AR23" s="664"/>
      <c r="AS23" s="664"/>
      <c r="AT23" s="664"/>
      <c r="AU23" s="664"/>
      <c r="AV23" s="664"/>
      <c r="AW23" s="664"/>
      <c r="AX23" s="664"/>
      <c r="AY23" s="664"/>
      <c r="AZ23" s="664"/>
      <c r="BA23" s="664"/>
      <c r="BB23" s="664"/>
      <c r="BC23" s="664"/>
      <c r="BD23" s="664"/>
      <c r="BE23" s="664"/>
      <c r="BF23" s="663"/>
      <c r="BG23" s="585" t="s">
        <v>206</v>
      </c>
      <c r="BH23" s="487"/>
      <c r="BI23" s="487"/>
      <c r="BJ23" s="487"/>
      <c r="BK23" s="487"/>
      <c r="BL23" s="487"/>
      <c r="BM23" s="487"/>
      <c r="BN23" s="586"/>
      <c r="BO23" s="622" t="s">
        <v>206</v>
      </c>
      <c r="BP23" s="622"/>
      <c r="BQ23" s="622"/>
      <c r="BR23" s="622"/>
      <c r="BS23" s="589" t="s">
        <v>206</v>
      </c>
      <c r="BT23" s="487"/>
      <c r="BU23" s="487"/>
      <c r="BV23" s="487"/>
      <c r="BW23" s="487"/>
      <c r="BX23" s="487"/>
      <c r="BY23" s="487"/>
      <c r="BZ23" s="487"/>
      <c r="CA23" s="487"/>
      <c r="CB23" s="634"/>
      <c r="CD23" s="517" t="s">
        <v>315</v>
      </c>
      <c r="CE23" s="518"/>
      <c r="CF23" s="518"/>
      <c r="CG23" s="518"/>
      <c r="CH23" s="518"/>
      <c r="CI23" s="518"/>
      <c r="CJ23" s="518"/>
      <c r="CK23" s="518"/>
      <c r="CL23" s="518"/>
      <c r="CM23" s="518"/>
      <c r="CN23" s="518"/>
      <c r="CO23" s="518"/>
      <c r="CP23" s="518"/>
      <c r="CQ23" s="560"/>
      <c r="CR23" s="517" t="s">
        <v>374</v>
      </c>
      <c r="CS23" s="518"/>
      <c r="CT23" s="518"/>
      <c r="CU23" s="518"/>
      <c r="CV23" s="518"/>
      <c r="CW23" s="518"/>
      <c r="CX23" s="518"/>
      <c r="CY23" s="560"/>
      <c r="CZ23" s="517" t="s">
        <v>378</v>
      </c>
      <c r="DA23" s="518"/>
      <c r="DB23" s="518"/>
      <c r="DC23" s="560"/>
      <c r="DD23" s="517" t="s">
        <v>152</v>
      </c>
      <c r="DE23" s="518"/>
      <c r="DF23" s="518"/>
      <c r="DG23" s="518"/>
      <c r="DH23" s="518"/>
      <c r="DI23" s="518"/>
      <c r="DJ23" s="518"/>
      <c r="DK23" s="560"/>
      <c r="DL23" s="665" t="s">
        <v>380</v>
      </c>
      <c r="DM23" s="666"/>
      <c r="DN23" s="666"/>
      <c r="DO23" s="666"/>
      <c r="DP23" s="666"/>
      <c r="DQ23" s="666"/>
      <c r="DR23" s="666"/>
      <c r="DS23" s="666"/>
      <c r="DT23" s="666"/>
      <c r="DU23" s="666"/>
      <c r="DV23" s="667"/>
      <c r="DW23" s="517" t="s">
        <v>381</v>
      </c>
      <c r="DX23" s="518"/>
      <c r="DY23" s="518"/>
      <c r="DZ23" s="518"/>
      <c r="EA23" s="518"/>
      <c r="EB23" s="518"/>
      <c r="EC23" s="560"/>
    </row>
    <row r="24" spans="2:133" ht="11.25" customHeight="1" x14ac:dyDescent="0.15">
      <c r="B24" s="582" t="s">
        <v>299</v>
      </c>
      <c r="C24" s="583"/>
      <c r="D24" s="583"/>
      <c r="E24" s="583"/>
      <c r="F24" s="583"/>
      <c r="G24" s="583"/>
      <c r="H24" s="583"/>
      <c r="I24" s="583"/>
      <c r="J24" s="583"/>
      <c r="K24" s="583"/>
      <c r="L24" s="583"/>
      <c r="M24" s="583"/>
      <c r="N24" s="583"/>
      <c r="O24" s="583"/>
      <c r="P24" s="583"/>
      <c r="Q24" s="584"/>
      <c r="R24" s="585">
        <v>209670</v>
      </c>
      <c r="S24" s="487"/>
      <c r="T24" s="487"/>
      <c r="U24" s="487"/>
      <c r="V24" s="487"/>
      <c r="W24" s="487"/>
      <c r="X24" s="487"/>
      <c r="Y24" s="586"/>
      <c r="Z24" s="622">
        <v>1.4</v>
      </c>
      <c r="AA24" s="622"/>
      <c r="AB24" s="622"/>
      <c r="AC24" s="622"/>
      <c r="AD24" s="623" t="s">
        <v>206</v>
      </c>
      <c r="AE24" s="623"/>
      <c r="AF24" s="623"/>
      <c r="AG24" s="623"/>
      <c r="AH24" s="623"/>
      <c r="AI24" s="623"/>
      <c r="AJ24" s="623"/>
      <c r="AK24" s="623"/>
      <c r="AL24" s="587" t="s">
        <v>206</v>
      </c>
      <c r="AM24" s="353"/>
      <c r="AN24" s="353"/>
      <c r="AO24" s="624"/>
      <c r="AP24" s="661" t="s">
        <v>382</v>
      </c>
      <c r="AQ24" s="664"/>
      <c r="AR24" s="664"/>
      <c r="AS24" s="664"/>
      <c r="AT24" s="664"/>
      <c r="AU24" s="664"/>
      <c r="AV24" s="664"/>
      <c r="AW24" s="664"/>
      <c r="AX24" s="664"/>
      <c r="AY24" s="664"/>
      <c r="AZ24" s="664"/>
      <c r="BA24" s="664"/>
      <c r="BB24" s="664"/>
      <c r="BC24" s="664"/>
      <c r="BD24" s="664"/>
      <c r="BE24" s="664"/>
      <c r="BF24" s="663"/>
      <c r="BG24" s="585" t="s">
        <v>206</v>
      </c>
      <c r="BH24" s="487"/>
      <c r="BI24" s="487"/>
      <c r="BJ24" s="487"/>
      <c r="BK24" s="487"/>
      <c r="BL24" s="487"/>
      <c r="BM24" s="487"/>
      <c r="BN24" s="586"/>
      <c r="BO24" s="622" t="s">
        <v>206</v>
      </c>
      <c r="BP24" s="622"/>
      <c r="BQ24" s="622"/>
      <c r="BR24" s="622"/>
      <c r="BS24" s="589" t="s">
        <v>206</v>
      </c>
      <c r="BT24" s="487"/>
      <c r="BU24" s="487"/>
      <c r="BV24" s="487"/>
      <c r="BW24" s="487"/>
      <c r="BX24" s="487"/>
      <c r="BY24" s="487"/>
      <c r="BZ24" s="487"/>
      <c r="CA24" s="487"/>
      <c r="CB24" s="634"/>
      <c r="CD24" s="642" t="s">
        <v>383</v>
      </c>
      <c r="CE24" s="643"/>
      <c r="CF24" s="643"/>
      <c r="CG24" s="643"/>
      <c r="CH24" s="643"/>
      <c r="CI24" s="643"/>
      <c r="CJ24" s="643"/>
      <c r="CK24" s="643"/>
      <c r="CL24" s="643"/>
      <c r="CM24" s="643"/>
      <c r="CN24" s="643"/>
      <c r="CO24" s="643"/>
      <c r="CP24" s="643"/>
      <c r="CQ24" s="644"/>
      <c r="CR24" s="639">
        <v>3666497</v>
      </c>
      <c r="CS24" s="640"/>
      <c r="CT24" s="640"/>
      <c r="CU24" s="640"/>
      <c r="CV24" s="640"/>
      <c r="CW24" s="640"/>
      <c r="CX24" s="640"/>
      <c r="CY24" s="668"/>
      <c r="CZ24" s="669">
        <v>24.7</v>
      </c>
      <c r="DA24" s="649"/>
      <c r="DB24" s="649"/>
      <c r="DC24" s="670"/>
      <c r="DD24" s="671">
        <v>2626631</v>
      </c>
      <c r="DE24" s="640"/>
      <c r="DF24" s="640"/>
      <c r="DG24" s="640"/>
      <c r="DH24" s="640"/>
      <c r="DI24" s="640"/>
      <c r="DJ24" s="640"/>
      <c r="DK24" s="668"/>
      <c r="DL24" s="671">
        <v>2582499</v>
      </c>
      <c r="DM24" s="640"/>
      <c r="DN24" s="640"/>
      <c r="DO24" s="640"/>
      <c r="DP24" s="640"/>
      <c r="DQ24" s="640"/>
      <c r="DR24" s="640"/>
      <c r="DS24" s="640"/>
      <c r="DT24" s="640"/>
      <c r="DU24" s="640"/>
      <c r="DV24" s="668"/>
      <c r="DW24" s="669">
        <v>40.299999999999997</v>
      </c>
      <c r="DX24" s="649"/>
      <c r="DY24" s="649"/>
      <c r="DZ24" s="649"/>
      <c r="EA24" s="649"/>
      <c r="EB24" s="649"/>
      <c r="EC24" s="672"/>
    </row>
    <row r="25" spans="2:133" ht="11.25" customHeight="1" x14ac:dyDescent="0.15">
      <c r="B25" s="582" t="s">
        <v>386</v>
      </c>
      <c r="C25" s="583"/>
      <c r="D25" s="583"/>
      <c r="E25" s="583"/>
      <c r="F25" s="583"/>
      <c r="G25" s="583"/>
      <c r="H25" s="583"/>
      <c r="I25" s="583"/>
      <c r="J25" s="583"/>
      <c r="K25" s="583"/>
      <c r="L25" s="583"/>
      <c r="M25" s="583"/>
      <c r="N25" s="583"/>
      <c r="O25" s="583"/>
      <c r="P25" s="583"/>
      <c r="Q25" s="584"/>
      <c r="R25" s="585">
        <v>874087</v>
      </c>
      <c r="S25" s="487"/>
      <c r="T25" s="487"/>
      <c r="U25" s="487"/>
      <c r="V25" s="487"/>
      <c r="W25" s="487"/>
      <c r="X25" s="487"/>
      <c r="Y25" s="586"/>
      <c r="Z25" s="622">
        <v>5.6</v>
      </c>
      <c r="AA25" s="622"/>
      <c r="AB25" s="622"/>
      <c r="AC25" s="622"/>
      <c r="AD25" s="623" t="s">
        <v>206</v>
      </c>
      <c r="AE25" s="623"/>
      <c r="AF25" s="623"/>
      <c r="AG25" s="623"/>
      <c r="AH25" s="623"/>
      <c r="AI25" s="623"/>
      <c r="AJ25" s="623"/>
      <c r="AK25" s="623"/>
      <c r="AL25" s="587" t="s">
        <v>206</v>
      </c>
      <c r="AM25" s="353"/>
      <c r="AN25" s="353"/>
      <c r="AO25" s="624"/>
      <c r="AP25" s="661" t="s">
        <v>280</v>
      </c>
      <c r="AQ25" s="664"/>
      <c r="AR25" s="664"/>
      <c r="AS25" s="664"/>
      <c r="AT25" s="664"/>
      <c r="AU25" s="664"/>
      <c r="AV25" s="664"/>
      <c r="AW25" s="664"/>
      <c r="AX25" s="664"/>
      <c r="AY25" s="664"/>
      <c r="AZ25" s="664"/>
      <c r="BA25" s="664"/>
      <c r="BB25" s="664"/>
      <c r="BC25" s="664"/>
      <c r="BD25" s="664"/>
      <c r="BE25" s="664"/>
      <c r="BF25" s="663"/>
      <c r="BG25" s="585" t="s">
        <v>206</v>
      </c>
      <c r="BH25" s="487"/>
      <c r="BI25" s="487"/>
      <c r="BJ25" s="487"/>
      <c r="BK25" s="487"/>
      <c r="BL25" s="487"/>
      <c r="BM25" s="487"/>
      <c r="BN25" s="586"/>
      <c r="BO25" s="622" t="s">
        <v>206</v>
      </c>
      <c r="BP25" s="622"/>
      <c r="BQ25" s="622"/>
      <c r="BR25" s="622"/>
      <c r="BS25" s="589" t="s">
        <v>206</v>
      </c>
      <c r="BT25" s="487"/>
      <c r="BU25" s="487"/>
      <c r="BV25" s="487"/>
      <c r="BW25" s="487"/>
      <c r="BX25" s="487"/>
      <c r="BY25" s="487"/>
      <c r="BZ25" s="487"/>
      <c r="CA25" s="487"/>
      <c r="CB25" s="634"/>
      <c r="CD25" s="582" t="s">
        <v>204</v>
      </c>
      <c r="CE25" s="583"/>
      <c r="CF25" s="583"/>
      <c r="CG25" s="583"/>
      <c r="CH25" s="583"/>
      <c r="CI25" s="583"/>
      <c r="CJ25" s="583"/>
      <c r="CK25" s="583"/>
      <c r="CL25" s="583"/>
      <c r="CM25" s="583"/>
      <c r="CN25" s="583"/>
      <c r="CO25" s="583"/>
      <c r="CP25" s="583"/>
      <c r="CQ25" s="584"/>
      <c r="CR25" s="585">
        <v>1528337</v>
      </c>
      <c r="CS25" s="612"/>
      <c r="CT25" s="612"/>
      <c r="CU25" s="612"/>
      <c r="CV25" s="612"/>
      <c r="CW25" s="612"/>
      <c r="CX25" s="612"/>
      <c r="CY25" s="613"/>
      <c r="CZ25" s="587">
        <v>10.3</v>
      </c>
      <c r="DA25" s="614"/>
      <c r="DB25" s="614"/>
      <c r="DC25" s="615"/>
      <c r="DD25" s="589">
        <v>1453139</v>
      </c>
      <c r="DE25" s="612"/>
      <c r="DF25" s="612"/>
      <c r="DG25" s="612"/>
      <c r="DH25" s="612"/>
      <c r="DI25" s="612"/>
      <c r="DJ25" s="612"/>
      <c r="DK25" s="613"/>
      <c r="DL25" s="589">
        <v>1409012</v>
      </c>
      <c r="DM25" s="612"/>
      <c r="DN25" s="612"/>
      <c r="DO25" s="612"/>
      <c r="DP25" s="612"/>
      <c r="DQ25" s="612"/>
      <c r="DR25" s="612"/>
      <c r="DS25" s="612"/>
      <c r="DT25" s="612"/>
      <c r="DU25" s="612"/>
      <c r="DV25" s="613"/>
      <c r="DW25" s="587">
        <v>22</v>
      </c>
      <c r="DX25" s="614"/>
      <c r="DY25" s="614"/>
      <c r="DZ25" s="614"/>
      <c r="EA25" s="614"/>
      <c r="EB25" s="614"/>
      <c r="EC25" s="635"/>
    </row>
    <row r="26" spans="2:133" ht="11.25" customHeight="1" x14ac:dyDescent="0.15">
      <c r="B26" s="582" t="s">
        <v>81</v>
      </c>
      <c r="C26" s="583"/>
      <c r="D26" s="583"/>
      <c r="E26" s="583"/>
      <c r="F26" s="583"/>
      <c r="G26" s="583"/>
      <c r="H26" s="583"/>
      <c r="I26" s="583"/>
      <c r="J26" s="583"/>
      <c r="K26" s="583"/>
      <c r="L26" s="583"/>
      <c r="M26" s="583"/>
      <c r="N26" s="583"/>
      <c r="O26" s="583"/>
      <c r="P26" s="583"/>
      <c r="Q26" s="584"/>
      <c r="R26" s="585">
        <v>7252520</v>
      </c>
      <c r="S26" s="487"/>
      <c r="T26" s="487"/>
      <c r="U26" s="487"/>
      <c r="V26" s="487"/>
      <c r="W26" s="487"/>
      <c r="X26" s="487"/>
      <c r="Y26" s="586"/>
      <c r="Z26" s="622">
        <v>46.7</v>
      </c>
      <c r="AA26" s="622"/>
      <c r="AB26" s="622"/>
      <c r="AC26" s="622"/>
      <c r="AD26" s="623">
        <v>6168763</v>
      </c>
      <c r="AE26" s="623"/>
      <c r="AF26" s="623"/>
      <c r="AG26" s="623"/>
      <c r="AH26" s="623"/>
      <c r="AI26" s="623"/>
      <c r="AJ26" s="623"/>
      <c r="AK26" s="623"/>
      <c r="AL26" s="587">
        <v>99.7</v>
      </c>
      <c r="AM26" s="353"/>
      <c r="AN26" s="353"/>
      <c r="AO26" s="624"/>
      <c r="AP26" s="661" t="s">
        <v>389</v>
      </c>
      <c r="AQ26" s="662"/>
      <c r="AR26" s="662"/>
      <c r="AS26" s="662"/>
      <c r="AT26" s="662"/>
      <c r="AU26" s="662"/>
      <c r="AV26" s="662"/>
      <c r="AW26" s="662"/>
      <c r="AX26" s="662"/>
      <c r="AY26" s="662"/>
      <c r="AZ26" s="662"/>
      <c r="BA26" s="662"/>
      <c r="BB26" s="662"/>
      <c r="BC26" s="662"/>
      <c r="BD26" s="662"/>
      <c r="BE26" s="662"/>
      <c r="BF26" s="663"/>
      <c r="BG26" s="585" t="s">
        <v>206</v>
      </c>
      <c r="BH26" s="487"/>
      <c r="BI26" s="487"/>
      <c r="BJ26" s="487"/>
      <c r="BK26" s="487"/>
      <c r="BL26" s="487"/>
      <c r="BM26" s="487"/>
      <c r="BN26" s="586"/>
      <c r="BO26" s="622" t="s">
        <v>206</v>
      </c>
      <c r="BP26" s="622"/>
      <c r="BQ26" s="622"/>
      <c r="BR26" s="622"/>
      <c r="BS26" s="589" t="s">
        <v>206</v>
      </c>
      <c r="BT26" s="487"/>
      <c r="BU26" s="487"/>
      <c r="BV26" s="487"/>
      <c r="BW26" s="487"/>
      <c r="BX26" s="487"/>
      <c r="BY26" s="487"/>
      <c r="BZ26" s="487"/>
      <c r="CA26" s="487"/>
      <c r="CB26" s="634"/>
      <c r="CD26" s="582" t="s">
        <v>108</v>
      </c>
      <c r="CE26" s="583"/>
      <c r="CF26" s="583"/>
      <c r="CG26" s="583"/>
      <c r="CH26" s="583"/>
      <c r="CI26" s="583"/>
      <c r="CJ26" s="583"/>
      <c r="CK26" s="583"/>
      <c r="CL26" s="583"/>
      <c r="CM26" s="583"/>
      <c r="CN26" s="583"/>
      <c r="CO26" s="583"/>
      <c r="CP26" s="583"/>
      <c r="CQ26" s="584"/>
      <c r="CR26" s="585">
        <v>840285</v>
      </c>
      <c r="CS26" s="487"/>
      <c r="CT26" s="487"/>
      <c r="CU26" s="487"/>
      <c r="CV26" s="487"/>
      <c r="CW26" s="487"/>
      <c r="CX26" s="487"/>
      <c r="CY26" s="586"/>
      <c r="CZ26" s="587">
        <v>5.7</v>
      </c>
      <c r="DA26" s="614"/>
      <c r="DB26" s="614"/>
      <c r="DC26" s="615"/>
      <c r="DD26" s="589">
        <v>792213</v>
      </c>
      <c r="DE26" s="487"/>
      <c r="DF26" s="487"/>
      <c r="DG26" s="487"/>
      <c r="DH26" s="487"/>
      <c r="DI26" s="487"/>
      <c r="DJ26" s="487"/>
      <c r="DK26" s="586"/>
      <c r="DL26" s="589" t="s">
        <v>206</v>
      </c>
      <c r="DM26" s="487"/>
      <c r="DN26" s="487"/>
      <c r="DO26" s="487"/>
      <c r="DP26" s="487"/>
      <c r="DQ26" s="487"/>
      <c r="DR26" s="487"/>
      <c r="DS26" s="487"/>
      <c r="DT26" s="487"/>
      <c r="DU26" s="487"/>
      <c r="DV26" s="586"/>
      <c r="DW26" s="587" t="s">
        <v>206</v>
      </c>
      <c r="DX26" s="614"/>
      <c r="DY26" s="614"/>
      <c r="DZ26" s="614"/>
      <c r="EA26" s="614"/>
      <c r="EB26" s="614"/>
      <c r="EC26" s="635"/>
    </row>
    <row r="27" spans="2:133" ht="11.25" customHeight="1" x14ac:dyDescent="0.15">
      <c r="B27" s="582" t="s">
        <v>390</v>
      </c>
      <c r="C27" s="583"/>
      <c r="D27" s="583"/>
      <c r="E27" s="583"/>
      <c r="F27" s="583"/>
      <c r="G27" s="583"/>
      <c r="H27" s="583"/>
      <c r="I27" s="583"/>
      <c r="J27" s="583"/>
      <c r="K27" s="583"/>
      <c r="L27" s="583"/>
      <c r="M27" s="583"/>
      <c r="N27" s="583"/>
      <c r="O27" s="583"/>
      <c r="P27" s="583"/>
      <c r="Q27" s="584"/>
      <c r="R27" s="585">
        <v>2320</v>
      </c>
      <c r="S27" s="487"/>
      <c r="T27" s="487"/>
      <c r="U27" s="487"/>
      <c r="V27" s="487"/>
      <c r="W27" s="487"/>
      <c r="X27" s="487"/>
      <c r="Y27" s="586"/>
      <c r="Z27" s="622">
        <v>0</v>
      </c>
      <c r="AA27" s="622"/>
      <c r="AB27" s="622"/>
      <c r="AC27" s="622"/>
      <c r="AD27" s="623">
        <v>2320</v>
      </c>
      <c r="AE27" s="623"/>
      <c r="AF27" s="623"/>
      <c r="AG27" s="623"/>
      <c r="AH27" s="623"/>
      <c r="AI27" s="623"/>
      <c r="AJ27" s="623"/>
      <c r="AK27" s="623"/>
      <c r="AL27" s="587">
        <v>0</v>
      </c>
      <c r="AM27" s="353"/>
      <c r="AN27" s="353"/>
      <c r="AO27" s="624"/>
      <c r="AP27" s="582" t="s">
        <v>392</v>
      </c>
      <c r="AQ27" s="583"/>
      <c r="AR27" s="583"/>
      <c r="AS27" s="583"/>
      <c r="AT27" s="583"/>
      <c r="AU27" s="583"/>
      <c r="AV27" s="583"/>
      <c r="AW27" s="583"/>
      <c r="AX27" s="583"/>
      <c r="AY27" s="583"/>
      <c r="AZ27" s="583"/>
      <c r="BA27" s="583"/>
      <c r="BB27" s="583"/>
      <c r="BC27" s="583"/>
      <c r="BD27" s="583"/>
      <c r="BE27" s="583"/>
      <c r="BF27" s="584"/>
      <c r="BG27" s="585">
        <v>2017999</v>
      </c>
      <c r="BH27" s="487"/>
      <c r="BI27" s="487"/>
      <c r="BJ27" s="487"/>
      <c r="BK27" s="487"/>
      <c r="BL27" s="487"/>
      <c r="BM27" s="487"/>
      <c r="BN27" s="586"/>
      <c r="BO27" s="622">
        <v>100</v>
      </c>
      <c r="BP27" s="622"/>
      <c r="BQ27" s="622"/>
      <c r="BR27" s="622"/>
      <c r="BS27" s="589" t="s">
        <v>206</v>
      </c>
      <c r="BT27" s="487"/>
      <c r="BU27" s="487"/>
      <c r="BV27" s="487"/>
      <c r="BW27" s="487"/>
      <c r="BX27" s="487"/>
      <c r="BY27" s="487"/>
      <c r="BZ27" s="487"/>
      <c r="CA27" s="487"/>
      <c r="CB27" s="634"/>
      <c r="CD27" s="582" t="s">
        <v>230</v>
      </c>
      <c r="CE27" s="583"/>
      <c r="CF27" s="583"/>
      <c r="CG27" s="583"/>
      <c r="CH27" s="583"/>
      <c r="CI27" s="583"/>
      <c r="CJ27" s="583"/>
      <c r="CK27" s="583"/>
      <c r="CL27" s="583"/>
      <c r="CM27" s="583"/>
      <c r="CN27" s="583"/>
      <c r="CO27" s="583"/>
      <c r="CP27" s="583"/>
      <c r="CQ27" s="584"/>
      <c r="CR27" s="585">
        <v>1240721</v>
      </c>
      <c r="CS27" s="612"/>
      <c r="CT27" s="612"/>
      <c r="CU27" s="612"/>
      <c r="CV27" s="612"/>
      <c r="CW27" s="612"/>
      <c r="CX27" s="612"/>
      <c r="CY27" s="613"/>
      <c r="CZ27" s="587">
        <v>8.4</v>
      </c>
      <c r="DA27" s="614"/>
      <c r="DB27" s="614"/>
      <c r="DC27" s="615"/>
      <c r="DD27" s="589">
        <v>320076</v>
      </c>
      <c r="DE27" s="612"/>
      <c r="DF27" s="612"/>
      <c r="DG27" s="612"/>
      <c r="DH27" s="612"/>
      <c r="DI27" s="612"/>
      <c r="DJ27" s="612"/>
      <c r="DK27" s="613"/>
      <c r="DL27" s="589">
        <v>320071</v>
      </c>
      <c r="DM27" s="612"/>
      <c r="DN27" s="612"/>
      <c r="DO27" s="612"/>
      <c r="DP27" s="612"/>
      <c r="DQ27" s="612"/>
      <c r="DR27" s="612"/>
      <c r="DS27" s="612"/>
      <c r="DT27" s="612"/>
      <c r="DU27" s="612"/>
      <c r="DV27" s="613"/>
      <c r="DW27" s="587">
        <v>5</v>
      </c>
      <c r="DX27" s="614"/>
      <c r="DY27" s="614"/>
      <c r="DZ27" s="614"/>
      <c r="EA27" s="614"/>
      <c r="EB27" s="614"/>
      <c r="EC27" s="635"/>
    </row>
    <row r="28" spans="2:133" ht="11.25" customHeight="1" x14ac:dyDescent="0.15">
      <c r="B28" s="582" t="s">
        <v>159</v>
      </c>
      <c r="C28" s="583"/>
      <c r="D28" s="583"/>
      <c r="E28" s="583"/>
      <c r="F28" s="583"/>
      <c r="G28" s="583"/>
      <c r="H28" s="583"/>
      <c r="I28" s="583"/>
      <c r="J28" s="583"/>
      <c r="K28" s="583"/>
      <c r="L28" s="583"/>
      <c r="M28" s="583"/>
      <c r="N28" s="583"/>
      <c r="O28" s="583"/>
      <c r="P28" s="583"/>
      <c r="Q28" s="584"/>
      <c r="R28" s="585">
        <v>9119</v>
      </c>
      <c r="S28" s="487"/>
      <c r="T28" s="487"/>
      <c r="U28" s="487"/>
      <c r="V28" s="487"/>
      <c r="W28" s="487"/>
      <c r="X28" s="487"/>
      <c r="Y28" s="586"/>
      <c r="Z28" s="622">
        <v>0.1</v>
      </c>
      <c r="AA28" s="622"/>
      <c r="AB28" s="622"/>
      <c r="AC28" s="622"/>
      <c r="AD28" s="623" t="s">
        <v>206</v>
      </c>
      <c r="AE28" s="623"/>
      <c r="AF28" s="623"/>
      <c r="AG28" s="623"/>
      <c r="AH28" s="623"/>
      <c r="AI28" s="623"/>
      <c r="AJ28" s="623"/>
      <c r="AK28" s="623"/>
      <c r="AL28" s="587" t="s">
        <v>206</v>
      </c>
      <c r="AM28" s="353"/>
      <c r="AN28" s="353"/>
      <c r="AO28" s="624"/>
      <c r="AP28" s="582"/>
      <c r="AQ28" s="583"/>
      <c r="AR28" s="583"/>
      <c r="AS28" s="583"/>
      <c r="AT28" s="583"/>
      <c r="AU28" s="583"/>
      <c r="AV28" s="583"/>
      <c r="AW28" s="583"/>
      <c r="AX28" s="583"/>
      <c r="AY28" s="583"/>
      <c r="AZ28" s="583"/>
      <c r="BA28" s="583"/>
      <c r="BB28" s="583"/>
      <c r="BC28" s="583"/>
      <c r="BD28" s="583"/>
      <c r="BE28" s="583"/>
      <c r="BF28" s="584"/>
      <c r="BG28" s="585"/>
      <c r="BH28" s="487"/>
      <c r="BI28" s="487"/>
      <c r="BJ28" s="487"/>
      <c r="BK28" s="487"/>
      <c r="BL28" s="487"/>
      <c r="BM28" s="487"/>
      <c r="BN28" s="586"/>
      <c r="BO28" s="622"/>
      <c r="BP28" s="622"/>
      <c r="BQ28" s="622"/>
      <c r="BR28" s="622"/>
      <c r="BS28" s="589"/>
      <c r="BT28" s="487"/>
      <c r="BU28" s="487"/>
      <c r="BV28" s="487"/>
      <c r="BW28" s="487"/>
      <c r="BX28" s="487"/>
      <c r="BY28" s="487"/>
      <c r="BZ28" s="487"/>
      <c r="CA28" s="487"/>
      <c r="CB28" s="634"/>
      <c r="CD28" s="582" t="s">
        <v>384</v>
      </c>
      <c r="CE28" s="583"/>
      <c r="CF28" s="583"/>
      <c r="CG28" s="583"/>
      <c r="CH28" s="583"/>
      <c r="CI28" s="583"/>
      <c r="CJ28" s="583"/>
      <c r="CK28" s="583"/>
      <c r="CL28" s="583"/>
      <c r="CM28" s="583"/>
      <c r="CN28" s="583"/>
      <c r="CO28" s="583"/>
      <c r="CP28" s="583"/>
      <c r="CQ28" s="584"/>
      <c r="CR28" s="585">
        <v>897439</v>
      </c>
      <c r="CS28" s="487"/>
      <c r="CT28" s="487"/>
      <c r="CU28" s="487"/>
      <c r="CV28" s="487"/>
      <c r="CW28" s="487"/>
      <c r="CX28" s="487"/>
      <c r="CY28" s="586"/>
      <c r="CZ28" s="587">
        <v>6.1</v>
      </c>
      <c r="DA28" s="614"/>
      <c r="DB28" s="614"/>
      <c r="DC28" s="615"/>
      <c r="DD28" s="589">
        <v>853416</v>
      </c>
      <c r="DE28" s="487"/>
      <c r="DF28" s="487"/>
      <c r="DG28" s="487"/>
      <c r="DH28" s="487"/>
      <c r="DI28" s="487"/>
      <c r="DJ28" s="487"/>
      <c r="DK28" s="586"/>
      <c r="DL28" s="589">
        <v>853416</v>
      </c>
      <c r="DM28" s="487"/>
      <c r="DN28" s="487"/>
      <c r="DO28" s="487"/>
      <c r="DP28" s="487"/>
      <c r="DQ28" s="487"/>
      <c r="DR28" s="487"/>
      <c r="DS28" s="487"/>
      <c r="DT28" s="487"/>
      <c r="DU28" s="487"/>
      <c r="DV28" s="586"/>
      <c r="DW28" s="587">
        <v>13.3</v>
      </c>
      <c r="DX28" s="614"/>
      <c r="DY28" s="614"/>
      <c r="DZ28" s="614"/>
      <c r="EA28" s="614"/>
      <c r="EB28" s="614"/>
      <c r="EC28" s="635"/>
    </row>
    <row r="29" spans="2:133" ht="11.25" customHeight="1" x14ac:dyDescent="0.15">
      <c r="B29" s="582" t="s">
        <v>313</v>
      </c>
      <c r="C29" s="583"/>
      <c r="D29" s="583"/>
      <c r="E29" s="583"/>
      <c r="F29" s="583"/>
      <c r="G29" s="583"/>
      <c r="H29" s="583"/>
      <c r="I29" s="583"/>
      <c r="J29" s="583"/>
      <c r="K29" s="583"/>
      <c r="L29" s="583"/>
      <c r="M29" s="583"/>
      <c r="N29" s="583"/>
      <c r="O29" s="583"/>
      <c r="P29" s="583"/>
      <c r="Q29" s="584"/>
      <c r="R29" s="585">
        <v>84104</v>
      </c>
      <c r="S29" s="487"/>
      <c r="T29" s="487"/>
      <c r="U29" s="487"/>
      <c r="V29" s="487"/>
      <c r="W29" s="487"/>
      <c r="X29" s="487"/>
      <c r="Y29" s="586"/>
      <c r="Z29" s="622">
        <v>0.5</v>
      </c>
      <c r="AA29" s="622"/>
      <c r="AB29" s="622"/>
      <c r="AC29" s="622"/>
      <c r="AD29" s="623">
        <v>9960</v>
      </c>
      <c r="AE29" s="623"/>
      <c r="AF29" s="623"/>
      <c r="AG29" s="623"/>
      <c r="AH29" s="623"/>
      <c r="AI29" s="623"/>
      <c r="AJ29" s="623"/>
      <c r="AK29" s="623"/>
      <c r="AL29" s="587">
        <v>0.2</v>
      </c>
      <c r="AM29" s="353"/>
      <c r="AN29" s="353"/>
      <c r="AO29" s="624"/>
      <c r="AP29" s="596"/>
      <c r="AQ29" s="597"/>
      <c r="AR29" s="597"/>
      <c r="AS29" s="597"/>
      <c r="AT29" s="597"/>
      <c r="AU29" s="597"/>
      <c r="AV29" s="597"/>
      <c r="AW29" s="597"/>
      <c r="AX29" s="597"/>
      <c r="AY29" s="597"/>
      <c r="AZ29" s="597"/>
      <c r="BA29" s="597"/>
      <c r="BB29" s="597"/>
      <c r="BC29" s="597"/>
      <c r="BD29" s="597"/>
      <c r="BE29" s="597"/>
      <c r="BF29" s="598"/>
      <c r="BG29" s="585"/>
      <c r="BH29" s="487"/>
      <c r="BI29" s="487"/>
      <c r="BJ29" s="487"/>
      <c r="BK29" s="487"/>
      <c r="BL29" s="487"/>
      <c r="BM29" s="487"/>
      <c r="BN29" s="586"/>
      <c r="BO29" s="622"/>
      <c r="BP29" s="622"/>
      <c r="BQ29" s="622"/>
      <c r="BR29" s="622"/>
      <c r="BS29" s="623"/>
      <c r="BT29" s="623"/>
      <c r="BU29" s="623"/>
      <c r="BV29" s="623"/>
      <c r="BW29" s="623"/>
      <c r="BX29" s="623"/>
      <c r="BY29" s="623"/>
      <c r="BZ29" s="623"/>
      <c r="CA29" s="623"/>
      <c r="CB29" s="660"/>
      <c r="CD29" s="388" t="s">
        <v>182</v>
      </c>
      <c r="CE29" s="390"/>
      <c r="CF29" s="582" t="s">
        <v>25</v>
      </c>
      <c r="CG29" s="583"/>
      <c r="CH29" s="583"/>
      <c r="CI29" s="583"/>
      <c r="CJ29" s="583"/>
      <c r="CK29" s="583"/>
      <c r="CL29" s="583"/>
      <c r="CM29" s="583"/>
      <c r="CN29" s="583"/>
      <c r="CO29" s="583"/>
      <c r="CP29" s="583"/>
      <c r="CQ29" s="584"/>
      <c r="CR29" s="585">
        <v>897439</v>
      </c>
      <c r="CS29" s="612"/>
      <c r="CT29" s="612"/>
      <c r="CU29" s="612"/>
      <c r="CV29" s="612"/>
      <c r="CW29" s="612"/>
      <c r="CX29" s="612"/>
      <c r="CY29" s="613"/>
      <c r="CZ29" s="587">
        <v>6.1</v>
      </c>
      <c r="DA29" s="614"/>
      <c r="DB29" s="614"/>
      <c r="DC29" s="615"/>
      <c r="DD29" s="589">
        <v>853416</v>
      </c>
      <c r="DE29" s="612"/>
      <c r="DF29" s="612"/>
      <c r="DG29" s="612"/>
      <c r="DH29" s="612"/>
      <c r="DI29" s="612"/>
      <c r="DJ29" s="612"/>
      <c r="DK29" s="613"/>
      <c r="DL29" s="589">
        <v>853416</v>
      </c>
      <c r="DM29" s="612"/>
      <c r="DN29" s="612"/>
      <c r="DO29" s="612"/>
      <c r="DP29" s="612"/>
      <c r="DQ29" s="612"/>
      <c r="DR29" s="612"/>
      <c r="DS29" s="612"/>
      <c r="DT29" s="612"/>
      <c r="DU29" s="612"/>
      <c r="DV29" s="613"/>
      <c r="DW29" s="587">
        <v>13.3</v>
      </c>
      <c r="DX29" s="614"/>
      <c r="DY29" s="614"/>
      <c r="DZ29" s="614"/>
      <c r="EA29" s="614"/>
      <c r="EB29" s="614"/>
      <c r="EC29" s="635"/>
    </row>
    <row r="30" spans="2:133" ht="11.25" customHeight="1" x14ac:dyDescent="0.15">
      <c r="B30" s="582" t="s">
        <v>21</v>
      </c>
      <c r="C30" s="583"/>
      <c r="D30" s="583"/>
      <c r="E30" s="583"/>
      <c r="F30" s="583"/>
      <c r="G30" s="583"/>
      <c r="H30" s="583"/>
      <c r="I30" s="583"/>
      <c r="J30" s="583"/>
      <c r="K30" s="583"/>
      <c r="L30" s="583"/>
      <c r="M30" s="583"/>
      <c r="N30" s="583"/>
      <c r="O30" s="583"/>
      <c r="P30" s="583"/>
      <c r="Q30" s="584"/>
      <c r="R30" s="585">
        <v>47046</v>
      </c>
      <c r="S30" s="487"/>
      <c r="T30" s="487"/>
      <c r="U30" s="487"/>
      <c r="V30" s="487"/>
      <c r="W30" s="487"/>
      <c r="X30" s="487"/>
      <c r="Y30" s="586"/>
      <c r="Z30" s="622">
        <v>0.3</v>
      </c>
      <c r="AA30" s="622"/>
      <c r="AB30" s="622"/>
      <c r="AC30" s="622"/>
      <c r="AD30" s="623" t="s">
        <v>206</v>
      </c>
      <c r="AE30" s="623"/>
      <c r="AF30" s="623"/>
      <c r="AG30" s="623"/>
      <c r="AH30" s="623"/>
      <c r="AI30" s="623"/>
      <c r="AJ30" s="623"/>
      <c r="AK30" s="623"/>
      <c r="AL30" s="587" t="s">
        <v>206</v>
      </c>
      <c r="AM30" s="353"/>
      <c r="AN30" s="353"/>
      <c r="AO30" s="624"/>
      <c r="AP30" s="517" t="s">
        <v>315</v>
      </c>
      <c r="AQ30" s="518"/>
      <c r="AR30" s="518"/>
      <c r="AS30" s="518"/>
      <c r="AT30" s="518"/>
      <c r="AU30" s="518"/>
      <c r="AV30" s="518"/>
      <c r="AW30" s="518"/>
      <c r="AX30" s="518"/>
      <c r="AY30" s="518"/>
      <c r="AZ30" s="518"/>
      <c r="BA30" s="518"/>
      <c r="BB30" s="518"/>
      <c r="BC30" s="518"/>
      <c r="BD30" s="518"/>
      <c r="BE30" s="518"/>
      <c r="BF30" s="560"/>
      <c r="BG30" s="517" t="s">
        <v>395</v>
      </c>
      <c r="BH30" s="658"/>
      <c r="BI30" s="658"/>
      <c r="BJ30" s="658"/>
      <c r="BK30" s="658"/>
      <c r="BL30" s="658"/>
      <c r="BM30" s="658"/>
      <c r="BN30" s="658"/>
      <c r="BO30" s="658"/>
      <c r="BP30" s="658"/>
      <c r="BQ30" s="659"/>
      <c r="BR30" s="517" t="s">
        <v>129</v>
      </c>
      <c r="BS30" s="658"/>
      <c r="BT30" s="658"/>
      <c r="BU30" s="658"/>
      <c r="BV30" s="658"/>
      <c r="BW30" s="658"/>
      <c r="BX30" s="658"/>
      <c r="BY30" s="658"/>
      <c r="BZ30" s="658"/>
      <c r="CA30" s="658"/>
      <c r="CB30" s="659"/>
      <c r="CD30" s="391"/>
      <c r="CE30" s="393"/>
      <c r="CF30" s="582" t="s">
        <v>397</v>
      </c>
      <c r="CG30" s="583"/>
      <c r="CH30" s="583"/>
      <c r="CI30" s="583"/>
      <c r="CJ30" s="583"/>
      <c r="CK30" s="583"/>
      <c r="CL30" s="583"/>
      <c r="CM30" s="583"/>
      <c r="CN30" s="583"/>
      <c r="CO30" s="583"/>
      <c r="CP30" s="583"/>
      <c r="CQ30" s="584"/>
      <c r="CR30" s="585">
        <v>827358</v>
      </c>
      <c r="CS30" s="487"/>
      <c r="CT30" s="487"/>
      <c r="CU30" s="487"/>
      <c r="CV30" s="487"/>
      <c r="CW30" s="487"/>
      <c r="CX30" s="487"/>
      <c r="CY30" s="586"/>
      <c r="CZ30" s="587">
        <v>5.6</v>
      </c>
      <c r="DA30" s="614"/>
      <c r="DB30" s="614"/>
      <c r="DC30" s="615"/>
      <c r="DD30" s="589">
        <v>783335</v>
      </c>
      <c r="DE30" s="487"/>
      <c r="DF30" s="487"/>
      <c r="DG30" s="487"/>
      <c r="DH30" s="487"/>
      <c r="DI30" s="487"/>
      <c r="DJ30" s="487"/>
      <c r="DK30" s="586"/>
      <c r="DL30" s="589">
        <v>783335</v>
      </c>
      <c r="DM30" s="487"/>
      <c r="DN30" s="487"/>
      <c r="DO30" s="487"/>
      <c r="DP30" s="487"/>
      <c r="DQ30" s="487"/>
      <c r="DR30" s="487"/>
      <c r="DS30" s="487"/>
      <c r="DT30" s="487"/>
      <c r="DU30" s="487"/>
      <c r="DV30" s="586"/>
      <c r="DW30" s="587">
        <v>12.2</v>
      </c>
      <c r="DX30" s="614"/>
      <c r="DY30" s="614"/>
      <c r="DZ30" s="614"/>
      <c r="EA30" s="614"/>
      <c r="EB30" s="614"/>
      <c r="EC30" s="635"/>
    </row>
    <row r="31" spans="2:133" ht="11.25" customHeight="1" x14ac:dyDescent="0.15">
      <c r="B31" s="582" t="s">
        <v>343</v>
      </c>
      <c r="C31" s="583"/>
      <c r="D31" s="583"/>
      <c r="E31" s="583"/>
      <c r="F31" s="583"/>
      <c r="G31" s="583"/>
      <c r="H31" s="583"/>
      <c r="I31" s="583"/>
      <c r="J31" s="583"/>
      <c r="K31" s="583"/>
      <c r="L31" s="583"/>
      <c r="M31" s="583"/>
      <c r="N31" s="583"/>
      <c r="O31" s="583"/>
      <c r="P31" s="583"/>
      <c r="Q31" s="584"/>
      <c r="R31" s="585">
        <v>3896628</v>
      </c>
      <c r="S31" s="487"/>
      <c r="T31" s="487"/>
      <c r="U31" s="487"/>
      <c r="V31" s="487"/>
      <c r="W31" s="487"/>
      <c r="X31" s="487"/>
      <c r="Y31" s="586"/>
      <c r="Z31" s="622">
        <v>25.1</v>
      </c>
      <c r="AA31" s="622"/>
      <c r="AB31" s="622"/>
      <c r="AC31" s="622"/>
      <c r="AD31" s="623" t="s">
        <v>206</v>
      </c>
      <c r="AE31" s="623"/>
      <c r="AF31" s="623"/>
      <c r="AG31" s="623"/>
      <c r="AH31" s="623"/>
      <c r="AI31" s="623"/>
      <c r="AJ31" s="623"/>
      <c r="AK31" s="623"/>
      <c r="AL31" s="587" t="s">
        <v>206</v>
      </c>
      <c r="AM31" s="353"/>
      <c r="AN31" s="353"/>
      <c r="AO31" s="624"/>
      <c r="AP31" s="380" t="s">
        <v>10</v>
      </c>
      <c r="AQ31" s="381"/>
      <c r="AR31" s="381"/>
      <c r="AS31" s="381"/>
      <c r="AT31" s="645" t="s">
        <v>398</v>
      </c>
      <c r="AU31" s="47"/>
      <c r="AV31" s="47"/>
      <c r="AW31" s="47"/>
      <c r="AX31" s="642" t="s">
        <v>282</v>
      </c>
      <c r="AY31" s="643"/>
      <c r="AZ31" s="643"/>
      <c r="BA31" s="643"/>
      <c r="BB31" s="643"/>
      <c r="BC31" s="643"/>
      <c r="BD31" s="643"/>
      <c r="BE31" s="643"/>
      <c r="BF31" s="644"/>
      <c r="BG31" s="657">
        <v>98.1</v>
      </c>
      <c r="BH31" s="650"/>
      <c r="BI31" s="650"/>
      <c r="BJ31" s="650"/>
      <c r="BK31" s="650"/>
      <c r="BL31" s="650"/>
      <c r="BM31" s="649">
        <v>94.9</v>
      </c>
      <c r="BN31" s="650"/>
      <c r="BO31" s="650"/>
      <c r="BP31" s="650"/>
      <c r="BQ31" s="651"/>
      <c r="BR31" s="657">
        <v>98.5</v>
      </c>
      <c r="BS31" s="650"/>
      <c r="BT31" s="650"/>
      <c r="BU31" s="650"/>
      <c r="BV31" s="650"/>
      <c r="BW31" s="650"/>
      <c r="BX31" s="649">
        <v>95.3</v>
      </c>
      <c r="BY31" s="650"/>
      <c r="BZ31" s="650"/>
      <c r="CA31" s="650"/>
      <c r="CB31" s="651"/>
      <c r="CD31" s="391"/>
      <c r="CE31" s="393"/>
      <c r="CF31" s="582" t="s">
        <v>314</v>
      </c>
      <c r="CG31" s="583"/>
      <c r="CH31" s="583"/>
      <c r="CI31" s="583"/>
      <c r="CJ31" s="583"/>
      <c r="CK31" s="583"/>
      <c r="CL31" s="583"/>
      <c r="CM31" s="583"/>
      <c r="CN31" s="583"/>
      <c r="CO31" s="583"/>
      <c r="CP31" s="583"/>
      <c r="CQ31" s="584"/>
      <c r="CR31" s="585">
        <v>70081</v>
      </c>
      <c r="CS31" s="612"/>
      <c r="CT31" s="612"/>
      <c r="CU31" s="612"/>
      <c r="CV31" s="612"/>
      <c r="CW31" s="612"/>
      <c r="CX31" s="612"/>
      <c r="CY31" s="613"/>
      <c r="CZ31" s="587">
        <v>0.5</v>
      </c>
      <c r="DA31" s="614"/>
      <c r="DB31" s="614"/>
      <c r="DC31" s="615"/>
      <c r="DD31" s="589">
        <v>70081</v>
      </c>
      <c r="DE31" s="612"/>
      <c r="DF31" s="612"/>
      <c r="DG31" s="612"/>
      <c r="DH31" s="612"/>
      <c r="DI31" s="612"/>
      <c r="DJ31" s="612"/>
      <c r="DK31" s="613"/>
      <c r="DL31" s="589">
        <v>70081</v>
      </c>
      <c r="DM31" s="612"/>
      <c r="DN31" s="612"/>
      <c r="DO31" s="612"/>
      <c r="DP31" s="612"/>
      <c r="DQ31" s="612"/>
      <c r="DR31" s="612"/>
      <c r="DS31" s="612"/>
      <c r="DT31" s="612"/>
      <c r="DU31" s="612"/>
      <c r="DV31" s="613"/>
      <c r="DW31" s="587">
        <v>1.1000000000000001</v>
      </c>
      <c r="DX31" s="614"/>
      <c r="DY31" s="614"/>
      <c r="DZ31" s="614"/>
      <c r="EA31" s="614"/>
      <c r="EB31" s="614"/>
      <c r="EC31" s="635"/>
    </row>
    <row r="32" spans="2:133" ht="11.25" customHeight="1" x14ac:dyDescent="0.15">
      <c r="B32" s="652" t="s">
        <v>57</v>
      </c>
      <c r="C32" s="653"/>
      <c r="D32" s="653"/>
      <c r="E32" s="653"/>
      <c r="F32" s="653"/>
      <c r="G32" s="653"/>
      <c r="H32" s="653"/>
      <c r="I32" s="653"/>
      <c r="J32" s="653"/>
      <c r="K32" s="653"/>
      <c r="L32" s="653"/>
      <c r="M32" s="653"/>
      <c r="N32" s="653"/>
      <c r="O32" s="653"/>
      <c r="P32" s="653"/>
      <c r="Q32" s="654"/>
      <c r="R32" s="585">
        <v>797</v>
      </c>
      <c r="S32" s="487"/>
      <c r="T32" s="487"/>
      <c r="U32" s="487"/>
      <c r="V32" s="487"/>
      <c r="W32" s="487"/>
      <c r="X32" s="487"/>
      <c r="Y32" s="586"/>
      <c r="Z32" s="622">
        <v>0</v>
      </c>
      <c r="AA32" s="622"/>
      <c r="AB32" s="622"/>
      <c r="AC32" s="622"/>
      <c r="AD32" s="623">
        <v>797</v>
      </c>
      <c r="AE32" s="623"/>
      <c r="AF32" s="623"/>
      <c r="AG32" s="623"/>
      <c r="AH32" s="623"/>
      <c r="AI32" s="623"/>
      <c r="AJ32" s="623"/>
      <c r="AK32" s="623"/>
      <c r="AL32" s="587">
        <v>0</v>
      </c>
      <c r="AM32" s="353"/>
      <c r="AN32" s="353"/>
      <c r="AO32" s="624"/>
      <c r="AP32" s="630"/>
      <c r="AQ32" s="444"/>
      <c r="AR32" s="444"/>
      <c r="AS32" s="444"/>
      <c r="AT32" s="646"/>
      <c r="AU32" s="8" t="s">
        <v>256</v>
      </c>
      <c r="AV32" s="8"/>
      <c r="AW32" s="8"/>
      <c r="AX32" s="582" t="s">
        <v>375</v>
      </c>
      <c r="AY32" s="583"/>
      <c r="AZ32" s="583"/>
      <c r="BA32" s="583"/>
      <c r="BB32" s="583"/>
      <c r="BC32" s="583"/>
      <c r="BD32" s="583"/>
      <c r="BE32" s="583"/>
      <c r="BF32" s="584"/>
      <c r="BG32" s="655">
        <v>98.8</v>
      </c>
      <c r="BH32" s="612"/>
      <c r="BI32" s="612"/>
      <c r="BJ32" s="612"/>
      <c r="BK32" s="612"/>
      <c r="BL32" s="612"/>
      <c r="BM32" s="353">
        <v>97.3</v>
      </c>
      <c r="BN32" s="656"/>
      <c r="BO32" s="656"/>
      <c r="BP32" s="656"/>
      <c r="BQ32" s="633"/>
      <c r="BR32" s="655">
        <v>98.6</v>
      </c>
      <c r="BS32" s="612"/>
      <c r="BT32" s="612"/>
      <c r="BU32" s="612"/>
      <c r="BV32" s="612"/>
      <c r="BW32" s="612"/>
      <c r="BX32" s="353">
        <v>97.1</v>
      </c>
      <c r="BY32" s="656"/>
      <c r="BZ32" s="656"/>
      <c r="CA32" s="656"/>
      <c r="CB32" s="633"/>
      <c r="CD32" s="394"/>
      <c r="CE32" s="396"/>
      <c r="CF32" s="582" t="s">
        <v>214</v>
      </c>
      <c r="CG32" s="583"/>
      <c r="CH32" s="583"/>
      <c r="CI32" s="583"/>
      <c r="CJ32" s="583"/>
      <c r="CK32" s="583"/>
      <c r="CL32" s="583"/>
      <c r="CM32" s="583"/>
      <c r="CN32" s="583"/>
      <c r="CO32" s="583"/>
      <c r="CP32" s="583"/>
      <c r="CQ32" s="584"/>
      <c r="CR32" s="585" t="s">
        <v>206</v>
      </c>
      <c r="CS32" s="487"/>
      <c r="CT32" s="487"/>
      <c r="CU32" s="487"/>
      <c r="CV32" s="487"/>
      <c r="CW32" s="487"/>
      <c r="CX32" s="487"/>
      <c r="CY32" s="586"/>
      <c r="CZ32" s="587" t="s">
        <v>206</v>
      </c>
      <c r="DA32" s="614"/>
      <c r="DB32" s="614"/>
      <c r="DC32" s="615"/>
      <c r="DD32" s="589" t="s">
        <v>206</v>
      </c>
      <c r="DE32" s="487"/>
      <c r="DF32" s="487"/>
      <c r="DG32" s="487"/>
      <c r="DH32" s="487"/>
      <c r="DI32" s="487"/>
      <c r="DJ32" s="487"/>
      <c r="DK32" s="586"/>
      <c r="DL32" s="589" t="s">
        <v>206</v>
      </c>
      <c r="DM32" s="487"/>
      <c r="DN32" s="487"/>
      <c r="DO32" s="487"/>
      <c r="DP32" s="487"/>
      <c r="DQ32" s="487"/>
      <c r="DR32" s="487"/>
      <c r="DS32" s="487"/>
      <c r="DT32" s="487"/>
      <c r="DU32" s="487"/>
      <c r="DV32" s="586"/>
      <c r="DW32" s="587" t="s">
        <v>206</v>
      </c>
      <c r="DX32" s="614"/>
      <c r="DY32" s="614"/>
      <c r="DZ32" s="614"/>
      <c r="EA32" s="614"/>
      <c r="EB32" s="614"/>
      <c r="EC32" s="635"/>
    </row>
    <row r="33" spans="2:133" ht="11.25" customHeight="1" x14ac:dyDescent="0.15">
      <c r="B33" s="582" t="s">
        <v>399</v>
      </c>
      <c r="C33" s="583"/>
      <c r="D33" s="583"/>
      <c r="E33" s="583"/>
      <c r="F33" s="583"/>
      <c r="G33" s="583"/>
      <c r="H33" s="583"/>
      <c r="I33" s="583"/>
      <c r="J33" s="583"/>
      <c r="K33" s="583"/>
      <c r="L33" s="583"/>
      <c r="M33" s="583"/>
      <c r="N33" s="583"/>
      <c r="O33" s="583"/>
      <c r="P33" s="583"/>
      <c r="Q33" s="584"/>
      <c r="R33" s="585">
        <v>674941</v>
      </c>
      <c r="S33" s="487"/>
      <c r="T33" s="487"/>
      <c r="U33" s="487"/>
      <c r="V33" s="487"/>
      <c r="W33" s="487"/>
      <c r="X33" s="487"/>
      <c r="Y33" s="586"/>
      <c r="Z33" s="622">
        <v>4.3</v>
      </c>
      <c r="AA33" s="622"/>
      <c r="AB33" s="622"/>
      <c r="AC33" s="622"/>
      <c r="AD33" s="623" t="s">
        <v>206</v>
      </c>
      <c r="AE33" s="623"/>
      <c r="AF33" s="623"/>
      <c r="AG33" s="623"/>
      <c r="AH33" s="623"/>
      <c r="AI33" s="623"/>
      <c r="AJ33" s="623"/>
      <c r="AK33" s="623"/>
      <c r="AL33" s="587" t="s">
        <v>206</v>
      </c>
      <c r="AM33" s="353"/>
      <c r="AN33" s="353"/>
      <c r="AO33" s="624"/>
      <c r="AP33" s="383"/>
      <c r="AQ33" s="384"/>
      <c r="AR33" s="384"/>
      <c r="AS33" s="384"/>
      <c r="AT33" s="647"/>
      <c r="AU33" s="48"/>
      <c r="AV33" s="48"/>
      <c r="AW33" s="48"/>
      <c r="AX33" s="596" t="s">
        <v>163</v>
      </c>
      <c r="AY33" s="597"/>
      <c r="AZ33" s="597"/>
      <c r="BA33" s="597"/>
      <c r="BB33" s="597"/>
      <c r="BC33" s="597"/>
      <c r="BD33" s="597"/>
      <c r="BE33" s="597"/>
      <c r="BF33" s="598"/>
      <c r="BG33" s="648">
        <v>97.1</v>
      </c>
      <c r="BH33" s="600"/>
      <c r="BI33" s="600"/>
      <c r="BJ33" s="600"/>
      <c r="BK33" s="600"/>
      <c r="BL33" s="600"/>
      <c r="BM33" s="620">
        <v>92.3</v>
      </c>
      <c r="BN33" s="600"/>
      <c r="BO33" s="600"/>
      <c r="BP33" s="600"/>
      <c r="BQ33" s="628"/>
      <c r="BR33" s="648">
        <v>98.2</v>
      </c>
      <c r="BS33" s="600"/>
      <c r="BT33" s="600"/>
      <c r="BU33" s="600"/>
      <c r="BV33" s="600"/>
      <c r="BW33" s="600"/>
      <c r="BX33" s="620">
        <v>93.1</v>
      </c>
      <c r="BY33" s="600"/>
      <c r="BZ33" s="600"/>
      <c r="CA33" s="600"/>
      <c r="CB33" s="628"/>
      <c r="CD33" s="582" t="s">
        <v>400</v>
      </c>
      <c r="CE33" s="583"/>
      <c r="CF33" s="583"/>
      <c r="CG33" s="583"/>
      <c r="CH33" s="583"/>
      <c r="CI33" s="583"/>
      <c r="CJ33" s="583"/>
      <c r="CK33" s="583"/>
      <c r="CL33" s="583"/>
      <c r="CM33" s="583"/>
      <c r="CN33" s="583"/>
      <c r="CO33" s="583"/>
      <c r="CP33" s="583"/>
      <c r="CQ33" s="584"/>
      <c r="CR33" s="585">
        <v>6471062</v>
      </c>
      <c r="CS33" s="612"/>
      <c r="CT33" s="612"/>
      <c r="CU33" s="612"/>
      <c r="CV33" s="612"/>
      <c r="CW33" s="612"/>
      <c r="CX33" s="612"/>
      <c r="CY33" s="613"/>
      <c r="CZ33" s="587">
        <v>43.6</v>
      </c>
      <c r="DA33" s="614"/>
      <c r="DB33" s="614"/>
      <c r="DC33" s="615"/>
      <c r="DD33" s="589">
        <v>3847856</v>
      </c>
      <c r="DE33" s="612"/>
      <c r="DF33" s="612"/>
      <c r="DG33" s="612"/>
      <c r="DH33" s="612"/>
      <c r="DI33" s="612"/>
      <c r="DJ33" s="612"/>
      <c r="DK33" s="613"/>
      <c r="DL33" s="589">
        <v>3113752</v>
      </c>
      <c r="DM33" s="612"/>
      <c r="DN33" s="612"/>
      <c r="DO33" s="612"/>
      <c r="DP33" s="612"/>
      <c r="DQ33" s="612"/>
      <c r="DR33" s="612"/>
      <c r="DS33" s="612"/>
      <c r="DT33" s="612"/>
      <c r="DU33" s="612"/>
      <c r="DV33" s="613"/>
      <c r="DW33" s="587">
        <v>48.5</v>
      </c>
      <c r="DX33" s="614"/>
      <c r="DY33" s="614"/>
      <c r="DZ33" s="614"/>
      <c r="EA33" s="614"/>
      <c r="EB33" s="614"/>
      <c r="EC33" s="635"/>
    </row>
    <row r="34" spans="2:133" ht="11.25" customHeight="1" x14ac:dyDescent="0.15">
      <c r="B34" s="582" t="s">
        <v>244</v>
      </c>
      <c r="C34" s="583"/>
      <c r="D34" s="583"/>
      <c r="E34" s="583"/>
      <c r="F34" s="583"/>
      <c r="G34" s="583"/>
      <c r="H34" s="583"/>
      <c r="I34" s="583"/>
      <c r="J34" s="583"/>
      <c r="K34" s="583"/>
      <c r="L34" s="583"/>
      <c r="M34" s="583"/>
      <c r="N34" s="583"/>
      <c r="O34" s="583"/>
      <c r="P34" s="583"/>
      <c r="Q34" s="584"/>
      <c r="R34" s="585">
        <v>4692</v>
      </c>
      <c r="S34" s="487"/>
      <c r="T34" s="487"/>
      <c r="U34" s="487"/>
      <c r="V34" s="487"/>
      <c r="W34" s="487"/>
      <c r="X34" s="487"/>
      <c r="Y34" s="586"/>
      <c r="Z34" s="622">
        <v>0</v>
      </c>
      <c r="AA34" s="622"/>
      <c r="AB34" s="622"/>
      <c r="AC34" s="622"/>
      <c r="AD34" s="623">
        <v>3758</v>
      </c>
      <c r="AE34" s="623"/>
      <c r="AF34" s="623"/>
      <c r="AG34" s="623"/>
      <c r="AH34" s="623"/>
      <c r="AI34" s="623"/>
      <c r="AJ34" s="623"/>
      <c r="AK34" s="623"/>
      <c r="AL34" s="587">
        <v>0.1</v>
      </c>
      <c r="AM34" s="353"/>
      <c r="AN34" s="353"/>
      <c r="AO34" s="624"/>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82" t="s">
        <v>403</v>
      </c>
      <c r="CE34" s="583"/>
      <c r="CF34" s="583"/>
      <c r="CG34" s="583"/>
      <c r="CH34" s="583"/>
      <c r="CI34" s="583"/>
      <c r="CJ34" s="583"/>
      <c r="CK34" s="583"/>
      <c r="CL34" s="583"/>
      <c r="CM34" s="583"/>
      <c r="CN34" s="583"/>
      <c r="CO34" s="583"/>
      <c r="CP34" s="583"/>
      <c r="CQ34" s="584"/>
      <c r="CR34" s="585">
        <v>1401990</v>
      </c>
      <c r="CS34" s="487"/>
      <c r="CT34" s="487"/>
      <c r="CU34" s="487"/>
      <c r="CV34" s="487"/>
      <c r="CW34" s="487"/>
      <c r="CX34" s="487"/>
      <c r="CY34" s="586"/>
      <c r="CZ34" s="587">
        <v>9.5</v>
      </c>
      <c r="DA34" s="614"/>
      <c r="DB34" s="614"/>
      <c r="DC34" s="615"/>
      <c r="DD34" s="589">
        <v>1107750</v>
      </c>
      <c r="DE34" s="487"/>
      <c r="DF34" s="487"/>
      <c r="DG34" s="487"/>
      <c r="DH34" s="487"/>
      <c r="DI34" s="487"/>
      <c r="DJ34" s="487"/>
      <c r="DK34" s="586"/>
      <c r="DL34" s="589">
        <v>862472</v>
      </c>
      <c r="DM34" s="487"/>
      <c r="DN34" s="487"/>
      <c r="DO34" s="487"/>
      <c r="DP34" s="487"/>
      <c r="DQ34" s="487"/>
      <c r="DR34" s="487"/>
      <c r="DS34" s="487"/>
      <c r="DT34" s="487"/>
      <c r="DU34" s="487"/>
      <c r="DV34" s="586"/>
      <c r="DW34" s="587">
        <v>13.4</v>
      </c>
      <c r="DX34" s="614"/>
      <c r="DY34" s="614"/>
      <c r="DZ34" s="614"/>
      <c r="EA34" s="614"/>
      <c r="EB34" s="614"/>
      <c r="EC34" s="635"/>
    </row>
    <row r="35" spans="2:133" ht="11.25" customHeight="1" x14ac:dyDescent="0.15">
      <c r="B35" s="582" t="s">
        <v>146</v>
      </c>
      <c r="C35" s="583"/>
      <c r="D35" s="583"/>
      <c r="E35" s="583"/>
      <c r="F35" s="583"/>
      <c r="G35" s="583"/>
      <c r="H35" s="583"/>
      <c r="I35" s="583"/>
      <c r="J35" s="583"/>
      <c r="K35" s="583"/>
      <c r="L35" s="583"/>
      <c r="M35" s="583"/>
      <c r="N35" s="583"/>
      <c r="O35" s="583"/>
      <c r="P35" s="583"/>
      <c r="Q35" s="584"/>
      <c r="R35" s="585">
        <v>6812</v>
      </c>
      <c r="S35" s="487"/>
      <c r="T35" s="487"/>
      <c r="U35" s="487"/>
      <c r="V35" s="487"/>
      <c r="W35" s="487"/>
      <c r="X35" s="487"/>
      <c r="Y35" s="586"/>
      <c r="Z35" s="622">
        <v>0</v>
      </c>
      <c r="AA35" s="622"/>
      <c r="AB35" s="622"/>
      <c r="AC35" s="622"/>
      <c r="AD35" s="623" t="s">
        <v>206</v>
      </c>
      <c r="AE35" s="623"/>
      <c r="AF35" s="623"/>
      <c r="AG35" s="623"/>
      <c r="AH35" s="623"/>
      <c r="AI35" s="623"/>
      <c r="AJ35" s="623"/>
      <c r="AK35" s="623"/>
      <c r="AL35" s="587" t="s">
        <v>206</v>
      </c>
      <c r="AM35" s="353"/>
      <c r="AN35" s="353"/>
      <c r="AO35" s="624"/>
      <c r="AP35" s="18"/>
      <c r="AQ35" s="517" t="s">
        <v>405</v>
      </c>
      <c r="AR35" s="518"/>
      <c r="AS35" s="518"/>
      <c r="AT35" s="518"/>
      <c r="AU35" s="518"/>
      <c r="AV35" s="518"/>
      <c r="AW35" s="518"/>
      <c r="AX35" s="518"/>
      <c r="AY35" s="518"/>
      <c r="AZ35" s="518"/>
      <c r="BA35" s="518"/>
      <c r="BB35" s="518"/>
      <c r="BC35" s="518"/>
      <c r="BD35" s="518"/>
      <c r="BE35" s="518"/>
      <c r="BF35" s="560"/>
      <c r="BG35" s="517" t="s">
        <v>217</v>
      </c>
      <c r="BH35" s="518"/>
      <c r="BI35" s="518"/>
      <c r="BJ35" s="518"/>
      <c r="BK35" s="518"/>
      <c r="BL35" s="518"/>
      <c r="BM35" s="518"/>
      <c r="BN35" s="518"/>
      <c r="BO35" s="518"/>
      <c r="BP35" s="518"/>
      <c r="BQ35" s="518"/>
      <c r="BR35" s="518"/>
      <c r="BS35" s="518"/>
      <c r="BT35" s="518"/>
      <c r="BU35" s="518"/>
      <c r="BV35" s="518"/>
      <c r="BW35" s="518"/>
      <c r="BX35" s="518"/>
      <c r="BY35" s="518"/>
      <c r="BZ35" s="518"/>
      <c r="CA35" s="518"/>
      <c r="CB35" s="560"/>
      <c r="CD35" s="582" t="s">
        <v>406</v>
      </c>
      <c r="CE35" s="583"/>
      <c r="CF35" s="583"/>
      <c r="CG35" s="583"/>
      <c r="CH35" s="583"/>
      <c r="CI35" s="583"/>
      <c r="CJ35" s="583"/>
      <c r="CK35" s="583"/>
      <c r="CL35" s="583"/>
      <c r="CM35" s="583"/>
      <c r="CN35" s="583"/>
      <c r="CO35" s="583"/>
      <c r="CP35" s="583"/>
      <c r="CQ35" s="584"/>
      <c r="CR35" s="585">
        <v>60260</v>
      </c>
      <c r="CS35" s="612"/>
      <c r="CT35" s="612"/>
      <c r="CU35" s="612"/>
      <c r="CV35" s="612"/>
      <c r="CW35" s="612"/>
      <c r="CX35" s="612"/>
      <c r="CY35" s="613"/>
      <c r="CZ35" s="587">
        <v>0.4</v>
      </c>
      <c r="DA35" s="614"/>
      <c r="DB35" s="614"/>
      <c r="DC35" s="615"/>
      <c r="DD35" s="589">
        <v>26157</v>
      </c>
      <c r="DE35" s="612"/>
      <c r="DF35" s="612"/>
      <c r="DG35" s="612"/>
      <c r="DH35" s="612"/>
      <c r="DI35" s="612"/>
      <c r="DJ35" s="612"/>
      <c r="DK35" s="613"/>
      <c r="DL35" s="589">
        <v>25964</v>
      </c>
      <c r="DM35" s="612"/>
      <c r="DN35" s="612"/>
      <c r="DO35" s="612"/>
      <c r="DP35" s="612"/>
      <c r="DQ35" s="612"/>
      <c r="DR35" s="612"/>
      <c r="DS35" s="612"/>
      <c r="DT35" s="612"/>
      <c r="DU35" s="612"/>
      <c r="DV35" s="613"/>
      <c r="DW35" s="587">
        <v>0.4</v>
      </c>
      <c r="DX35" s="614"/>
      <c r="DY35" s="614"/>
      <c r="DZ35" s="614"/>
      <c r="EA35" s="614"/>
      <c r="EB35" s="614"/>
      <c r="EC35" s="635"/>
    </row>
    <row r="36" spans="2:133" ht="11.25" customHeight="1" x14ac:dyDescent="0.15">
      <c r="B36" s="582" t="s">
        <v>409</v>
      </c>
      <c r="C36" s="583"/>
      <c r="D36" s="583"/>
      <c r="E36" s="583"/>
      <c r="F36" s="583"/>
      <c r="G36" s="583"/>
      <c r="H36" s="583"/>
      <c r="I36" s="583"/>
      <c r="J36" s="583"/>
      <c r="K36" s="583"/>
      <c r="L36" s="583"/>
      <c r="M36" s="583"/>
      <c r="N36" s="583"/>
      <c r="O36" s="583"/>
      <c r="P36" s="583"/>
      <c r="Q36" s="584"/>
      <c r="R36" s="585">
        <v>402291</v>
      </c>
      <c r="S36" s="487"/>
      <c r="T36" s="487"/>
      <c r="U36" s="487"/>
      <c r="V36" s="487"/>
      <c r="W36" s="487"/>
      <c r="X36" s="487"/>
      <c r="Y36" s="586"/>
      <c r="Z36" s="622">
        <v>2.6</v>
      </c>
      <c r="AA36" s="622"/>
      <c r="AB36" s="622"/>
      <c r="AC36" s="622"/>
      <c r="AD36" s="623" t="s">
        <v>206</v>
      </c>
      <c r="AE36" s="623"/>
      <c r="AF36" s="623"/>
      <c r="AG36" s="623"/>
      <c r="AH36" s="623"/>
      <c r="AI36" s="623"/>
      <c r="AJ36" s="623"/>
      <c r="AK36" s="623"/>
      <c r="AL36" s="587" t="s">
        <v>206</v>
      </c>
      <c r="AM36" s="353"/>
      <c r="AN36" s="353"/>
      <c r="AO36" s="624"/>
      <c r="AP36" s="18"/>
      <c r="AQ36" s="636" t="s">
        <v>392</v>
      </c>
      <c r="AR36" s="637"/>
      <c r="AS36" s="637"/>
      <c r="AT36" s="637"/>
      <c r="AU36" s="637"/>
      <c r="AV36" s="637"/>
      <c r="AW36" s="637"/>
      <c r="AX36" s="637"/>
      <c r="AY36" s="638"/>
      <c r="AZ36" s="639">
        <v>1749998</v>
      </c>
      <c r="BA36" s="640"/>
      <c r="BB36" s="640"/>
      <c r="BC36" s="640"/>
      <c r="BD36" s="640"/>
      <c r="BE36" s="640"/>
      <c r="BF36" s="641"/>
      <c r="BG36" s="642" t="s">
        <v>410</v>
      </c>
      <c r="BH36" s="643"/>
      <c r="BI36" s="643"/>
      <c r="BJ36" s="643"/>
      <c r="BK36" s="643"/>
      <c r="BL36" s="643"/>
      <c r="BM36" s="643"/>
      <c r="BN36" s="643"/>
      <c r="BO36" s="643"/>
      <c r="BP36" s="643"/>
      <c r="BQ36" s="643"/>
      <c r="BR36" s="643"/>
      <c r="BS36" s="643"/>
      <c r="BT36" s="643"/>
      <c r="BU36" s="644"/>
      <c r="BV36" s="639">
        <v>58993</v>
      </c>
      <c r="BW36" s="640"/>
      <c r="BX36" s="640"/>
      <c r="BY36" s="640"/>
      <c r="BZ36" s="640"/>
      <c r="CA36" s="640"/>
      <c r="CB36" s="641"/>
      <c r="CD36" s="582" t="s">
        <v>32</v>
      </c>
      <c r="CE36" s="583"/>
      <c r="CF36" s="583"/>
      <c r="CG36" s="583"/>
      <c r="CH36" s="583"/>
      <c r="CI36" s="583"/>
      <c r="CJ36" s="583"/>
      <c r="CK36" s="583"/>
      <c r="CL36" s="583"/>
      <c r="CM36" s="583"/>
      <c r="CN36" s="583"/>
      <c r="CO36" s="583"/>
      <c r="CP36" s="583"/>
      <c r="CQ36" s="584"/>
      <c r="CR36" s="585">
        <v>3322094</v>
      </c>
      <c r="CS36" s="487"/>
      <c r="CT36" s="487"/>
      <c r="CU36" s="487"/>
      <c r="CV36" s="487"/>
      <c r="CW36" s="487"/>
      <c r="CX36" s="487"/>
      <c r="CY36" s="586"/>
      <c r="CZ36" s="587">
        <v>22.4</v>
      </c>
      <c r="DA36" s="614"/>
      <c r="DB36" s="614"/>
      <c r="DC36" s="615"/>
      <c r="DD36" s="589">
        <v>1246935</v>
      </c>
      <c r="DE36" s="487"/>
      <c r="DF36" s="487"/>
      <c r="DG36" s="487"/>
      <c r="DH36" s="487"/>
      <c r="DI36" s="487"/>
      <c r="DJ36" s="487"/>
      <c r="DK36" s="586"/>
      <c r="DL36" s="589">
        <v>789746</v>
      </c>
      <c r="DM36" s="487"/>
      <c r="DN36" s="487"/>
      <c r="DO36" s="487"/>
      <c r="DP36" s="487"/>
      <c r="DQ36" s="487"/>
      <c r="DR36" s="487"/>
      <c r="DS36" s="487"/>
      <c r="DT36" s="487"/>
      <c r="DU36" s="487"/>
      <c r="DV36" s="586"/>
      <c r="DW36" s="587">
        <v>12.3</v>
      </c>
      <c r="DX36" s="614"/>
      <c r="DY36" s="614"/>
      <c r="DZ36" s="614"/>
      <c r="EA36" s="614"/>
      <c r="EB36" s="614"/>
      <c r="EC36" s="635"/>
    </row>
    <row r="37" spans="2:133" ht="11.25" customHeight="1" x14ac:dyDescent="0.15">
      <c r="B37" s="582" t="s">
        <v>376</v>
      </c>
      <c r="C37" s="583"/>
      <c r="D37" s="583"/>
      <c r="E37" s="583"/>
      <c r="F37" s="583"/>
      <c r="G37" s="583"/>
      <c r="H37" s="583"/>
      <c r="I37" s="583"/>
      <c r="J37" s="583"/>
      <c r="K37" s="583"/>
      <c r="L37" s="583"/>
      <c r="M37" s="583"/>
      <c r="N37" s="583"/>
      <c r="O37" s="583"/>
      <c r="P37" s="583"/>
      <c r="Q37" s="584"/>
      <c r="R37" s="585">
        <v>1568336</v>
      </c>
      <c r="S37" s="487"/>
      <c r="T37" s="487"/>
      <c r="U37" s="487"/>
      <c r="V37" s="487"/>
      <c r="W37" s="487"/>
      <c r="X37" s="487"/>
      <c r="Y37" s="586"/>
      <c r="Z37" s="622">
        <v>10.1</v>
      </c>
      <c r="AA37" s="622"/>
      <c r="AB37" s="622"/>
      <c r="AC37" s="622"/>
      <c r="AD37" s="623" t="s">
        <v>206</v>
      </c>
      <c r="AE37" s="623"/>
      <c r="AF37" s="623"/>
      <c r="AG37" s="623"/>
      <c r="AH37" s="623"/>
      <c r="AI37" s="623"/>
      <c r="AJ37" s="623"/>
      <c r="AK37" s="623"/>
      <c r="AL37" s="587" t="s">
        <v>206</v>
      </c>
      <c r="AM37" s="353"/>
      <c r="AN37" s="353"/>
      <c r="AO37" s="624"/>
      <c r="AQ37" s="631" t="s">
        <v>411</v>
      </c>
      <c r="AR37" s="498"/>
      <c r="AS37" s="498"/>
      <c r="AT37" s="498"/>
      <c r="AU37" s="498"/>
      <c r="AV37" s="498"/>
      <c r="AW37" s="498"/>
      <c r="AX37" s="498"/>
      <c r="AY37" s="632"/>
      <c r="AZ37" s="585">
        <v>673420</v>
      </c>
      <c r="BA37" s="487"/>
      <c r="BB37" s="487"/>
      <c r="BC37" s="487"/>
      <c r="BD37" s="612"/>
      <c r="BE37" s="612"/>
      <c r="BF37" s="633"/>
      <c r="BG37" s="582" t="s">
        <v>414</v>
      </c>
      <c r="BH37" s="583"/>
      <c r="BI37" s="583"/>
      <c r="BJ37" s="583"/>
      <c r="BK37" s="583"/>
      <c r="BL37" s="583"/>
      <c r="BM37" s="583"/>
      <c r="BN37" s="583"/>
      <c r="BO37" s="583"/>
      <c r="BP37" s="583"/>
      <c r="BQ37" s="583"/>
      <c r="BR37" s="583"/>
      <c r="BS37" s="583"/>
      <c r="BT37" s="583"/>
      <c r="BU37" s="584"/>
      <c r="BV37" s="585">
        <v>48801</v>
      </c>
      <c r="BW37" s="487"/>
      <c r="BX37" s="487"/>
      <c r="BY37" s="487"/>
      <c r="BZ37" s="487"/>
      <c r="CA37" s="487"/>
      <c r="CB37" s="634"/>
      <c r="CD37" s="582" t="s">
        <v>162</v>
      </c>
      <c r="CE37" s="583"/>
      <c r="CF37" s="583"/>
      <c r="CG37" s="583"/>
      <c r="CH37" s="583"/>
      <c r="CI37" s="583"/>
      <c r="CJ37" s="583"/>
      <c r="CK37" s="583"/>
      <c r="CL37" s="583"/>
      <c r="CM37" s="583"/>
      <c r="CN37" s="583"/>
      <c r="CO37" s="583"/>
      <c r="CP37" s="583"/>
      <c r="CQ37" s="584"/>
      <c r="CR37" s="585">
        <v>11720</v>
      </c>
      <c r="CS37" s="612"/>
      <c r="CT37" s="612"/>
      <c r="CU37" s="612"/>
      <c r="CV37" s="612"/>
      <c r="CW37" s="612"/>
      <c r="CX37" s="612"/>
      <c r="CY37" s="613"/>
      <c r="CZ37" s="587">
        <v>0.1</v>
      </c>
      <c r="DA37" s="614"/>
      <c r="DB37" s="614"/>
      <c r="DC37" s="615"/>
      <c r="DD37" s="589">
        <v>11720</v>
      </c>
      <c r="DE37" s="612"/>
      <c r="DF37" s="612"/>
      <c r="DG37" s="612"/>
      <c r="DH37" s="612"/>
      <c r="DI37" s="612"/>
      <c r="DJ37" s="612"/>
      <c r="DK37" s="613"/>
      <c r="DL37" s="589">
        <v>11720</v>
      </c>
      <c r="DM37" s="612"/>
      <c r="DN37" s="612"/>
      <c r="DO37" s="612"/>
      <c r="DP37" s="612"/>
      <c r="DQ37" s="612"/>
      <c r="DR37" s="612"/>
      <c r="DS37" s="612"/>
      <c r="DT37" s="612"/>
      <c r="DU37" s="612"/>
      <c r="DV37" s="613"/>
      <c r="DW37" s="587">
        <v>0.2</v>
      </c>
      <c r="DX37" s="614"/>
      <c r="DY37" s="614"/>
      <c r="DZ37" s="614"/>
      <c r="EA37" s="614"/>
      <c r="EB37" s="614"/>
      <c r="EC37" s="635"/>
    </row>
    <row r="38" spans="2:133" ht="11.25" customHeight="1" x14ac:dyDescent="0.15">
      <c r="B38" s="582" t="s">
        <v>401</v>
      </c>
      <c r="C38" s="583"/>
      <c r="D38" s="583"/>
      <c r="E38" s="583"/>
      <c r="F38" s="583"/>
      <c r="G38" s="583"/>
      <c r="H38" s="583"/>
      <c r="I38" s="583"/>
      <c r="J38" s="583"/>
      <c r="K38" s="583"/>
      <c r="L38" s="583"/>
      <c r="M38" s="583"/>
      <c r="N38" s="583"/>
      <c r="O38" s="583"/>
      <c r="P38" s="583"/>
      <c r="Q38" s="584"/>
      <c r="R38" s="585">
        <v>181633</v>
      </c>
      <c r="S38" s="487"/>
      <c r="T38" s="487"/>
      <c r="U38" s="487"/>
      <c r="V38" s="487"/>
      <c r="W38" s="487"/>
      <c r="X38" s="487"/>
      <c r="Y38" s="586"/>
      <c r="Z38" s="622">
        <v>1.2</v>
      </c>
      <c r="AA38" s="622"/>
      <c r="AB38" s="622"/>
      <c r="AC38" s="622"/>
      <c r="AD38" s="623">
        <v>1363</v>
      </c>
      <c r="AE38" s="623"/>
      <c r="AF38" s="623"/>
      <c r="AG38" s="623"/>
      <c r="AH38" s="623"/>
      <c r="AI38" s="623"/>
      <c r="AJ38" s="623"/>
      <c r="AK38" s="623"/>
      <c r="AL38" s="587">
        <v>0</v>
      </c>
      <c r="AM38" s="353"/>
      <c r="AN38" s="353"/>
      <c r="AO38" s="624"/>
      <c r="AQ38" s="631" t="s">
        <v>307</v>
      </c>
      <c r="AR38" s="498"/>
      <c r="AS38" s="498"/>
      <c r="AT38" s="498"/>
      <c r="AU38" s="498"/>
      <c r="AV38" s="498"/>
      <c r="AW38" s="498"/>
      <c r="AX38" s="498"/>
      <c r="AY38" s="632"/>
      <c r="AZ38" s="585">
        <v>140480</v>
      </c>
      <c r="BA38" s="487"/>
      <c r="BB38" s="487"/>
      <c r="BC38" s="487"/>
      <c r="BD38" s="612"/>
      <c r="BE38" s="612"/>
      <c r="BF38" s="633"/>
      <c r="BG38" s="582" t="s">
        <v>415</v>
      </c>
      <c r="BH38" s="583"/>
      <c r="BI38" s="583"/>
      <c r="BJ38" s="583"/>
      <c r="BK38" s="583"/>
      <c r="BL38" s="583"/>
      <c r="BM38" s="583"/>
      <c r="BN38" s="583"/>
      <c r="BO38" s="583"/>
      <c r="BP38" s="583"/>
      <c r="BQ38" s="583"/>
      <c r="BR38" s="583"/>
      <c r="BS38" s="583"/>
      <c r="BT38" s="583"/>
      <c r="BU38" s="584"/>
      <c r="BV38" s="585">
        <v>3154</v>
      </c>
      <c r="BW38" s="487"/>
      <c r="BX38" s="487"/>
      <c r="BY38" s="487"/>
      <c r="BZ38" s="487"/>
      <c r="CA38" s="487"/>
      <c r="CB38" s="634"/>
      <c r="CD38" s="582" t="s">
        <v>416</v>
      </c>
      <c r="CE38" s="583"/>
      <c r="CF38" s="583"/>
      <c r="CG38" s="583"/>
      <c r="CH38" s="583"/>
      <c r="CI38" s="583"/>
      <c r="CJ38" s="583"/>
      <c r="CK38" s="583"/>
      <c r="CL38" s="583"/>
      <c r="CM38" s="583"/>
      <c r="CN38" s="583"/>
      <c r="CO38" s="583"/>
      <c r="CP38" s="583"/>
      <c r="CQ38" s="584"/>
      <c r="CR38" s="585">
        <v>1609518</v>
      </c>
      <c r="CS38" s="487"/>
      <c r="CT38" s="487"/>
      <c r="CU38" s="487"/>
      <c r="CV38" s="487"/>
      <c r="CW38" s="487"/>
      <c r="CX38" s="487"/>
      <c r="CY38" s="586"/>
      <c r="CZ38" s="587">
        <v>10.9</v>
      </c>
      <c r="DA38" s="614"/>
      <c r="DB38" s="614"/>
      <c r="DC38" s="615"/>
      <c r="DD38" s="589">
        <v>1449402</v>
      </c>
      <c r="DE38" s="487"/>
      <c r="DF38" s="487"/>
      <c r="DG38" s="487"/>
      <c r="DH38" s="487"/>
      <c r="DI38" s="487"/>
      <c r="DJ38" s="487"/>
      <c r="DK38" s="586"/>
      <c r="DL38" s="589">
        <v>1435570</v>
      </c>
      <c r="DM38" s="487"/>
      <c r="DN38" s="487"/>
      <c r="DO38" s="487"/>
      <c r="DP38" s="487"/>
      <c r="DQ38" s="487"/>
      <c r="DR38" s="487"/>
      <c r="DS38" s="487"/>
      <c r="DT38" s="487"/>
      <c r="DU38" s="487"/>
      <c r="DV38" s="586"/>
      <c r="DW38" s="587">
        <v>22.4</v>
      </c>
      <c r="DX38" s="614"/>
      <c r="DY38" s="614"/>
      <c r="DZ38" s="614"/>
      <c r="EA38" s="614"/>
      <c r="EB38" s="614"/>
      <c r="EC38" s="635"/>
    </row>
    <row r="39" spans="2:133" ht="11.25" customHeight="1" x14ac:dyDescent="0.15">
      <c r="B39" s="582" t="s">
        <v>417</v>
      </c>
      <c r="C39" s="583"/>
      <c r="D39" s="583"/>
      <c r="E39" s="583"/>
      <c r="F39" s="583"/>
      <c r="G39" s="583"/>
      <c r="H39" s="583"/>
      <c r="I39" s="583"/>
      <c r="J39" s="583"/>
      <c r="K39" s="583"/>
      <c r="L39" s="583"/>
      <c r="M39" s="583"/>
      <c r="N39" s="583"/>
      <c r="O39" s="583"/>
      <c r="P39" s="583"/>
      <c r="Q39" s="584"/>
      <c r="R39" s="585">
        <v>1395970</v>
      </c>
      <c r="S39" s="487"/>
      <c r="T39" s="487"/>
      <c r="U39" s="487"/>
      <c r="V39" s="487"/>
      <c r="W39" s="487"/>
      <c r="X39" s="487"/>
      <c r="Y39" s="586"/>
      <c r="Z39" s="622">
        <v>9</v>
      </c>
      <c r="AA39" s="622"/>
      <c r="AB39" s="622"/>
      <c r="AC39" s="622"/>
      <c r="AD39" s="623" t="s">
        <v>206</v>
      </c>
      <c r="AE39" s="623"/>
      <c r="AF39" s="623"/>
      <c r="AG39" s="623"/>
      <c r="AH39" s="623"/>
      <c r="AI39" s="623"/>
      <c r="AJ39" s="623"/>
      <c r="AK39" s="623"/>
      <c r="AL39" s="587" t="s">
        <v>206</v>
      </c>
      <c r="AM39" s="353"/>
      <c r="AN39" s="353"/>
      <c r="AO39" s="624"/>
      <c r="AQ39" s="631" t="s">
        <v>418</v>
      </c>
      <c r="AR39" s="498"/>
      <c r="AS39" s="498"/>
      <c r="AT39" s="498"/>
      <c r="AU39" s="498"/>
      <c r="AV39" s="498"/>
      <c r="AW39" s="498"/>
      <c r="AX39" s="498"/>
      <c r="AY39" s="632"/>
      <c r="AZ39" s="585" t="s">
        <v>206</v>
      </c>
      <c r="BA39" s="487"/>
      <c r="BB39" s="487"/>
      <c r="BC39" s="487"/>
      <c r="BD39" s="612"/>
      <c r="BE39" s="612"/>
      <c r="BF39" s="633"/>
      <c r="BG39" s="582" t="s">
        <v>338</v>
      </c>
      <c r="BH39" s="583"/>
      <c r="BI39" s="583"/>
      <c r="BJ39" s="583"/>
      <c r="BK39" s="583"/>
      <c r="BL39" s="583"/>
      <c r="BM39" s="583"/>
      <c r="BN39" s="583"/>
      <c r="BO39" s="583"/>
      <c r="BP39" s="583"/>
      <c r="BQ39" s="583"/>
      <c r="BR39" s="583"/>
      <c r="BS39" s="583"/>
      <c r="BT39" s="583"/>
      <c r="BU39" s="584"/>
      <c r="BV39" s="585">
        <v>5051</v>
      </c>
      <c r="BW39" s="487"/>
      <c r="BX39" s="487"/>
      <c r="BY39" s="487"/>
      <c r="BZ39" s="487"/>
      <c r="CA39" s="487"/>
      <c r="CB39" s="634"/>
      <c r="CD39" s="582" t="s">
        <v>422</v>
      </c>
      <c r="CE39" s="583"/>
      <c r="CF39" s="583"/>
      <c r="CG39" s="583"/>
      <c r="CH39" s="583"/>
      <c r="CI39" s="583"/>
      <c r="CJ39" s="583"/>
      <c r="CK39" s="583"/>
      <c r="CL39" s="583"/>
      <c r="CM39" s="583"/>
      <c r="CN39" s="583"/>
      <c r="CO39" s="583"/>
      <c r="CP39" s="583"/>
      <c r="CQ39" s="584"/>
      <c r="CR39" s="585">
        <v>73648</v>
      </c>
      <c r="CS39" s="612"/>
      <c r="CT39" s="612"/>
      <c r="CU39" s="612"/>
      <c r="CV39" s="612"/>
      <c r="CW39" s="612"/>
      <c r="CX39" s="612"/>
      <c r="CY39" s="613"/>
      <c r="CZ39" s="587">
        <v>0.5</v>
      </c>
      <c r="DA39" s="614"/>
      <c r="DB39" s="614"/>
      <c r="DC39" s="615"/>
      <c r="DD39" s="589">
        <v>17612</v>
      </c>
      <c r="DE39" s="612"/>
      <c r="DF39" s="612"/>
      <c r="DG39" s="612"/>
      <c r="DH39" s="612"/>
      <c r="DI39" s="612"/>
      <c r="DJ39" s="612"/>
      <c r="DK39" s="613"/>
      <c r="DL39" s="589" t="s">
        <v>206</v>
      </c>
      <c r="DM39" s="612"/>
      <c r="DN39" s="612"/>
      <c r="DO39" s="612"/>
      <c r="DP39" s="612"/>
      <c r="DQ39" s="612"/>
      <c r="DR39" s="612"/>
      <c r="DS39" s="612"/>
      <c r="DT39" s="612"/>
      <c r="DU39" s="612"/>
      <c r="DV39" s="613"/>
      <c r="DW39" s="587" t="s">
        <v>206</v>
      </c>
      <c r="DX39" s="614"/>
      <c r="DY39" s="614"/>
      <c r="DZ39" s="614"/>
      <c r="EA39" s="614"/>
      <c r="EB39" s="614"/>
      <c r="EC39" s="635"/>
    </row>
    <row r="40" spans="2:133" ht="11.25" customHeight="1" x14ac:dyDescent="0.15">
      <c r="B40" s="582" t="s">
        <v>423</v>
      </c>
      <c r="C40" s="583"/>
      <c r="D40" s="583"/>
      <c r="E40" s="583"/>
      <c r="F40" s="583"/>
      <c r="G40" s="583"/>
      <c r="H40" s="583"/>
      <c r="I40" s="583"/>
      <c r="J40" s="583"/>
      <c r="K40" s="583"/>
      <c r="L40" s="583"/>
      <c r="M40" s="583"/>
      <c r="N40" s="583"/>
      <c r="O40" s="583"/>
      <c r="P40" s="583"/>
      <c r="Q40" s="584"/>
      <c r="R40" s="585" t="s">
        <v>206</v>
      </c>
      <c r="S40" s="487"/>
      <c r="T40" s="487"/>
      <c r="U40" s="487"/>
      <c r="V40" s="487"/>
      <c r="W40" s="487"/>
      <c r="X40" s="487"/>
      <c r="Y40" s="586"/>
      <c r="Z40" s="622" t="s">
        <v>206</v>
      </c>
      <c r="AA40" s="622"/>
      <c r="AB40" s="622"/>
      <c r="AC40" s="622"/>
      <c r="AD40" s="623" t="s">
        <v>206</v>
      </c>
      <c r="AE40" s="623"/>
      <c r="AF40" s="623"/>
      <c r="AG40" s="623"/>
      <c r="AH40" s="623"/>
      <c r="AI40" s="623"/>
      <c r="AJ40" s="623"/>
      <c r="AK40" s="623"/>
      <c r="AL40" s="587" t="s">
        <v>206</v>
      </c>
      <c r="AM40" s="353"/>
      <c r="AN40" s="353"/>
      <c r="AO40" s="624"/>
      <c r="AQ40" s="631" t="s">
        <v>424</v>
      </c>
      <c r="AR40" s="498"/>
      <c r="AS40" s="498"/>
      <c r="AT40" s="498"/>
      <c r="AU40" s="498"/>
      <c r="AV40" s="498"/>
      <c r="AW40" s="498"/>
      <c r="AX40" s="498"/>
      <c r="AY40" s="632"/>
      <c r="AZ40" s="585" t="s">
        <v>206</v>
      </c>
      <c r="BA40" s="487"/>
      <c r="BB40" s="487"/>
      <c r="BC40" s="487"/>
      <c r="BD40" s="612"/>
      <c r="BE40" s="612"/>
      <c r="BF40" s="633"/>
      <c r="BG40" s="630" t="s">
        <v>426</v>
      </c>
      <c r="BH40" s="444"/>
      <c r="BI40" s="444"/>
      <c r="BJ40" s="444"/>
      <c r="BK40" s="444"/>
      <c r="BL40" s="7"/>
      <c r="BM40" s="583" t="s">
        <v>427</v>
      </c>
      <c r="BN40" s="583"/>
      <c r="BO40" s="583"/>
      <c r="BP40" s="583"/>
      <c r="BQ40" s="583"/>
      <c r="BR40" s="583"/>
      <c r="BS40" s="583"/>
      <c r="BT40" s="583"/>
      <c r="BU40" s="584"/>
      <c r="BV40" s="585">
        <v>92</v>
      </c>
      <c r="BW40" s="487"/>
      <c r="BX40" s="487"/>
      <c r="BY40" s="487"/>
      <c r="BZ40" s="487"/>
      <c r="CA40" s="487"/>
      <c r="CB40" s="634"/>
      <c r="CD40" s="582" t="s">
        <v>371</v>
      </c>
      <c r="CE40" s="583"/>
      <c r="CF40" s="583"/>
      <c r="CG40" s="583"/>
      <c r="CH40" s="583"/>
      <c r="CI40" s="583"/>
      <c r="CJ40" s="583"/>
      <c r="CK40" s="583"/>
      <c r="CL40" s="583"/>
      <c r="CM40" s="583"/>
      <c r="CN40" s="583"/>
      <c r="CO40" s="583"/>
      <c r="CP40" s="583"/>
      <c r="CQ40" s="584"/>
      <c r="CR40" s="585">
        <v>3552</v>
      </c>
      <c r="CS40" s="487"/>
      <c r="CT40" s="487"/>
      <c r="CU40" s="487"/>
      <c r="CV40" s="487"/>
      <c r="CW40" s="487"/>
      <c r="CX40" s="487"/>
      <c r="CY40" s="586"/>
      <c r="CZ40" s="587">
        <v>0</v>
      </c>
      <c r="DA40" s="614"/>
      <c r="DB40" s="614"/>
      <c r="DC40" s="615"/>
      <c r="DD40" s="589" t="s">
        <v>206</v>
      </c>
      <c r="DE40" s="487"/>
      <c r="DF40" s="487"/>
      <c r="DG40" s="487"/>
      <c r="DH40" s="487"/>
      <c r="DI40" s="487"/>
      <c r="DJ40" s="487"/>
      <c r="DK40" s="586"/>
      <c r="DL40" s="589" t="s">
        <v>206</v>
      </c>
      <c r="DM40" s="487"/>
      <c r="DN40" s="487"/>
      <c r="DO40" s="487"/>
      <c r="DP40" s="487"/>
      <c r="DQ40" s="487"/>
      <c r="DR40" s="487"/>
      <c r="DS40" s="487"/>
      <c r="DT40" s="487"/>
      <c r="DU40" s="487"/>
      <c r="DV40" s="586"/>
      <c r="DW40" s="587" t="s">
        <v>206</v>
      </c>
      <c r="DX40" s="614"/>
      <c r="DY40" s="614"/>
      <c r="DZ40" s="614"/>
      <c r="EA40" s="614"/>
      <c r="EB40" s="614"/>
      <c r="EC40" s="635"/>
    </row>
    <row r="41" spans="2:133" ht="11.25" customHeight="1" x14ac:dyDescent="0.15">
      <c r="B41" s="582" t="s">
        <v>428</v>
      </c>
      <c r="C41" s="583"/>
      <c r="D41" s="583"/>
      <c r="E41" s="583"/>
      <c r="F41" s="583"/>
      <c r="G41" s="583"/>
      <c r="H41" s="583"/>
      <c r="I41" s="583"/>
      <c r="J41" s="583"/>
      <c r="K41" s="583"/>
      <c r="L41" s="583"/>
      <c r="M41" s="583"/>
      <c r="N41" s="583"/>
      <c r="O41" s="583"/>
      <c r="P41" s="583"/>
      <c r="Q41" s="584"/>
      <c r="R41" s="585" t="s">
        <v>206</v>
      </c>
      <c r="S41" s="487"/>
      <c r="T41" s="487"/>
      <c r="U41" s="487"/>
      <c r="V41" s="487"/>
      <c r="W41" s="487"/>
      <c r="X41" s="487"/>
      <c r="Y41" s="586"/>
      <c r="Z41" s="622" t="s">
        <v>206</v>
      </c>
      <c r="AA41" s="622"/>
      <c r="AB41" s="622"/>
      <c r="AC41" s="622"/>
      <c r="AD41" s="623" t="s">
        <v>206</v>
      </c>
      <c r="AE41" s="623"/>
      <c r="AF41" s="623"/>
      <c r="AG41" s="623"/>
      <c r="AH41" s="623"/>
      <c r="AI41" s="623"/>
      <c r="AJ41" s="623"/>
      <c r="AK41" s="623"/>
      <c r="AL41" s="587" t="s">
        <v>206</v>
      </c>
      <c r="AM41" s="353"/>
      <c r="AN41" s="353"/>
      <c r="AO41" s="624"/>
      <c r="AQ41" s="631" t="s">
        <v>429</v>
      </c>
      <c r="AR41" s="498"/>
      <c r="AS41" s="498"/>
      <c r="AT41" s="498"/>
      <c r="AU41" s="498"/>
      <c r="AV41" s="498"/>
      <c r="AW41" s="498"/>
      <c r="AX41" s="498"/>
      <c r="AY41" s="632"/>
      <c r="AZ41" s="585">
        <v>246075</v>
      </c>
      <c r="BA41" s="487"/>
      <c r="BB41" s="487"/>
      <c r="BC41" s="487"/>
      <c r="BD41" s="612"/>
      <c r="BE41" s="612"/>
      <c r="BF41" s="633"/>
      <c r="BG41" s="630"/>
      <c r="BH41" s="444"/>
      <c r="BI41" s="444"/>
      <c r="BJ41" s="444"/>
      <c r="BK41" s="444"/>
      <c r="BL41" s="7"/>
      <c r="BM41" s="583" t="s">
        <v>343</v>
      </c>
      <c r="BN41" s="583"/>
      <c r="BO41" s="583"/>
      <c r="BP41" s="583"/>
      <c r="BQ41" s="583"/>
      <c r="BR41" s="583"/>
      <c r="BS41" s="583"/>
      <c r="BT41" s="583"/>
      <c r="BU41" s="584"/>
      <c r="BV41" s="585" t="s">
        <v>206</v>
      </c>
      <c r="BW41" s="487"/>
      <c r="BX41" s="487"/>
      <c r="BY41" s="487"/>
      <c r="BZ41" s="487"/>
      <c r="CA41" s="487"/>
      <c r="CB41" s="634"/>
      <c r="CD41" s="582" t="s">
        <v>292</v>
      </c>
      <c r="CE41" s="583"/>
      <c r="CF41" s="583"/>
      <c r="CG41" s="583"/>
      <c r="CH41" s="583"/>
      <c r="CI41" s="583"/>
      <c r="CJ41" s="583"/>
      <c r="CK41" s="583"/>
      <c r="CL41" s="583"/>
      <c r="CM41" s="583"/>
      <c r="CN41" s="583"/>
      <c r="CO41" s="583"/>
      <c r="CP41" s="583"/>
      <c r="CQ41" s="584"/>
      <c r="CR41" s="585" t="s">
        <v>206</v>
      </c>
      <c r="CS41" s="612"/>
      <c r="CT41" s="612"/>
      <c r="CU41" s="612"/>
      <c r="CV41" s="612"/>
      <c r="CW41" s="612"/>
      <c r="CX41" s="612"/>
      <c r="CY41" s="613"/>
      <c r="CZ41" s="587" t="s">
        <v>206</v>
      </c>
      <c r="DA41" s="614"/>
      <c r="DB41" s="614"/>
      <c r="DC41" s="615"/>
      <c r="DD41" s="589" t="s">
        <v>206</v>
      </c>
      <c r="DE41" s="612"/>
      <c r="DF41" s="612"/>
      <c r="DG41" s="612"/>
      <c r="DH41" s="612"/>
      <c r="DI41" s="612"/>
      <c r="DJ41" s="612"/>
      <c r="DK41" s="613"/>
      <c r="DL41" s="590"/>
      <c r="DM41" s="591"/>
      <c r="DN41" s="591"/>
      <c r="DO41" s="591"/>
      <c r="DP41" s="591"/>
      <c r="DQ41" s="591"/>
      <c r="DR41" s="591"/>
      <c r="DS41" s="591"/>
      <c r="DT41" s="591"/>
      <c r="DU41" s="591"/>
      <c r="DV41" s="592"/>
      <c r="DW41" s="593"/>
      <c r="DX41" s="594"/>
      <c r="DY41" s="594"/>
      <c r="DZ41" s="594"/>
      <c r="EA41" s="594"/>
      <c r="EB41" s="594"/>
      <c r="EC41" s="595"/>
    </row>
    <row r="42" spans="2:133" ht="11.25" customHeight="1" x14ac:dyDescent="0.15">
      <c r="B42" s="582" t="s">
        <v>430</v>
      </c>
      <c r="C42" s="583"/>
      <c r="D42" s="583"/>
      <c r="E42" s="583"/>
      <c r="F42" s="583"/>
      <c r="G42" s="583"/>
      <c r="H42" s="583"/>
      <c r="I42" s="583"/>
      <c r="J42" s="583"/>
      <c r="K42" s="583"/>
      <c r="L42" s="583"/>
      <c r="M42" s="583"/>
      <c r="N42" s="583"/>
      <c r="O42" s="583"/>
      <c r="P42" s="583"/>
      <c r="Q42" s="584"/>
      <c r="R42" s="585">
        <v>228470</v>
      </c>
      <c r="S42" s="487"/>
      <c r="T42" s="487"/>
      <c r="U42" s="487"/>
      <c r="V42" s="487"/>
      <c r="W42" s="487"/>
      <c r="X42" s="487"/>
      <c r="Y42" s="586"/>
      <c r="Z42" s="622">
        <v>1.5</v>
      </c>
      <c r="AA42" s="622"/>
      <c r="AB42" s="622"/>
      <c r="AC42" s="622"/>
      <c r="AD42" s="623" t="s">
        <v>206</v>
      </c>
      <c r="AE42" s="623"/>
      <c r="AF42" s="623"/>
      <c r="AG42" s="623"/>
      <c r="AH42" s="623"/>
      <c r="AI42" s="623"/>
      <c r="AJ42" s="623"/>
      <c r="AK42" s="623"/>
      <c r="AL42" s="587" t="s">
        <v>206</v>
      </c>
      <c r="AM42" s="353"/>
      <c r="AN42" s="353"/>
      <c r="AO42" s="624"/>
      <c r="AQ42" s="625" t="s">
        <v>432</v>
      </c>
      <c r="AR42" s="626"/>
      <c r="AS42" s="626"/>
      <c r="AT42" s="626"/>
      <c r="AU42" s="626"/>
      <c r="AV42" s="626"/>
      <c r="AW42" s="626"/>
      <c r="AX42" s="626"/>
      <c r="AY42" s="627"/>
      <c r="AZ42" s="599">
        <v>690023</v>
      </c>
      <c r="BA42" s="616"/>
      <c r="BB42" s="616"/>
      <c r="BC42" s="616"/>
      <c r="BD42" s="600"/>
      <c r="BE42" s="600"/>
      <c r="BF42" s="628"/>
      <c r="BG42" s="383"/>
      <c r="BH42" s="384"/>
      <c r="BI42" s="384"/>
      <c r="BJ42" s="384"/>
      <c r="BK42" s="384"/>
      <c r="BL42" s="23"/>
      <c r="BM42" s="597" t="s">
        <v>433</v>
      </c>
      <c r="BN42" s="597"/>
      <c r="BO42" s="597"/>
      <c r="BP42" s="597"/>
      <c r="BQ42" s="597"/>
      <c r="BR42" s="597"/>
      <c r="BS42" s="597"/>
      <c r="BT42" s="597"/>
      <c r="BU42" s="598"/>
      <c r="BV42" s="599">
        <v>302</v>
      </c>
      <c r="BW42" s="616"/>
      <c r="BX42" s="616"/>
      <c r="BY42" s="616"/>
      <c r="BZ42" s="616"/>
      <c r="CA42" s="616"/>
      <c r="CB42" s="629"/>
      <c r="CD42" s="582" t="s">
        <v>286</v>
      </c>
      <c r="CE42" s="583"/>
      <c r="CF42" s="583"/>
      <c r="CG42" s="583"/>
      <c r="CH42" s="583"/>
      <c r="CI42" s="583"/>
      <c r="CJ42" s="583"/>
      <c r="CK42" s="583"/>
      <c r="CL42" s="583"/>
      <c r="CM42" s="583"/>
      <c r="CN42" s="583"/>
      <c r="CO42" s="583"/>
      <c r="CP42" s="583"/>
      <c r="CQ42" s="584"/>
      <c r="CR42" s="585">
        <v>4688262</v>
      </c>
      <c r="CS42" s="487"/>
      <c r="CT42" s="487"/>
      <c r="CU42" s="487"/>
      <c r="CV42" s="487"/>
      <c r="CW42" s="487"/>
      <c r="CX42" s="487"/>
      <c r="CY42" s="586"/>
      <c r="CZ42" s="587">
        <v>31.6</v>
      </c>
      <c r="DA42" s="353"/>
      <c r="DB42" s="353"/>
      <c r="DC42" s="588"/>
      <c r="DD42" s="589">
        <v>1745374</v>
      </c>
      <c r="DE42" s="487"/>
      <c r="DF42" s="487"/>
      <c r="DG42" s="487"/>
      <c r="DH42" s="487"/>
      <c r="DI42" s="487"/>
      <c r="DJ42" s="487"/>
      <c r="DK42" s="586"/>
      <c r="DL42" s="590"/>
      <c r="DM42" s="591"/>
      <c r="DN42" s="591"/>
      <c r="DO42" s="591"/>
      <c r="DP42" s="591"/>
      <c r="DQ42" s="591"/>
      <c r="DR42" s="591"/>
      <c r="DS42" s="591"/>
      <c r="DT42" s="591"/>
      <c r="DU42" s="591"/>
      <c r="DV42" s="592"/>
      <c r="DW42" s="593"/>
      <c r="DX42" s="594"/>
      <c r="DY42" s="594"/>
      <c r="DZ42" s="594"/>
      <c r="EA42" s="594"/>
      <c r="EB42" s="594"/>
      <c r="EC42" s="595"/>
    </row>
    <row r="43" spans="2:133" ht="11.25" customHeight="1" x14ac:dyDescent="0.15">
      <c r="B43" s="596" t="s">
        <v>431</v>
      </c>
      <c r="C43" s="597"/>
      <c r="D43" s="597"/>
      <c r="E43" s="597"/>
      <c r="F43" s="597"/>
      <c r="G43" s="597"/>
      <c r="H43" s="597"/>
      <c r="I43" s="597"/>
      <c r="J43" s="597"/>
      <c r="K43" s="597"/>
      <c r="L43" s="597"/>
      <c r="M43" s="597"/>
      <c r="N43" s="597"/>
      <c r="O43" s="597"/>
      <c r="P43" s="597"/>
      <c r="Q43" s="598"/>
      <c r="R43" s="599">
        <v>15527209</v>
      </c>
      <c r="S43" s="616"/>
      <c r="T43" s="616"/>
      <c r="U43" s="616"/>
      <c r="V43" s="616"/>
      <c r="W43" s="616"/>
      <c r="X43" s="616"/>
      <c r="Y43" s="617"/>
      <c r="Z43" s="618">
        <v>100</v>
      </c>
      <c r="AA43" s="618"/>
      <c r="AB43" s="618"/>
      <c r="AC43" s="618"/>
      <c r="AD43" s="619">
        <v>6186961</v>
      </c>
      <c r="AE43" s="619"/>
      <c r="AF43" s="619"/>
      <c r="AG43" s="619"/>
      <c r="AH43" s="619"/>
      <c r="AI43" s="619"/>
      <c r="AJ43" s="619"/>
      <c r="AK43" s="619"/>
      <c r="AL43" s="602">
        <v>100</v>
      </c>
      <c r="AM43" s="620"/>
      <c r="AN43" s="620"/>
      <c r="AO43" s="621"/>
      <c r="CD43" s="582" t="s">
        <v>84</v>
      </c>
      <c r="CE43" s="583"/>
      <c r="CF43" s="583"/>
      <c r="CG43" s="583"/>
      <c r="CH43" s="583"/>
      <c r="CI43" s="583"/>
      <c r="CJ43" s="583"/>
      <c r="CK43" s="583"/>
      <c r="CL43" s="583"/>
      <c r="CM43" s="583"/>
      <c r="CN43" s="583"/>
      <c r="CO43" s="583"/>
      <c r="CP43" s="583"/>
      <c r="CQ43" s="584"/>
      <c r="CR43" s="585">
        <v>62795</v>
      </c>
      <c r="CS43" s="612"/>
      <c r="CT43" s="612"/>
      <c r="CU43" s="612"/>
      <c r="CV43" s="612"/>
      <c r="CW43" s="612"/>
      <c r="CX43" s="612"/>
      <c r="CY43" s="613"/>
      <c r="CZ43" s="587">
        <v>0.4</v>
      </c>
      <c r="DA43" s="614"/>
      <c r="DB43" s="614"/>
      <c r="DC43" s="615"/>
      <c r="DD43" s="589">
        <v>62795</v>
      </c>
      <c r="DE43" s="612"/>
      <c r="DF43" s="612"/>
      <c r="DG43" s="612"/>
      <c r="DH43" s="612"/>
      <c r="DI43" s="612"/>
      <c r="DJ43" s="612"/>
      <c r="DK43" s="613"/>
      <c r="DL43" s="590"/>
      <c r="DM43" s="591"/>
      <c r="DN43" s="591"/>
      <c r="DO43" s="591"/>
      <c r="DP43" s="591"/>
      <c r="DQ43" s="591"/>
      <c r="DR43" s="591"/>
      <c r="DS43" s="591"/>
      <c r="DT43" s="591"/>
      <c r="DU43" s="591"/>
      <c r="DV43" s="592"/>
      <c r="DW43" s="593"/>
      <c r="DX43" s="594"/>
      <c r="DY43" s="594"/>
      <c r="DZ43" s="594"/>
      <c r="EA43" s="594"/>
      <c r="EB43" s="594"/>
      <c r="EC43" s="595"/>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88" t="s">
        <v>182</v>
      </c>
      <c r="CE44" s="390"/>
      <c r="CF44" s="582" t="s">
        <v>434</v>
      </c>
      <c r="CG44" s="583"/>
      <c r="CH44" s="583"/>
      <c r="CI44" s="583"/>
      <c r="CJ44" s="583"/>
      <c r="CK44" s="583"/>
      <c r="CL44" s="583"/>
      <c r="CM44" s="583"/>
      <c r="CN44" s="583"/>
      <c r="CO44" s="583"/>
      <c r="CP44" s="583"/>
      <c r="CQ44" s="584"/>
      <c r="CR44" s="585">
        <v>4394059</v>
      </c>
      <c r="CS44" s="487"/>
      <c r="CT44" s="487"/>
      <c r="CU44" s="487"/>
      <c r="CV44" s="487"/>
      <c r="CW44" s="487"/>
      <c r="CX44" s="487"/>
      <c r="CY44" s="586"/>
      <c r="CZ44" s="587">
        <v>29.6</v>
      </c>
      <c r="DA44" s="353"/>
      <c r="DB44" s="353"/>
      <c r="DC44" s="588"/>
      <c r="DD44" s="589">
        <v>1725122</v>
      </c>
      <c r="DE44" s="487"/>
      <c r="DF44" s="487"/>
      <c r="DG44" s="487"/>
      <c r="DH44" s="487"/>
      <c r="DI44" s="487"/>
      <c r="DJ44" s="487"/>
      <c r="DK44" s="586"/>
      <c r="DL44" s="590"/>
      <c r="DM44" s="591"/>
      <c r="DN44" s="591"/>
      <c r="DO44" s="591"/>
      <c r="DP44" s="591"/>
      <c r="DQ44" s="591"/>
      <c r="DR44" s="591"/>
      <c r="DS44" s="591"/>
      <c r="DT44" s="591"/>
      <c r="DU44" s="591"/>
      <c r="DV44" s="592"/>
      <c r="DW44" s="593"/>
      <c r="DX44" s="594"/>
      <c r="DY44" s="594"/>
      <c r="DZ44" s="594"/>
      <c r="EA44" s="594"/>
      <c r="EB44" s="594"/>
      <c r="EC44" s="595"/>
    </row>
    <row r="45" spans="2:133" ht="11.25" customHeight="1" x14ac:dyDescent="0.15">
      <c r="B45" s="22" t="s">
        <v>54</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91"/>
      <c r="CE45" s="393"/>
      <c r="CF45" s="582" t="s">
        <v>435</v>
      </c>
      <c r="CG45" s="583"/>
      <c r="CH45" s="583"/>
      <c r="CI45" s="583"/>
      <c r="CJ45" s="583"/>
      <c r="CK45" s="583"/>
      <c r="CL45" s="583"/>
      <c r="CM45" s="583"/>
      <c r="CN45" s="583"/>
      <c r="CO45" s="583"/>
      <c r="CP45" s="583"/>
      <c r="CQ45" s="584"/>
      <c r="CR45" s="585">
        <v>2878142</v>
      </c>
      <c r="CS45" s="612"/>
      <c r="CT45" s="612"/>
      <c r="CU45" s="612"/>
      <c r="CV45" s="612"/>
      <c r="CW45" s="612"/>
      <c r="CX45" s="612"/>
      <c r="CY45" s="613"/>
      <c r="CZ45" s="587">
        <v>19.399999999999999</v>
      </c>
      <c r="DA45" s="614"/>
      <c r="DB45" s="614"/>
      <c r="DC45" s="615"/>
      <c r="DD45" s="589">
        <v>1398829</v>
      </c>
      <c r="DE45" s="612"/>
      <c r="DF45" s="612"/>
      <c r="DG45" s="612"/>
      <c r="DH45" s="612"/>
      <c r="DI45" s="612"/>
      <c r="DJ45" s="612"/>
      <c r="DK45" s="613"/>
      <c r="DL45" s="590"/>
      <c r="DM45" s="591"/>
      <c r="DN45" s="591"/>
      <c r="DO45" s="591"/>
      <c r="DP45" s="591"/>
      <c r="DQ45" s="591"/>
      <c r="DR45" s="591"/>
      <c r="DS45" s="591"/>
      <c r="DT45" s="591"/>
      <c r="DU45" s="591"/>
      <c r="DV45" s="592"/>
      <c r="DW45" s="593"/>
      <c r="DX45" s="594"/>
      <c r="DY45" s="594"/>
      <c r="DZ45" s="594"/>
      <c r="EA45" s="594"/>
      <c r="EB45" s="594"/>
      <c r="EC45" s="595"/>
    </row>
    <row r="46" spans="2:133" ht="11.25" customHeight="1" x14ac:dyDescent="0.15">
      <c r="B46" s="45" t="s">
        <v>408</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91"/>
      <c r="CE46" s="393"/>
      <c r="CF46" s="582" t="s">
        <v>394</v>
      </c>
      <c r="CG46" s="583"/>
      <c r="CH46" s="583"/>
      <c r="CI46" s="583"/>
      <c r="CJ46" s="583"/>
      <c r="CK46" s="583"/>
      <c r="CL46" s="583"/>
      <c r="CM46" s="583"/>
      <c r="CN46" s="583"/>
      <c r="CO46" s="583"/>
      <c r="CP46" s="583"/>
      <c r="CQ46" s="584"/>
      <c r="CR46" s="585">
        <v>1515585</v>
      </c>
      <c r="CS46" s="487"/>
      <c r="CT46" s="487"/>
      <c r="CU46" s="487"/>
      <c r="CV46" s="487"/>
      <c r="CW46" s="487"/>
      <c r="CX46" s="487"/>
      <c r="CY46" s="586"/>
      <c r="CZ46" s="587">
        <v>10.199999999999999</v>
      </c>
      <c r="DA46" s="353"/>
      <c r="DB46" s="353"/>
      <c r="DC46" s="588"/>
      <c r="DD46" s="589">
        <v>325961</v>
      </c>
      <c r="DE46" s="487"/>
      <c r="DF46" s="487"/>
      <c r="DG46" s="487"/>
      <c r="DH46" s="487"/>
      <c r="DI46" s="487"/>
      <c r="DJ46" s="487"/>
      <c r="DK46" s="586"/>
      <c r="DL46" s="590"/>
      <c r="DM46" s="591"/>
      <c r="DN46" s="591"/>
      <c r="DO46" s="591"/>
      <c r="DP46" s="591"/>
      <c r="DQ46" s="591"/>
      <c r="DR46" s="591"/>
      <c r="DS46" s="591"/>
      <c r="DT46" s="591"/>
      <c r="DU46" s="591"/>
      <c r="DV46" s="592"/>
      <c r="DW46" s="593"/>
      <c r="DX46" s="594"/>
      <c r="DY46" s="594"/>
      <c r="DZ46" s="594"/>
      <c r="EA46" s="594"/>
      <c r="EB46" s="594"/>
      <c r="EC46" s="595"/>
    </row>
    <row r="47" spans="2:133" ht="11.25" customHeight="1" x14ac:dyDescent="0.15">
      <c r="B47" s="46" t="s">
        <v>270</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91"/>
      <c r="CE47" s="393"/>
      <c r="CF47" s="582" t="s">
        <v>437</v>
      </c>
      <c r="CG47" s="583"/>
      <c r="CH47" s="583"/>
      <c r="CI47" s="583"/>
      <c r="CJ47" s="583"/>
      <c r="CK47" s="583"/>
      <c r="CL47" s="583"/>
      <c r="CM47" s="583"/>
      <c r="CN47" s="583"/>
      <c r="CO47" s="583"/>
      <c r="CP47" s="583"/>
      <c r="CQ47" s="584"/>
      <c r="CR47" s="585">
        <v>294203</v>
      </c>
      <c r="CS47" s="612"/>
      <c r="CT47" s="612"/>
      <c r="CU47" s="612"/>
      <c r="CV47" s="612"/>
      <c r="CW47" s="612"/>
      <c r="CX47" s="612"/>
      <c r="CY47" s="613"/>
      <c r="CZ47" s="587">
        <v>2</v>
      </c>
      <c r="DA47" s="614"/>
      <c r="DB47" s="614"/>
      <c r="DC47" s="615"/>
      <c r="DD47" s="589">
        <v>20252</v>
      </c>
      <c r="DE47" s="612"/>
      <c r="DF47" s="612"/>
      <c r="DG47" s="612"/>
      <c r="DH47" s="612"/>
      <c r="DI47" s="612"/>
      <c r="DJ47" s="612"/>
      <c r="DK47" s="613"/>
      <c r="DL47" s="590"/>
      <c r="DM47" s="591"/>
      <c r="DN47" s="591"/>
      <c r="DO47" s="591"/>
      <c r="DP47" s="591"/>
      <c r="DQ47" s="591"/>
      <c r="DR47" s="591"/>
      <c r="DS47" s="591"/>
      <c r="DT47" s="591"/>
      <c r="DU47" s="591"/>
      <c r="DV47" s="592"/>
      <c r="DW47" s="593"/>
      <c r="DX47" s="594"/>
      <c r="DY47" s="594"/>
      <c r="DZ47" s="594"/>
      <c r="EA47" s="594"/>
      <c r="EB47" s="594"/>
      <c r="EC47" s="595"/>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94"/>
      <c r="CE48" s="396"/>
      <c r="CF48" s="582" t="s">
        <v>438</v>
      </c>
      <c r="CG48" s="583"/>
      <c r="CH48" s="583"/>
      <c r="CI48" s="583"/>
      <c r="CJ48" s="583"/>
      <c r="CK48" s="583"/>
      <c r="CL48" s="583"/>
      <c r="CM48" s="583"/>
      <c r="CN48" s="583"/>
      <c r="CO48" s="583"/>
      <c r="CP48" s="583"/>
      <c r="CQ48" s="584"/>
      <c r="CR48" s="585" t="s">
        <v>206</v>
      </c>
      <c r="CS48" s="487"/>
      <c r="CT48" s="487"/>
      <c r="CU48" s="487"/>
      <c r="CV48" s="487"/>
      <c r="CW48" s="487"/>
      <c r="CX48" s="487"/>
      <c r="CY48" s="586"/>
      <c r="CZ48" s="587" t="s">
        <v>206</v>
      </c>
      <c r="DA48" s="353"/>
      <c r="DB48" s="353"/>
      <c r="DC48" s="588"/>
      <c r="DD48" s="589" t="s">
        <v>206</v>
      </c>
      <c r="DE48" s="487"/>
      <c r="DF48" s="487"/>
      <c r="DG48" s="487"/>
      <c r="DH48" s="487"/>
      <c r="DI48" s="487"/>
      <c r="DJ48" s="487"/>
      <c r="DK48" s="586"/>
      <c r="DL48" s="590"/>
      <c r="DM48" s="591"/>
      <c r="DN48" s="591"/>
      <c r="DO48" s="591"/>
      <c r="DP48" s="591"/>
      <c r="DQ48" s="591"/>
      <c r="DR48" s="591"/>
      <c r="DS48" s="591"/>
      <c r="DT48" s="591"/>
      <c r="DU48" s="591"/>
      <c r="DV48" s="592"/>
      <c r="DW48" s="593"/>
      <c r="DX48" s="594"/>
      <c r="DY48" s="594"/>
      <c r="DZ48" s="594"/>
      <c r="EA48" s="594"/>
      <c r="EB48" s="594"/>
      <c r="EC48" s="595"/>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96" t="s">
        <v>198</v>
      </c>
      <c r="CE49" s="597"/>
      <c r="CF49" s="597"/>
      <c r="CG49" s="597"/>
      <c r="CH49" s="597"/>
      <c r="CI49" s="597"/>
      <c r="CJ49" s="597"/>
      <c r="CK49" s="597"/>
      <c r="CL49" s="597"/>
      <c r="CM49" s="597"/>
      <c r="CN49" s="597"/>
      <c r="CO49" s="597"/>
      <c r="CP49" s="597"/>
      <c r="CQ49" s="598"/>
      <c r="CR49" s="599">
        <v>14825821</v>
      </c>
      <c r="CS49" s="600"/>
      <c r="CT49" s="600"/>
      <c r="CU49" s="600"/>
      <c r="CV49" s="600"/>
      <c r="CW49" s="600"/>
      <c r="CX49" s="600"/>
      <c r="CY49" s="601"/>
      <c r="CZ49" s="602">
        <v>100</v>
      </c>
      <c r="DA49" s="603"/>
      <c r="DB49" s="603"/>
      <c r="DC49" s="604"/>
      <c r="DD49" s="605">
        <v>8219861</v>
      </c>
      <c r="DE49" s="600"/>
      <c r="DF49" s="600"/>
      <c r="DG49" s="600"/>
      <c r="DH49" s="600"/>
      <c r="DI49" s="600"/>
      <c r="DJ49" s="600"/>
      <c r="DK49" s="601"/>
      <c r="DL49" s="606"/>
      <c r="DM49" s="607"/>
      <c r="DN49" s="607"/>
      <c r="DO49" s="607"/>
      <c r="DP49" s="607"/>
      <c r="DQ49" s="607"/>
      <c r="DR49" s="607"/>
      <c r="DS49" s="607"/>
      <c r="DT49" s="607"/>
      <c r="DU49" s="607"/>
      <c r="DV49" s="608"/>
      <c r="DW49" s="609"/>
      <c r="DX49" s="610"/>
      <c r="DY49" s="610"/>
      <c r="DZ49" s="610"/>
      <c r="EA49" s="610"/>
      <c r="EB49" s="610"/>
      <c r="EC49" s="611"/>
    </row>
  </sheetData>
  <sheetProtection algorithmName="SHA-512" hashValue="5+IGArckrRHMU/tDUF+W89HSSNxYcriUDMSELxg+FrhQdLybsc6dm1AKzg5zYI5m/mEAzDsukwxyRpKK6ya+8A==" saltValue="zdcNO5K5eTA6hPIGUYwen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303</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14" t="s">
        <v>295</v>
      </c>
      <c r="DK2" s="1015"/>
      <c r="DL2" s="1015"/>
      <c r="DM2" s="1015"/>
      <c r="DN2" s="1015"/>
      <c r="DO2" s="1016"/>
      <c r="DP2" s="70"/>
      <c r="DQ2" s="1014" t="s">
        <v>227</v>
      </c>
      <c r="DR2" s="1015"/>
      <c r="DS2" s="1015"/>
      <c r="DT2" s="1015"/>
      <c r="DU2" s="1015"/>
      <c r="DV2" s="1015"/>
      <c r="DW2" s="1015"/>
      <c r="DX2" s="1015"/>
      <c r="DY2" s="1015"/>
      <c r="DZ2" s="1016"/>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1005" t="s">
        <v>210</v>
      </c>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1005"/>
      <c r="AU4" s="1005"/>
      <c r="AV4" s="1005"/>
      <c r="AW4" s="1005"/>
      <c r="AX4" s="1005"/>
      <c r="AY4" s="1005"/>
      <c r="AZ4" s="64"/>
      <c r="BA4" s="64"/>
      <c r="BB4" s="64"/>
      <c r="BC4" s="64"/>
      <c r="BD4" s="64"/>
      <c r="BE4" s="82"/>
      <c r="BF4" s="82"/>
      <c r="BG4" s="82"/>
      <c r="BH4" s="82"/>
      <c r="BI4" s="82"/>
      <c r="BJ4" s="82"/>
      <c r="BK4" s="82"/>
      <c r="BL4" s="82"/>
      <c r="BM4" s="82"/>
      <c r="BN4" s="82"/>
      <c r="BO4" s="82"/>
      <c r="BP4" s="82"/>
      <c r="BQ4" s="64" t="s">
        <v>439</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693" t="s">
        <v>440</v>
      </c>
      <c r="B5" s="694"/>
      <c r="C5" s="694"/>
      <c r="D5" s="694"/>
      <c r="E5" s="694"/>
      <c r="F5" s="694"/>
      <c r="G5" s="694"/>
      <c r="H5" s="694"/>
      <c r="I5" s="694"/>
      <c r="J5" s="694"/>
      <c r="K5" s="694"/>
      <c r="L5" s="694"/>
      <c r="M5" s="694"/>
      <c r="N5" s="694"/>
      <c r="O5" s="694"/>
      <c r="P5" s="695"/>
      <c r="Q5" s="685" t="s">
        <v>185</v>
      </c>
      <c r="R5" s="686"/>
      <c r="S5" s="686"/>
      <c r="T5" s="686"/>
      <c r="U5" s="687"/>
      <c r="V5" s="685" t="s">
        <v>441</v>
      </c>
      <c r="W5" s="686"/>
      <c r="X5" s="686"/>
      <c r="Y5" s="686"/>
      <c r="Z5" s="687"/>
      <c r="AA5" s="685" t="s">
        <v>442</v>
      </c>
      <c r="AB5" s="686"/>
      <c r="AC5" s="686"/>
      <c r="AD5" s="686"/>
      <c r="AE5" s="686"/>
      <c r="AF5" s="769" t="s">
        <v>183</v>
      </c>
      <c r="AG5" s="686"/>
      <c r="AH5" s="686"/>
      <c r="AI5" s="686"/>
      <c r="AJ5" s="691"/>
      <c r="AK5" s="686" t="s">
        <v>443</v>
      </c>
      <c r="AL5" s="686"/>
      <c r="AM5" s="686"/>
      <c r="AN5" s="686"/>
      <c r="AO5" s="687"/>
      <c r="AP5" s="685" t="s">
        <v>444</v>
      </c>
      <c r="AQ5" s="686"/>
      <c r="AR5" s="686"/>
      <c r="AS5" s="686"/>
      <c r="AT5" s="687"/>
      <c r="AU5" s="685" t="s">
        <v>446</v>
      </c>
      <c r="AV5" s="686"/>
      <c r="AW5" s="686"/>
      <c r="AX5" s="686"/>
      <c r="AY5" s="691"/>
      <c r="AZ5" s="73"/>
      <c r="BA5" s="73"/>
      <c r="BB5" s="73"/>
      <c r="BC5" s="73"/>
      <c r="BD5" s="73"/>
      <c r="BE5" s="85"/>
      <c r="BF5" s="85"/>
      <c r="BG5" s="85"/>
      <c r="BH5" s="85"/>
      <c r="BI5" s="85"/>
      <c r="BJ5" s="85"/>
      <c r="BK5" s="85"/>
      <c r="BL5" s="85"/>
      <c r="BM5" s="85"/>
      <c r="BN5" s="85"/>
      <c r="BO5" s="85"/>
      <c r="BP5" s="85"/>
      <c r="BQ5" s="693" t="s">
        <v>447</v>
      </c>
      <c r="BR5" s="694"/>
      <c r="BS5" s="694"/>
      <c r="BT5" s="694"/>
      <c r="BU5" s="694"/>
      <c r="BV5" s="694"/>
      <c r="BW5" s="694"/>
      <c r="BX5" s="694"/>
      <c r="BY5" s="694"/>
      <c r="BZ5" s="694"/>
      <c r="CA5" s="694"/>
      <c r="CB5" s="694"/>
      <c r="CC5" s="694"/>
      <c r="CD5" s="694"/>
      <c r="CE5" s="694"/>
      <c r="CF5" s="694"/>
      <c r="CG5" s="695"/>
      <c r="CH5" s="685" t="s">
        <v>368</v>
      </c>
      <c r="CI5" s="686"/>
      <c r="CJ5" s="686"/>
      <c r="CK5" s="686"/>
      <c r="CL5" s="687"/>
      <c r="CM5" s="685" t="s">
        <v>320</v>
      </c>
      <c r="CN5" s="686"/>
      <c r="CO5" s="686"/>
      <c r="CP5" s="686"/>
      <c r="CQ5" s="687"/>
      <c r="CR5" s="685" t="s">
        <v>250</v>
      </c>
      <c r="CS5" s="686"/>
      <c r="CT5" s="686"/>
      <c r="CU5" s="686"/>
      <c r="CV5" s="687"/>
      <c r="CW5" s="685" t="s">
        <v>55</v>
      </c>
      <c r="CX5" s="686"/>
      <c r="CY5" s="686"/>
      <c r="CZ5" s="686"/>
      <c r="DA5" s="687"/>
      <c r="DB5" s="685" t="s">
        <v>450</v>
      </c>
      <c r="DC5" s="686"/>
      <c r="DD5" s="686"/>
      <c r="DE5" s="686"/>
      <c r="DF5" s="687"/>
      <c r="DG5" s="1026" t="s">
        <v>142</v>
      </c>
      <c r="DH5" s="1027"/>
      <c r="DI5" s="1027"/>
      <c r="DJ5" s="1027"/>
      <c r="DK5" s="1028"/>
      <c r="DL5" s="1026" t="s">
        <v>452</v>
      </c>
      <c r="DM5" s="1027"/>
      <c r="DN5" s="1027"/>
      <c r="DO5" s="1027"/>
      <c r="DP5" s="1028"/>
      <c r="DQ5" s="685" t="s">
        <v>454</v>
      </c>
      <c r="DR5" s="686"/>
      <c r="DS5" s="686"/>
      <c r="DT5" s="686"/>
      <c r="DU5" s="687"/>
      <c r="DV5" s="685" t="s">
        <v>446</v>
      </c>
      <c r="DW5" s="686"/>
      <c r="DX5" s="686"/>
      <c r="DY5" s="686"/>
      <c r="DZ5" s="691"/>
      <c r="EA5" s="82"/>
    </row>
    <row r="6" spans="1:131" s="54" customFormat="1" ht="26.25" customHeight="1" x14ac:dyDescent="0.15">
      <c r="A6" s="696"/>
      <c r="B6" s="697"/>
      <c r="C6" s="697"/>
      <c r="D6" s="697"/>
      <c r="E6" s="697"/>
      <c r="F6" s="697"/>
      <c r="G6" s="697"/>
      <c r="H6" s="697"/>
      <c r="I6" s="697"/>
      <c r="J6" s="697"/>
      <c r="K6" s="697"/>
      <c r="L6" s="697"/>
      <c r="M6" s="697"/>
      <c r="N6" s="697"/>
      <c r="O6" s="697"/>
      <c r="P6" s="698"/>
      <c r="Q6" s="688"/>
      <c r="R6" s="689"/>
      <c r="S6" s="689"/>
      <c r="T6" s="689"/>
      <c r="U6" s="690"/>
      <c r="V6" s="688"/>
      <c r="W6" s="689"/>
      <c r="X6" s="689"/>
      <c r="Y6" s="689"/>
      <c r="Z6" s="690"/>
      <c r="AA6" s="688"/>
      <c r="AB6" s="689"/>
      <c r="AC6" s="689"/>
      <c r="AD6" s="689"/>
      <c r="AE6" s="689"/>
      <c r="AF6" s="770"/>
      <c r="AG6" s="689"/>
      <c r="AH6" s="689"/>
      <c r="AI6" s="689"/>
      <c r="AJ6" s="692"/>
      <c r="AK6" s="689"/>
      <c r="AL6" s="689"/>
      <c r="AM6" s="689"/>
      <c r="AN6" s="689"/>
      <c r="AO6" s="690"/>
      <c r="AP6" s="688"/>
      <c r="AQ6" s="689"/>
      <c r="AR6" s="689"/>
      <c r="AS6" s="689"/>
      <c r="AT6" s="690"/>
      <c r="AU6" s="688"/>
      <c r="AV6" s="689"/>
      <c r="AW6" s="689"/>
      <c r="AX6" s="689"/>
      <c r="AY6" s="692"/>
      <c r="AZ6" s="64"/>
      <c r="BA6" s="64"/>
      <c r="BB6" s="64"/>
      <c r="BC6" s="64"/>
      <c r="BD6" s="64"/>
      <c r="BE6" s="82"/>
      <c r="BF6" s="82"/>
      <c r="BG6" s="82"/>
      <c r="BH6" s="82"/>
      <c r="BI6" s="82"/>
      <c r="BJ6" s="82"/>
      <c r="BK6" s="82"/>
      <c r="BL6" s="82"/>
      <c r="BM6" s="82"/>
      <c r="BN6" s="82"/>
      <c r="BO6" s="82"/>
      <c r="BP6" s="82"/>
      <c r="BQ6" s="696"/>
      <c r="BR6" s="697"/>
      <c r="BS6" s="697"/>
      <c r="BT6" s="697"/>
      <c r="BU6" s="697"/>
      <c r="BV6" s="697"/>
      <c r="BW6" s="697"/>
      <c r="BX6" s="697"/>
      <c r="BY6" s="697"/>
      <c r="BZ6" s="697"/>
      <c r="CA6" s="697"/>
      <c r="CB6" s="697"/>
      <c r="CC6" s="697"/>
      <c r="CD6" s="697"/>
      <c r="CE6" s="697"/>
      <c r="CF6" s="697"/>
      <c r="CG6" s="698"/>
      <c r="CH6" s="688"/>
      <c r="CI6" s="689"/>
      <c r="CJ6" s="689"/>
      <c r="CK6" s="689"/>
      <c r="CL6" s="690"/>
      <c r="CM6" s="688"/>
      <c r="CN6" s="689"/>
      <c r="CO6" s="689"/>
      <c r="CP6" s="689"/>
      <c r="CQ6" s="690"/>
      <c r="CR6" s="688"/>
      <c r="CS6" s="689"/>
      <c r="CT6" s="689"/>
      <c r="CU6" s="689"/>
      <c r="CV6" s="690"/>
      <c r="CW6" s="688"/>
      <c r="CX6" s="689"/>
      <c r="CY6" s="689"/>
      <c r="CZ6" s="689"/>
      <c r="DA6" s="690"/>
      <c r="DB6" s="688"/>
      <c r="DC6" s="689"/>
      <c r="DD6" s="689"/>
      <c r="DE6" s="689"/>
      <c r="DF6" s="690"/>
      <c r="DG6" s="1029"/>
      <c r="DH6" s="1030"/>
      <c r="DI6" s="1030"/>
      <c r="DJ6" s="1030"/>
      <c r="DK6" s="1031"/>
      <c r="DL6" s="1029"/>
      <c r="DM6" s="1030"/>
      <c r="DN6" s="1030"/>
      <c r="DO6" s="1030"/>
      <c r="DP6" s="1031"/>
      <c r="DQ6" s="688"/>
      <c r="DR6" s="689"/>
      <c r="DS6" s="689"/>
      <c r="DT6" s="689"/>
      <c r="DU6" s="690"/>
      <c r="DV6" s="688"/>
      <c r="DW6" s="689"/>
      <c r="DX6" s="689"/>
      <c r="DY6" s="689"/>
      <c r="DZ6" s="692"/>
      <c r="EA6" s="82"/>
    </row>
    <row r="7" spans="1:131" s="54" customFormat="1" ht="26.25" customHeight="1" x14ac:dyDescent="0.15">
      <c r="A7" s="59">
        <v>1</v>
      </c>
      <c r="B7" s="968" t="s">
        <v>271</v>
      </c>
      <c r="C7" s="969"/>
      <c r="D7" s="969"/>
      <c r="E7" s="969"/>
      <c r="F7" s="969"/>
      <c r="G7" s="969"/>
      <c r="H7" s="969"/>
      <c r="I7" s="969"/>
      <c r="J7" s="969"/>
      <c r="K7" s="969"/>
      <c r="L7" s="969"/>
      <c r="M7" s="969"/>
      <c r="N7" s="969"/>
      <c r="O7" s="969"/>
      <c r="P7" s="970"/>
      <c r="Q7" s="971">
        <v>15534</v>
      </c>
      <c r="R7" s="972"/>
      <c r="S7" s="972"/>
      <c r="T7" s="972"/>
      <c r="U7" s="972"/>
      <c r="V7" s="972">
        <v>14833</v>
      </c>
      <c r="W7" s="972"/>
      <c r="X7" s="972"/>
      <c r="Y7" s="972"/>
      <c r="Z7" s="972"/>
      <c r="AA7" s="972">
        <v>701</v>
      </c>
      <c r="AB7" s="972"/>
      <c r="AC7" s="972"/>
      <c r="AD7" s="972"/>
      <c r="AE7" s="1017"/>
      <c r="AF7" s="1018">
        <v>466</v>
      </c>
      <c r="AG7" s="1019"/>
      <c r="AH7" s="1019"/>
      <c r="AI7" s="1019"/>
      <c r="AJ7" s="1020"/>
      <c r="AK7" s="1021">
        <v>402</v>
      </c>
      <c r="AL7" s="972"/>
      <c r="AM7" s="972"/>
      <c r="AN7" s="972"/>
      <c r="AO7" s="972"/>
      <c r="AP7" s="972">
        <v>11140</v>
      </c>
      <c r="AQ7" s="972"/>
      <c r="AR7" s="972"/>
      <c r="AS7" s="972"/>
      <c r="AT7" s="972"/>
      <c r="AU7" s="973"/>
      <c r="AV7" s="973"/>
      <c r="AW7" s="973"/>
      <c r="AX7" s="973"/>
      <c r="AY7" s="974"/>
      <c r="AZ7" s="64"/>
      <c r="BA7" s="64"/>
      <c r="BB7" s="64"/>
      <c r="BC7" s="64"/>
      <c r="BD7" s="64"/>
      <c r="BE7" s="82"/>
      <c r="BF7" s="82"/>
      <c r="BG7" s="82"/>
      <c r="BH7" s="82"/>
      <c r="BI7" s="82"/>
      <c r="BJ7" s="82"/>
      <c r="BK7" s="82"/>
      <c r="BL7" s="82"/>
      <c r="BM7" s="82"/>
      <c r="BN7" s="82"/>
      <c r="BO7" s="82"/>
      <c r="BP7" s="82"/>
      <c r="BQ7" s="59">
        <v>1</v>
      </c>
      <c r="BR7" s="87"/>
      <c r="BS7" s="968" t="s">
        <v>221</v>
      </c>
      <c r="BT7" s="969"/>
      <c r="BU7" s="969"/>
      <c r="BV7" s="969"/>
      <c r="BW7" s="969"/>
      <c r="BX7" s="969"/>
      <c r="BY7" s="969"/>
      <c r="BZ7" s="969"/>
      <c r="CA7" s="969"/>
      <c r="CB7" s="969"/>
      <c r="CC7" s="969"/>
      <c r="CD7" s="969"/>
      <c r="CE7" s="969"/>
      <c r="CF7" s="969"/>
      <c r="CG7" s="970"/>
      <c r="CH7" s="1022">
        <v>2</v>
      </c>
      <c r="CI7" s="1023"/>
      <c r="CJ7" s="1023"/>
      <c r="CK7" s="1023"/>
      <c r="CL7" s="1024"/>
      <c r="CM7" s="1022">
        <v>12</v>
      </c>
      <c r="CN7" s="1023"/>
      <c r="CO7" s="1023"/>
      <c r="CP7" s="1023"/>
      <c r="CQ7" s="1024"/>
      <c r="CR7" s="1022">
        <v>20</v>
      </c>
      <c r="CS7" s="1023"/>
      <c r="CT7" s="1023"/>
      <c r="CU7" s="1023"/>
      <c r="CV7" s="1024"/>
      <c r="CW7" s="1022" t="s">
        <v>206</v>
      </c>
      <c r="CX7" s="1023"/>
      <c r="CY7" s="1023"/>
      <c r="CZ7" s="1023"/>
      <c r="DA7" s="1024"/>
      <c r="DB7" s="1022" t="s">
        <v>206</v>
      </c>
      <c r="DC7" s="1023"/>
      <c r="DD7" s="1023"/>
      <c r="DE7" s="1023"/>
      <c r="DF7" s="1024"/>
      <c r="DG7" s="1022" t="s">
        <v>206</v>
      </c>
      <c r="DH7" s="1023"/>
      <c r="DI7" s="1023"/>
      <c r="DJ7" s="1023"/>
      <c r="DK7" s="1024"/>
      <c r="DL7" s="1022" t="s">
        <v>206</v>
      </c>
      <c r="DM7" s="1023"/>
      <c r="DN7" s="1023"/>
      <c r="DO7" s="1023"/>
      <c r="DP7" s="1024"/>
      <c r="DQ7" s="1022" t="s">
        <v>206</v>
      </c>
      <c r="DR7" s="1023"/>
      <c r="DS7" s="1023"/>
      <c r="DT7" s="1023"/>
      <c r="DU7" s="1024"/>
      <c r="DV7" s="968"/>
      <c r="DW7" s="969"/>
      <c r="DX7" s="969"/>
      <c r="DY7" s="969"/>
      <c r="DZ7" s="1025"/>
      <c r="EA7" s="82"/>
    </row>
    <row r="8" spans="1:131" s="54" customFormat="1" ht="26.25" customHeight="1" x14ac:dyDescent="0.15">
      <c r="A8" s="60">
        <v>2</v>
      </c>
      <c r="B8" s="957"/>
      <c r="C8" s="958"/>
      <c r="D8" s="958"/>
      <c r="E8" s="958"/>
      <c r="F8" s="958"/>
      <c r="G8" s="958"/>
      <c r="H8" s="958"/>
      <c r="I8" s="958"/>
      <c r="J8" s="958"/>
      <c r="K8" s="958"/>
      <c r="L8" s="958"/>
      <c r="M8" s="958"/>
      <c r="N8" s="958"/>
      <c r="O8" s="958"/>
      <c r="P8" s="959"/>
      <c r="Q8" s="960"/>
      <c r="R8" s="961"/>
      <c r="S8" s="961"/>
      <c r="T8" s="961"/>
      <c r="U8" s="961"/>
      <c r="V8" s="961"/>
      <c r="W8" s="961"/>
      <c r="X8" s="961"/>
      <c r="Y8" s="961"/>
      <c r="Z8" s="961"/>
      <c r="AA8" s="961"/>
      <c r="AB8" s="961"/>
      <c r="AC8" s="961"/>
      <c r="AD8" s="961"/>
      <c r="AE8" s="967"/>
      <c r="AF8" s="987"/>
      <c r="AG8" s="965"/>
      <c r="AH8" s="965"/>
      <c r="AI8" s="965"/>
      <c r="AJ8" s="988"/>
      <c r="AK8" s="966"/>
      <c r="AL8" s="961"/>
      <c r="AM8" s="961"/>
      <c r="AN8" s="961"/>
      <c r="AO8" s="961"/>
      <c r="AP8" s="961"/>
      <c r="AQ8" s="961"/>
      <c r="AR8" s="961"/>
      <c r="AS8" s="961"/>
      <c r="AT8" s="961"/>
      <c r="AU8" s="962"/>
      <c r="AV8" s="962"/>
      <c r="AW8" s="962"/>
      <c r="AX8" s="962"/>
      <c r="AY8" s="963"/>
      <c r="AZ8" s="64"/>
      <c r="BA8" s="64"/>
      <c r="BB8" s="64"/>
      <c r="BC8" s="64"/>
      <c r="BD8" s="64"/>
      <c r="BE8" s="82"/>
      <c r="BF8" s="82"/>
      <c r="BG8" s="82"/>
      <c r="BH8" s="82"/>
      <c r="BI8" s="82"/>
      <c r="BJ8" s="82"/>
      <c r="BK8" s="82"/>
      <c r="BL8" s="82"/>
      <c r="BM8" s="82"/>
      <c r="BN8" s="82"/>
      <c r="BO8" s="82"/>
      <c r="BP8" s="82"/>
      <c r="BQ8" s="60">
        <v>2</v>
      </c>
      <c r="BR8" s="88"/>
      <c r="BS8" s="957" t="s">
        <v>281</v>
      </c>
      <c r="BT8" s="958"/>
      <c r="BU8" s="958"/>
      <c r="BV8" s="958"/>
      <c r="BW8" s="958"/>
      <c r="BX8" s="958"/>
      <c r="BY8" s="958"/>
      <c r="BZ8" s="958"/>
      <c r="CA8" s="958"/>
      <c r="CB8" s="958"/>
      <c r="CC8" s="958"/>
      <c r="CD8" s="958"/>
      <c r="CE8" s="958"/>
      <c r="CF8" s="958"/>
      <c r="CG8" s="959"/>
      <c r="CH8" s="964">
        <v>4</v>
      </c>
      <c r="CI8" s="965"/>
      <c r="CJ8" s="965"/>
      <c r="CK8" s="965"/>
      <c r="CL8" s="975"/>
      <c r="CM8" s="964">
        <v>115</v>
      </c>
      <c r="CN8" s="965"/>
      <c r="CO8" s="965"/>
      <c r="CP8" s="965"/>
      <c r="CQ8" s="975"/>
      <c r="CR8" s="964">
        <v>35</v>
      </c>
      <c r="CS8" s="965"/>
      <c r="CT8" s="965"/>
      <c r="CU8" s="965"/>
      <c r="CV8" s="975"/>
      <c r="CW8" s="964" t="s">
        <v>206</v>
      </c>
      <c r="CX8" s="965"/>
      <c r="CY8" s="965"/>
      <c r="CZ8" s="965"/>
      <c r="DA8" s="975"/>
      <c r="DB8" s="964" t="s">
        <v>206</v>
      </c>
      <c r="DC8" s="965"/>
      <c r="DD8" s="965"/>
      <c r="DE8" s="965"/>
      <c r="DF8" s="975"/>
      <c r="DG8" s="964" t="s">
        <v>206</v>
      </c>
      <c r="DH8" s="965"/>
      <c r="DI8" s="965"/>
      <c r="DJ8" s="965"/>
      <c r="DK8" s="975"/>
      <c r="DL8" s="964" t="s">
        <v>206</v>
      </c>
      <c r="DM8" s="965"/>
      <c r="DN8" s="965"/>
      <c r="DO8" s="965"/>
      <c r="DP8" s="975"/>
      <c r="DQ8" s="964" t="s">
        <v>206</v>
      </c>
      <c r="DR8" s="965"/>
      <c r="DS8" s="965"/>
      <c r="DT8" s="965"/>
      <c r="DU8" s="975"/>
      <c r="DV8" s="957"/>
      <c r="DW8" s="958"/>
      <c r="DX8" s="958"/>
      <c r="DY8" s="958"/>
      <c r="DZ8" s="976"/>
      <c r="EA8" s="82"/>
    </row>
    <row r="9" spans="1:131" s="54" customFormat="1" ht="26.25" customHeight="1" x14ac:dyDescent="0.15">
      <c r="A9" s="60">
        <v>3</v>
      </c>
      <c r="B9" s="957"/>
      <c r="C9" s="958"/>
      <c r="D9" s="958"/>
      <c r="E9" s="958"/>
      <c r="F9" s="958"/>
      <c r="G9" s="958"/>
      <c r="H9" s="958"/>
      <c r="I9" s="958"/>
      <c r="J9" s="958"/>
      <c r="K9" s="958"/>
      <c r="L9" s="958"/>
      <c r="M9" s="958"/>
      <c r="N9" s="958"/>
      <c r="O9" s="958"/>
      <c r="P9" s="959"/>
      <c r="Q9" s="960"/>
      <c r="R9" s="961"/>
      <c r="S9" s="961"/>
      <c r="T9" s="961"/>
      <c r="U9" s="961"/>
      <c r="V9" s="961"/>
      <c r="W9" s="961"/>
      <c r="X9" s="961"/>
      <c r="Y9" s="961"/>
      <c r="Z9" s="961"/>
      <c r="AA9" s="961"/>
      <c r="AB9" s="961"/>
      <c r="AC9" s="961"/>
      <c r="AD9" s="961"/>
      <c r="AE9" s="967"/>
      <c r="AF9" s="987"/>
      <c r="AG9" s="965"/>
      <c r="AH9" s="965"/>
      <c r="AI9" s="965"/>
      <c r="AJ9" s="988"/>
      <c r="AK9" s="966"/>
      <c r="AL9" s="961"/>
      <c r="AM9" s="961"/>
      <c r="AN9" s="961"/>
      <c r="AO9" s="961"/>
      <c r="AP9" s="961"/>
      <c r="AQ9" s="961"/>
      <c r="AR9" s="961"/>
      <c r="AS9" s="961"/>
      <c r="AT9" s="961"/>
      <c r="AU9" s="962"/>
      <c r="AV9" s="962"/>
      <c r="AW9" s="962"/>
      <c r="AX9" s="962"/>
      <c r="AY9" s="963"/>
      <c r="AZ9" s="64"/>
      <c r="BA9" s="64"/>
      <c r="BB9" s="64"/>
      <c r="BC9" s="64"/>
      <c r="BD9" s="64"/>
      <c r="BE9" s="82"/>
      <c r="BF9" s="82"/>
      <c r="BG9" s="82"/>
      <c r="BH9" s="82"/>
      <c r="BI9" s="82"/>
      <c r="BJ9" s="82"/>
      <c r="BK9" s="82"/>
      <c r="BL9" s="82"/>
      <c r="BM9" s="82"/>
      <c r="BN9" s="82"/>
      <c r="BO9" s="82"/>
      <c r="BP9" s="82"/>
      <c r="BQ9" s="60">
        <v>3</v>
      </c>
      <c r="BR9" s="88"/>
      <c r="BS9" s="957" t="s">
        <v>67</v>
      </c>
      <c r="BT9" s="958"/>
      <c r="BU9" s="958"/>
      <c r="BV9" s="958"/>
      <c r="BW9" s="958"/>
      <c r="BX9" s="958"/>
      <c r="BY9" s="958"/>
      <c r="BZ9" s="958"/>
      <c r="CA9" s="958"/>
      <c r="CB9" s="958"/>
      <c r="CC9" s="958"/>
      <c r="CD9" s="958"/>
      <c r="CE9" s="958"/>
      <c r="CF9" s="958"/>
      <c r="CG9" s="959"/>
      <c r="CH9" s="964">
        <v>9</v>
      </c>
      <c r="CI9" s="965"/>
      <c r="CJ9" s="965"/>
      <c r="CK9" s="965"/>
      <c r="CL9" s="975"/>
      <c r="CM9" s="964">
        <v>42</v>
      </c>
      <c r="CN9" s="965"/>
      <c r="CO9" s="965"/>
      <c r="CP9" s="965"/>
      <c r="CQ9" s="975"/>
      <c r="CR9" s="964">
        <v>28</v>
      </c>
      <c r="CS9" s="965"/>
      <c r="CT9" s="965"/>
      <c r="CU9" s="965"/>
      <c r="CV9" s="975"/>
      <c r="CW9" s="964" t="s">
        <v>206</v>
      </c>
      <c r="CX9" s="965"/>
      <c r="CY9" s="965"/>
      <c r="CZ9" s="965"/>
      <c r="DA9" s="975"/>
      <c r="DB9" s="964" t="s">
        <v>206</v>
      </c>
      <c r="DC9" s="965"/>
      <c r="DD9" s="965"/>
      <c r="DE9" s="965"/>
      <c r="DF9" s="975"/>
      <c r="DG9" s="964" t="s">
        <v>206</v>
      </c>
      <c r="DH9" s="965"/>
      <c r="DI9" s="965"/>
      <c r="DJ9" s="965"/>
      <c r="DK9" s="975"/>
      <c r="DL9" s="964" t="s">
        <v>206</v>
      </c>
      <c r="DM9" s="965"/>
      <c r="DN9" s="965"/>
      <c r="DO9" s="965"/>
      <c r="DP9" s="975"/>
      <c r="DQ9" s="964" t="s">
        <v>206</v>
      </c>
      <c r="DR9" s="965"/>
      <c r="DS9" s="965"/>
      <c r="DT9" s="965"/>
      <c r="DU9" s="975"/>
      <c r="DV9" s="957"/>
      <c r="DW9" s="958"/>
      <c r="DX9" s="958"/>
      <c r="DY9" s="958"/>
      <c r="DZ9" s="976"/>
      <c r="EA9" s="82"/>
    </row>
    <row r="10" spans="1:131" s="54" customFormat="1" ht="26.25" customHeight="1" x14ac:dyDescent="0.15">
      <c r="A10" s="60">
        <v>4</v>
      </c>
      <c r="B10" s="957"/>
      <c r="C10" s="958"/>
      <c r="D10" s="958"/>
      <c r="E10" s="958"/>
      <c r="F10" s="958"/>
      <c r="G10" s="958"/>
      <c r="H10" s="958"/>
      <c r="I10" s="958"/>
      <c r="J10" s="958"/>
      <c r="K10" s="958"/>
      <c r="L10" s="958"/>
      <c r="M10" s="958"/>
      <c r="N10" s="958"/>
      <c r="O10" s="958"/>
      <c r="P10" s="959"/>
      <c r="Q10" s="960"/>
      <c r="R10" s="961"/>
      <c r="S10" s="961"/>
      <c r="T10" s="961"/>
      <c r="U10" s="961"/>
      <c r="V10" s="961"/>
      <c r="W10" s="961"/>
      <c r="X10" s="961"/>
      <c r="Y10" s="961"/>
      <c r="Z10" s="961"/>
      <c r="AA10" s="961"/>
      <c r="AB10" s="961"/>
      <c r="AC10" s="961"/>
      <c r="AD10" s="961"/>
      <c r="AE10" s="967"/>
      <c r="AF10" s="987"/>
      <c r="AG10" s="965"/>
      <c r="AH10" s="965"/>
      <c r="AI10" s="965"/>
      <c r="AJ10" s="988"/>
      <c r="AK10" s="966"/>
      <c r="AL10" s="961"/>
      <c r="AM10" s="961"/>
      <c r="AN10" s="961"/>
      <c r="AO10" s="961"/>
      <c r="AP10" s="961"/>
      <c r="AQ10" s="961"/>
      <c r="AR10" s="961"/>
      <c r="AS10" s="961"/>
      <c r="AT10" s="961"/>
      <c r="AU10" s="962"/>
      <c r="AV10" s="962"/>
      <c r="AW10" s="962"/>
      <c r="AX10" s="962"/>
      <c r="AY10" s="963"/>
      <c r="AZ10" s="64"/>
      <c r="BA10" s="64"/>
      <c r="BB10" s="64"/>
      <c r="BC10" s="64"/>
      <c r="BD10" s="64"/>
      <c r="BE10" s="82"/>
      <c r="BF10" s="82"/>
      <c r="BG10" s="82"/>
      <c r="BH10" s="82"/>
      <c r="BI10" s="82"/>
      <c r="BJ10" s="82"/>
      <c r="BK10" s="82"/>
      <c r="BL10" s="82"/>
      <c r="BM10" s="82"/>
      <c r="BN10" s="82"/>
      <c r="BO10" s="82"/>
      <c r="BP10" s="82"/>
      <c r="BQ10" s="60">
        <v>4</v>
      </c>
      <c r="BR10" s="88"/>
      <c r="BS10" s="957"/>
      <c r="BT10" s="958"/>
      <c r="BU10" s="958"/>
      <c r="BV10" s="958"/>
      <c r="BW10" s="958"/>
      <c r="BX10" s="958"/>
      <c r="BY10" s="958"/>
      <c r="BZ10" s="958"/>
      <c r="CA10" s="958"/>
      <c r="CB10" s="958"/>
      <c r="CC10" s="958"/>
      <c r="CD10" s="958"/>
      <c r="CE10" s="958"/>
      <c r="CF10" s="958"/>
      <c r="CG10" s="959"/>
      <c r="CH10" s="964"/>
      <c r="CI10" s="965"/>
      <c r="CJ10" s="965"/>
      <c r="CK10" s="965"/>
      <c r="CL10" s="975"/>
      <c r="CM10" s="964"/>
      <c r="CN10" s="965"/>
      <c r="CO10" s="965"/>
      <c r="CP10" s="965"/>
      <c r="CQ10" s="975"/>
      <c r="CR10" s="964"/>
      <c r="CS10" s="965"/>
      <c r="CT10" s="965"/>
      <c r="CU10" s="965"/>
      <c r="CV10" s="975"/>
      <c r="CW10" s="964"/>
      <c r="CX10" s="965"/>
      <c r="CY10" s="965"/>
      <c r="CZ10" s="965"/>
      <c r="DA10" s="975"/>
      <c r="DB10" s="964"/>
      <c r="DC10" s="965"/>
      <c r="DD10" s="965"/>
      <c r="DE10" s="965"/>
      <c r="DF10" s="975"/>
      <c r="DG10" s="964"/>
      <c r="DH10" s="965"/>
      <c r="DI10" s="965"/>
      <c r="DJ10" s="965"/>
      <c r="DK10" s="975"/>
      <c r="DL10" s="964"/>
      <c r="DM10" s="965"/>
      <c r="DN10" s="965"/>
      <c r="DO10" s="965"/>
      <c r="DP10" s="975"/>
      <c r="DQ10" s="964"/>
      <c r="DR10" s="965"/>
      <c r="DS10" s="965"/>
      <c r="DT10" s="965"/>
      <c r="DU10" s="975"/>
      <c r="DV10" s="957"/>
      <c r="DW10" s="958"/>
      <c r="DX10" s="958"/>
      <c r="DY10" s="958"/>
      <c r="DZ10" s="976"/>
      <c r="EA10" s="82"/>
    </row>
    <row r="11" spans="1:131" s="54" customFormat="1" ht="26.25" customHeight="1" x14ac:dyDescent="0.15">
      <c r="A11" s="60">
        <v>5</v>
      </c>
      <c r="B11" s="957"/>
      <c r="C11" s="958"/>
      <c r="D11" s="958"/>
      <c r="E11" s="958"/>
      <c r="F11" s="958"/>
      <c r="G11" s="958"/>
      <c r="H11" s="958"/>
      <c r="I11" s="958"/>
      <c r="J11" s="958"/>
      <c r="K11" s="958"/>
      <c r="L11" s="958"/>
      <c r="M11" s="958"/>
      <c r="N11" s="958"/>
      <c r="O11" s="958"/>
      <c r="P11" s="959"/>
      <c r="Q11" s="960"/>
      <c r="R11" s="961"/>
      <c r="S11" s="961"/>
      <c r="T11" s="961"/>
      <c r="U11" s="961"/>
      <c r="V11" s="961"/>
      <c r="W11" s="961"/>
      <c r="X11" s="961"/>
      <c r="Y11" s="961"/>
      <c r="Z11" s="961"/>
      <c r="AA11" s="961"/>
      <c r="AB11" s="961"/>
      <c r="AC11" s="961"/>
      <c r="AD11" s="961"/>
      <c r="AE11" s="967"/>
      <c r="AF11" s="987"/>
      <c r="AG11" s="965"/>
      <c r="AH11" s="965"/>
      <c r="AI11" s="965"/>
      <c r="AJ11" s="988"/>
      <c r="AK11" s="966"/>
      <c r="AL11" s="961"/>
      <c r="AM11" s="961"/>
      <c r="AN11" s="961"/>
      <c r="AO11" s="961"/>
      <c r="AP11" s="961"/>
      <c r="AQ11" s="961"/>
      <c r="AR11" s="961"/>
      <c r="AS11" s="961"/>
      <c r="AT11" s="961"/>
      <c r="AU11" s="962"/>
      <c r="AV11" s="962"/>
      <c r="AW11" s="962"/>
      <c r="AX11" s="962"/>
      <c r="AY11" s="963"/>
      <c r="AZ11" s="64"/>
      <c r="BA11" s="64"/>
      <c r="BB11" s="64"/>
      <c r="BC11" s="64"/>
      <c r="BD11" s="64"/>
      <c r="BE11" s="82"/>
      <c r="BF11" s="82"/>
      <c r="BG11" s="82"/>
      <c r="BH11" s="82"/>
      <c r="BI11" s="82"/>
      <c r="BJ11" s="82"/>
      <c r="BK11" s="82"/>
      <c r="BL11" s="82"/>
      <c r="BM11" s="82"/>
      <c r="BN11" s="82"/>
      <c r="BO11" s="82"/>
      <c r="BP11" s="82"/>
      <c r="BQ11" s="60">
        <v>5</v>
      </c>
      <c r="BR11" s="88"/>
      <c r="BS11" s="957"/>
      <c r="BT11" s="958"/>
      <c r="BU11" s="958"/>
      <c r="BV11" s="958"/>
      <c r="BW11" s="958"/>
      <c r="BX11" s="958"/>
      <c r="BY11" s="958"/>
      <c r="BZ11" s="958"/>
      <c r="CA11" s="958"/>
      <c r="CB11" s="958"/>
      <c r="CC11" s="958"/>
      <c r="CD11" s="958"/>
      <c r="CE11" s="958"/>
      <c r="CF11" s="958"/>
      <c r="CG11" s="959"/>
      <c r="CH11" s="964"/>
      <c r="CI11" s="965"/>
      <c r="CJ11" s="965"/>
      <c r="CK11" s="965"/>
      <c r="CL11" s="975"/>
      <c r="CM11" s="964"/>
      <c r="CN11" s="965"/>
      <c r="CO11" s="965"/>
      <c r="CP11" s="965"/>
      <c r="CQ11" s="975"/>
      <c r="CR11" s="964"/>
      <c r="CS11" s="965"/>
      <c r="CT11" s="965"/>
      <c r="CU11" s="965"/>
      <c r="CV11" s="975"/>
      <c r="CW11" s="964"/>
      <c r="CX11" s="965"/>
      <c r="CY11" s="965"/>
      <c r="CZ11" s="965"/>
      <c r="DA11" s="975"/>
      <c r="DB11" s="964"/>
      <c r="DC11" s="965"/>
      <c r="DD11" s="965"/>
      <c r="DE11" s="965"/>
      <c r="DF11" s="975"/>
      <c r="DG11" s="964"/>
      <c r="DH11" s="965"/>
      <c r="DI11" s="965"/>
      <c r="DJ11" s="965"/>
      <c r="DK11" s="975"/>
      <c r="DL11" s="964"/>
      <c r="DM11" s="965"/>
      <c r="DN11" s="965"/>
      <c r="DO11" s="965"/>
      <c r="DP11" s="975"/>
      <c r="DQ11" s="964"/>
      <c r="DR11" s="965"/>
      <c r="DS11" s="965"/>
      <c r="DT11" s="965"/>
      <c r="DU11" s="975"/>
      <c r="DV11" s="957"/>
      <c r="DW11" s="958"/>
      <c r="DX11" s="958"/>
      <c r="DY11" s="958"/>
      <c r="DZ11" s="976"/>
      <c r="EA11" s="82"/>
    </row>
    <row r="12" spans="1:131" s="54" customFormat="1" ht="26.25" customHeight="1" x14ac:dyDescent="0.15">
      <c r="A12" s="60">
        <v>6</v>
      </c>
      <c r="B12" s="957"/>
      <c r="C12" s="958"/>
      <c r="D12" s="958"/>
      <c r="E12" s="958"/>
      <c r="F12" s="958"/>
      <c r="G12" s="958"/>
      <c r="H12" s="958"/>
      <c r="I12" s="958"/>
      <c r="J12" s="958"/>
      <c r="K12" s="958"/>
      <c r="L12" s="958"/>
      <c r="M12" s="958"/>
      <c r="N12" s="958"/>
      <c r="O12" s="958"/>
      <c r="P12" s="959"/>
      <c r="Q12" s="960"/>
      <c r="R12" s="961"/>
      <c r="S12" s="961"/>
      <c r="T12" s="961"/>
      <c r="U12" s="961"/>
      <c r="V12" s="961"/>
      <c r="W12" s="961"/>
      <c r="X12" s="961"/>
      <c r="Y12" s="961"/>
      <c r="Z12" s="961"/>
      <c r="AA12" s="961"/>
      <c r="AB12" s="961"/>
      <c r="AC12" s="961"/>
      <c r="AD12" s="961"/>
      <c r="AE12" s="967"/>
      <c r="AF12" s="987"/>
      <c r="AG12" s="965"/>
      <c r="AH12" s="965"/>
      <c r="AI12" s="965"/>
      <c r="AJ12" s="988"/>
      <c r="AK12" s="966"/>
      <c r="AL12" s="961"/>
      <c r="AM12" s="961"/>
      <c r="AN12" s="961"/>
      <c r="AO12" s="961"/>
      <c r="AP12" s="961"/>
      <c r="AQ12" s="961"/>
      <c r="AR12" s="961"/>
      <c r="AS12" s="961"/>
      <c r="AT12" s="961"/>
      <c r="AU12" s="962"/>
      <c r="AV12" s="962"/>
      <c r="AW12" s="962"/>
      <c r="AX12" s="962"/>
      <c r="AY12" s="963"/>
      <c r="AZ12" s="64"/>
      <c r="BA12" s="64"/>
      <c r="BB12" s="64"/>
      <c r="BC12" s="64"/>
      <c r="BD12" s="64"/>
      <c r="BE12" s="82"/>
      <c r="BF12" s="82"/>
      <c r="BG12" s="82"/>
      <c r="BH12" s="82"/>
      <c r="BI12" s="82"/>
      <c r="BJ12" s="82"/>
      <c r="BK12" s="82"/>
      <c r="BL12" s="82"/>
      <c r="BM12" s="82"/>
      <c r="BN12" s="82"/>
      <c r="BO12" s="82"/>
      <c r="BP12" s="82"/>
      <c r="BQ12" s="60">
        <v>6</v>
      </c>
      <c r="BR12" s="88"/>
      <c r="BS12" s="957"/>
      <c r="BT12" s="958"/>
      <c r="BU12" s="958"/>
      <c r="BV12" s="958"/>
      <c r="BW12" s="958"/>
      <c r="BX12" s="958"/>
      <c r="BY12" s="958"/>
      <c r="BZ12" s="958"/>
      <c r="CA12" s="958"/>
      <c r="CB12" s="958"/>
      <c r="CC12" s="958"/>
      <c r="CD12" s="958"/>
      <c r="CE12" s="958"/>
      <c r="CF12" s="958"/>
      <c r="CG12" s="959"/>
      <c r="CH12" s="964"/>
      <c r="CI12" s="965"/>
      <c r="CJ12" s="965"/>
      <c r="CK12" s="965"/>
      <c r="CL12" s="975"/>
      <c r="CM12" s="964"/>
      <c r="CN12" s="965"/>
      <c r="CO12" s="965"/>
      <c r="CP12" s="965"/>
      <c r="CQ12" s="975"/>
      <c r="CR12" s="964"/>
      <c r="CS12" s="965"/>
      <c r="CT12" s="965"/>
      <c r="CU12" s="965"/>
      <c r="CV12" s="975"/>
      <c r="CW12" s="964"/>
      <c r="CX12" s="965"/>
      <c r="CY12" s="965"/>
      <c r="CZ12" s="965"/>
      <c r="DA12" s="975"/>
      <c r="DB12" s="964"/>
      <c r="DC12" s="965"/>
      <c r="DD12" s="965"/>
      <c r="DE12" s="965"/>
      <c r="DF12" s="975"/>
      <c r="DG12" s="964"/>
      <c r="DH12" s="965"/>
      <c r="DI12" s="965"/>
      <c r="DJ12" s="965"/>
      <c r="DK12" s="975"/>
      <c r="DL12" s="964"/>
      <c r="DM12" s="965"/>
      <c r="DN12" s="965"/>
      <c r="DO12" s="965"/>
      <c r="DP12" s="975"/>
      <c r="DQ12" s="964"/>
      <c r="DR12" s="965"/>
      <c r="DS12" s="965"/>
      <c r="DT12" s="965"/>
      <c r="DU12" s="975"/>
      <c r="DV12" s="957"/>
      <c r="DW12" s="958"/>
      <c r="DX12" s="958"/>
      <c r="DY12" s="958"/>
      <c r="DZ12" s="976"/>
      <c r="EA12" s="82"/>
    </row>
    <row r="13" spans="1:131" s="54" customFormat="1" ht="26.25" customHeight="1" x14ac:dyDescent="0.15">
      <c r="A13" s="60">
        <v>7</v>
      </c>
      <c r="B13" s="957"/>
      <c r="C13" s="958"/>
      <c r="D13" s="958"/>
      <c r="E13" s="958"/>
      <c r="F13" s="958"/>
      <c r="G13" s="958"/>
      <c r="H13" s="958"/>
      <c r="I13" s="958"/>
      <c r="J13" s="958"/>
      <c r="K13" s="958"/>
      <c r="L13" s="958"/>
      <c r="M13" s="958"/>
      <c r="N13" s="958"/>
      <c r="O13" s="958"/>
      <c r="P13" s="959"/>
      <c r="Q13" s="960"/>
      <c r="R13" s="961"/>
      <c r="S13" s="961"/>
      <c r="T13" s="961"/>
      <c r="U13" s="961"/>
      <c r="V13" s="961"/>
      <c r="W13" s="961"/>
      <c r="X13" s="961"/>
      <c r="Y13" s="961"/>
      <c r="Z13" s="961"/>
      <c r="AA13" s="961"/>
      <c r="AB13" s="961"/>
      <c r="AC13" s="961"/>
      <c r="AD13" s="961"/>
      <c r="AE13" s="967"/>
      <c r="AF13" s="987"/>
      <c r="AG13" s="965"/>
      <c r="AH13" s="965"/>
      <c r="AI13" s="965"/>
      <c r="AJ13" s="988"/>
      <c r="AK13" s="966"/>
      <c r="AL13" s="961"/>
      <c r="AM13" s="961"/>
      <c r="AN13" s="961"/>
      <c r="AO13" s="961"/>
      <c r="AP13" s="961"/>
      <c r="AQ13" s="961"/>
      <c r="AR13" s="961"/>
      <c r="AS13" s="961"/>
      <c r="AT13" s="961"/>
      <c r="AU13" s="962"/>
      <c r="AV13" s="962"/>
      <c r="AW13" s="962"/>
      <c r="AX13" s="962"/>
      <c r="AY13" s="963"/>
      <c r="AZ13" s="64"/>
      <c r="BA13" s="64"/>
      <c r="BB13" s="64"/>
      <c r="BC13" s="64"/>
      <c r="BD13" s="64"/>
      <c r="BE13" s="82"/>
      <c r="BF13" s="82"/>
      <c r="BG13" s="82"/>
      <c r="BH13" s="82"/>
      <c r="BI13" s="82"/>
      <c r="BJ13" s="82"/>
      <c r="BK13" s="82"/>
      <c r="BL13" s="82"/>
      <c r="BM13" s="82"/>
      <c r="BN13" s="82"/>
      <c r="BO13" s="82"/>
      <c r="BP13" s="82"/>
      <c r="BQ13" s="60">
        <v>7</v>
      </c>
      <c r="BR13" s="88"/>
      <c r="BS13" s="957"/>
      <c r="BT13" s="958"/>
      <c r="BU13" s="958"/>
      <c r="BV13" s="958"/>
      <c r="BW13" s="958"/>
      <c r="BX13" s="958"/>
      <c r="BY13" s="958"/>
      <c r="BZ13" s="958"/>
      <c r="CA13" s="958"/>
      <c r="CB13" s="958"/>
      <c r="CC13" s="958"/>
      <c r="CD13" s="958"/>
      <c r="CE13" s="958"/>
      <c r="CF13" s="958"/>
      <c r="CG13" s="959"/>
      <c r="CH13" s="964"/>
      <c r="CI13" s="965"/>
      <c r="CJ13" s="965"/>
      <c r="CK13" s="965"/>
      <c r="CL13" s="975"/>
      <c r="CM13" s="964"/>
      <c r="CN13" s="965"/>
      <c r="CO13" s="965"/>
      <c r="CP13" s="965"/>
      <c r="CQ13" s="975"/>
      <c r="CR13" s="964"/>
      <c r="CS13" s="965"/>
      <c r="CT13" s="965"/>
      <c r="CU13" s="965"/>
      <c r="CV13" s="975"/>
      <c r="CW13" s="964"/>
      <c r="CX13" s="965"/>
      <c r="CY13" s="965"/>
      <c r="CZ13" s="965"/>
      <c r="DA13" s="975"/>
      <c r="DB13" s="964"/>
      <c r="DC13" s="965"/>
      <c r="DD13" s="965"/>
      <c r="DE13" s="965"/>
      <c r="DF13" s="975"/>
      <c r="DG13" s="964"/>
      <c r="DH13" s="965"/>
      <c r="DI13" s="965"/>
      <c r="DJ13" s="965"/>
      <c r="DK13" s="975"/>
      <c r="DL13" s="964"/>
      <c r="DM13" s="965"/>
      <c r="DN13" s="965"/>
      <c r="DO13" s="965"/>
      <c r="DP13" s="975"/>
      <c r="DQ13" s="964"/>
      <c r="DR13" s="965"/>
      <c r="DS13" s="965"/>
      <c r="DT13" s="965"/>
      <c r="DU13" s="975"/>
      <c r="DV13" s="957"/>
      <c r="DW13" s="958"/>
      <c r="DX13" s="958"/>
      <c r="DY13" s="958"/>
      <c r="DZ13" s="976"/>
      <c r="EA13" s="82"/>
    </row>
    <row r="14" spans="1:131" s="54" customFormat="1" ht="26.25" customHeight="1" x14ac:dyDescent="0.15">
      <c r="A14" s="60">
        <v>8</v>
      </c>
      <c r="B14" s="957"/>
      <c r="C14" s="958"/>
      <c r="D14" s="958"/>
      <c r="E14" s="958"/>
      <c r="F14" s="958"/>
      <c r="G14" s="958"/>
      <c r="H14" s="958"/>
      <c r="I14" s="958"/>
      <c r="J14" s="958"/>
      <c r="K14" s="958"/>
      <c r="L14" s="958"/>
      <c r="M14" s="958"/>
      <c r="N14" s="958"/>
      <c r="O14" s="958"/>
      <c r="P14" s="959"/>
      <c r="Q14" s="960"/>
      <c r="R14" s="961"/>
      <c r="S14" s="961"/>
      <c r="T14" s="961"/>
      <c r="U14" s="961"/>
      <c r="V14" s="961"/>
      <c r="W14" s="961"/>
      <c r="X14" s="961"/>
      <c r="Y14" s="961"/>
      <c r="Z14" s="961"/>
      <c r="AA14" s="961"/>
      <c r="AB14" s="961"/>
      <c r="AC14" s="961"/>
      <c r="AD14" s="961"/>
      <c r="AE14" s="967"/>
      <c r="AF14" s="987"/>
      <c r="AG14" s="965"/>
      <c r="AH14" s="965"/>
      <c r="AI14" s="965"/>
      <c r="AJ14" s="988"/>
      <c r="AK14" s="966"/>
      <c r="AL14" s="961"/>
      <c r="AM14" s="961"/>
      <c r="AN14" s="961"/>
      <c r="AO14" s="961"/>
      <c r="AP14" s="961"/>
      <c r="AQ14" s="961"/>
      <c r="AR14" s="961"/>
      <c r="AS14" s="961"/>
      <c r="AT14" s="961"/>
      <c r="AU14" s="962"/>
      <c r="AV14" s="962"/>
      <c r="AW14" s="962"/>
      <c r="AX14" s="962"/>
      <c r="AY14" s="963"/>
      <c r="AZ14" s="64"/>
      <c r="BA14" s="64"/>
      <c r="BB14" s="64"/>
      <c r="BC14" s="64"/>
      <c r="BD14" s="64"/>
      <c r="BE14" s="82"/>
      <c r="BF14" s="82"/>
      <c r="BG14" s="82"/>
      <c r="BH14" s="82"/>
      <c r="BI14" s="82"/>
      <c r="BJ14" s="82"/>
      <c r="BK14" s="82"/>
      <c r="BL14" s="82"/>
      <c r="BM14" s="82"/>
      <c r="BN14" s="82"/>
      <c r="BO14" s="82"/>
      <c r="BP14" s="82"/>
      <c r="BQ14" s="60">
        <v>8</v>
      </c>
      <c r="BR14" s="88"/>
      <c r="BS14" s="957"/>
      <c r="BT14" s="958"/>
      <c r="BU14" s="958"/>
      <c r="BV14" s="958"/>
      <c r="BW14" s="958"/>
      <c r="BX14" s="958"/>
      <c r="BY14" s="958"/>
      <c r="BZ14" s="958"/>
      <c r="CA14" s="958"/>
      <c r="CB14" s="958"/>
      <c r="CC14" s="958"/>
      <c r="CD14" s="958"/>
      <c r="CE14" s="958"/>
      <c r="CF14" s="958"/>
      <c r="CG14" s="959"/>
      <c r="CH14" s="964"/>
      <c r="CI14" s="965"/>
      <c r="CJ14" s="965"/>
      <c r="CK14" s="965"/>
      <c r="CL14" s="975"/>
      <c r="CM14" s="964"/>
      <c r="CN14" s="965"/>
      <c r="CO14" s="965"/>
      <c r="CP14" s="965"/>
      <c r="CQ14" s="975"/>
      <c r="CR14" s="964"/>
      <c r="CS14" s="965"/>
      <c r="CT14" s="965"/>
      <c r="CU14" s="965"/>
      <c r="CV14" s="975"/>
      <c r="CW14" s="964"/>
      <c r="CX14" s="965"/>
      <c r="CY14" s="965"/>
      <c r="CZ14" s="965"/>
      <c r="DA14" s="975"/>
      <c r="DB14" s="964"/>
      <c r="DC14" s="965"/>
      <c r="DD14" s="965"/>
      <c r="DE14" s="965"/>
      <c r="DF14" s="975"/>
      <c r="DG14" s="964"/>
      <c r="DH14" s="965"/>
      <c r="DI14" s="965"/>
      <c r="DJ14" s="965"/>
      <c r="DK14" s="975"/>
      <c r="DL14" s="964"/>
      <c r="DM14" s="965"/>
      <c r="DN14" s="965"/>
      <c r="DO14" s="965"/>
      <c r="DP14" s="975"/>
      <c r="DQ14" s="964"/>
      <c r="DR14" s="965"/>
      <c r="DS14" s="965"/>
      <c r="DT14" s="965"/>
      <c r="DU14" s="975"/>
      <c r="DV14" s="957"/>
      <c r="DW14" s="958"/>
      <c r="DX14" s="958"/>
      <c r="DY14" s="958"/>
      <c r="DZ14" s="976"/>
      <c r="EA14" s="82"/>
    </row>
    <row r="15" spans="1:131" s="54" customFormat="1" ht="26.25" customHeight="1" x14ac:dyDescent="0.15">
      <c r="A15" s="60">
        <v>9</v>
      </c>
      <c r="B15" s="957"/>
      <c r="C15" s="958"/>
      <c r="D15" s="958"/>
      <c r="E15" s="958"/>
      <c r="F15" s="958"/>
      <c r="G15" s="958"/>
      <c r="H15" s="958"/>
      <c r="I15" s="958"/>
      <c r="J15" s="958"/>
      <c r="K15" s="958"/>
      <c r="L15" s="958"/>
      <c r="M15" s="958"/>
      <c r="N15" s="958"/>
      <c r="O15" s="958"/>
      <c r="P15" s="959"/>
      <c r="Q15" s="960"/>
      <c r="R15" s="961"/>
      <c r="S15" s="961"/>
      <c r="T15" s="961"/>
      <c r="U15" s="961"/>
      <c r="V15" s="961"/>
      <c r="W15" s="961"/>
      <c r="X15" s="961"/>
      <c r="Y15" s="961"/>
      <c r="Z15" s="961"/>
      <c r="AA15" s="961"/>
      <c r="AB15" s="961"/>
      <c r="AC15" s="961"/>
      <c r="AD15" s="961"/>
      <c r="AE15" s="967"/>
      <c r="AF15" s="987"/>
      <c r="AG15" s="965"/>
      <c r="AH15" s="965"/>
      <c r="AI15" s="965"/>
      <c r="AJ15" s="988"/>
      <c r="AK15" s="966"/>
      <c r="AL15" s="961"/>
      <c r="AM15" s="961"/>
      <c r="AN15" s="961"/>
      <c r="AO15" s="961"/>
      <c r="AP15" s="961"/>
      <c r="AQ15" s="961"/>
      <c r="AR15" s="961"/>
      <c r="AS15" s="961"/>
      <c r="AT15" s="961"/>
      <c r="AU15" s="962"/>
      <c r="AV15" s="962"/>
      <c r="AW15" s="962"/>
      <c r="AX15" s="962"/>
      <c r="AY15" s="963"/>
      <c r="AZ15" s="64"/>
      <c r="BA15" s="64"/>
      <c r="BB15" s="64"/>
      <c r="BC15" s="64"/>
      <c r="BD15" s="64"/>
      <c r="BE15" s="82"/>
      <c r="BF15" s="82"/>
      <c r="BG15" s="82"/>
      <c r="BH15" s="82"/>
      <c r="BI15" s="82"/>
      <c r="BJ15" s="82"/>
      <c r="BK15" s="82"/>
      <c r="BL15" s="82"/>
      <c r="BM15" s="82"/>
      <c r="BN15" s="82"/>
      <c r="BO15" s="82"/>
      <c r="BP15" s="82"/>
      <c r="BQ15" s="60">
        <v>9</v>
      </c>
      <c r="BR15" s="88"/>
      <c r="BS15" s="957"/>
      <c r="BT15" s="958"/>
      <c r="BU15" s="958"/>
      <c r="BV15" s="958"/>
      <c r="BW15" s="958"/>
      <c r="BX15" s="958"/>
      <c r="BY15" s="958"/>
      <c r="BZ15" s="958"/>
      <c r="CA15" s="958"/>
      <c r="CB15" s="958"/>
      <c r="CC15" s="958"/>
      <c r="CD15" s="958"/>
      <c r="CE15" s="958"/>
      <c r="CF15" s="958"/>
      <c r="CG15" s="959"/>
      <c r="CH15" s="964"/>
      <c r="CI15" s="965"/>
      <c r="CJ15" s="965"/>
      <c r="CK15" s="965"/>
      <c r="CL15" s="975"/>
      <c r="CM15" s="964"/>
      <c r="CN15" s="965"/>
      <c r="CO15" s="965"/>
      <c r="CP15" s="965"/>
      <c r="CQ15" s="975"/>
      <c r="CR15" s="964"/>
      <c r="CS15" s="965"/>
      <c r="CT15" s="965"/>
      <c r="CU15" s="965"/>
      <c r="CV15" s="975"/>
      <c r="CW15" s="964"/>
      <c r="CX15" s="965"/>
      <c r="CY15" s="965"/>
      <c r="CZ15" s="965"/>
      <c r="DA15" s="975"/>
      <c r="DB15" s="964"/>
      <c r="DC15" s="965"/>
      <c r="DD15" s="965"/>
      <c r="DE15" s="965"/>
      <c r="DF15" s="975"/>
      <c r="DG15" s="964"/>
      <c r="DH15" s="965"/>
      <c r="DI15" s="965"/>
      <c r="DJ15" s="965"/>
      <c r="DK15" s="975"/>
      <c r="DL15" s="964"/>
      <c r="DM15" s="965"/>
      <c r="DN15" s="965"/>
      <c r="DO15" s="965"/>
      <c r="DP15" s="975"/>
      <c r="DQ15" s="964"/>
      <c r="DR15" s="965"/>
      <c r="DS15" s="965"/>
      <c r="DT15" s="965"/>
      <c r="DU15" s="975"/>
      <c r="DV15" s="957"/>
      <c r="DW15" s="958"/>
      <c r="DX15" s="958"/>
      <c r="DY15" s="958"/>
      <c r="DZ15" s="976"/>
      <c r="EA15" s="82"/>
    </row>
    <row r="16" spans="1:131" s="54" customFormat="1" ht="26.25" customHeight="1" x14ac:dyDescent="0.15">
      <c r="A16" s="60">
        <v>10</v>
      </c>
      <c r="B16" s="957"/>
      <c r="C16" s="958"/>
      <c r="D16" s="958"/>
      <c r="E16" s="958"/>
      <c r="F16" s="958"/>
      <c r="G16" s="958"/>
      <c r="H16" s="958"/>
      <c r="I16" s="958"/>
      <c r="J16" s="958"/>
      <c r="K16" s="958"/>
      <c r="L16" s="958"/>
      <c r="M16" s="958"/>
      <c r="N16" s="958"/>
      <c r="O16" s="958"/>
      <c r="P16" s="959"/>
      <c r="Q16" s="960"/>
      <c r="R16" s="961"/>
      <c r="S16" s="961"/>
      <c r="T16" s="961"/>
      <c r="U16" s="961"/>
      <c r="V16" s="961"/>
      <c r="W16" s="961"/>
      <c r="X16" s="961"/>
      <c r="Y16" s="961"/>
      <c r="Z16" s="961"/>
      <c r="AA16" s="961"/>
      <c r="AB16" s="961"/>
      <c r="AC16" s="961"/>
      <c r="AD16" s="961"/>
      <c r="AE16" s="967"/>
      <c r="AF16" s="987"/>
      <c r="AG16" s="965"/>
      <c r="AH16" s="965"/>
      <c r="AI16" s="965"/>
      <c r="AJ16" s="988"/>
      <c r="AK16" s="966"/>
      <c r="AL16" s="961"/>
      <c r="AM16" s="961"/>
      <c r="AN16" s="961"/>
      <c r="AO16" s="961"/>
      <c r="AP16" s="961"/>
      <c r="AQ16" s="961"/>
      <c r="AR16" s="961"/>
      <c r="AS16" s="961"/>
      <c r="AT16" s="961"/>
      <c r="AU16" s="962"/>
      <c r="AV16" s="962"/>
      <c r="AW16" s="962"/>
      <c r="AX16" s="962"/>
      <c r="AY16" s="963"/>
      <c r="AZ16" s="64"/>
      <c r="BA16" s="64"/>
      <c r="BB16" s="64"/>
      <c r="BC16" s="64"/>
      <c r="BD16" s="64"/>
      <c r="BE16" s="82"/>
      <c r="BF16" s="82"/>
      <c r="BG16" s="82"/>
      <c r="BH16" s="82"/>
      <c r="BI16" s="82"/>
      <c r="BJ16" s="82"/>
      <c r="BK16" s="82"/>
      <c r="BL16" s="82"/>
      <c r="BM16" s="82"/>
      <c r="BN16" s="82"/>
      <c r="BO16" s="82"/>
      <c r="BP16" s="82"/>
      <c r="BQ16" s="60">
        <v>10</v>
      </c>
      <c r="BR16" s="88"/>
      <c r="BS16" s="957"/>
      <c r="BT16" s="958"/>
      <c r="BU16" s="958"/>
      <c r="BV16" s="958"/>
      <c r="BW16" s="958"/>
      <c r="BX16" s="958"/>
      <c r="BY16" s="958"/>
      <c r="BZ16" s="958"/>
      <c r="CA16" s="958"/>
      <c r="CB16" s="958"/>
      <c r="CC16" s="958"/>
      <c r="CD16" s="958"/>
      <c r="CE16" s="958"/>
      <c r="CF16" s="958"/>
      <c r="CG16" s="959"/>
      <c r="CH16" s="964"/>
      <c r="CI16" s="965"/>
      <c r="CJ16" s="965"/>
      <c r="CK16" s="965"/>
      <c r="CL16" s="975"/>
      <c r="CM16" s="964"/>
      <c r="CN16" s="965"/>
      <c r="CO16" s="965"/>
      <c r="CP16" s="965"/>
      <c r="CQ16" s="975"/>
      <c r="CR16" s="964"/>
      <c r="CS16" s="965"/>
      <c r="CT16" s="965"/>
      <c r="CU16" s="965"/>
      <c r="CV16" s="975"/>
      <c r="CW16" s="964"/>
      <c r="CX16" s="965"/>
      <c r="CY16" s="965"/>
      <c r="CZ16" s="965"/>
      <c r="DA16" s="975"/>
      <c r="DB16" s="964"/>
      <c r="DC16" s="965"/>
      <c r="DD16" s="965"/>
      <c r="DE16" s="965"/>
      <c r="DF16" s="975"/>
      <c r="DG16" s="964"/>
      <c r="DH16" s="965"/>
      <c r="DI16" s="965"/>
      <c r="DJ16" s="965"/>
      <c r="DK16" s="975"/>
      <c r="DL16" s="964"/>
      <c r="DM16" s="965"/>
      <c r="DN16" s="965"/>
      <c r="DO16" s="965"/>
      <c r="DP16" s="975"/>
      <c r="DQ16" s="964"/>
      <c r="DR16" s="965"/>
      <c r="DS16" s="965"/>
      <c r="DT16" s="965"/>
      <c r="DU16" s="975"/>
      <c r="DV16" s="957"/>
      <c r="DW16" s="958"/>
      <c r="DX16" s="958"/>
      <c r="DY16" s="958"/>
      <c r="DZ16" s="976"/>
      <c r="EA16" s="82"/>
    </row>
    <row r="17" spans="1:131" s="54" customFormat="1" ht="26.25" customHeight="1" x14ac:dyDescent="0.15">
      <c r="A17" s="60">
        <v>11</v>
      </c>
      <c r="B17" s="957"/>
      <c r="C17" s="958"/>
      <c r="D17" s="958"/>
      <c r="E17" s="958"/>
      <c r="F17" s="958"/>
      <c r="G17" s="958"/>
      <c r="H17" s="958"/>
      <c r="I17" s="958"/>
      <c r="J17" s="958"/>
      <c r="K17" s="958"/>
      <c r="L17" s="958"/>
      <c r="M17" s="958"/>
      <c r="N17" s="958"/>
      <c r="O17" s="958"/>
      <c r="P17" s="959"/>
      <c r="Q17" s="960"/>
      <c r="R17" s="961"/>
      <c r="S17" s="961"/>
      <c r="T17" s="961"/>
      <c r="U17" s="961"/>
      <c r="V17" s="961"/>
      <c r="W17" s="961"/>
      <c r="X17" s="961"/>
      <c r="Y17" s="961"/>
      <c r="Z17" s="961"/>
      <c r="AA17" s="961"/>
      <c r="AB17" s="961"/>
      <c r="AC17" s="961"/>
      <c r="AD17" s="961"/>
      <c r="AE17" s="967"/>
      <c r="AF17" s="987"/>
      <c r="AG17" s="965"/>
      <c r="AH17" s="965"/>
      <c r="AI17" s="965"/>
      <c r="AJ17" s="988"/>
      <c r="AK17" s="966"/>
      <c r="AL17" s="961"/>
      <c r="AM17" s="961"/>
      <c r="AN17" s="961"/>
      <c r="AO17" s="961"/>
      <c r="AP17" s="961"/>
      <c r="AQ17" s="961"/>
      <c r="AR17" s="961"/>
      <c r="AS17" s="961"/>
      <c r="AT17" s="961"/>
      <c r="AU17" s="962"/>
      <c r="AV17" s="962"/>
      <c r="AW17" s="962"/>
      <c r="AX17" s="962"/>
      <c r="AY17" s="963"/>
      <c r="AZ17" s="64"/>
      <c r="BA17" s="64"/>
      <c r="BB17" s="64"/>
      <c r="BC17" s="64"/>
      <c r="BD17" s="64"/>
      <c r="BE17" s="82"/>
      <c r="BF17" s="82"/>
      <c r="BG17" s="82"/>
      <c r="BH17" s="82"/>
      <c r="BI17" s="82"/>
      <c r="BJ17" s="82"/>
      <c r="BK17" s="82"/>
      <c r="BL17" s="82"/>
      <c r="BM17" s="82"/>
      <c r="BN17" s="82"/>
      <c r="BO17" s="82"/>
      <c r="BP17" s="82"/>
      <c r="BQ17" s="60">
        <v>11</v>
      </c>
      <c r="BR17" s="88"/>
      <c r="BS17" s="957"/>
      <c r="BT17" s="958"/>
      <c r="BU17" s="958"/>
      <c r="BV17" s="958"/>
      <c r="BW17" s="958"/>
      <c r="BX17" s="958"/>
      <c r="BY17" s="958"/>
      <c r="BZ17" s="958"/>
      <c r="CA17" s="958"/>
      <c r="CB17" s="958"/>
      <c r="CC17" s="958"/>
      <c r="CD17" s="958"/>
      <c r="CE17" s="958"/>
      <c r="CF17" s="958"/>
      <c r="CG17" s="959"/>
      <c r="CH17" s="964"/>
      <c r="CI17" s="965"/>
      <c r="CJ17" s="965"/>
      <c r="CK17" s="965"/>
      <c r="CL17" s="975"/>
      <c r="CM17" s="964"/>
      <c r="CN17" s="965"/>
      <c r="CO17" s="965"/>
      <c r="CP17" s="965"/>
      <c r="CQ17" s="975"/>
      <c r="CR17" s="964"/>
      <c r="CS17" s="965"/>
      <c r="CT17" s="965"/>
      <c r="CU17" s="965"/>
      <c r="CV17" s="975"/>
      <c r="CW17" s="964"/>
      <c r="CX17" s="965"/>
      <c r="CY17" s="965"/>
      <c r="CZ17" s="965"/>
      <c r="DA17" s="975"/>
      <c r="DB17" s="964"/>
      <c r="DC17" s="965"/>
      <c r="DD17" s="965"/>
      <c r="DE17" s="965"/>
      <c r="DF17" s="975"/>
      <c r="DG17" s="964"/>
      <c r="DH17" s="965"/>
      <c r="DI17" s="965"/>
      <c r="DJ17" s="965"/>
      <c r="DK17" s="975"/>
      <c r="DL17" s="964"/>
      <c r="DM17" s="965"/>
      <c r="DN17" s="965"/>
      <c r="DO17" s="965"/>
      <c r="DP17" s="975"/>
      <c r="DQ17" s="964"/>
      <c r="DR17" s="965"/>
      <c r="DS17" s="965"/>
      <c r="DT17" s="965"/>
      <c r="DU17" s="975"/>
      <c r="DV17" s="957"/>
      <c r="DW17" s="958"/>
      <c r="DX17" s="958"/>
      <c r="DY17" s="958"/>
      <c r="DZ17" s="976"/>
      <c r="EA17" s="82"/>
    </row>
    <row r="18" spans="1:131" s="54" customFormat="1" ht="26.25" customHeight="1" x14ac:dyDescent="0.15">
      <c r="A18" s="60">
        <v>12</v>
      </c>
      <c r="B18" s="957"/>
      <c r="C18" s="958"/>
      <c r="D18" s="958"/>
      <c r="E18" s="958"/>
      <c r="F18" s="958"/>
      <c r="G18" s="958"/>
      <c r="H18" s="958"/>
      <c r="I18" s="958"/>
      <c r="J18" s="958"/>
      <c r="K18" s="958"/>
      <c r="L18" s="958"/>
      <c r="M18" s="958"/>
      <c r="N18" s="958"/>
      <c r="O18" s="958"/>
      <c r="P18" s="959"/>
      <c r="Q18" s="960"/>
      <c r="R18" s="961"/>
      <c r="S18" s="961"/>
      <c r="T18" s="961"/>
      <c r="U18" s="961"/>
      <c r="V18" s="961"/>
      <c r="W18" s="961"/>
      <c r="X18" s="961"/>
      <c r="Y18" s="961"/>
      <c r="Z18" s="961"/>
      <c r="AA18" s="961"/>
      <c r="AB18" s="961"/>
      <c r="AC18" s="961"/>
      <c r="AD18" s="961"/>
      <c r="AE18" s="967"/>
      <c r="AF18" s="987"/>
      <c r="AG18" s="965"/>
      <c r="AH18" s="965"/>
      <c r="AI18" s="965"/>
      <c r="AJ18" s="988"/>
      <c r="AK18" s="966"/>
      <c r="AL18" s="961"/>
      <c r="AM18" s="961"/>
      <c r="AN18" s="961"/>
      <c r="AO18" s="961"/>
      <c r="AP18" s="961"/>
      <c r="AQ18" s="961"/>
      <c r="AR18" s="961"/>
      <c r="AS18" s="961"/>
      <c r="AT18" s="961"/>
      <c r="AU18" s="962"/>
      <c r="AV18" s="962"/>
      <c r="AW18" s="962"/>
      <c r="AX18" s="962"/>
      <c r="AY18" s="963"/>
      <c r="AZ18" s="64"/>
      <c r="BA18" s="64"/>
      <c r="BB18" s="64"/>
      <c r="BC18" s="64"/>
      <c r="BD18" s="64"/>
      <c r="BE18" s="82"/>
      <c r="BF18" s="82"/>
      <c r="BG18" s="82"/>
      <c r="BH18" s="82"/>
      <c r="BI18" s="82"/>
      <c r="BJ18" s="82"/>
      <c r="BK18" s="82"/>
      <c r="BL18" s="82"/>
      <c r="BM18" s="82"/>
      <c r="BN18" s="82"/>
      <c r="BO18" s="82"/>
      <c r="BP18" s="82"/>
      <c r="BQ18" s="60">
        <v>12</v>
      </c>
      <c r="BR18" s="88"/>
      <c r="BS18" s="957"/>
      <c r="BT18" s="958"/>
      <c r="BU18" s="958"/>
      <c r="BV18" s="958"/>
      <c r="BW18" s="958"/>
      <c r="BX18" s="958"/>
      <c r="BY18" s="958"/>
      <c r="BZ18" s="958"/>
      <c r="CA18" s="958"/>
      <c r="CB18" s="958"/>
      <c r="CC18" s="958"/>
      <c r="CD18" s="958"/>
      <c r="CE18" s="958"/>
      <c r="CF18" s="958"/>
      <c r="CG18" s="959"/>
      <c r="CH18" s="964"/>
      <c r="CI18" s="965"/>
      <c r="CJ18" s="965"/>
      <c r="CK18" s="965"/>
      <c r="CL18" s="975"/>
      <c r="CM18" s="964"/>
      <c r="CN18" s="965"/>
      <c r="CO18" s="965"/>
      <c r="CP18" s="965"/>
      <c r="CQ18" s="975"/>
      <c r="CR18" s="964"/>
      <c r="CS18" s="965"/>
      <c r="CT18" s="965"/>
      <c r="CU18" s="965"/>
      <c r="CV18" s="975"/>
      <c r="CW18" s="964"/>
      <c r="CX18" s="965"/>
      <c r="CY18" s="965"/>
      <c r="CZ18" s="965"/>
      <c r="DA18" s="975"/>
      <c r="DB18" s="964"/>
      <c r="DC18" s="965"/>
      <c r="DD18" s="965"/>
      <c r="DE18" s="965"/>
      <c r="DF18" s="975"/>
      <c r="DG18" s="964"/>
      <c r="DH18" s="965"/>
      <c r="DI18" s="965"/>
      <c r="DJ18" s="965"/>
      <c r="DK18" s="975"/>
      <c r="DL18" s="964"/>
      <c r="DM18" s="965"/>
      <c r="DN18" s="965"/>
      <c r="DO18" s="965"/>
      <c r="DP18" s="975"/>
      <c r="DQ18" s="964"/>
      <c r="DR18" s="965"/>
      <c r="DS18" s="965"/>
      <c r="DT18" s="965"/>
      <c r="DU18" s="975"/>
      <c r="DV18" s="957"/>
      <c r="DW18" s="958"/>
      <c r="DX18" s="958"/>
      <c r="DY18" s="958"/>
      <c r="DZ18" s="976"/>
      <c r="EA18" s="82"/>
    </row>
    <row r="19" spans="1:131" s="54" customFormat="1" ht="26.25" customHeight="1" x14ac:dyDescent="0.15">
      <c r="A19" s="60">
        <v>13</v>
      </c>
      <c r="B19" s="957"/>
      <c r="C19" s="958"/>
      <c r="D19" s="958"/>
      <c r="E19" s="958"/>
      <c r="F19" s="958"/>
      <c r="G19" s="958"/>
      <c r="H19" s="958"/>
      <c r="I19" s="958"/>
      <c r="J19" s="958"/>
      <c r="K19" s="958"/>
      <c r="L19" s="958"/>
      <c r="M19" s="958"/>
      <c r="N19" s="958"/>
      <c r="O19" s="958"/>
      <c r="P19" s="959"/>
      <c r="Q19" s="960"/>
      <c r="R19" s="961"/>
      <c r="S19" s="961"/>
      <c r="T19" s="961"/>
      <c r="U19" s="961"/>
      <c r="V19" s="961"/>
      <c r="W19" s="961"/>
      <c r="X19" s="961"/>
      <c r="Y19" s="961"/>
      <c r="Z19" s="961"/>
      <c r="AA19" s="961"/>
      <c r="AB19" s="961"/>
      <c r="AC19" s="961"/>
      <c r="AD19" s="961"/>
      <c r="AE19" s="967"/>
      <c r="AF19" s="987"/>
      <c r="AG19" s="965"/>
      <c r="AH19" s="965"/>
      <c r="AI19" s="965"/>
      <c r="AJ19" s="988"/>
      <c r="AK19" s="966"/>
      <c r="AL19" s="961"/>
      <c r="AM19" s="961"/>
      <c r="AN19" s="961"/>
      <c r="AO19" s="961"/>
      <c r="AP19" s="961"/>
      <c r="AQ19" s="961"/>
      <c r="AR19" s="961"/>
      <c r="AS19" s="961"/>
      <c r="AT19" s="961"/>
      <c r="AU19" s="962"/>
      <c r="AV19" s="962"/>
      <c r="AW19" s="962"/>
      <c r="AX19" s="962"/>
      <c r="AY19" s="963"/>
      <c r="AZ19" s="64"/>
      <c r="BA19" s="64"/>
      <c r="BB19" s="64"/>
      <c r="BC19" s="64"/>
      <c r="BD19" s="64"/>
      <c r="BE19" s="82"/>
      <c r="BF19" s="82"/>
      <c r="BG19" s="82"/>
      <c r="BH19" s="82"/>
      <c r="BI19" s="82"/>
      <c r="BJ19" s="82"/>
      <c r="BK19" s="82"/>
      <c r="BL19" s="82"/>
      <c r="BM19" s="82"/>
      <c r="BN19" s="82"/>
      <c r="BO19" s="82"/>
      <c r="BP19" s="82"/>
      <c r="BQ19" s="60">
        <v>13</v>
      </c>
      <c r="BR19" s="88"/>
      <c r="BS19" s="957"/>
      <c r="BT19" s="958"/>
      <c r="BU19" s="958"/>
      <c r="BV19" s="958"/>
      <c r="BW19" s="958"/>
      <c r="BX19" s="958"/>
      <c r="BY19" s="958"/>
      <c r="BZ19" s="958"/>
      <c r="CA19" s="958"/>
      <c r="CB19" s="958"/>
      <c r="CC19" s="958"/>
      <c r="CD19" s="958"/>
      <c r="CE19" s="958"/>
      <c r="CF19" s="958"/>
      <c r="CG19" s="959"/>
      <c r="CH19" s="964"/>
      <c r="CI19" s="965"/>
      <c r="CJ19" s="965"/>
      <c r="CK19" s="965"/>
      <c r="CL19" s="975"/>
      <c r="CM19" s="964"/>
      <c r="CN19" s="965"/>
      <c r="CO19" s="965"/>
      <c r="CP19" s="965"/>
      <c r="CQ19" s="975"/>
      <c r="CR19" s="964"/>
      <c r="CS19" s="965"/>
      <c r="CT19" s="965"/>
      <c r="CU19" s="965"/>
      <c r="CV19" s="975"/>
      <c r="CW19" s="964"/>
      <c r="CX19" s="965"/>
      <c r="CY19" s="965"/>
      <c r="CZ19" s="965"/>
      <c r="DA19" s="975"/>
      <c r="DB19" s="964"/>
      <c r="DC19" s="965"/>
      <c r="DD19" s="965"/>
      <c r="DE19" s="965"/>
      <c r="DF19" s="975"/>
      <c r="DG19" s="964"/>
      <c r="DH19" s="965"/>
      <c r="DI19" s="965"/>
      <c r="DJ19" s="965"/>
      <c r="DK19" s="975"/>
      <c r="DL19" s="964"/>
      <c r="DM19" s="965"/>
      <c r="DN19" s="965"/>
      <c r="DO19" s="965"/>
      <c r="DP19" s="975"/>
      <c r="DQ19" s="964"/>
      <c r="DR19" s="965"/>
      <c r="DS19" s="965"/>
      <c r="DT19" s="965"/>
      <c r="DU19" s="975"/>
      <c r="DV19" s="957"/>
      <c r="DW19" s="958"/>
      <c r="DX19" s="958"/>
      <c r="DY19" s="958"/>
      <c r="DZ19" s="976"/>
      <c r="EA19" s="82"/>
    </row>
    <row r="20" spans="1:131" s="54" customFormat="1" ht="26.25" customHeight="1" x14ac:dyDescent="0.15">
      <c r="A20" s="60">
        <v>14</v>
      </c>
      <c r="B20" s="957"/>
      <c r="C20" s="958"/>
      <c r="D20" s="958"/>
      <c r="E20" s="958"/>
      <c r="F20" s="958"/>
      <c r="G20" s="958"/>
      <c r="H20" s="958"/>
      <c r="I20" s="958"/>
      <c r="J20" s="958"/>
      <c r="K20" s="958"/>
      <c r="L20" s="958"/>
      <c r="M20" s="958"/>
      <c r="N20" s="958"/>
      <c r="O20" s="958"/>
      <c r="P20" s="959"/>
      <c r="Q20" s="960"/>
      <c r="R20" s="961"/>
      <c r="S20" s="961"/>
      <c r="T20" s="961"/>
      <c r="U20" s="961"/>
      <c r="V20" s="961"/>
      <c r="W20" s="961"/>
      <c r="X20" s="961"/>
      <c r="Y20" s="961"/>
      <c r="Z20" s="961"/>
      <c r="AA20" s="961"/>
      <c r="AB20" s="961"/>
      <c r="AC20" s="961"/>
      <c r="AD20" s="961"/>
      <c r="AE20" s="967"/>
      <c r="AF20" s="987"/>
      <c r="AG20" s="965"/>
      <c r="AH20" s="965"/>
      <c r="AI20" s="965"/>
      <c r="AJ20" s="988"/>
      <c r="AK20" s="966"/>
      <c r="AL20" s="961"/>
      <c r="AM20" s="961"/>
      <c r="AN20" s="961"/>
      <c r="AO20" s="961"/>
      <c r="AP20" s="961"/>
      <c r="AQ20" s="961"/>
      <c r="AR20" s="961"/>
      <c r="AS20" s="961"/>
      <c r="AT20" s="961"/>
      <c r="AU20" s="962"/>
      <c r="AV20" s="962"/>
      <c r="AW20" s="962"/>
      <c r="AX20" s="962"/>
      <c r="AY20" s="963"/>
      <c r="AZ20" s="64"/>
      <c r="BA20" s="64"/>
      <c r="BB20" s="64"/>
      <c r="BC20" s="64"/>
      <c r="BD20" s="64"/>
      <c r="BE20" s="82"/>
      <c r="BF20" s="82"/>
      <c r="BG20" s="82"/>
      <c r="BH20" s="82"/>
      <c r="BI20" s="82"/>
      <c r="BJ20" s="82"/>
      <c r="BK20" s="82"/>
      <c r="BL20" s="82"/>
      <c r="BM20" s="82"/>
      <c r="BN20" s="82"/>
      <c r="BO20" s="82"/>
      <c r="BP20" s="82"/>
      <c r="BQ20" s="60">
        <v>14</v>
      </c>
      <c r="BR20" s="88"/>
      <c r="BS20" s="957"/>
      <c r="BT20" s="958"/>
      <c r="BU20" s="958"/>
      <c r="BV20" s="958"/>
      <c r="BW20" s="958"/>
      <c r="BX20" s="958"/>
      <c r="BY20" s="958"/>
      <c r="BZ20" s="958"/>
      <c r="CA20" s="958"/>
      <c r="CB20" s="958"/>
      <c r="CC20" s="958"/>
      <c r="CD20" s="958"/>
      <c r="CE20" s="958"/>
      <c r="CF20" s="958"/>
      <c r="CG20" s="959"/>
      <c r="CH20" s="964"/>
      <c r="CI20" s="965"/>
      <c r="CJ20" s="965"/>
      <c r="CK20" s="965"/>
      <c r="CL20" s="975"/>
      <c r="CM20" s="964"/>
      <c r="CN20" s="965"/>
      <c r="CO20" s="965"/>
      <c r="CP20" s="965"/>
      <c r="CQ20" s="975"/>
      <c r="CR20" s="964"/>
      <c r="CS20" s="965"/>
      <c r="CT20" s="965"/>
      <c r="CU20" s="965"/>
      <c r="CV20" s="975"/>
      <c r="CW20" s="964"/>
      <c r="CX20" s="965"/>
      <c r="CY20" s="965"/>
      <c r="CZ20" s="965"/>
      <c r="DA20" s="975"/>
      <c r="DB20" s="964"/>
      <c r="DC20" s="965"/>
      <c r="DD20" s="965"/>
      <c r="DE20" s="965"/>
      <c r="DF20" s="975"/>
      <c r="DG20" s="964"/>
      <c r="DH20" s="965"/>
      <c r="DI20" s="965"/>
      <c r="DJ20" s="965"/>
      <c r="DK20" s="975"/>
      <c r="DL20" s="964"/>
      <c r="DM20" s="965"/>
      <c r="DN20" s="965"/>
      <c r="DO20" s="965"/>
      <c r="DP20" s="975"/>
      <c r="DQ20" s="964"/>
      <c r="DR20" s="965"/>
      <c r="DS20" s="965"/>
      <c r="DT20" s="965"/>
      <c r="DU20" s="975"/>
      <c r="DV20" s="957"/>
      <c r="DW20" s="958"/>
      <c r="DX20" s="958"/>
      <c r="DY20" s="958"/>
      <c r="DZ20" s="976"/>
      <c r="EA20" s="82"/>
    </row>
    <row r="21" spans="1:131" s="54" customFormat="1" ht="26.25" customHeight="1" x14ac:dyDescent="0.15">
      <c r="A21" s="60">
        <v>15</v>
      </c>
      <c r="B21" s="957"/>
      <c r="C21" s="958"/>
      <c r="D21" s="958"/>
      <c r="E21" s="958"/>
      <c r="F21" s="958"/>
      <c r="G21" s="958"/>
      <c r="H21" s="958"/>
      <c r="I21" s="958"/>
      <c r="J21" s="958"/>
      <c r="K21" s="958"/>
      <c r="L21" s="958"/>
      <c r="M21" s="958"/>
      <c r="N21" s="958"/>
      <c r="O21" s="958"/>
      <c r="P21" s="959"/>
      <c r="Q21" s="960"/>
      <c r="R21" s="961"/>
      <c r="S21" s="961"/>
      <c r="T21" s="961"/>
      <c r="U21" s="961"/>
      <c r="V21" s="961"/>
      <c r="W21" s="961"/>
      <c r="X21" s="961"/>
      <c r="Y21" s="961"/>
      <c r="Z21" s="961"/>
      <c r="AA21" s="961"/>
      <c r="AB21" s="961"/>
      <c r="AC21" s="961"/>
      <c r="AD21" s="961"/>
      <c r="AE21" s="967"/>
      <c r="AF21" s="987"/>
      <c r="AG21" s="965"/>
      <c r="AH21" s="965"/>
      <c r="AI21" s="965"/>
      <c r="AJ21" s="988"/>
      <c r="AK21" s="966"/>
      <c r="AL21" s="961"/>
      <c r="AM21" s="961"/>
      <c r="AN21" s="961"/>
      <c r="AO21" s="961"/>
      <c r="AP21" s="961"/>
      <c r="AQ21" s="961"/>
      <c r="AR21" s="961"/>
      <c r="AS21" s="961"/>
      <c r="AT21" s="961"/>
      <c r="AU21" s="962"/>
      <c r="AV21" s="962"/>
      <c r="AW21" s="962"/>
      <c r="AX21" s="962"/>
      <c r="AY21" s="963"/>
      <c r="AZ21" s="64"/>
      <c r="BA21" s="64"/>
      <c r="BB21" s="64"/>
      <c r="BC21" s="64"/>
      <c r="BD21" s="64"/>
      <c r="BE21" s="82"/>
      <c r="BF21" s="82"/>
      <c r="BG21" s="82"/>
      <c r="BH21" s="82"/>
      <c r="BI21" s="82"/>
      <c r="BJ21" s="82"/>
      <c r="BK21" s="82"/>
      <c r="BL21" s="82"/>
      <c r="BM21" s="82"/>
      <c r="BN21" s="82"/>
      <c r="BO21" s="82"/>
      <c r="BP21" s="82"/>
      <c r="BQ21" s="60">
        <v>15</v>
      </c>
      <c r="BR21" s="88"/>
      <c r="BS21" s="957"/>
      <c r="BT21" s="958"/>
      <c r="BU21" s="958"/>
      <c r="BV21" s="958"/>
      <c r="BW21" s="958"/>
      <c r="BX21" s="958"/>
      <c r="BY21" s="958"/>
      <c r="BZ21" s="958"/>
      <c r="CA21" s="958"/>
      <c r="CB21" s="958"/>
      <c r="CC21" s="958"/>
      <c r="CD21" s="958"/>
      <c r="CE21" s="958"/>
      <c r="CF21" s="958"/>
      <c r="CG21" s="959"/>
      <c r="CH21" s="964"/>
      <c r="CI21" s="965"/>
      <c r="CJ21" s="965"/>
      <c r="CK21" s="965"/>
      <c r="CL21" s="975"/>
      <c r="CM21" s="964"/>
      <c r="CN21" s="965"/>
      <c r="CO21" s="965"/>
      <c r="CP21" s="965"/>
      <c r="CQ21" s="975"/>
      <c r="CR21" s="964"/>
      <c r="CS21" s="965"/>
      <c r="CT21" s="965"/>
      <c r="CU21" s="965"/>
      <c r="CV21" s="975"/>
      <c r="CW21" s="964"/>
      <c r="CX21" s="965"/>
      <c r="CY21" s="965"/>
      <c r="CZ21" s="965"/>
      <c r="DA21" s="975"/>
      <c r="DB21" s="964"/>
      <c r="DC21" s="965"/>
      <c r="DD21" s="965"/>
      <c r="DE21" s="965"/>
      <c r="DF21" s="975"/>
      <c r="DG21" s="964"/>
      <c r="DH21" s="965"/>
      <c r="DI21" s="965"/>
      <c r="DJ21" s="965"/>
      <c r="DK21" s="975"/>
      <c r="DL21" s="964"/>
      <c r="DM21" s="965"/>
      <c r="DN21" s="965"/>
      <c r="DO21" s="965"/>
      <c r="DP21" s="975"/>
      <c r="DQ21" s="964"/>
      <c r="DR21" s="965"/>
      <c r="DS21" s="965"/>
      <c r="DT21" s="965"/>
      <c r="DU21" s="975"/>
      <c r="DV21" s="957"/>
      <c r="DW21" s="958"/>
      <c r="DX21" s="958"/>
      <c r="DY21" s="958"/>
      <c r="DZ21" s="976"/>
      <c r="EA21" s="82"/>
    </row>
    <row r="22" spans="1:131" s="54" customFormat="1" ht="26.25" customHeight="1" x14ac:dyDescent="0.15">
      <c r="A22" s="60">
        <v>16</v>
      </c>
      <c r="B22" s="957"/>
      <c r="C22" s="958"/>
      <c r="D22" s="958"/>
      <c r="E22" s="958"/>
      <c r="F22" s="958"/>
      <c r="G22" s="958"/>
      <c r="H22" s="958"/>
      <c r="I22" s="958"/>
      <c r="J22" s="958"/>
      <c r="K22" s="958"/>
      <c r="L22" s="958"/>
      <c r="M22" s="958"/>
      <c r="N22" s="958"/>
      <c r="O22" s="958"/>
      <c r="P22" s="959"/>
      <c r="Q22" s="1008"/>
      <c r="R22" s="1009"/>
      <c r="S22" s="1009"/>
      <c r="T22" s="1009"/>
      <c r="U22" s="1009"/>
      <c r="V22" s="1009"/>
      <c r="W22" s="1009"/>
      <c r="X22" s="1009"/>
      <c r="Y22" s="1009"/>
      <c r="Z22" s="1009"/>
      <c r="AA22" s="1009"/>
      <c r="AB22" s="1009"/>
      <c r="AC22" s="1009"/>
      <c r="AD22" s="1009"/>
      <c r="AE22" s="1010"/>
      <c r="AF22" s="987"/>
      <c r="AG22" s="965"/>
      <c r="AH22" s="965"/>
      <c r="AI22" s="965"/>
      <c r="AJ22" s="988"/>
      <c r="AK22" s="1011"/>
      <c r="AL22" s="1009"/>
      <c r="AM22" s="1009"/>
      <c r="AN22" s="1009"/>
      <c r="AO22" s="1009"/>
      <c r="AP22" s="1009"/>
      <c r="AQ22" s="1009"/>
      <c r="AR22" s="1009"/>
      <c r="AS22" s="1009"/>
      <c r="AT22" s="1009"/>
      <c r="AU22" s="1012"/>
      <c r="AV22" s="1012"/>
      <c r="AW22" s="1012"/>
      <c r="AX22" s="1012"/>
      <c r="AY22" s="1013"/>
      <c r="AZ22" s="992" t="s">
        <v>455</v>
      </c>
      <c r="BA22" s="992"/>
      <c r="BB22" s="992"/>
      <c r="BC22" s="992"/>
      <c r="BD22" s="993"/>
      <c r="BE22" s="82"/>
      <c r="BF22" s="82"/>
      <c r="BG22" s="82"/>
      <c r="BH22" s="82"/>
      <c r="BI22" s="82"/>
      <c r="BJ22" s="82"/>
      <c r="BK22" s="82"/>
      <c r="BL22" s="82"/>
      <c r="BM22" s="82"/>
      <c r="BN22" s="82"/>
      <c r="BO22" s="82"/>
      <c r="BP22" s="82"/>
      <c r="BQ22" s="60">
        <v>16</v>
      </c>
      <c r="BR22" s="88"/>
      <c r="BS22" s="957"/>
      <c r="BT22" s="958"/>
      <c r="BU22" s="958"/>
      <c r="BV22" s="958"/>
      <c r="BW22" s="958"/>
      <c r="BX22" s="958"/>
      <c r="BY22" s="958"/>
      <c r="BZ22" s="958"/>
      <c r="CA22" s="958"/>
      <c r="CB22" s="958"/>
      <c r="CC22" s="958"/>
      <c r="CD22" s="958"/>
      <c r="CE22" s="958"/>
      <c r="CF22" s="958"/>
      <c r="CG22" s="959"/>
      <c r="CH22" s="964"/>
      <c r="CI22" s="965"/>
      <c r="CJ22" s="965"/>
      <c r="CK22" s="965"/>
      <c r="CL22" s="975"/>
      <c r="CM22" s="964"/>
      <c r="CN22" s="965"/>
      <c r="CO22" s="965"/>
      <c r="CP22" s="965"/>
      <c r="CQ22" s="975"/>
      <c r="CR22" s="964"/>
      <c r="CS22" s="965"/>
      <c r="CT22" s="965"/>
      <c r="CU22" s="965"/>
      <c r="CV22" s="975"/>
      <c r="CW22" s="964"/>
      <c r="CX22" s="965"/>
      <c r="CY22" s="965"/>
      <c r="CZ22" s="965"/>
      <c r="DA22" s="975"/>
      <c r="DB22" s="964"/>
      <c r="DC22" s="965"/>
      <c r="DD22" s="965"/>
      <c r="DE22" s="965"/>
      <c r="DF22" s="975"/>
      <c r="DG22" s="964"/>
      <c r="DH22" s="965"/>
      <c r="DI22" s="965"/>
      <c r="DJ22" s="965"/>
      <c r="DK22" s="975"/>
      <c r="DL22" s="964"/>
      <c r="DM22" s="965"/>
      <c r="DN22" s="965"/>
      <c r="DO22" s="965"/>
      <c r="DP22" s="975"/>
      <c r="DQ22" s="964"/>
      <c r="DR22" s="965"/>
      <c r="DS22" s="965"/>
      <c r="DT22" s="965"/>
      <c r="DU22" s="975"/>
      <c r="DV22" s="957"/>
      <c r="DW22" s="958"/>
      <c r="DX22" s="958"/>
      <c r="DY22" s="958"/>
      <c r="DZ22" s="976"/>
      <c r="EA22" s="82"/>
    </row>
    <row r="23" spans="1:131" s="54" customFormat="1" ht="26.25" customHeight="1" x14ac:dyDescent="0.15">
      <c r="A23" s="61" t="s">
        <v>257</v>
      </c>
      <c r="B23" s="935" t="s">
        <v>164</v>
      </c>
      <c r="C23" s="936"/>
      <c r="D23" s="936"/>
      <c r="E23" s="936"/>
      <c r="F23" s="936"/>
      <c r="G23" s="936"/>
      <c r="H23" s="936"/>
      <c r="I23" s="936"/>
      <c r="J23" s="936"/>
      <c r="K23" s="936"/>
      <c r="L23" s="936"/>
      <c r="M23" s="936"/>
      <c r="N23" s="936"/>
      <c r="O23" s="936"/>
      <c r="P23" s="937"/>
      <c r="Q23" s="1006">
        <v>15534</v>
      </c>
      <c r="R23" s="947"/>
      <c r="S23" s="947"/>
      <c r="T23" s="947"/>
      <c r="U23" s="947"/>
      <c r="V23" s="947">
        <v>14833</v>
      </c>
      <c r="W23" s="947"/>
      <c r="X23" s="947"/>
      <c r="Y23" s="947"/>
      <c r="Z23" s="947"/>
      <c r="AA23" s="947">
        <v>701</v>
      </c>
      <c r="AB23" s="947"/>
      <c r="AC23" s="947"/>
      <c r="AD23" s="947"/>
      <c r="AE23" s="1007"/>
      <c r="AF23" s="978">
        <v>466</v>
      </c>
      <c r="AG23" s="947"/>
      <c r="AH23" s="947"/>
      <c r="AI23" s="947"/>
      <c r="AJ23" s="979"/>
      <c r="AK23" s="980"/>
      <c r="AL23" s="946"/>
      <c r="AM23" s="946"/>
      <c r="AN23" s="946"/>
      <c r="AO23" s="946"/>
      <c r="AP23" s="947">
        <v>11140</v>
      </c>
      <c r="AQ23" s="947"/>
      <c r="AR23" s="947"/>
      <c r="AS23" s="947"/>
      <c r="AT23" s="947"/>
      <c r="AU23" s="948"/>
      <c r="AV23" s="948"/>
      <c r="AW23" s="948"/>
      <c r="AX23" s="948"/>
      <c r="AY23" s="949"/>
      <c r="AZ23" s="982" t="s">
        <v>206</v>
      </c>
      <c r="BA23" s="942"/>
      <c r="BB23" s="942"/>
      <c r="BC23" s="942"/>
      <c r="BD23" s="983"/>
      <c r="BE23" s="82"/>
      <c r="BF23" s="82"/>
      <c r="BG23" s="82"/>
      <c r="BH23" s="82"/>
      <c r="BI23" s="82"/>
      <c r="BJ23" s="82"/>
      <c r="BK23" s="82"/>
      <c r="BL23" s="82"/>
      <c r="BM23" s="82"/>
      <c r="BN23" s="82"/>
      <c r="BO23" s="82"/>
      <c r="BP23" s="82"/>
      <c r="BQ23" s="60">
        <v>17</v>
      </c>
      <c r="BR23" s="88"/>
      <c r="BS23" s="957"/>
      <c r="BT23" s="958"/>
      <c r="BU23" s="958"/>
      <c r="BV23" s="958"/>
      <c r="BW23" s="958"/>
      <c r="BX23" s="958"/>
      <c r="BY23" s="958"/>
      <c r="BZ23" s="958"/>
      <c r="CA23" s="958"/>
      <c r="CB23" s="958"/>
      <c r="CC23" s="958"/>
      <c r="CD23" s="958"/>
      <c r="CE23" s="958"/>
      <c r="CF23" s="958"/>
      <c r="CG23" s="959"/>
      <c r="CH23" s="964"/>
      <c r="CI23" s="965"/>
      <c r="CJ23" s="965"/>
      <c r="CK23" s="965"/>
      <c r="CL23" s="975"/>
      <c r="CM23" s="964"/>
      <c r="CN23" s="965"/>
      <c r="CO23" s="965"/>
      <c r="CP23" s="965"/>
      <c r="CQ23" s="975"/>
      <c r="CR23" s="964"/>
      <c r="CS23" s="965"/>
      <c r="CT23" s="965"/>
      <c r="CU23" s="965"/>
      <c r="CV23" s="975"/>
      <c r="CW23" s="964"/>
      <c r="CX23" s="965"/>
      <c r="CY23" s="965"/>
      <c r="CZ23" s="965"/>
      <c r="DA23" s="975"/>
      <c r="DB23" s="964"/>
      <c r="DC23" s="965"/>
      <c r="DD23" s="965"/>
      <c r="DE23" s="965"/>
      <c r="DF23" s="975"/>
      <c r="DG23" s="964"/>
      <c r="DH23" s="965"/>
      <c r="DI23" s="965"/>
      <c r="DJ23" s="965"/>
      <c r="DK23" s="975"/>
      <c r="DL23" s="964"/>
      <c r="DM23" s="965"/>
      <c r="DN23" s="965"/>
      <c r="DO23" s="965"/>
      <c r="DP23" s="975"/>
      <c r="DQ23" s="964"/>
      <c r="DR23" s="965"/>
      <c r="DS23" s="965"/>
      <c r="DT23" s="965"/>
      <c r="DU23" s="975"/>
      <c r="DV23" s="957"/>
      <c r="DW23" s="958"/>
      <c r="DX23" s="958"/>
      <c r="DY23" s="958"/>
      <c r="DZ23" s="976"/>
      <c r="EA23" s="82"/>
    </row>
    <row r="24" spans="1:131" s="54" customFormat="1" ht="26.25" customHeight="1" x14ac:dyDescent="0.15">
      <c r="A24" s="1004" t="s">
        <v>391</v>
      </c>
      <c r="B24" s="1004"/>
      <c r="C24" s="1004"/>
      <c r="D24" s="1004"/>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04"/>
      <c r="AJ24" s="1004"/>
      <c r="AK24" s="1004"/>
      <c r="AL24" s="1004"/>
      <c r="AM24" s="1004"/>
      <c r="AN24" s="1004"/>
      <c r="AO24" s="1004"/>
      <c r="AP24" s="1004"/>
      <c r="AQ24" s="1004"/>
      <c r="AR24" s="1004"/>
      <c r="AS24" s="1004"/>
      <c r="AT24" s="1004"/>
      <c r="AU24" s="1004"/>
      <c r="AV24" s="1004"/>
      <c r="AW24" s="1004"/>
      <c r="AX24" s="1004"/>
      <c r="AY24" s="1004"/>
      <c r="AZ24" s="64"/>
      <c r="BA24" s="64"/>
      <c r="BB24" s="64"/>
      <c r="BC24" s="64"/>
      <c r="BD24" s="64"/>
      <c r="BE24" s="82"/>
      <c r="BF24" s="82"/>
      <c r="BG24" s="82"/>
      <c r="BH24" s="82"/>
      <c r="BI24" s="82"/>
      <c r="BJ24" s="82"/>
      <c r="BK24" s="82"/>
      <c r="BL24" s="82"/>
      <c r="BM24" s="82"/>
      <c r="BN24" s="82"/>
      <c r="BO24" s="82"/>
      <c r="BP24" s="82"/>
      <c r="BQ24" s="60">
        <v>18</v>
      </c>
      <c r="BR24" s="88"/>
      <c r="BS24" s="957"/>
      <c r="BT24" s="958"/>
      <c r="BU24" s="958"/>
      <c r="BV24" s="958"/>
      <c r="BW24" s="958"/>
      <c r="BX24" s="958"/>
      <c r="BY24" s="958"/>
      <c r="BZ24" s="958"/>
      <c r="CA24" s="958"/>
      <c r="CB24" s="958"/>
      <c r="CC24" s="958"/>
      <c r="CD24" s="958"/>
      <c r="CE24" s="958"/>
      <c r="CF24" s="958"/>
      <c r="CG24" s="959"/>
      <c r="CH24" s="964"/>
      <c r="CI24" s="965"/>
      <c r="CJ24" s="965"/>
      <c r="CK24" s="965"/>
      <c r="CL24" s="975"/>
      <c r="CM24" s="964"/>
      <c r="CN24" s="965"/>
      <c r="CO24" s="965"/>
      <c r="CP24" s="965"/>
      <c r="CQ24" s="975"/>
      <c r="CR24" s="964"/>
      <c r="CS24" s="965"/>
      <c r="CT24" s="965"/>
      <c r="CU24" s="965"/>
      <c r="CV24" s="975"/>
      <c r="CW24" s="964"/>
      <c r="CX24" s="965"/>
      <c r="CY24" s="965"/>
      <c r="CZ24" s="965"/>
      <c r="DA24" s="975"/>
      <c r="DB24" s="964"/>
      <c r="DC24" s="965"/>
      <c r="DD24" s="965"/>
      <c r="DE24" s="965"/>
      <c r="DF24" s="975"/>
      <c r="DG24" s="964"/>
      <c r="DH24" s="965"/>
      <c r="DI24" s="965"/>
      <c r="DJ24" s="965"/>
      <c r="DK24" s="975"/>
      <c r="DL24" s="964"/>
      <c r="DM24" s="965"/>
      <c r="DN24" s="965"/>
      <c r="DO24" s="965"/>
      <c r="DP24" s="975"/>
      <c r="DQ24" s="964"/>
      <c r="DR24" s="965"/>
      <c r="DS24" s="965"/>
      <c r="DT24" s="965"/>
      <c r="DU24" s="975"/>
      <c r="DV24" s="957"/>
      <c r="DW24" s="958"/>
      <c r="DX24" s="958"/>
      <c r="DY24" s="958"/>
      <c r="DZ24" s="976"/>
      <c r="EA24" s="82"/>
    </row>
    <row r="25" spans="1:131" s="52" customFormat="1" ht="26.25" customHeight="1" x14ac:dyDescent="0.15">
      <c r="A25" s="1005" t="s">
        <v>419</v>
      </c>
      <c r="B25" s="1005"/>
      <c r="C25" s="100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5"/>
      <c r="AY25" s="1005"/>
      <c r="AZ25" s="1005"/>
      <c r="BA25" s="1005"/>
      <c r="BB25" s="1005"/>
      <c r="BC25" s="1005"/>
      <c r="BD25" s="1005"/>
      <c r="BE25" s="1005"/>
      <c r="BF25" s="1005"/>
      <c r="BG25" s="1005"/>
      <c r="BH25" s="1005"/>
      <c r="BI25" s="1005"/>
      <c r="BJ25" s="64"/>
      <c r="BK25" s="64"/>
      <c r="BL25" s="64"/>
      <c r="BM25" s="64"/>
      <c r="BN25" s="64"/>
      <c r="BO25" s="63"/>
      <c r="BP25" s="63"/>
      <c r="BQ25" s="60">
        <v>19</v>
      </c>
      <c r="BR25" s="88"/>
      <c r="BS25" s="957"/>
      <c r="BT25" s="958"/>
      <c r="BU25" s="958"/>
      <c r="BV25" s="958"/>
      <c r="BW25" s="958"/>
      <c r="BX25" s="958"/>
      <c r="BY25" s="958"/>
      <c r="BZ25" s="958"/>
      <c r="CA25" s="958"/>
      <c r="CB25" s="958"/>
      <c r="CC25" s="958"/>
      <c r="CD25" s="958"/>
      <c r="CE25" s="958"/>
      <c r="CF25" s="958"/>
      <c r="CG25" s="959"/>
      <c r="CH25" s="964"/>
      <c r="CI25" s="965"/>
      <c r="CJ25" s="965"/>
      <c r="CK25" s="965"/>
      <c r="CL25" s="975"/>
      <c r="CM25" s="964"/>
      <c r="CN25" s="965"/>
      <c r="CO25" s="965"/>
      <c r="CP25" s="965"/>
      <c r="CQ25" s="975"/>
      <c r="CR25" s="964"/>
      <c r="CS25" s="965"/>
      <c r="CT25" s="965"/>
      <c r="CU25" s="965"/>
      <c r="CV25" s="975"/>
      <c r="CW25" s="964"/>
      <c r="CX25" s="965"/>
      <c r="CY25" s="965"/>
      <c r="CZ25" s="965"/>
      <c r="DA25" s="975"/>
      <c r="DB25" s="964"/>
      <c r="DC25" s="965"/>
      <c r="DD25" s="965"/>
      <c r="DE25" s="965"/>
      <c r="DF25" s="975"/>
      <c r="DG25" s="964"/>
      <c r="DH25" s="965"/>
      <c r="DI25" s="965"/>
      <c r="DJ25" s="965"/>
      <c r="DK25" s="975"/>
      <c r="DL25" s="964"/>
      <c r="DM25" s="965"/>
      <c r="DN25" s="965"/>
      <c r="DO25" s="965"/>
      <c r="DP25" s="975"/>
      <c r="DQ25" s="964"/>
      <c r="DR25" s="965"/>
      <c r="DS25" s="965"/>
      <c r="DT25" s="965"/>
      <c r="DU25" s="975"/>
      <c r="DV25" s="957"/>
      <c r="DW25" s="958"/>
      <c r="DX25" s="958"/>
      <c r="DY25" s="958"/>
      <c r="DZ25" s="976"/>
      <c r="EA25" s="55"/>
    </row>
    <row r="26" spans="1:131" s="52" customFormat="1" ht="26.25" customHeight="1" x14ac:dyDescent="0.15">
      <c r="A26" s="693" t="s">
        <v>440</v>
      </c>
      <c r="B26" s="694"/>
      <c r="C26" s="694"/>
      <c r="D26" s="694"/>
      <c r="E26" s="694"/>
      <c r="F26" s="694"/>
      <c r="G26" s="694"/>
      <c r="H26" s="694"/>
      <c r="I26" s="694"/>
      <c r="J26" s="694"/>
      <c r="K26" s="694"/>
      <c r="L26" s="694"/>
      <c r="M26" s="694"/>
      <c r="N26" s="694"/>
      <c r="O26" s="694"/>
      <c r="P26" s="695"/>
      <c r="Q26" s="685" t="s">
        <v>457</v>
      </c>
      <c r="R26" s="686"/>
      <c r="S26" s="686"/>
      <c r="T26" s="686"/>
      <c r="U26" s="687"/>
      <c r="V26" s="685" t="s">
        <v>458</v>
      </c>
      <c r="W26" s="686"/>
      <c r="X26" s="686"/>
      <c r="Y26" s="686"/>
      <c r="Z26" s="687"/>
      <c r="AA26" s="685" t="s">
        <v>459</v>
      </c>
      <c r="AB26" s="686"/>
      <c r="AC26" s="686"/>
      <c r="AD26" s="686"/>
      <c r="AE26" s="686"/>
      <c r="AF26" s="771" t="s">
        <v>254</v>
      </c>
      <c r="AG26" s="700"/>
      <c r="AH26" s="700"/>
      <c r="AI26" s="700"/>
      <c r="AJ26" s="772"/>
      <c r="AK26" s="686" t="s">
        <v>393</v>
      </c>
      <c r="AL26" s="686"/>
      <c r="AM26" s="686"/>
      <c r="AN26" s="686"/>
      <c r="AO26" s="687"/>
      <c r="AP26" s="685" t="s">
        <v>360</v>
      </c>
      <c r="AQ26" s="686"/>
      <c r="AR26" s="686"/>
      <c r="AS26" s="686"/>
      <c r="AT26" s="687"/>
      <c r="AU26" s="685" t="s">
        <v>460</v>
      </c>
      <c r="AV26" s="686"/>
      <c r="AW26" s="686"/>
      <c r="AX26" s="686"/>
      <c r="AY26" s="687"/>
      <c r="AZ26" s="685" t="s">
        <v>236</v>
      </c>
      <c r="BA26" s="686"/>
      <c r="BB26" s="686"/>
      <c r="BC26" s="686"/>
      <c r="BD26" s="687"/>
      <c r="BE26" s="685" t="s">
        <v>446</v>
      </c>
      <c r="BF26" s="686"/>
      <c r="BG26" s="686"/>
      <c r="BH26" s="686"/>
      <c r="BI26" s="691"/>
      <c r="BJ26" s="64"/>
      <c r="BK26" s="64"/>
      <c r="BL26" s="64"/>
      <c r="BM26" s="64"/>
      <c r="BN26" s="64"/>
      <c r="BO26" s="63"/>
      <c r="BP26" s="63"/>
      <c r="BQ26" s="60">
        <v>20</v>
      </c>
      <c r="BR26" s="88"/>
      <c r="BS26" s="957"/>
      <c r="BT26" s="958"/>
      <c r="BU26" s="958"/>
      <c r="BV26" s="958"/>
      <c r="BW26" s="958"/>
      <c r="BX26" s="958"/>
      <c r="BY26" s="958"/>
      <c r="BZ26" s="958"/>
      <c r="CA26" s="958"/>
      <c r="CB26" s="958"/>
      <c r="CC26" s="958"/>
      <c r="CD26" s="958"/>
      <c r="CE26" s="958"/>
      <c r="CF26" s="958"/>
      <c r="CG26" s="959"/>
      <c r="CH26" s="964"/>
      <c r="CI26" s="965"/>
      <c r="CJ26" s="965"/>
      <c r="CK26" s="965"/>
      <c r="CL26" s="975"/>
      <c r="CM26" s="964"/>
      <c r="CN26" s="965"/>
      <c r="CO26" s="965"/>
      <c r="CP26" s="965"/>
      <c r="CQ26" s="975"/>
      <c r="CR26" s="964"/>
      <c r="CS26" s="965"/>
      <c r="CT26" s="965"/>
      <c r="CU26" s="965"/>
      <c r="CV26" s="975"/>
      <c r="CW26" s="964"/>
      <c r="CX26" s="965"/>
      <c r="CY26" s="965"/>
      <c r="CZ26" s="965"/>
      <c r="DA26" s="975"/>
      <c r="DB26" s="964"/>
      <c r="DC26" s="965"/>
      <c r="DD26" s="965"/>
      <c r="DE26" s="965"/>
      <c r="DF26" s="975"/>
      <c r="DG26" s="964"/>
      <c r="DH26" s="965"/>
      <c r="DI26" s="965"/>
      <c r="DJ26" s="965"/>
      <c r="DK26" s="975"/>
      <c r="DL26" s="964"/>
      <c r="DM26" s="965"/>
      <c r="DN26" s="965"/>
      <c r="DO26" s="965"/>
      <c r="DP26" s="975"/>
      <c r="DQ26" s="964"/>
      <c r="DR26" s="965"/>
      <c r="DS26" s="965"/>
      <c r="DT26" s="965"/>
      <c r="DU26" s="975"/>
      <c r="DV26" s="957"/>
      <c r="DW26" s="958"/>
      <c r="DX26" s="958"/>
      <c r="DY26" s="958"/>
      <c r="DZ26" s="976"/>
      <c r="EA26" s="55"/>
    </row>
    <row r="27" spans="1:131" s="52" customFormat="1" ht="26.25" customHeight="1" x14ac:dyDescent="0.15">
      <c r="A27" s="696"/>
      <c r="B27" s="697"/>
      <c r="C27" s="697"/>
      <c r="D27" s="697"/>
      <c r="E27" s="697"/>
      <c r="F27" s="697"/>
      <c r="G27" s="697"/>
      <c r="H27" s="697"/>
      <c r="I27" s="697"/>
      <c r="J27" s="697"/>
      <c r="K27" s="697"/>
      <c r="L27" s="697"/>
      <c r="M27" s="697"/>
      <c r="N27" s="697"/>
      <c r="O27" s="697"/>
      <c r="P27" s="698"/>
      <c r="Q27" s="688"/>
      <c r="R27" s="689"/>
      <c r="S27" s="689"/>
      <c r="T27" s="689"/>
      <c r="U27" s="690"/>
      <c r="V27" s="688"/>
      <c r="W27" s="689"/>
      <c r="X27" s="689"/>
      <c r="Y27" s="689"/>
      <c r="Z27" s="690"/>
      <c r="AA27" s="688"/>
      <c r="AB27" s="689"/>
      <c r="AC27" s="689"/>
      <c r="AD27" s="689"/>
      <c r="AE27" s="689"/>
      <c r="AF27" s="773"/>
      <c r="AG27" s="703"/>
      <c r="AH27" s="703"/>
      <c r="AI27" s="703"/>
      <c r="AJ27" s="774"/>
      <c r="AK27" s="689"/>
      <c r="AL27" s="689"/>
      <c r="AM27" s="689"/>
      <c r="AN27" s="689"/>
      <c r="AO27" s="690"/>
      <c r="AP27" s="688"/>
      <c r="AQ27" s="689"/>
      <c r="AR27" s="689"/>
      <c r="AS27" s="689"/>
      <c r="AT27" s="690"/>
      <c r="AU27" s="688"/>
      <c r="AV27" s="689"/>
      <c r="AW27" s="689"/>
      <c r="AX27" s="689"/>
      <c r="AY27" s="690"/>
      <c r="AZ27" s="688"/>
      <c r="BA27" s="689"/>
      <c r="BB27" s="689"/>
      <c r="BC27" s="689"/>
      <c r="BD27" s="690"/>
      <c r="BE27" s="688"/>
      <c r="BF27" s="689"/>
      <c r="BG27" s="689"/>
      <c r="BH27" s="689"/>
      <c r="BI27" s="692"/>
      <c r="BJ27" s="64"/>
      <c r="BK27" s="64"/>
      <c r="BL27" s="64"/>
      <c r="BM27" s="64"/>
      <c r="BN27" s="64"/>
      <c r="BO27" s="63"/>
      <c r="BP27" s="63"/>
      <c r="BQ27" s="60">
        <v>21</v>
      </c>
      <c r="BR27" s="88"/>
      <c r="BS27" s="957"/>
      <c r="BT27" s="958"/>
      <c r="BU27" s="958"/>
      <c r="BV27" s="958"/>
      <c r="BW27" s="958"/>
      <c r="BX27" s="958"/>
      <c r="BY27" s="958"/>
      <c r="BZ27" s="958"/>
      <c r="CA27" s="958"/>
      <c r="CB27" s="958"/>
      <c r="CC27" s="958"/>
      <c r="CD27" s="958"/>
      <c r="CE27" s="958"/>
      <c r="CF27" s="958"/>
      <c r="CG27" s="959"/>
      <c r="CH27" s="964"/>
      <c r="CI27" s="965"/>
      <c r="CJ27" s="965"/>
      <c r="CK27" s="965"/>
      <c r="CL27" s="975"/>
      <c r="CM27" s="964"/>
      <c r="CN27" s="965"/>
      <c r="CO27" s="965"/>
      <c r="CP27" s="965"/>
      <c r="CQ27" s="975"/>
      <c r="CR27" s="964"/>
      <c r="CS27" s="965"/>
      <c r="CT27" s="965"/>
      <c r="CU27" s="965"/>
      <c r="CV27" s="975"/>
      <c r="CW27" s="964"/>
      <c r="CX27" s="965"/>
      <c r="CY27" s="965"/>
      <c r="CZ27" s="965"/>
      <c r="DA27" s="975"/>
      <c r="DB27" s="964"/>
      <c r="DC27" s="965"/>
      <c r="DD27" s="965"/>
      <c r="DE27" s="965"/>
      <c r="DF27" s="975"/>
      <c r="DG27" s="964"/>
      <c r="DH27" s="965"/>
      <c r="DI27" s="965"/>
      <c r="DJ27" s="965"/>
      <c r="DK27" s="975"/>
      <c r="DL27" s="964"/>
      <c r="DM27" s="965"/>
      <c r="DN27" s="965"/>
      <c r="DO27" s="965"/>
      <c r="DP27" s="975"/>
      <c r="DQ27" s="964"/>
      <c r="DR27" s="965"/>
      <c r="DS27" s="965"/>
      <c r="DT27" s="965"/>
      <c r="DU27" s="975"/>
      <c r="DV27" s="957"/>
      <c r="DW27" s="958"/>
      <c r="DX27" s="958"/>
      <c r="DY27" s="958"/>
      <c r="DZ27" s="976"/>
      <c r="EA27" s="55"/>
    </row>
    <row r="28" spans="1:131" s="52" customFormat="1" ht="26.25" customHeight="1" x14ac:dyDescent="0.15">
      <c r="A28" s="62">
        <v>1</v>
      </c>
      <c r="B28" s="968" t="s">
        <v>461</v>
      </c>
      <c r="C28" s="969"/>
      <c r="D28" s="969"/>
      <c r="E28" s="969"/>
      <c r="F28" s="969"/>
      <c r="G28" s="969"/>
      <c r="H28" s="969"/>
      <c r="I28" s="969"/>
      <c r="J28" s="969"/>
      <c r="K28" s="969"/>
      <c r="L28" s="969"/>
      <c r="M28" s="969"/>
      <c r="N28" s="969"/>
      <c r="O28" s="969"/>
      <c r="P28" s="970"/>
      <c r="Q28" s="995">
        <v>2442</v>
      </c>
      <c r="R28" s="996"/>
      <c r="S28" s="996"/>
      <c r="T28" s="996"/>
      <c r="U28" s="996"/>
      <c r="V28" s="996">
        <v>2383</v>
      </c>
      <c r="W28" s="996"/>
      <c r="X28" s="996"/>
      <c r="Y28" s="996"/>
      <c r="Z28" s="996"/>
      <c r="AA28" s="996">
        <v>59</v>
      </c>
      <c r="AB28" s="996"/>
      <c r="AC28" s="996"/>
      <c r="AD28" s="996"/>
      <c r="AE28" s="997"/>
      <c r="AF28" s="998">
        <v>59</v>
      </c>
      <c r="AG28" s="996"/>
      <c r="AH28" s="996"/>
      <c r="AI28" s="996"/>
      <c r="AJ28" s="999"/>
      <c r="AK28" s="1000">
        <v>193</v>
      </c>
      <c r="AL28" s="996"/>
      <c r="AM28" s="996"/>
      <c r="AN28" s="996"/>
      <c r="AO28" s="996"/>
      <c r="AP28" s="996" t="s">
        <v>206</v>
      </c>
      <c r="AQ28" s="996"/>
      <c r="AR28" s="996"/>
      <c r="AS28" s="996"/>
      <c r="AT28" s="996"/>
      <c r="AU28" s="996" t="s">
        <v>206</v>
      </c>
      <c r="AV28" s="996"/>
      <c r="AW28" s="996"/>
      <c r="AX28" s="996"/>
      <c r="AY28" s="996"/>
      <c r="AZ28" s="1001" t="s">
        <v>206</v>
      </c>
      <c r="BA28" s="1001"/>
      <c r="BB28" s="1001"/>
      <c r="BC28" s="1001"/>
      <c r="BD28" s="1001"/>
      <c r="BE28" s="1002"/>
      <c r="BF28" s="1002"/>
      <c r="BG28" s="1002"/>
      <c r="BH28" s="1002"/>
      <c r="BI28" s="1003"/>
      <c r="BJ28" s="64"/>
      <c r="BK28" s="64"/>
      <c r="BL28" s="64"/>
      <c r="BM28" s="64"/>
      <c r="BN28" s="64"/>
      <c r="BO28" s="63"/>
      <c r="BP28" s="63"/>
      <c r="BQ28" s="60">
        <v>22</v>
      </c>
      <c r="BR28" s="88"/>
      <c r="BS28" s="957"/>
      <c r="BT28" s="958"/>
      <c r="BU28" s="958"/>
      <c r="BV28" s="958"/>
      <c r="BW28" s="958"/>
      <c r="BX28" s="958"/>
      <c r="BY28" s="958"/>
      <c r="BZ28" s="958"/>
      <c r="CA28" s="958"/>
      <c r="CB28" s="958"/>
      <c r="CC28" s="958"/>
      <c r="CD28" s="958"/>
      <c r="CE28" s="958"/>
      <c r="CF28" s="958"/>
      <c r="CG28" s="959"/>
      <c r="CH28" s="964"/>
      <c r="CI28" s="965"/>
      <c r="CJ28" s="965"/>
      <c r="CK28" s="965"/>
      <c r="CL28" s="975"/>
      <c r="CM28" s="964"/>
      <c r="CN28" s="965"/>
      <c r="CO28" s="965"/>
      <c r="CP28" s="965"/>
      <c r="CQ28" s="975"/>
      <c r="CR28" s="964"/>
      <c r="CS28" s="965"/>
      <c r="CT28" s="965"/>
      <c r="CU28" s="965"/>
      <c r="CV28" s="975"/>
      <c r="CW28" s="964"/>
      <c r="CX28" s="965"/>
      <c r="CY28" s="965"/>
      <c r="CZ28" s="965"/>
      <c r="DA28" s="975"/>
      <c r="DB28" s="964"/>
      <c r="DC28" s="965"/>
      <c r="DD28" s="965"/>
      <c r="DE28" s="965"/>
      <c r="DF28" s="975"/>
      <c r="DG28" s="964"/>
      <c r="DH28" s="965"/>
      <c r="DI28" s="965"/>
      <c r="DJ28" s="965"/>
      <c r="DK28" s="975"/>
      <c r="DL28" s="964"/>
      <c r="DM28" s="965"/>
      <c r="DN28" s="965"/>
      <c r="DO28" s="965"/>
      <c r="DP28" s="975"/>
      <c r="DQ28" s="964"/>
      <c r="DR28" s="965"/>
      <c r="DS28" s="965"/>
      <c r="DT28" s="965"/>
      <c r="DU28" s="975"/>
      <c r="DV28" s="957"/>
      <c r="DW28" s="958"/>
      <c r="DX28" s="958"/>
      <c r="DY28" s="958"/>
      <c r="DZ28" s="976"/>
      <c r="EA28" s="55"/>
    </row>
    <row r="29" spans="1:131" s="52" customFormat="1" ht="26.25" customHeight="1" x14ac:dyDescent="0.15">
      <c r="A29" s="62">
        <v>2</v>
      </c>
      <c r="B29" s="957" t="s">
        <v>462</v>
      </c>
      <c r="C29" s="958"/>
      <c r="D29" s="958"/>
      <c r="E29" s="958"/>
      <c r="F29" s="958"/>
      <c r="G29" s="958"/>
      <c r="H29" s="958"/>
      <c r="I29" s="958"/>
      <c r="J29" s="958"/>
      <c r="K29" s="958"/>
      <c r="L29" s="958"/>
      <c r="M29" s="958"/>
      <c r="N29" s="958"/>
      <c r="O29" s="958"/>
      <c r="P29" s="959"/>
      <c r="Q29" s="960">
        <v>191</v>
      </c>
      <c r="R29" s="961"/>
      <c r="S29" s="961"/>
      <c r="T29" s="961"/>
      <c r="U29" s="961"/>
      <c r="V29" s="961">
        <v>190</v>
      </c>
      <c r="W29" s="961"/>
      <c r="X29" s="961"/>
      <c r="Y29" s="961"/>
      <c r="Z29" s="961"/>
      <c r="AA29" s="961">
        <v>1</v>
      </c>
      <c r="AB29" s="961"/>
      <c r="AC29" s="961"/>
      <c r="AD29" s="961"/>
      <c r="AE29" s="967"/>
      <c r="AF29" s="987">
        <v>1</v>
      </c>
      <c r="AG29" s="965"/>
      <c r="AH29" s="965"/>
      <c r="AI29" s="965"/>
      <c r="AJ29" s="988"/>
      <c r="AK29" s="966">
        <v>65</v>
      </c>
      <c r="AL29" s="961"/>
      <c r="AM29" s="961"/>
      <c r="AN29" s="961"/>
      <c r="AO29" s="961"/>
      <c r="AP29" s="961">
        <v>243</v>
      </c>
      <c r="AQ29" s="961"/>
      <c r="AR29" s="961"/>
      <c r="AS29" s="961"/>
      <c r="AT29" s="961"/>
      <c r="AU29" s="961">
        <v>63</v>
      </c>
      <c r="AV29" s="961"/>
      <c r="AW29" s="961"/>
      <c r="AX29" s="961"/>
      <c r="AY29" s="961"/>
      <c r="AZ29" s="994" t="s">
        <v>206</v>
      </c>
      <c r="BA29" s="994"/>
      <c r="BB29" s="994"/>
      <c r="BC29" s="994"/>
      <c r="BD29" s="994"/>
      <c r="BE29" s="962"/>
      <c r="BF29" s="962"/>
      <c r="BG29" s="962"/>
      <c r="BH29" s="962"/>
      <c r="BI29" s="963"/>
      <c r="BJ29" s="64"/>
      <c r="BK29" s="64"/>
      <c r="BL29" s="64"/>
      <c r="BM29" s="64"/>
      <c r="BN29" s="64"/>
      <c r="BO29" s="63"/>
      <c r="BP29" s="63"/>
      <c r="BQ29" s="60">
        <v>23</v>
      </c>
      <c r="BR29" s="88"/>
      <c r="BS29" s="957"/>
      <c r="BT29" s="958"/>
      <c r="BU29" s="958"/>
      <c r="BV29" s="958"/>
      <c r="BW29" s="958"/>
      <c r="BX29" s="958"/>
      <c r="BY29" s="958"/>
      <c r="BZ29" s="958"/>
      <c r="CA29" s="958"/>
      <c r="CB29" s="958"/>
      <c r="CC29" s="958"/>
      <c r="CD29" s="958"/>
      <c r="CE29" s="958"/>
      <c r="CF29" s="958"/>
      <c r="CG29" s="959"/>
      <c r="CH29" s="964"/>
      <c r="CI29" s="965"/>
      <c r="CJ29" s="965"/>
      <c r="CK29" s="965"/>
      <c r="CL29" s="975"/>
      <c r="CM29" s="964"/>
      <c r="CN29" s="965"/>
      <c r="CO29" s="965"/>
      <c r="CP29" s="965"/>
      <c r="CQ29" s="975"/>
      <c r="CR29" s="964"/>
      <c r="CS29" s="965"/>
      <c r="CT29" s="965"/>
      <c r="CU29" s="965"/>
      <c r="CV29" s="975"/>
      <c r="CW29" s="964"/>
      <c r="CX29" s="965"/>
      <c r="CY29" s="965"/>
      <c r="CZ29" s="965"/>
      <c r="DA29" s="975"/>
      <c r="DB29" s="964"/>
      <c r="DC29" s="965"/>
      <c r="DD29" s="965"/>
      <c r="DE29" s="965"/>
      <c r="DF29" s="975"/>
      <c r="DG29" s="964"/>
      <c r="DH29" s="965"/>
      <c r="DI29" s="965"/>
      <c r="DJ29" s="965"/>
      <c r="DK29" s="975"/>
      <c r="DL29" s="964"/>
      <c r="DM29" s="965"/>
      <c r="DN29" s="965"/>
      <c r="DO29" s="965"/>
      <c r="DP29" s="975"/>
      <c r="DQ29" s="964"/>
      <c r="DR29" s="965"/>
      <c r="DS29" s="965"/>
      <c r="DT29" s="965"/>
      <c r="DU29" s="975"/>
      <c r="DV29" s="957"/>
      <c r="DW29" s="958"/>
      <c r="DX29" s="958"/>
      <c r="DY29" s="958"/>
      <c r="DZ29" s="976"/>
      <c r="EA29" s="55"/>
    </row>
    <row r="30" spans="1:131" s="52" customFormat="1" ht="26.25" customHeight="1" x14ac:dyDescent="0.15">
      <c r="A30" s="62">
        <v>3</v>
      </c>
      <c r="B30" s="957" t="s">
        <v>465</v>
      </c>
      <c r="C30" s="958"/>
      <c r="D30" s="958"/>
      <c r="E30" s="958"/>
      <c r="F30" s="958"/>
      <c r="G30" s="958"/>
      <c r="H30" s="958"/>
      <c r="I30" s="958"/>
      <c r="J30" s="958"/>
      <c r="K30" s="958"/>
      <c r="L30" s="958"/>
      <c r="M30" s="958"/>
      <c r="N30" s="958"/>
      <c r="O30" s="958"/>
      <c r="P30" s="959"/>
      <c r="Q30" s="960">
        <v>2379</v>
      </c>
      <c r="R30" s="961"/>
      <c r="S30" s="961"/>
      <c r="T30" s="961"/>
      <c r="U30" s="961"/>
      <c r="V30" s="961">
        <v>2314</v>
      </c>
      <c r="W30" s="961"/>
      <c r="X30" s="961"/>
      <c r="Y30" s="961"/>
      <c r="Z30" s="961"/>
      <c r="AA30" s="961">
        <v>65</v>
      </c>
      <c r="AB30" s="961"/>
      <c r="AC30" s="961"/>
      <c r="AD30" s="961"/>
      <c r="AE30" s="967"/>
      <c r="AF30" s="987">
        <v>65</v>
      </c>
      <c r="AG30" s="965"/>
      <c r="AH30" s="965"/>
      <c r="AI30" s="965"/>
      <c r="AJ30" s="988"/>
      <c r="AK30" s="966">
        <v>462</v>
      </c>
      <c r="AL30" s="961"/>
      <c r="AM30" s="961"/>
      <c r="AN30" s="961"/>
      <c r="AO30" s="961"/>
      <c r="AP30" s="961" t="s">
        <v>206</v>
      </c>
      <c r="AQ30" s="961"/>
      <c r="AR30" s="961"/>
      <c r="AS30" s="961"/>
      <c r="AT30" s="961"/>
      <c r="AU30" s="961" t="s">
        <v>206</v>
      </c>
      <c r="AV30" s="961"/>
      <c r="AW30" s="961"/>
      <c r="AX30" s="961"/>
      <c r="AY30" s="961"/>
      <c r="AZ30" s="994" t="s">
        <v>206</v>
      </c>
      <c r="BA30" s="994"/>
      <c r="BB30" s="994"/>
      <c r="BC30" s="994"/>
      <c r="BD30" s="994"/>
      <c r="BE30" s="962"/>
      <c r="BF30" s="962"/>
      <c r="BG30" s="962"/>
      <c r="BH30" s="962"/>
      <c r="BI30" s="963"/>
      <c r="BJ30" s="64"/>
      <c r="BK30" s="64"/>
      <c r="BL30" s="64"/>
      <c r="BM30" s="64"/>
      <c r="BN30" s="64"/>
      <c r="BO30" s="63"/>
      <c r="BP30" s="63"/>
      <c r="BQ30" s="60">
        <v>24</v>
      </c>
      <c r="BR30" s="88"/>
      <c r="BS30" s="957"/>
      <c r="BT30" s="958"/>
      <c r="BU30" s="958"/>
      <c r="BV30" s="958"/>
      <c r="BW30" s="958"/>
      <c r="BX30" s="958"/>
      <c r="BY30" s="958"/>
      <c r="BZ30" s="958"/>
      <c r="CA30" s="958"/>
      <c r="CB30" s="958"/>
      <c r="CC30" s="958"/>
      <c r="CD30" s="958"/>
      <c r="CE30" s="958"/>
      <c r="CF30" s="958"/>
      <c r="CG30" s="959"/>
      <c r="CH30" s="964"/>
      <c r="CI30" s="965"/>
      <c r="CJ30" s="965"/>
      <c r="CK30" s="965"/>
      <c r="CL30" s="975"/>
      <c r="CM30" s="964"/>
      <c r="CN30" s="965"/>
      <c r="CO30" s="965"/>
      <c r="CP30" s="965"/>
      <c r="CQ30" s="975"/>
      <c r="CR30" s="964"/>
      <c r="CS30" s="965"/>
      <c r="CT30" s="965"/>
      <c r="CU30" s="965"/>
      <c r="CV30" s="975"/>
      <c r="CW30" s="964"/>
      <c r="CX30" s="965"/>
      <c r="CY30" s="965"/>
      <c r="CZ30" s="965"/>
      <c r="DA30" s="975"/>
      <c r="DB30" s="964"/>
      <c r="DC30" s="965"/>
      <c r="DD30" s="965"/>
      <c r="DE30" s="965"/>
      <c r="DF30" s="975"/>
      <c r="DG30" s="964"/>
      <c r="DH30" s="965"/>
      <c r="DI30" s="965"/>
      <c r="DJ30" s="965"/>
      <c r="DK30" s="975"/>
      <c r="DL30" s="964"/>
      <c r="DM30" s="965"/>
      <c r="DN30" s="965"/>
      <c r="DO30" s="965"/>
      <c r="DP30" s="975"/>
      <c r="DQ30" s="964"/>
      <c r="DR30" s="965"/>
      <c r="DS30" s="965"/>
      <c r="DT30" s="965"/>
      <c r="DU30" s="975"/>
      <c r="DV30" s="957"/>
      <c r="DW30" s="958"/>
      <c r="DX30" s="958"/>
      <c r="DY30" s="958"/>
      <c r="DZ30" s="976"/>
      <c r="EA30" s="55"/>
    </row>
    <row r="31" spans="1:131" s="52" customFormat="1" ht="26.25" customHeight="1" x14ac:dyDescent="0.15">
      <c r="A31" s="62">
        <v>4</v>
      </c>
      <c r="B31" s="957" t="s">
        <v>466</v>
      </c>
      <c r="C31" s="958"/>
      <c r="D31" s="958"/>
      <c r="E31" s="958"/>
      <c r="F31" s="958"/>
      <c r="G31" s="958"/>
      <c r="H31" s="958"/>
      <c r="I31" s="958"/>
      <c r="J31" s="958"/>
      <c r="K31" s="958"/>
      <c r="L31" s="958"/>
      <c r="M31" s="958"/>
      <c r="N31" s="958"/>
      <c r="O31" s="958"/>
      <c r="P31" s="959"/>
      <c r="Q31" s="960">
        <v>5</v>
      </c>
      <c r="R31" s="961"/>
      <c r="S31" s="961"/>
      <c r="T31" s="961"/>
      <c r="U31" s="961"/>
      <c r="V31" s="961">
        <v>4</v>
      </c>
      <c r="W31" s="961"/>
      <c r="X31" s="961"/>
      <c r="Y31" s="961"/>
      <c r="Z31" s="961"/>
      <c r="AA31" s="961">
        <v>2</v>
      </c>
      <c r="AB31" s="961"/>
      <c r="AC31" s="961"/>
      <c r="AD31" s="961"/>
      <c r="AE31" s="967"/>
      <c r="AF31" s="987">
        <v>2</v>
      </c>
      <c r="AG31" s="965"/>
      <c r="AH31" s="965"/>
      <c r="AI31" s="965"/>
      <c r="AJ31" s="988"/>
      <c r="AK31" s="966" t="s">
        <v>206</v>
      </c>
      <c r="AL31" s="961"/>
      <c r="AM31" s="961"/>
      <c r="AN31" s="961"/>
      <c r="AO31" s="961"/>
      <c r="AP31" s="961" t="s">
        <v>206</v>
      </c>
      <c r="AQ31" s="961"/>
      <c r="AR31" s="961"/>
      <c r="AS31" s="961"/>
      <c r="AT31" s="961"/>
      <c r="AU31" s="961" t="s">
        <v>206</v>
      </c>
      <c r="AV31" s="961"/>
      <c r="AW31" s="961"/>
      <c r="AX31" s="961"/>
      <c r="AY31" s="961"/>
      <c r="AZ31" s="994" t="s">
        <v>206</v>
      </c>
      <c r="BA31" s="994"/>
      <c r="BB31" s="994"/>
      <c r="BC31" s="994"/>
      <c r="BD31" s="994"/>
      <c r="BE31" s="962"/>
      <c r="BF31" s="962"/>
      <c r="BG31" s="962"/>
      <c r="BH31" s="962"/>
      <c r="BI31" s="963"/>
      <c r="BJ31" s="64"/>
      <c r="BK31" s="64"/>
      <c r="BL31" s="64"/>
      <c r="BM31" s="64"/>
      <c r="BN31" s="64"/>
      <c r="BO31" s="63"/>
      <c r="BP31" s="63"/>
      <c r="BQ31" s="60">
        <v>25</v>
      </c>
      <c r="BR31" s="88"/>
      <c r="BS31" s="957"/>
      <c r="BT31" s="958"/>
      <c r="BU31" s="958"/>
      <c r="BV31" s="958"/>
      <c r="BW31" s="958"/>
      <c r="BX31" s="958"/>
      <c r="BY31" s="958"/>
      <c r="BZ31" s="958"/>
      <c r="CA31" s="958"/>
      <c r="CB31" s="958"/>
      <c r="CC31" s="958"/>
      <c r="CD31" s="958"/>
      <c r="CE31" s="958"/>
      <c r="CF31" s="958"/>
      <c r="CG31" s="959"/>
      <c r="CH31" s="964"/>
      <c r="CI31" s="965"/>
      <c r="CJ31" s="965"/>
      <c r="CK31" s="965"/>
      <c r="CL31" s="975"/>
      <c r="CM31" s="964"/>
      <c r="CN31" s="965"/>
      <c r="CO31" s="965"/>
      <c r="CP31" s="965"/>
      <c r="CQ31" s="975"/>
      <c r="CR31" s="964"/>
      <c r="CS31" s="965"/>
      <c r="CT31" s="965"/>
      <c r="CU31" s="965"/>
      <c r="CV31" s="975"/>
      <c r="CW31" s="964"/>
      <c r="CX31" s="965"/>
      <c r="CY31" s="965"/>
      <c r="CZ31" s="965"/>
      <c r="DA31" s="975"/>
      <c r="DB31" s="964"/>
      <c r="DC31" s="965"/>
      <c r="DD31" s="965"/>
      <c r="DE31" s="965"/>
      <c r="DF31" s="975"/>
      <c r="DG31" s="964"/>
      <c r="DH31" s="965"/>
      <c r="DI31" s="965"/>
      <c r="DJ31" s="965"/>
      <c r="DK31" s="975"/>
      <c r="DL31" s="964"/>
      <c r="DM31" s="965"/>
      <c r="DN31" s="965"/>
      <c r="DO31" s="965"/>
      <c r="DP31" s="975"/>
      <c r="DQ31" s="964"/>
      <c r="DR31" s="965"/>
      <c r="DS31" s="965"/>
      <c r="DT31" s="965"/>
      <c r="DU31" s="975"/>
      <c r="DV31" s="957"/>
      <c r="DW31" s="958"/>
      <c r="DX31" s="958"/>
      <c r="DY31" s="958"/>
      <c r="DZ31" s="976"/>
      <c r="EA31" s="55"/>
    </row>
    <row r="32" spans="1:131" s="52" customFormat="1" ht="26.25" customHeight="1" x14ac:dyDescent="0.15">
      <c r="A32" s="62">
        <v>5</v>
      </c>
      <c r="B32" s="957" t="s">
        <v>233</v>
      </c>
      <c r="C32" s="958"/>
      <c r="D32" s="958"/>
      <c r="E32" s="958"/>
      <c r="F32" s="958"/>
      <c r="G32" s="958"/>
      <c r="H32" s="958"/>
      <c r="I32" s="958"/>
      <c r="J32" s="958"/>
      <c r="K32" s="958"/>
      <c r="L32" s="958"/>
      <c r="M32" s="958"/>
      <c r="N32" s="958"/>
      <c r="O32" s="958"/>
      <c r="P32" s="959"/>
      <c r="Q32" s="960">
        <v>242</v>
      </c>
      <c r="R32" s="961"/>
      <c r="S32" s="961"/>
      <c r="T32" s="961"/>
      <c r="U32" s="961"/>
      <c r="V32" s="961">
        <v>242</v>
      </c>
      <c r="W32" s="961"/>
      <c r="X32" s="961"/>
      <c r="Y32" s="961"/>
      <c r="Z32" s="961"/>
      <c r="AA32" s="961" t="s">
        <v>206</v>
      </c>
      <c r="AB32" s="961"/>
      <c r="AC32" s="961"/>
      <c r="AD32" s="961"/>
      <c r="AE32" s="967"/>
      <c r="AF32" s="987">
        <v>0</v>
      </c>
      <c r="AG32" s="965"/>
      <c r="AH32" s="965"/>
      <c r="AI32" s="965"/>
      <c r="AJ32" s="988"/>
      <c r="AK32" s="966">
        <v>72</v>
      </c>
      <c r="AL32" s="961"/>
      <c r="AM32" s="961"/>
      <c r="AN32" s="961"/>
      <c r="AO32" s="961"/>
      <c r="AP32" s="961" t="s">
        <v>206</v>
      </c>
      <c r="AQ32" s="961"/>
      <c r="AR32" s="961"/>
      <c r="AS32" s="961"/>
      <c r="AT32" s="961"/>
      <c r="AU32" s="961" t="s">
        <v>206</v>
      </c>
      <c r="AV32" s="961"/>
      <c r="AW32" s="961"/>
      <c r="AX32" s="961"/>
      <c r="AY32" s="961"/>
      <c r="AZ32" s="994" t="s">
        <v>206</v>
      </c>
      <c r="BA32" s="994"/>
      <c r="BB32" s="994"/>
      <c r="BC32" s="994"/>
      <c r="BD32" s="994"/>
      <c r="BE32" s="962"/>
      <c r="BF32" s="962"/>
      <c r="BG32" s="962"/>
      <c r="BH32" s="962"/>
      <c r="BI32" s="963"/>
      <c r="BJ32" s="64"/>
      <c r="BK32" s="64"/>
      <c r="BL32" s="64"/>
      <c r="BM32" s="64"/>
      <c r="BN32" s="64"/>
      <c r="BO32" s="63"/>
      <c r="BP32" s="63"/>
      <c r="BQ32" s="60">
        <v>26</v>
      </c>
      <c r="BR32" s="88"/>
      <c r="BS32" s="957"/>
      <c r="BT32" s="958"/>
      <c r="BU32" s="958"/>
      <c r="BV32" s="958"/>
      <c r="BW32" s="958"/>
      <c r="BX32" s="958"/>
      <c r="BY32" s="958"/>
      <c r="BZ32" s="958"/>
      <c r="CA32" s="958"/>
      <c r="CB32" s="958"/>
      <c r="CC32" s="958"/>
      <c r="CD32" s="958"/>
      <c r="CE32" s="958"/>
      <c r="CF32" s="958"/>
      <c r="CG32" s="959"/>
      <c r="CH32" s="964"/>
      <c r="CI32" s="965"/>
      <c r="CJ32" s="965"/>
      <c r="CK32" s="965"/>
      <c r="CL32" s="975"/>
      <c r="CM32" s="964"/>
      <c r="CN32" s="965"/>
      <c r="CO32" s="965"/>
      <c r="CP32" s="965"/>
      <c r="CQ32" s="975"/>
      <c r="CR32" s="964"/>
      <c r="CS32" s="965"/>
      <c r="CT32" s="965"/>
      <c r="CU32" s="965"/>
      <c r="CV32" s="975"/>
      <c r="CW32" s="964"/>
      <c r="CX32" s="965"/>
      <c r="CY32" s="965"/>
      <c r="CZ32" s="965"/>
      <c r="DA32" s="975"/>
      <c r="DB32" s="964"/>
      <c r="DC32" s="965"/>
      <c r="DD32" s="965"/>
      <c r="DE32" s="965"/>
      <c r="DF32" s="975"/>
      <c r="DG32" s="964"/>
      <c r="DH32" s="965"/>
      <c r="DI32" s="965"/>
      <c r="DJ32" s="965"/>
      <c r="DK32" s="975"/>
      <c r="DL32" s="964"/>
      <c r="DM32" s="965"/>
      <c r="DN32" s="965"/>
      <c r="DO32" s="965"/>
      <c r="DP32" s="975"/>
      <c r="DQ32" s="964"/>
      <c r="DR32" s="965"/>
      <c r="DS32" s="965"/>
      <c r="DT32" s="965"/>
      <c r="DU32" s="975"/>
      <c r="DV32" s="957"/>
      <c r="DW32" s="958"/>
      <c r="DX32" s="958"/>
      <c r="DY32" s="958"/>
      <c r="DZ32" s="976"/>
      <c r="EA32" s="55"/>
    </row>
    <row r="33" spans="1:131" s="52" customFormat="1" ht="26.25" customHeight="1" x14ac:dyDescent="0.15">
      <c r="A33" s="62">
        <v>6</v>
      </c>
      <c r="B33" s="957" t="s">
        <v>238</v>
      </c>
      <c r="C33" s="958"/>
      <c r="D33" s="958"/>
      <c r="E33" s="958"/>
      <c r="F33" s="958"/>
      <c r="G33" s="958"/>
      <c r="H33" s="958"/>
      <c r="I33" s="958"/>
      <c r="J33" s="958"/>
      <c r="K33" s="958"/>
      <c r="L33" s="958"/>
      <c r="M33" s="958"/>
      <c r="N33" s="958"/>
      <c r="O33" s="958"/>
      <c r="P33" s="959"/>
      <c r="Q33" s="960">
        <v>621</v>
      </c>
      <c r="R33" s="961"/>
      <c r="S33" s="961"/>
      <c r="T33" s="961"/>
      <c r="U33" s="961"/>
      <c r="V33" s="961">
        <v>589</v>
      </c>
      <c r="W33" s="961"/>
      <c r="X33" s="961"/>
      <c r="Y33" s="961"/>
      <c r="Z33" s="961"/>
      <c r="AA33" s="961">
        <v>33</v>
      </c>
      <c r="AB33" s="961"/>
      <c r="AC33" s="961"/>
      <c r="AD33" s="961"/>
      <c r="AE33" s="967"/>
      <c r="AF33" s="987">
        <v>867</v>
      </c>
      <c r="AG33" s="965"/>
      <c r="AH33" s="965"/>
      <c r="AI33" s="965"/>
      <c r="AJ33" s="988"/>
      <c r="AK33" s="966">
        <v>123</v>
      </c>
      <c r="AL33" s="961"/>
      <c r="AM33" s="961"/>
      <c r="AN33" s="961"/>
      <c r="AO33" s="961"/>
      <c r="AP33" s="961">
        <v>3254</v>
      </c>
      <c r="AQ33" s="961"/>
      <c r="AR33" s="961"/>
      <c r="AS33" s="961"/>
      <c r="AT33" s="961"/>
      <c r="AU33" s="961">
        <v>1155</v>
      </c>
      <c r="AV33" s="961"/>
      <c r="AW33" s="961"/>
      <c r="AX33" s="961"/>
      <c r="AY33" s="961"/>
      <c r="AZ33" s="994" t="s">
        <v>206</v>
      </c>
      <c r="BA33" s="994"/>
      <c r="BB33" s="994"/>
      <c r="BC33" s="994"/>
      <c r="BD33" s="994"/>
      <c r="BE33" s="962" t="s">
        <v>467</v>
      </c>
      <c r="BF33" s="962"/>
      <c r="BG33" s="962"/>
      <c r="BH33" s="962"/>
      <c r="BI33" s="963"/>
      <c r="BJ33" s="64"/>
      <c r="BK33" s="64"/>
      <c r="BL33" s="64"/>
      <c r="BM33" s="64"/>
      <c r="BN33" s="64"/>
      <c r="BO33" s="63"/>
      <c r="BP33" s="63"/>
      <c r="BQ33" s="60">
        <v>27</v>
      </c>
      <c r="BR33" s="88"/>
      <c r="BS33" s="957"/>
      <c r="BT33" s="958"/>
      <c r="BU33" s="958"/>
      <c r="BV33" s="958"/>
      <c r="BW33" s="958"/>
      <c r="BX33" s="958"/>
      <c r="BY33" s="958"/>
      <c r="BZ33" s="958"/>
      <c r="CA33" s="958"/>
      <c r="CB33" s="958"/>
      <c r="CC33" s="958"/>
      <c r="CD33" s="958"/>
      <c r="CE33" s="958"/>
      <c r="CF33" s="958"/>
      <c r="CG33" s="959"/>
      <c r="CH33" s="964"/>
      <c r="CI33" s="965"/>
      <c r="CJ33" s="965"/>
      <c r="CK33" s="965"/>
      <c r="CL33" s="975"/>
      <c r="CM33" s="964"/>
      <c r="CN33" s="965"/>
      <c r="CO33" s="965"/>
      <c r="CP33" s="965"/>
      <c r="CQ33" s="975"/>
      <c r="CR33" s="964"/>
      <c r="CS33" s="965"/>
      <c r="CT33" s="965"/>
      <c r="CU33" s="965"/>
      <c r="CV33" s="975"/>
      <c r="CW33" s="964"/>
      <c r="CX33" s="965"/>
      <c r="CY33" s="965"/>
      <c r="CZ33" s="965"/>
      <c r="DA33" s="975"/>
      <c r="DB33" s="964"/>
      <c r="DC33" s="965"/>
      <c r="DD33" s="965"/>
      <c r="DE33" s="965"/>
      <c r="DF33" s="975"/>
      <c r="DG33" s="964"/>
      <c r="DH33" s="965"/>
      <c r="DI33" s="965"/>
      <c r="DJ33" s="965"/>
      <c r="DK33" s="975"/>
      <c r="DL33" s="964"/>
      <c r="DM33" s="965"/>
      <c r="DN33" s="965"/>
      <c r="DO33" s="965"/>
      <c r="DP33" s="975"/>
      <c r="DQ33" s="964"/>
      <c r="DR33" s="965"/>
      <c r="DS33" s="965"/>
      <c r="DT33" s="965"/>
      <c r="DU33" s="975"/>
      <c r="DV33" s="957"/>
      <c r="DW33" s="958"/>
      <c r="DX33" s="958"/>
      <c r="DY33" s="958"/>
      <c r="DZ33" s="976"/>
      <c r="EA33" s="55"/>
    </row>
    <row r="34" spans="1:131" s="52" customFormat="1" ht="26.25" customHeight="1" x14ac:dyDescent="0.15">
      <c r="A34" s="62">
        <v>7</v>
      </c>
      <c r="B34" s="957" t="s">
        <v>468</v>
      </c>
      <c r="C34" s="958"/>
      <c r="D34" s="958"/>
      <c r="E34" s="958"/>
      <c r="F34" s="958"/>
      <c r="G34" s="958"/>
      <c r="H34" s="958"/>
      <c r="I34" s="958"/>
      <c r="J34" s="958"/>
      <c r="K34" s="958"/>
      <c r="L34" s="958"/>
      <c r="M34" s="958"/>
      <c r="N34" s="958"/>
      <c r="O34" s="958"/>
      <c r="P34" s="959"/>
      <c r="Q34" s="960">
        <v>1141</v>
      </c>
      <c r="R34" s="961"/>
      <c r="S34" s="961"/>
      <c r="T34" s="961"/>
      <c r="U34" s="961"/>
      <c r="V34" s="961">
        <v>1068</v>
      </c>
      <c r="W34" s="961"/>
      <c r="X34" s="961"/>
      <c r="Y34" s="961"/>
      <c r="Z34" s="961"/>
      <c r="AA34" s="961">
        <v>72</v>
      </c>
      <c r="AB34" s="961"/>
      <c r="AC34" s="961"/>
      <c r="AD34" s="961"/>
      <c r="AE34" s="967"/>
      <c r="AF34" s="987">
        <v>47</v>
      </c>
      <c r="AG34" s="965"/>
      <c r="AH34" s="965"/>
      <c r="AI34" s="965"/>
      <c r="AJ34" s="988"/>
      <c r="AK34" s="966">
        <v>463</v>
      </c>
      <c r="AL34" s="961"/>
      <c r="AM34" s="961"/>
      <c r="AN34" s="961"/>
      <c r="AO34" s="961"/>
      <c r="AP34" s="961">
        <v>5707</v>
      </c>
      <c r="AQ34" s="961"/>
      <c r="AR34" s="961"/>
      <c r="AS34" s="961"/>
      <c r="AT34" s="961"/>
      <c r="AU34" s="961">
        <v>5388</v>
      </c>
      <c r="AV34" s="961"/>
      <c r="AW34" s="961"/>
      <c r="AX34" s="961"/>
      <c r="AY34" s="961"/>
      <c r="AZ34" s="994" t="s">
        <v>206</v>
      </c>
      <c r="BA34" s="994"/>
      <c r="BB34" s="994"/>
      <c r="BC34" s="994"/>
      <c r="BD34" s="994"/>
      <c r="BE34" s="962" t="s">
        <v>24</v>
      </c>
      <c r="BF34" s="962"/>
      <c r="BG34" s="962"/>
      <c r="BH34" s="962"/>
      <c r="BI34" s="963"/>
      <c r="BJ34" s="64"/>
      <c r="BK34" s="64"/>
      <c r="BL34" s="64"/>
      <c r="BM34" s="64"/>
      <c r="BN34" s="64"/>
      <c r="BO34" s="63"/>
      <c r="BP34" s="63"/>
      <c r="BQ34" s="60">
        <v>28</v>
      </c>
      <c r="BR34" s="88"/>
      <c r="BS34" s="957"/>
      <c r="BT34" s="958"/>
      <c r="BU34" s="958"/>
      <c r="BV34" s="958"/>
      <c r="BW34" s="958"/>
      <c r="BX34" s="958"/>
      <c r="BY34" s="958"/>
      <c r="BZ34" s="958"/>
      <c r="CA34" s="958"/>
      <c r="CB34" s="958"/>
      <c r="CC34" s="958"/>
      <c r="CD34" s="958"/>
      <c r="CE34" s="958"/>
      <c r="CF34" s="958"/>
      <c r="CG34" s="959"/>
      <c r="CH34" s="964"/>
      <c r="CI34" s="965"/>
      <c r="CJ34" s="965"/>
      <c r="CK34" s="965"/>
      <c r="CL34" s="975"/>
      <c r="CM34" s="964"/>
      <c r="CN34" s="965"/>
      <c r="CO34" s="965"/>
      <c r="CP34" s="965"/>
      <c r="CQ34" s="975"/>
      <c r="CR34" s="964"/>
      <c r="CS34" s="965"/>
      <c r="CT34" s="965"/>
      <c r="CU34" s="965"/>
      <c r="CV34" s="975"/>
      <c r="CW34" s="964"/>
      <c r="CX34" s="965"/>
      <c r="CY34" s="965"/>
      <c r="CZ34" s="965"/>
      <c r="DA34" s="975"/>
      <c r="DB34" s="964"/>
      <c r="DC34" s="965"/>
      <c r="DD34" s="965"/>
      <c r="DE34" s="965"/>
      <c r="DF34" s="975"/>
      <c r="DG34" s="964"/>
      <c r="DH34" s="965"/>
      <c r="DI34" s="965"/>
      <c r="DJ34" s="965"/>
      <c r="DK34" s="975"/>
      <c r="DL34" s="964"/>
      <c r="DM34" s="965"/>
      <c r="DN34" s="965"/>
      <c r="DO34" s="965"/>
      <c r="DP34" s="975"/>
      <c r="DQ34" s="964"/>
      <c r="DR34" s="965"/>
      <c r="DS34" s="965"/>
      <c r="DT34" s="965"/>
      <c r="DU34" s="975"/>
      <c r="DV34" s="957"/>
      <c r="DW34" s="958"/>
      <c r="DX34" s="958"/>
      <c r="DY34" s="958"/>
      <c r="DZ34" s="976"/>
      <c r="EA34" s="55"/>
    </row>
    <row r="35" spans="1:131" s="52" customFormat="1" ht="26.25" customHeight="1" x14ac:dyDescent="0.15">
      <c r="A35" s="62">
        <v>8</v>
      </c>
      <c r="B35" s="957" t="s">
        <v>469</v>
      </c>
      <c r="C35" s="958"/>
      <c r="D35" s="958"/>
      <c r="E35" s="958"/>
      <c r="F35" s="958"/>
      <c r="G35" s="958"/>
      <c r="H35" s="958"/>
      <c r="I35" s="958"/>
      <c r="J35" s="958"/>
      <c r="K35" s="958"/>
      <c r="L35" s="958"/>
      <c r="M35" s="958"/>
      <c r="N35" s="958"/>
      <c r="O35" s="958"/>
      <c r="P35" s="959"/>
      <c r="Q35" s="960">
        <v>281</v>
      </c>
      <c r="R35" s="961"/>
      <c r="S35" s="961"/>
      <c r="T35" s="961"/>
      <c r="U35" s="961"/>
      <c r="V35" s="961">
        <v>273</v>
      </c>
      <c r="W35" s="961"/>
      <c r="X35" s="961"/>
      <c r="Y35" s="961"/>
      <c r="Z35" s="961"/>
      <c r="AA35" s="961">
        <v>7</v>
      </c>
      <c r="AB35" s="961"/>
      <c r="AC35" s="961"/>
      <c r="AD35" s="961"/>
      <c r="AE35" s="967"/>
      <c r="AF35" s="987">
        <v>5</v>
      </c>
      <c r="AG35" s="965"/>
      <c r="AH35" s="965"/>
      <c r="AI35" s="965"/>
      <c r="AJ35" s="988"/>
      <c r="AK35" s="966">
        <v>211</v>
      </c>
      <c r="AL35" s="961"/>
      <c r="AM35" s="961"/>
      <c r="AN35" s="961"/>
      <c r="AO35" s="961"/>
      <c r="AP35" s="961">
        <v>1742</v>
      </c>
      <c r="AQ35" s="961"/>
      <c r="AR35" s="961"/>
      <c r="AS35" s="961"/>
      <c r="AT35" s="961"/>
      <c r="AU35" s="961">
        <v>1742</v>
      </c>
      <c r="AV35" s="961"/>
      <c r="AW35" s="961"/>
      <c r="AX35" s="961"/>
      <c r="AY35" s="961"/>
      <c r="AZ35" s="994" t="s">
        <v>206</v>
      </c>
      <c r="BA35" s="994"/>
      <c r="BB35" s="994"/>
      <c r="BC35" s="994"/>
      <c r="BD35" s="994"/>
      <c r="BE35" s="962" t="s">
        <v>24</v>
      </c>
      <c r="BF35" s="962"/>
      <c r="BG35" s="962"/>
      <c r="BH35" s="962"/>
      <c r="BI35" s="963"/>
      <c r="BJ35" s="64"/>
      <c r="BK35" s="64"/>
      <c r="BL35" s="64"/>
      <c r="BM35" s="64"/>
      <c r="BN35" s="64"/>
      <c r="BO35" s="63"/>
      <c r="BP35" s="63"/>
      <c r="BQ35" s="60">
        <v>29</v>
      </c>
      <c r="BR35" s="88"/>
      <c r="BS35" s="957"/>
      <c r="BT35" s="958"/>
      <c r="BU35" s="958"/>
      <c r="BV35" s="958"/>
      <c r="BW35" s="958"/>
      <c r="BX35" s="958"/>
      <c r="BY35" s="958"/>
      <c r="BZ35" s="958"/>
      <c r="CA35" s="958"/>
      <c r="CB35" s="958"/>
      <c r="CC35" s="958"/>
      <c r="CD35" s="958"/>
      <c r="CE35" s="958"/>
      <c r="CF35" s="958"/>
      <c r="CG35" s="959"/>
      <c r="CH35" s="964"/>
      <c r="CI35" s="965"/>
      <c r="CJ35" s="965"/>
      <c r="CK35" s="965"/>
      <c r="CL35" s="975"/>
      <c r="CM35" s="964"/>
      <c r="CN35" s="965"/>
      <c r="CO35" s="965"/>
      <c r="CP35" s="965"/>
      <c r="CQ35" s="975"/>
      <c r="CR35" s="964"/>
      <c r="CS35" s="965"/>
      <c r="CT35" s="965"/>
      <c r="CU35" s="965"/>
      <c r="CV35" s="975"/>
      <c r="CW35" s="964"/>
      <c r="CX35" s="965"/>
      <c r="CY35" s="965"/>
      <c r="CZ35" s="965"/>
      <c r="DA35" s="975"/>
      <c r="DB35" s="964"/>
      <c r="DC35" s="965"/>
      <c r="DD35" s="965"/>
      <c r="DE35" s="965"/>
      <c r="DF35" s="975"/>
      <c r="DG35" s="964"/>
      <c r="DH35" s="965"/>
      <c r="DI35" s="965"/>
      <c r="DJ35" s="965"/>
      <c r="DK35" s="975"/>
      <c r="DL35" s="964"/>
      <c r="DM35" s="965"/>
      <c r="DN35" s="965"/>
      <c r="DO35" s="965"/>
      <c r="DP35" s="975"/>
      <c r="DQ35" s="964"/>
      <c r="DR35" s="965"/>
      <c r="DS35" s="965"/>
      <c r="DT35" s="965"/>
      <c r="DU35" s="975"/>
      <c r="DV35" s="957"/>
      <c r="DW35" s="958"/>
      <c r="DX35" s="958"/>
      <c r="DY35" s="958"/>
      <c r="DZ35" s="976"/>
      <c r="EA35" s="55"/>
    </row>
    <row r="36" spans="1:131" s="52" customFormat="1" ht="26.25" customHeight="1" x14ac:dyDescent="0.15">
      <c r="A36" s="62">
        <v>9</v>
      </c>
      <c r="B36" s="957"/>
      <c r="C36" s="958"/>
      <c r="D36" s="958"/>
      <c r="E36" s="958"/>
      <c r="F36" s="958"/>
      <c r="G36" s="958"/>
      <c r="H36" s="958"/>
      <c r="I36" s="958"/>
      <c r="J36" s="958"/>
      <c r="K36" s="958"/>
      <c r="L36" s="958"/>
      <c r="M36" s="958"/>
      <c r="N36" s="958"/>
      <c r="O36" s="958"/>
      <c r="P36" s="959"/>
      <c r="Q36" s="960"/>
      <c r="R36" s="961"/>
      <c r="S36" s="961"/>
      <c r="T36" s="961"/>
      <c r="U36" s="961"/>
      <c r="V36" s="961"/>
      <c r="W36" s="961"/>
      <c r="X36" s="961"/>
      <c r="Y36" s="961"/>
      <c r="Z36" s="961"/>
      <c r="AA36" s="961"/>
      <c r="AB36" s="961"/>
      <c r="AC36" s="961"/>
      <c r="AD36" s="961"/>
      <c r="AE36" s="967"/>
      <c r="AF36" s="987"/>
      <c r="AG36" s="965"/>
      <c r="AH36" s="965"/>
      <c r="AI36" s="965"/>
      <c r="AJ36" s="988"/>
      <c r="AK36" s="966"/>
      <c r="AL36" s="961"/>
      <c r="AM36" s="961"/>
      <c r="AN36" s="961"/>
      <c r="AO36" s="961"/>
      <c r="AP36" s="961"/>
      <c r="AQ36" s="961"/>
      <c r="AR36" s="961"/>
      <c r="AS36" s="961"/>
      <c r="AT36" s="961"/>
      <c r="AU36" s="961"/>
      <c r="AV36" s="961"/>
      <c r="AW36" s="961"/>
      <c r="AX36" s="961"/>
      <c r="AY36" s="961"/>
      <c r="AZ36" s="994"/>
      <c r="BA36" s="994"/>
      <c r="BB36" s="994"/>
      <c r="BC36" s="994"/>
      <c r="BD36" s="994"/>
      <c r="BE36" s="962"/>
      <c r="BF36" s="962"/>
      <c r="BG36" s="962"/>
      <c r="BH36" s="962"/>
      <c r="BI36" s="963"/>
      <c r="BJ36" s="64"/>
      <c r="BK36" s="64"/>
      <c r="BL36" s="64"/>
      <c r="BM36" s="64"/>
      <c r="BN36" s="64"/>
      <c r="BO36" s="63"/>
      <c r="BP36" s="63"/>
      <c r="BQ36" s="60">
        <v>30</v>
      </c>
      <c r="BR36" s="88"/>
      <c r="BS36" s="957"/>
      <c r="BT36" s="958"/>
      <c r="BU36" s="958"/>
      <c r="BV36" s="958"/>
      <c r="BW36" s="958"/>
      <c r="BX36" s="958"/>
      <c r="BY36" s="958"/>
      <c r="BZ36" s="958"/>
      <c r="CA36" s="958"/>
      <c r="CB36" s="958"/>
      <c r="CC36" s="958"/>
      <c r="CD36" s="958"/>
      <c r="CE36" s="958"/>
      <c r="CF36" s="958"/>
      <c r="CG36" s="959"/>
      <c r="CH36" s="964"/>
      <c r="CI36" s="965"/>
      <c r="CJ36" s="965"/>
      <c r="CK36" s="965"/>
      <c r="CL36" s="975"/>
      <c r="CM36" s="964"/>
      <c r="CN36" s="965"/>
      <c r="CO36" s="965"/>
      <c r="CP36" s="965"/>
      <c r="CQ36" s="975"/>
      <c r="CR36" s="964"/>
      <c r="CS36" s="965"/>
      <c r="CT36" s="965"/>
      <c r="CU36" s="965"/>
      <c r="CV36" s="975"/>
      <c r="CW36" s="964"/>
      <c r="CX36" s="965"/>
      <c r="CY36" s="965"/>
      <c r="CZ36" s="965"/>
      <c r="DA36" s="975"/>
      <c r="DB36" s="964"/>
      <c r="DC36" s="965"/>
      <c r="DD36" s="965"/>
      <c r="DE36" s="965"/>
      <c r="DF36" s="975"/>
      <c r="DG36" s="964"/>
      <c r="DH36" s="965"/>
      <c r="DI36" s="965"/>
      <c r="DJ36" s="965"/>
      <c r="DK36" s="975"/>
      <c r="DL36" s="964"/>
      <c r="DM36" s="965"/>
      <c r="DN36" s="965"/>
      <c r="DO36" s="965"/>
      <c r="DP36" s="975"/>
      <c r="DQ36" s="964"/>
      <c r="DR36" s="965"/>
      <c r="DS36" s="965"/>
      <c r="DT36" s="965"/>
      <c r="DU36" s="975"/>
      <c r="DV36" s="957"/>
      <c r="DW36" s="958"/>
      <c r="DX36" s="958"/>
      <c r="DY36" s="958"/>
      <c r="DZ36" s="976"/>
      <c r="EA36" s="55"/>
    </row>
    <row r="37" spans="1:131" s="52" customFormat="1" ht="26.25" customHeight="1" x14ac:dyDescent="0.15">
      <c r="A37" s="62">
        <v>10</v>
      </c>
      <c r="B37" s="957"/>
      <c r="C37" s="958"/>
      <c r="D37" s="958"/>
      <c r="E37" s="958"/>
      <c r="F37" s="958"/>
      <c r="G37" s="958"/>
      <c r="H37" s="958"/>
      <c r="I37" s="958"/>
      <c r="J37" s="958"/>
      <c r="K37" s="958"/>
      <c r="L37" s="958"/>
      <c r="M37" s="958"/>
      <c r="N37" s="958"/>
      <c r="O37" s="958"/>
      <c r="P37" s="959"/>
      <c r="Q37" s="960"/>
      <c r="R37" s="961"/>
      <c r="S37" s="961"/>
      <c r="T37" s="961"/>
      <c r="U37" s="961"/>
      <c r="V37" s="961"/>
      <c r="W37" s="961"/>
      <c r="X37" s="961"/>
      <c r="Y37" s="961"/>
      <c r="Z37" s="961"/>
      <c r="AA37" s="961"/>
      <c r="AB37" s="961"/>
      <c r="AC37" s="961"/>
      <c r="AD37" s="961"/>
      <c r="AE37" s="967"/>
      <c r="AF37" s="987"/>
      <c r="AG37" s="965"/>
      <c r="AH37" s="965"/>
      <c r="AI37" s="965"/>
      <c r="AJ37" s="988"/>
      <c r="AK37" s="966"/>
      <c r="AL37" s="961"/>
      <c r="AM37" s="961"/>
      <c r="AN37" s="961"/>
      <c r="AO37" s="961"/>
      <c r="AP37" s="961"/>
      <c r="AQ37" s="961"/>
      <c r="AR37" s="961"/>
      <c r="AS37" s="961"/>
      <c r="AT37" s="961"/>
      <c r="AU37" s="961"/>
      <c r="AV37" s="961"/>
      <c r="AW37" s="961"/>
      <c r="AX37" s="961"/>
      <c r="AY37" s="961"/>
      <c r="AZ37" s="994"/>
      <c r="BA37" s="994"/>
      <c r="BB37" s="994"/>
      <c r="BC37" s="994"/>
      <c r="BD37" s="994"/>
      <c r="BE37" s="962"/>
      <c r="BF37" s="962"/>
      <c r="BG37" s="962"/>
      <c r="BH37" s="962"/>
      <c r="BI37" s="963"/>
      <c r="BJ37" s="64"/>
      <c r="BK37" s="64"/>
      <c r="BL37" s="64"/>
      <c r="BM37" s="64"/>
      <c r="BN37" s="64"/>
      <c r="BO37" s="63"/>
      <c r="BP37" s="63"/>
      <c r="BQ37" s="60">
        <v>31</v>
      </c>
      <c r="BR37" s="88"/>
      <c r="BS37" s="957"/>
      <c r="BT37" s="958"/>
      <c r="BU37" s="958"/>
      <c r="BV37" s="958"/>
      <c r="BW37" s="958"/>
      <c r="BX37" s="958"/>
      <c r="BY37" s="958"/>
      <c r="BZ37" s="958"/>
      <c r="CA37" s="958"/>
      <c r="CB37" s="958"/>
      <c r="CC37" s="958"/>
      <c r="CD37" s="958"/>
      <c r="CE37" s="958"/>
      <c r="CF37" s="958"/>
      <c r="CG37" s="959"/>
      <c r="CH37" s="964"/>
      <c r="CI37" s="965"/>
      <c r="CJ37" s="965"/>
      <c r="CK37" s="965"/>
      <c r="CL37" s="975"/>
      <c r="CM37" s="964"/>
      <c r="CN37" s="965"/>
      <c r="CO37" s="965"/>
      <c r="CP37" s="965"/>
      <c r="CQ37" s="975"/>
      <c r="CR37" s="964"/>
      <c r="CS37" s="965"/>
      <c r="CT37" s="965"/>
      <c r="CU37" s="965"/>
      <c r="CV37" s="975"/>
      <c r="CW37" s="964"/>
      <c r="CX37" s="965"/>
      <c r="CY37" s="965"/>
      <c r="CZ37" s="965"/>
      <c r="DA37" s="975"/>
      <c r="DB37" s="964"/>
      <c r="DC37" s="965"/>
      <c r="DD37" s="965"/>
      <c r="DE37" s="965"/>
      <c r="DF37" s="975"/>
      <c r="DG37" s="964"/>
      <c r="DH37" s="965"/>
      <c r="DI37" s="965"/>
      <c r="DJ37" s="965"/>
      <c r="DK37" s="975"/>
      <c r="DL37" s="964"/>
      <c r="DM37" s="965"/>
      <c r="DN37" s="965"/>
      <c r="DO37" s="965"/>
      <c r="DP37" s="975"/>
      <c r="DQ37" s="964"/>
      <c r="DR37" s="965"/>
      <c r="DS37" s="965"/>
      <c r="DT37" s="965"/>
      <c r="DU37" s="975"/>
      <c r="DV37" s="957"/>
      <c r="DW37" s="958"/>
      <c r="DX37" s="958"/>
      <c r="DY37" s="958"/>
      <c r="DZ37" s="976"/>
      <c r="EA37" s="55"/>
    </row>
    <row r="38" spans="1:131" s="52" customFormat="1" ht="26.25" customHeight="1" x14ac:dyDescent="0.15">
      <c r="A38" s="62">
        <v>11</v>
      </c>
      <c r="B38" s="957"/>
      <c r="C38" s="958"/>
      <c r="D38" s="958"/>
      <c r="E38" s="958"/>
      <c r="F38" s="958"/>
      <c r="G38" s="958"/>
      <c r="H38" s="958"/>
      <c r="I38" s="958"/>
      <c r="J38" s="958"/>
      <c r="K38" s="958"/>
      <c r="L38" s="958"/>
      <c r="M38" s="958"/>
      <c r="N38" s="958"/>
      <c r="O38" s="958"/>
      <c r="P38" s="959"/>
      <c r="Q38" s="960"/>
      <c r="R38" s="961"/>
      <c r="S38" s="961"/>
      <c r="T38" s="961"/>
      <c r="U38" s="961"/>
      <c r="V38" s="961"/>
      <c r="W38" s="961"/>
      <c r="X38" s="961"/>
      <c r="Y38" s="961"/>
      <c r="Z38" s="961"/>
      <c r="AA38" s="961"/>
      <c r="AB38" s="961"/>
      <c r="AC38" s="961"/>
      <c r="AD38" s="961"/>
      <c r="AE38" s="967"/>
      <c r="AF38" s="987"/>
      <c r="AG38" s="965"/>
      <c r="AH38" s="965"/>
      <c r="AI38" s="965"/>
      <c r="AJ38" s="988"/>
      <c r="AK38" s="966"/>
      <c r="AL38" s="961"/>
      <c r="AM38" s="961"/>
      <c r="AN38" s="961"/>
      <c r="AO38" s="961"/>
      <c r="AP38" s="961"/>
      <c r="AQ38" s="961"/>
      <c r="AR38" s="961"/>
      <c r="AS38" s="961"/>
      <c r="AT38" s="961"/>
      <c r="AU38" s="961"/>
      <c r="AV38" s="961"/>
      <c r="AW38" s="961"/>
      <c r="AX38" s="961"/>
      <c r="AY38" s="961"/>
      <c r="AZ38" s="994"/>
      <c r="BA38" s="994"/>
      <c r="BB38" s="994"/>
      <c r="BC38" s="994"/>
      <c r="BD38" s="994"/>
      <c r="BE38" s="962"/>
      <c r="BF38" s="962"/>
      <c r="BG38" s="962"/>
      <c r="BH38" s="962"/>
      <c r="BI38" s="963"/>
      <c r="BJ38" s="64"/>
      <c r="BK38" s="64"/>
      <c r="BL38" s="64"/>
      <c r="BM38" s="64"/>
      <c r="BN38" s="64"/>
      <c r="BO38" s="63"/>
      <c r="BP38" s="63"/>
      <c r="BQ38" s="60">
        <v>32</v>
      </c>
      <c r="BR38" s="88"/>
      <c r="BS38" s="957"/>
      <c r="BT38" s="958"/>
      <c r="BU38" s="958"/>
      <c r="BV38" s="958"/>
      <c r="BW38" s="958"/>
      <c r="BX38" s="958"/>
      <c r="BY38" s="958"/>
      <c r="BZ38" s="958"/>
      <c r="CA38" s="958"/>
      <c r="CB38" s="958"/>
      <c r="CC38" s="958"/>
      <c r="CD38" s="958"/>
      <c r="CE38" s="958"/>
      <c r="CF38" s="958"/>
      <c r="CG38" s="959"/>
      <c r="CH38" s="964"/>
      <c r="CI38" s="965"/>
      <c r="CJ38" s="965"/>
      <c r="CK38" s="965"/>
      <c r="CL38" s="975"/>
      <c r="CM38" s="964"/>
      <c r="CN38" s="965"/>
      <c r="CO38" s="965"/>
      <c r="CP38" s="965"/>
      <c r="CQ38" s="975"/>
      <c r="CR38" s="964"/>
      <c r="CS38" s="965"/>
      <c r="CT38" s="965"/>
      <c r="CU38" s="965"/>
      <c r="CV38" s="975"/>
      <c r="CW38" s="964"/>
      <c r="CX38" s="965"/>
      <c r="CY38" s="965"/>
      <c r="CZ38" s="965"/>
      <c r="DA38" s="975"/>
      <c r="DB38" s="964"/>
      <c r="DC38" s="965"/>
      <c r="DD38" s="965"/>
      <c r="DE38" s="965"/>
      <c r="DF38" s="975"/>
      <c r="DG38" s="964"/>
      <c r="DH38" s="965"/>
      <c r="DI38" s="965"/>
      <c r="DJ38" s="965"/>
      <c r="DK38" s="975"/>
      <c r="DL38" s="964"/>
      <c r="DM38" s="965"/>
      <c r="DN38" s="965"/>
      <c r="DO38" s="965"/>
      <c r="DP38" s="975"/>
      <c r="DQ38" s="964"/>
      <c r="DR38" s="965"/>
      <c r="DS38" s="965"/>
      <c r="DT38" s="965"/>
      <c r="DU38" s="975"/>
      <c r="DV38" s="957"/>
      <c r="DW38" s="958"/>
      <c r="DX38" s="958"/>
      <c r="DY38" s="958"/>
      <c r="DZ38" s="976"/>
      <c r="EA38" s="55"/>
    </row>
    <row r="39" spans="1:131" s="52" customFormat="1" ht="26.25" customHeight="1" x14ac:dyDescent="0.15">
      <c r="A39" s="62">
        <v>12</v>
      </c>
      <c r="B39" s="957"/>
      <c r="C39" s="958"/>
      <c r="D39" s="958"/>
      <c r="E39" s="958"/>
      <c r="F39" s="958"/>
      <c r="G39" s="958"/>
      <c r="H39" s="958"/>
      <c r="I39" s="958"/>
      <c r="J39" s="958"/>
      <c r="K39" s="958"/>
      <c r="L39" s="958"/>
      <c r="M39" s="958"/>
      <c r="N39" s="958"/>
      <c r="O39" s="958"/>
      <c r="P39" s="959"/>
      <c r="Q39" s="960"/>
      <c r="R39" s="961"/>
      <c r="S39" s="961"/>
      <c r="T39" s="961"/>
      <c r="U39" s="961"/>
      <c r="V39" s="961"/>
      <c r="W39" s="961"/>
      <c r="X39" s="961"/>
      <c r="Y39" s="961"/>
      <c r="Z39" s="961"/>
      <c r="AA39" s="961"/>
      <c r="AB39" s="961"/>
      <c r="AC39" s="961"/>
      <c r="AD39" s="961"/>
      <c r="AE39" s="967"/>
      <c r="AF39" s="987"/>
      <c r="AG39" s="965"/>
      <c r="AH39" s="965"/>
      <c r="AI39" s="965"/>
      <c r="AJ39" s="988"/>
      <c r="AK39" s="966"/>
      <c r="AL39" s="961"/>
      <c r="AM39" s="961"/>
      <c r="AN39" s="961"/>
      <c r="AO39" s="961"/>
      <c r="AP39" s="961"/>
      <c r="AQ39" s="961"/>
      <c r="AR39" s="961"/>
      <c r="AS39" s="961"/>
      <c r="AT39" s="961"/>
      <c r="AU39" s="961"/>
      <c r="AV39" s="961"/>
      <c r="AW39" s="961"/>
      <c r="AX39" s="961"/>
      <c r="AY39" s="961"/>
      <c r="AZ39" s="994"/>
      <c r="BA39" s="994"/>
      <c r="BB39" s="994"/>
      <c r="BC39" s="994"/>
      <c r="BD39" s="994"/>
      <c r="BE39" s="962"/>
      <c r="BF39" s="962"/>
      <c r="BG39" s="962"/>
      <c r="BH39" s="962"/>
      <c r="BI39" s="963"/>
      <c r="BJ39" s="64"/>
      <c r="BK39" s="64"/>
      <c r="BL39" s="64"/>
      <c r="BM39" s="64"/>
      <c r="BN39" s="64"/>
      <c r="BO39" s="63"/>
      <c r="BP39" s="63"/>
      <c r="BQ39" s="60">
        <v>33</v>
      </c>
      <c r="BR39" s="88"/>
      <c r="BS39" s="957"/>
      <c r="BT39" s="958"/>
      <c r="BU39" s="958"/>
      <c r="BV39" s="958"/>
      <c r="BW39" s="958"/>
      <c r="BX39" s="958"/>
      <c r="BY39" s="958"/>
      <c r="BZ39" s="958"/>
      <c r="CA39" s="958"/>
      <c r="CB39" s="958"/>
      <c r="CC39" s="958"/>
      <c r="CD39" s="958"/>
      <c r="CE39" s="958"/>
      <c r="CF39" s="958"/>
      <c r="CG39" s="959"/>
      <c r="CH39" s="964"/>
      <c r="CI39" s="965"/>
      <c r="CJ39" s="965"/>
      <c r="CK39" s="965"/>
      <c r="CL39" s="975"/>
      <c r="CM39" s="964"/>
      <c r="CN39" s="965"/>
      <c r="CO39" s="965"/>
      <c r="CP39" s="965"/>
      <c r="CQ39" s="975"/>
      <c r="CR39" s="964"/>
      <c r="CS39" s="965"/>
      <c r="CT39" s="965"/>
      <c r="CU39" s="965"/>
      <c r="CV39" s="975"/>
      <c r="CW39" s="964"/>
      <c r="CX39" s="965"/>
      <c r="CY39" s="965"/>
      <c r="CZ39" s="965"/>
      <c r="DA39" s="975"/>
      <c r="DB39" s="964"/>
      <c r="DC39" s="965"/>
      <c r="DD39" s="965"/>
      <c r="DE39" s="965"/>
      <c r="DF39" s="975"/>
      <c r="DG39" s="964"/>
      <c r="DH39" s="965"/>
      <c r="DI39" s="965"/>
      <c r="DJ39" s="965"/>
      <c r="DK39" s="975"/>
      <c r="DL39" s="964"/>
      <c r="DM39" s="965"/>
      <c r="DN39" s="965"/>
      <c r="DO39" s="965"/>
      <c r="DP39" s="975"/>
      <c r="DQ39" s="964"/>
      <c r="DR39" s="965"/>
      <c r="DS39" s="965"/>
      <c r="DT39" s="965"/>
      <c r="DU39" s="975"/>
      <c r="DV39" s="957"/>
      <c r="DW39" s="958"/>
      <c r="DX39" s="958"/>
      <c r="DY39" s="958"/>
      <c r="DZ39" s="976"/>
      <c r="EA39" s="55"/>
    </row>
    <row r="40" spans="1:131" s="52" customFormat="1" ht="26.25" customHeight="1" x14ac:dyDescent="0.15">
      <c r="A40" s="60">
        <v>13</v>
      </c>
      <c r="B40" s="957"/>
      <c r="C40" s="958"/>
      <c r="D40" s="958"/>
      <c r="E40" s="958"/>
      <c r="F40" s="958"/>
      <c r="G40" s="958"/>
      <c r="H40" s="958"/>
      <c r="I40" s="958"/>
      <c r="J40" s="958"/>
      <c r="K40" s="958"/>
      <c r="L40" s="958"/>
      <c r="M40" s="958"/>
      <c r="N40" s="958"/>
      <c r="O40" s="958"/>
      <c r="P40" s="959"/>
      <c r="Q40" s="960"/>
      <c r="R40" s="961"/>
      <c r="S40" s="961"/>
      <c r="T40" s="961"/>
      <c r="U40" s="961"/>
      <c r="V40" s="961"/>
      <c r="W40" s="961"/>
      <c r="X40" s="961"/>
      <c r="Y40" s="961"/>
      <c r="Z40" s="961"/>
      <c r="AA40" s="961"/>
      <c r="AB40" s="961"/>
      <c r="AC40" s="961"/>
      <c r="AD40" s="961"/>
      <c r="AE40" s="967"/>
      <c r="AF40" s="987"/>
      <c r="AG40" s="965"/>
      <c r="AH40" s="965"/>
      <c r="AI40" s="965"/>
      <c r="AJ40" s="988"/>
      <c r="AK40" s="966"/>
      <c r="AL40" s="961"/>
      <c r="AM40" s="961"/>
      <c r="AN40" s="961"/>
      <c r="AO40" s="961"/>
      <c r="AP40" s="961"/>
      <c r="AQ40" s="961"/>
      <c r="AR40" s="961"/>
      <c r="AS40" s="961"/>
      <c r="AT40" s="961"/>
      <c r="AU40" s="961"/>
      <c r="AV40" s="961"/>
      <c r="AW40" s="961"/>
      <c r="AX40" s="961"/>
      <c r="AY40" s="961"/>
      <c r="AZ40" s="994"/>
      <c r="BA40" s="994"/>
      <c r="BB40" s="994"/>
      <c r="BC40" s="994"/>
      <c r="BD40" s="994"/>
      <c r="BE40" s="962"/>
      <c r="BF40" s="962"/>
      <c r="BG40" s="962"/>
      <c r="BH40" s="962"/>
      <c r="BI40" s="963"/>
      <c r="BJ40" s="64"/>
      <c r="BK40" s="64"/>
      <c r="BL40" s="64"/>
      <c r="BM40" s="64"/>
      <c r="BN40" s="64"/>
      <c r="BO40" s="63"/>
      <c r="BP40" s="63"/>
      <c r="BQ40" s="60">
        <v>34</v>
      </c>
      <c r="BR40" s="88"/>
      <c r="BS40" s="957"/>
      <c r="BT40" s="958"/>
      <c r="BU40" s="958"/>
      <c r="BV40" s="958"/>
      <c r="BW40" s="958"/>
      <c r="BX40" s="958"/>
      <c r="BY40" s="958"/>
      <c r="BZ40" s="958"/>
      <c r="CA40" s="958"/>
      <c r="CB40" s="958"/>
      <c r="CC40" s="958"/>
      <c r="CD40" s="958"/>
      <c r="CE40" s="958"/>
      <c r="CF40" s="958"/>
      <c r="CG40" s="959"/>
      <c r="CH40" s="964"/>
      <c r="CI40" s="965"/>
      <c r="CJ40" s="965"/>
      <c r="CK40" s="965"/>
      <c r="CL40" s="975"/>
      <c r="CM40" s="964"/>
      <c r="CN40" s="965"/>
      <c r="CO40" s="965"/>
      <c r="CP40" s="965"/>
      <c r="CQ40" s="975"/>
      <c r="CR40" s="964"/>
      <c r="CS40" s="965"/>
      <c r="CT40" s="965"/>
      <c r="CU40" s="965"/>
      <c r="CV40" s="975"/>
      <c r="CW40" s="964"/>
      <c r="CX40" s="965"/>
      <c r="CY40" s="965"/>
      <c r="CZ40" s="965"/>
      <c r="DA40" s="975"/>
      <c r="DB40" s="964"/>
      <c r="DC40" s="965"/>
      <c r="DD40" s="965"/>
      <c r="DE40" s="965"/>
      <c r="DF40" s="975"/>
      <c r="DG40" s="964"/>
      <c r="DH40" s="965"/>
      <c r="DI40" s="965"/>
      <c r="DJ40" s="965"/>
      <c r="DK40" s="975"/>
      <c r="DL40" s="964"/>
      <c r="DM40" s="965"/>
      <c r="DN40" s="965"/>
      <c r="DO40" s="965"/>
      <c r="DP40" s="975"/>
      <c r="DQ40" s="964"/>
      <c r="DR40" s="965"/>
      <c r="DS40" s="965"/>
      <c r="DT40" s="965"/>
      <c r="DU40" s="975"/>
      <c r="DV40" s="957"/>
      <c r="DW40" s="958"/>
      <c r="DX40" s="958"/>
      <c r="DY40" s="958"/>
      <c r="DZ40" s="976"/>
      <c r="EA40" s="55"/>
    </row>
    <row r="41" spans="1:131" s="52" customFormat="1" ht="26.25" customHeight="1" x14ac:dyDescent="0.15">
      <c r="A41" s="60">
        <v>14</v>
      </c>
      <c r="B41" s="957"/>
      <c r="C41" s="958"/>
      <c r="D41" s="958"/>
      <c r="E41" s="958"/>
      <c r="F41" s="958"/>
      <c r="G41" s="958"/>
      <c r="H41" s="958"/>
      <c r="I41" s="958"/>
      <c r="J41" s="958"/>
      <c r="K41" s="958"/>
      <c r="L41" s="958"/>
      <c r="M41" s="958"/>
      <c r="N41" s="958"/>
      <c r="O41" s="958"/>
      <c r="P41" s="959"/>
      <c r="Q41" s="960"/>
      <c r="R41" s="961"/>
      <c r="S41" s="961"/>
      <c r="T41" s="961"/>
      <c r="U41" s="961"/>
      <c r="V41" s="961"/>
      <c r="W41" s="961"/>
      <c r="X41" s="961"/>
      <c r="Y41" s="961"/>
      <c r="Z41" s="961"/>
      <c r="AA41" s="961"/>
      <c r="AB41" s="961"/>
      <c r="AC41" s="961"/>
      <c r="AD41" s="961"/>
      <c r="AE41" s="967"/>
      <c r="AF41" s="987"/>
      <c r="AG41" s="965"/>
      <c r="AH41" s="965"/>
      <c r="AI41" s="965"/>
      <c r="AJ41" s="988"/>
      <c r="AK41" s="966"/>
      <c r="AL41" s="961"/>
      <c r="AM41" s="961"/>
      <c r="AN41" s="961"/>
      <c r="AO41" s="961"/>
      <c r="AP41" s="961"/>
      <c r="AQ41" s="961"/>
      <c r="AR41" s="961"/>
      <c r="AS41" s="961"/>
      <c r="AT41" s="961"/>
      <c r="AU41" s="961"/>
      <c r="AV41" s="961"/>
      <c r="AW41" s="961"/>
      <c r="AX41" s="961"/>
      <c r="AY41" s="961"/>
      <c r="AZ41" s="994"/>
      <c r="BA41" s="994"/>
      <c r="BB41" s="994"/>
      <c r="BC41" s="994"/>
      <c r="BD41" s="994"/>
      <c r="BE41" s="962"/>
      <c r="BF41" s="962"/>
      <c r="BG41" s="962"/>
      <c r="BH41" s="962"/>
      <c r="BI41" s="963"/>
      <c r="BJ41" s="64"/>
      <c r="BK41" s="64"/>
      <c r="BL41" s="64"/>
      <c r="BM41" s="64"/>
      <c r="BN41" s="64"/>
      <c r="BO41" s="63"/>
      <c r="BP41" s="63"/>
      <c r="BQ41" s="60">
        <v>35</v>
      </c>
      <c r="BR41" s="88"/>
      <c r="BS41" s="957"/>
      <c r="BT41" s="958"/>
      <c r="BU41" s="958"/>
      <c r="BV41" s="958"/>
      <c r="BW41" s="958"/>
      <c r="BX41" s="958"/>
      <c r="BY41" s="958"/>
      <c r="BZ41" s="958"/>
      <c r="CA41" s="958"/>
      <c r="CB41" s="958"/>
      <c r="CC41" s="958"/>
      <c r="CD41" s="958"/>
      <c r="CE41" s="958"/>
      <c r="CF41" s="958"/>
      <c r="CG41" s="959"/>
      <c r="CH41" s="964"/>
      <c r="CI41" s="965"/>
      <c r="CJ41" s="965"/>
      <c r="CK41" s="965"/>
      <c r="CL41" s="975"/>
      <c r="CM41" s="964"/>
      <c r="CN41" s="965"/>
      <c r="CO41" s="965"/>
      <c r="CP41" s="965"/>
      <c r="CQ41" s="975"/>
      <c r="CR41" s="964"/>
      <c r="CS41" s="965"/>
      <c r="CT41" s="965"/>
      <c r="CU41" s="965"/>
      <c r="CV41" s="975"/>
      <c r="CW41" s="964"/>
      <c r="CX41" s="965"/>
      <c r="CY41" s="965"/>
      <c r="CZ41" s="965"/>
      <c r="DA41" s="975"/>
      <c r="DB41" s="964"/>
      <c r="DC41" s="965"/>
      <c r="DD41" s="965"/>
      <c r="DE41" s="965"/>
      <c r="DF41" s="975"/>
      <c r="DG41" s="964"/>
      <c r="DH41" s="965"/>
      <c r="DI41" s="965"/>
      <c r="DJ41" s="965"/>
      <c r="DK41" s="975"/>
      <c r="DL41" s="964"/>
      <c r="DM41" s="965"/>
      <c r="DN41" s="965"/>
      <c r="DO41" s="965"/>
      <c r="DP41" s="975"/>
      <c r="DQ41" s="964"/>
      <c r="DR41" s="965"/>
      <c r="DS41" s="965"/>
      <c r="DT41" s="965"/>
      <c r="DU41" s="975"/>
      <c r="DV41" s="957"/>
      <c r="DW41" s="958"/>
      <c r="DX41" s="958"/>
      <c r="DY41" s="958"/>
      <c r="DZ41" s="976"/>
      <c r="EA41" s="55"/>
    </row>
    <row r="42" spans="1:131" s="52" customFormat="1" ht="26.25" customHeight="1" x14ac:dyDescent="0.15">
      <c r="A42" s="60">
        <v>15</v>
      </c>
      <c r="B42" s="957"/>
      <c r="C42" s="958"/>
      <c r="D42" s="958"/>
      <c r="E42" s="958"/>
      <c r="F42" s="958"/>
      <c r="G42" s="958"/>
      <c r="H42" s="958"/>
      <c r="I42" s="958"/>
      <c r="J42" s="958"/>
      <c r="K42" s="958"/>
      <c r="L42" s="958"/>
      <c r="M42" s="958"/>
      <c r="N42" s="958"/>
      <c r="O42" s="958"/>
      <c r="P42" s="959"/>
      <c r="Q42" s="960"/>
      <c r="R42" s="961"/>
      <c r="S42" s="961"/>
      <c r="T42" s="961"/>
      <c r="U42" s="961"/>
      <c r="V42" s="961"/>
      <c r="W42" s="961"/>
      <c r="X42" s="961"/>
      <c r="Y42" s="961"/>
      <c r="Z42" s="961"/>
      <c r="AA42" s="961"/>
      <c r="AB42" s="961"/>
      <c r="AC42" s="961"/>
      <c r="AD42" s="961"/>
      <c r="AE42" s="967"/>
      <c r="AF42" s="987"/>
      <c r="AG42" s="965"/>
      <c r="AH42" s="965"/>
      <c r="AI42" s="965"/>
      <c r="AJ42" s="988"/>
      <c r="AK42" s="966"/>
      <c r="AL42" s="961"/>
      <c r="AM42" s="961"/>
      <c r="AN42" s="961"/>
      <c r="AO42" s="961"/>
      <c r="AP42" s="961"/>
      <c r="AQ42" s="961"/>
      <c r="AR42" s="961"/>
      <c r="AS42" s="961"/>
      <c r="AT42" s="961"/>
      <c r="AU42" s="961"/>
      <c r="AV42" s="961"/>
      <c r="AW42" s="961"/>
      <c r="AX42" s="961"/>
      <c r="AY42" s="961"/>
      <c r="AZ42" s="994"/>
      <c r="BA42" s="994"/>
      <c r="BB42" s="994"/>
      <c r="BC42" s="994"/>
      <c r="BD42" s="994"/>
      <c r="BE42" s="962"/>
      <c r="BF42" s="962"/>
      <c r="BG42" s="962"/>
      <c r="BH42" s="962"/>
      <c r="BI42" s="963"/>
      <c r="BJ42" s="64"/>
      <c r="BK42" s="64"/>
      <c r="BL42" s="64"/>
      <c r="BM42" s="64"/>
      <c r="BN42" s="64"/>
      <c r="BO42" s="63"/>
      <c r="BP42" s="63"/>
      <c r="BQ42" s="60">
        <v>36</v>
      </c>
      <c r="BR42" s="88"/>
      <c r="BS42" s="957"/>
      <c r="BT42" s="958"/>
      <c r="BU42" s="958"/>
      <c r="BV42" s="958"/>
      <c r="BW42" s="958"/>
      <c r="BX42" s="958"/>
      <c r="BY42" s="958"/>
      <c r="BZ42" s="958"/>
      <c r="CA42" s="958"/>
      <c r="CB42" s="958"/>
      <c r="CC42" s="958"/>
      <c r="CD42" s="958"/>
      <c r="CE42" s="958"/>
      <c r="CF42" s="958"/>
      <c r="CG42" s="959"/>
      <c r="CH42" s="964"/>
      <c r="CI42" s="965"/>
      <c r="CJ42" s="965"/>
      <c r="CK42" s="965"/>
      <c r="CL42" s="975"/>
      <c r="CM42" s="964"/>
      <c r="CN42" s="965"/>
      <c r="CO42" s="965"/>
      <c r="CP42" s="965"/>
      <c r="CQ42" s="975"/>
      <c r="CR42" s="964"/>
      <c r="CS42" s="965"/>
      <c r="CT42" s="965"/>
      <c r="CU42" s="965"/>
      <c r="CV42" s="975"/>
      <c r="CW42" s="964"/>
      <c r="CX42" s="965"/>
      <c r="CY42" s="965"/>
      <c r="CZ42" s="965"/>
      <c r="DA42" s="975"/>
      <c r="DB42" s="964"/>
      <c r="DC42" s="965"/>
      <c r="DD42" s="965"/>
      <c r="DE42" s="965"/>
      <c r="DF42" s="975"/>
      <c r="DG42" s="964"/>
      <c r="DH42" s="965"/>
      <c r="DI42" s="965"/>
      <c r="DJ42" s="965"/>
      <c r="DK42" s="975"/>
      <c r="DL42" s="964"/>
      <c r="DM42" s="965"/>
      <c r="DN42" s="965"/>
      <c r="DO42" s="965"/>
      <c r="DP42" s="975"/>
      <c r="DQ42" s="964"/>
      <c r="DR42" s="965"/>
      <c r="DS42" s="965"/>
      <c r="DT42" s="965"/>
      <c r="DU42" s="975"/>
      <c r="DV42" s="957"/>
      <c r="DW42" s="958"/>
      <c r="DX42" s="958"/>
      <c r="DY42" s="958"/>
      <c r="DZ42" s="976"/>
      <c r="EA42" s="55"/>
    </row>
    <row r="43" spans="1:131" s="52" customFormat="1" ht="26.25" customHeight="1" x14ac:dyDescent="0.15">
      <c r="A43" s="60">
        <v>16</v>
      </c>
      <c r="B43" s="957"/>
      <c r="C43" s="958"/>
      <c r="D43" s="958"/>
      <c r="E43" s="958"/>
      <c r="F43" s="958"/>
      <c r="G43" s="958"/>
      <c r="H43" s="958"/>
      <c r="I43" s="958"/>
      <c r="J43" s="958"/>
      <c r="K43" s="958"/>
      <c r="L43" s="958"/>
      <c r="M43" s="958"/>
      <c r="N43" s="958"/>
      <c r="O43" s="958"/>
      <c r="P43" s="959"/>
      <c r="Q43" s="960"/>
      <c r="R43" s="961"/>
      <c r="S43" s="961"/>
      <c r="T43" s="961"/>
      <c r="U43" s="961"/>
      <c r="V43" s="961"/>
      <c r="W43" s="961"/>
      <c r="X43" s="961"/>
      <c r="Y43" s="961"/>
      <c r="Z43" s="961"/>
      <c r="AA43" s="961"/>
      <c r="AB43" s="961"/>
      <c r="AC43" s="961"/>
      <c r="AD43" s="961"/>
      <c r="AE43" s="967"/>
      <c r="AF43" s="987"/>
      <c r="AG43" s="965"/>
      <c r="AH43" s="965"/>
      <c r="AI43" s="965"/>
      <c r="AJ43" s="988"/>
      <c r="AK43" s="966"/>
      <c r="AL43" s="961"/>
      <c r="AM43" s="961"/>
      <c r="AN43" s="961"/>
      <c r="AO43" s="961"/>
      <c r="AP43" s="961"/>
      <c r="AQ43" s="961"/>
      <c r="AR43" s="961"/>
      <c r="AS43" s="961"/>
      <c r="AT43" s="961"/>
      <c r="AU43" s="961"/>
      <c r="AV43" s="961"/>
      <c r="AW43" s="961"/>
      <c r="AX43" s="961"/>
      <c r="AY43" s="961"/>
      <c r="AZ43" s="994"/>
      <c r="BA43" s="994"/>
      <c r="BB43" s="994"/>
      <c r="BC43" s="994"/>
      <c r="BD43" s="994"/>
      <c r="BE43" s="962"/>
      <c r="BF43" s="962"/>
      <c r="BG43" s="962"/>
      <c r="BH43" s="962"/>
      <c r="BI43" s="963"/>
      <c r="BJ43" s="64"/>
      <c r="BK43" s="64"/>
      <c r="BL43" s="64"/>
      <c r="BM43" s="64"/>
      <c r="BN43" s="64"/>
      <c r="BO43" s="63"/>
      <c r="BP43" s="63"/>
      <c r="BQ43" s="60">
        <v>37</v>
      </c>
      <c r="BR43" s="88"/>
      <c r="BS43" s="957"/>
      <c r="BT43" s="958"/>
      <c r="BU43" s="958"/>
      <c r="BV43" s="958"/>
      <c r="BW43" s="958"/>
      <c r="BX43" s="958"/>
      <c r="BY43" s="958"/>
      <c r="BZ43" s="958"/>
      <c r="CA43" s="958"/>
      <c r="CB43" s="958"/>
      <c r="CC43" s="958"/>
      <c r="CD43" s="958"/>
      <c r="CE43" s="958"/>
      <c r="CF43" s="958"/>
      <c r="CG43" s="959"/>
      <c r="CH43" s="964"/>
      <c r="CI43" s="965"/>
      <c r="CJ43" s="965"/>
      <c r="CK43" s="965"/>
      <c r="CL43" s="975"/>
      <c r="CM43" s="964"/>
      <c r="CN43" s="965"/>
      <c r="CO43" s="965"/>
      <c r="CP43" s="965"/>
      <c r="CQ43" s="975"/>
      <c r="CR43" s="964"/>
      <c r="CS43" s="965"/>
      <c r="CT43" s="965"/>
      <c r="CU43" s="965"/>
      <c r="CV43" s="975"/>
      <c r="CW43" s="964"/>
      <c r="CX43" s="965"/>
      <c r="CY43" s="965"/>
      <c r="CZ43" s="965"/>
      <c r="DA43" s="975"/>
      <c r="DB43" s="964"/>
      <c r="DC43" s="965"/>
      <c r="DD43" s="965"/>
      <c r="DE43" s="965"/>
      <c r="DF43" s="975"/>
      <c r="DG43" s="964"/>
      <c r="DH43" s="965"/>
      <c r="DI43" s="965"/>
      <c r="DJ43" s="965"/>
      <c r="DK43" s="975"/>
      <c r="DL43" s="964"/>
      <c r="DM43" s="965"/>
      <c r="DN43" s="965"/>
      <c r="DO43" s="965"/>
      <c r="DP43" s="975"/>
      <c r="DQ43" s="964"/>
      <c r="DR43" s="965"/>
      <c r="DS43" s="965"/>
      <c r="DT43" s="965"/>
      <c r="DU43" s="975"/>
      <c r="DV43" s="957"/>
      <c r="DW43" s="958"/>
      <c r="DX43" s="958"/>
      <c r="DY43" s="958"/>
      <c r="DZ43" s="976"/>
      <c r="EA43" s="55"/>
    </row>
    <row r="44" spans="1:131" s="52" customFormat="1" ht="26.25" customHeight="1" x14ac:dyDescent="0.15">
      <c r="A44" s="60">
        <v>17</v>
      </c>
      <c r="B44" s="957"/>
      <c r="C44" s="958"/>
      <c r="D44" s="958"/>
      <c r="E44" s="958"/>
      <c r="F44" s="958"/>
      <c r="G44" s="958"/>
      <c r="H44" s="958"/>
      <c r="I44" s="958"/>
      <c r="J44" s="958"/>
      <c r="K44" s="958"/>
      <c r="L44" s="958"/>
      <c r="M44" s="958"/>
      <c r="N44" s="958"/>
      <c r="O44" s="958"/>
      <c r="P44" s="959"/>
      <c r="Q44" s="960"/>
      <c r="R44" s="961"/>
      <c r="S44" s="961"/>
      <c r="T44" s="961"/>
      <c r="U44" s="961"/>
      <c r="V44" s="961"/>
      <c r="W44" s="961"/>
      <c r="X44" s="961"/>
      <c r="Y44" s="961"/>
      <c r="Z44" s="961"/>
      <c r="AA44" s="961"/>
      <c r="AB44" s="961"/>
      <c r="AC44" s="961"/>
      <c r="AD44" s="961"/>
      <c r="AE44" s="967"/>
      <c r="AF44" s="987"/>
      <c r="AG44" s="965"/>
      <c r="AH44" s="965"/>
      <c r="AI44" s="965"/>
      <c r="AJ44" s="988"/>
      <c r="AK44" s="966"/>
      <c r="AL44" s="961"/>
      <c r="AM44" s="961"/>
      <c r="AN44" s="961"/>
      <c r="AO44" s="961"/>
      <c r="AP44" s="961"/>
      <c r="AQ44" s="961"/>
      <c r="AR44" s="961"/>
      <c r="AS44" s="961"/>
      <c r="AT44" s="961"/>
      <c r="AU44" s="961"/>
      <c r="AV44" s="961"/>
      <c r="AW44" s="961"/>
      <c r="AX44" s="961"/>
      <c r="AY44" s="961"/>
      <c r="AZ44" s="994"/>
      <c r="BA44" s="994"/>
      <c r="BB44" s="994"/>
      <c r="BC44" s="994"/>
      <c r="BD44" s="994"/>
      <c r="BE44" s="962"/>
      <c r="BF44" s="962"/>
      <c r="BG44" s="962"/>
      <c r="BH44" s="962"/>
      <c r="BI44" s="963"/>
      <c r="BJ44" s="64"/>
      <c r="BK44" s="64"/>
      <c r="BL44" s="64"/>
      <c r="BM44" s="64"/>
      <c r="BN44" s="64"/>
      <c r="BO44" s="63"/>
      <c r="BP44" s="63"/>
      <c r="BQ44" s="60">
        <v>38</v>
      </c>
      <c r="BR44" s="88"/>
      <c r="BS44" s="957"/>
      <c r="BT44" s="958"/>
      <c r="BU44" s="958"/>
      <c r="BV44" s="958"/>
      <c r="BW44" s="958"/>
      <c r="BX44" s="958"/>
      <c r="BY44" s="958"/>
      <c r="BZ44" s="958"/>
      <c r="CA44" s="958"/>
      <c r="CB44" s="958"/>
      <c r="CC44" s="958"/>
      <c r="CD44" s="958"/>
      <c r="CE44" s="958"/>
      <c r="CF44" s="958"/>
      <c r="CG44" s="959"/>
      <c r="CH44" s="964"/>
      <c r="CI44" s="965"/>
      <c r="CJ44" s="965"/>
      <c r="CK44" s="965"/>
      <c r="CL44" s="975"/>
      <c r="CM44" s="964"/>
      <c r="CN44" s="965"/>
      <c r="CO44" s="965"/>
      <c r="CP44" s="965"/>
      <c r="CQ44" s="975"/>
      <c r="CR44" s="964"/>
      <c r="CS44" s="965"/>
      <c r="CT44" s="965"/>
      <c r="CU44" s="965"/>
      <c r="CV44" s="975"/>
      <c r="CW44" s="964"/>
      <c r="CX44" s="965"/>
      <c r="CY44" s="965"/>
      <c r="CZ44" s="965"/>
      <c r="DA44" s="975"/>
      <c r="DB44" s="964"/>
      <c r="DC44" s="965"/>
      <c r="DD44" s="965"/>
      <c r="DE44" s="965"/>
      <c r="DF44" s="975"/>
      <c r="DG44" s="964"/>
      <c r="DH44" s="965"/>
      <c r="DI44" s="965"/>
      <c r="DJ44" s="965"/>
      <c r="DK44" s="975"/>
      <c r="DL44" s="964"/>
      <c r="DM44" s="965"/>
      <c r="DN44" s="965"/>
      <c r="DO44" s="965"/>
      <c r="DP44" s="975"/>
      <c r="DQ44" s="964"/>
      <c r="DR44" s="965"/>
      <c r="DS44" s="965"/>
      <c r="DT44" s="965"/>
      <c r="DU44" s="975"/>
      <c r="DV44" s="957"/>
      <c r="DW44" s="958"/>
      <c r="DX44" s="958"/>
      <c r="DY44" s="958"/>
      <c r="DZ44" s="976"/>
      <c r="EA44" s="55"/>
    </row>
    <row r="45" spans="1:131" s="52" customFormat="1" ht="26.25" customHeight="1" x14ac:dyDescent="0.15">
      <c r="A45" s="60">
        <v>18</v>
      </c>
      <c r="B45" s="957"/>
      <c r="C45" s="958"/>
      <c r="D45" s="958"/>
      <c r="E45" s="958"/>
      <c r="F45" s="958"/>
      <c r="G45" s="958"/>
      <c r="H45" s="958"/>
      <c r="I45" s="958"/>
      <c r="J45" s="958"/>
      <c r="K45" s="958"/>
      <c r="L45" s="958"/>
      <c r="M45" s="958"/>
      <c r="N45" s="958"/>
      <c r="O45" s="958"/>
      <c r="P45" s="959"/>
      <c r="Q45" s="960"/>
      <c r="R45" s="961"/>
      <c r="S45" s="961"/>
      <c r="T45" s="961"/>
      <c r="U45" s="961"/>
      <c r="V45" s="961"/>
      <c r="W45" s="961"/>
      <c r="X45" s="961"/>
      <c r="Y45" s="961"/>
      <c r="Z45" s="961"/>
      <c r="AA45" s="961"/>
      <c r="AB45" s="961"/>
      <c r="AC45" s="961"/>
      <c r="AD45" s="961"/>
      <c r="AE45" s="967"/>
      <c r="AF45" s="987"/>
      <c r="AG45" s="965"/>
      <c r="AH45" s="965"/>
      <c r="AI45" s="965"/>
      <c r="AJ45" s="988"/>
      <c r="AK45" s="966"/>
      <c r="AL45" s="961"/>
      <c r="AM45" s="961"/>
      <c r="AN45" s="961"/>
      <c r="AO45" s="961"/>
      <c r="AP45" s="961"/>
      <c r="AQ45" s="961"/>
      <c r="AR45" s="961"/>
      <c r="AS45" s="961"/>
      <c r="AT45" s="961"/>
      <c r="AU45" s="961"/>
      <c r="AV45" s="961"/>
      <c r="AW45" s="961"/>
      <c r="AX45" s="961"/>
      <c r="AY45" s="961"/>
      <c r="AZ45" s="994"/>
      <c r="BA45" s="994"/>
      <c r="BB45" s="994"/>
      <c r="BC45" s="994"/>
      <c r="BD45" s="994"/>
      <c r="BE45" s="962"/>
      <c r="BF45" s="962"/>
      <c r="BG45" s="962"/>
      <c r="BH45" s="962"/>
      <c r="BI45" s="963"/>
      <c r="BJ45" s="64"/>
      <c r="BK45" s="64"/>
      <c r="BL45" s="64"/>
      <c r="BM45" s="64"/>
      <c r="BN45" s="64"/>
      <c r="BO45" s="63"/>
      <c r="BP45" s="63"/>
      <c r="BQ45" s="60">
        <v>39</v>
      </c>
      <c r="BR45" s="88"/>
      <c r="BS45" s="957"/>
      <c r="BT45" s="958"/>
      <c r="BU45" s="958"/>
      <c r="BV45" s="958"/>
      <c r="BW45" s="958"/>
      <c r="BX45" s="958"/>
      <c r="BY45" s="958"/>
      <c r="BZ45" s="958"/>
      <c r="CA45" s="958"/>
      <c r="CB45" s="958"/>
      <c r="CC45" s="958"/>
      <c r="CD45" s="958"/>
      <c r="CE45" s="958"/>
      <c r="CF45" s="958"/>
      <c r="CG45" s="959"/>
      <c r="CH45" s="964"/>
      <c r="CI45" s="965"/>
      <c r="CJ45" s="965"/>
      <c r="CK45" s="965"/>
      <c r="CL45" s="975"/>
      <c r="CM45" s="964"/>
      <c r="CN45" s="965"/>
      <c r="CO45" s="965"/>
      <c r="CP45" s="965"/>
      <c r="CQ45" s="975"/>
      <c r="CR45" s="964"/>
      <c r="CS45" s="965"/>
      <c r="CT45" s="965"/>
      <c r="CU45" s="965"/>
      <c r="CV45" s="975"/>
      <c r="CW45" s="964"/>
      <c r="CX45" s="965"/>
      <c r="CY45" s="965"/>
      <c r="CZ45" s="965"/>
      <c r="DA45" s="975"/>
      <c r="DB45" s="964"/>
      <c r="DC45" s="965"/>
      <c r="DD45" s="965"/>
      <c r="DE45" s="965"/>
      <c r="DF45" s="975"/>
      <c r="DG45" s="964"/>
      <c r="DH45" s="965"/>
      <c r="DI45" s="965"/>
      <c r="DJ45" s="965"/>
      <c r="DK45" s="975"/>
      <c r="DL45" s="964"/>
      <c r="DM45" s="965"/>
      <c r="DN45" s="965"/>
      <c r="DO45" s="965"/>
      <c r="DP45" s="975"/>
      <c r="DQ45" s="964"/>
      <c r="DR45" s="965"/>
      <c r="DS45" s="965"/>
      <c r="DT45" s="965"/>
      <c r="DU45" s="975"/>
      <c r="DV45" s="957"/>
      <c r="DW45" s="958"/>
      <c r="DX45" s="958"/>
      <c r="DY45" s="958"/>
      <c r="DZ45" s="976"/>
      <c r="EA45" s="55"/>
    </row>
    <row r="46" spans="1:131" s="52" customFormat="1" ht="26.25" customHeight="1" x14ac:dyDescent="0.15">
      <c r="A46" s="60">
        <v>19</v>
      </c>
      <c r="B46" s="957"/>
      <c r="C46" s="958"/>
      <c r="D46" s="958"/>
      <c r="E46" s="958"/>
      <c r="F46" s="958"/>
      <c r="G46" s="958"/>
      <c r="H46" s="958"/>
      <c r="I46" s="958"/>
      <c r="J46" s="958"/>
      <c r="K46" s="958"/>
      <c r="L46" s="958"/>
      <c r="M46" s="958"/>
      <c r="N46" s="958"/>
      <c r="O46" s="958"/>
      <c r="P46" s="959"/>
      <c r="Q46" s="960"/>
      <c r="R46" s="961"/>
      <c r="S46" s="961"/>
      <c r="T46" s="961"/>
      <c r="U46" s="961"/>
      <c r="V46" s="961"/>
      <c r="W46" s="961"/>
      <c r="X46" s="961"/>
      <c r="Y46" s="961"/>
      <c r="Z46" s="961"/>
      <c r="AA46" s="961"/>
      <c r="AB46" s="961"/>
      <c r="AC46" s="961"/>
      <c r="AD46" s="961"/>
      <c r="AE46" s="967"/>
      <c r="AF46" s="987"/>
      <c r="AG46" s="965"/>
      <c r="AH46" s="965"/>
      <c r="AI46" s="965"/>
      <c r="AJ46" s="988"/>
      <c r="AK46" s="966"/>
      <c r="AL46" s="961"/>
      <c r="AM46" s="961"/>
      <c r="AN46" s="961"/>
      <c r="AO46" s="961"/>
      <c r="AP46" s="961"/>
      <c r="AQ46" s="961"/>
      <c r="AR46" s="961"/>
      <c r="AS46" s="961"/>
      <c r="AT46" s="961"/>
      <c r="AU46" s="961"/>
      <c r="AV46" s="961"/>
      <c r="AW46" s="961"/>
      <c r="AX46" s="961"/>
      <c r="AY46" s="961"/>
      <c r="AZ46" s="994"/>
      <c r="BA46" s="994"/>
      <c r="BB46" s="994"/>
      <c r="BC46" s="994"/>
      <c r="BD46" s="994"/>
      <c r="BE46" s="962"/>
      <c r="BF46" s="962"/>
      <c r="BG46" s="962"/>
      <c r="BH46" s="962"/>
      <c r="BI46" s="963"/>
      <c r="BJ46" s="64"/>
      <c r="BK46" s="64"/>
      <c r="BL46" s="64"/>
      <c r="BM46" s="64"/>
      <c r="BN46" s="64"/>
      <c r="BO46" s="63"/>
      <c r="BP46" s="63"/>
      <c r="BQ46" s="60">
        <v>40</v>
      </c>
      <c r="BR46" s="88"/>
      <c r="BS46" s="957"/>
      <c r="BT46" s="958"/>
      <c r="BU46" s="958"/>
      <c r="BV46" s="958"/>
      <c r="BW46" s="958"/>
      <c r="BX46" s="958"/>
      <c r="BY46" s="958"/>
      <c r="BZ46" s="958"/>
      <c r="CA46" s="958"/>
      <c r="CB46" s="958"/>
      <c r="CC46" s="958"/>
      <c r="CD46" s="958"/>
      <c r="CE46" s="958"/>
      <c r="CF46" s="958"/>
      <c r="CG46" s="959"/>
      <c r="CH46" s="964"/>
      <c r="CI46" s="965"/>
      <c r="CJ46" s="965"/>
      <c r="CK46" s="965"/>
      <c r="CL46" s="975"/>
      <c r="CM46" s="964"/>
      <c r="CN46" s="965"/>
      <c r="CO46" s="965"/>
      <c r="CP46" s="965"/>
      <c r="CQ46" s="975"/>
      <c r="CR46" s="964"/>
      <c r="CS46" s="965"/>
      <c r="CT46" s="965"/>
      <c r="CU46" s="965"/>
      <c r="CV46" s="975"/>
      <c r="CW46" s="964"/>
      <c r="CX46" s="965"/>
      <c r="CY46" s="965"/>
      <c r="CZ46" s="965"/>
      <c r="DA46" s="975"/>
      <c r="DB46" s="964"/>
      <c r="DC46" s="965"/>
      <c r="DD46" s="965"/>
      <c r="DE46" s="965"/>
      <c r="DF46" s="975"/>
      <c r="DG46" s="964"/>
      <c r="DH46" s="965"/>
      <c r="DI46" s="965"/>
      <c r="DJ46" s="965"/>
      <c r="DK46" s="975"/>
      <c r="DL46" s="964"/>
      <c r="DM46" s="965"/>
      <c r="DN46" s="965"/>
      <c r="DO46" s="965"/>
      <c r="DP46" s="975"/>
      <c r="DQ46" s="964"/>
      <c r="DR46" s="965"/>
      <c r="DS46" s="965"/>
      <c r="DT46" s="965"/>
      <c r="DU46" s="975"/>
      <c r="DV46" s="957"/>
      <c r="DW46" s="958"/>
      <c r="DX46" s="958"/>
      <c r="DY46" s="958"/>
      <c r="DZ46" s="976"/>
      <c r="EA46" s="55"/>
    </row>
    <row r="47" spans="1:131" s="52" customFormat="1" ht="26.25" customHeight="1" x14ac:dyDescent="0.15">
      <c r="A47" s="60">
        <v>20</v>
      </c>
      <c r="B47" s="957"/>
      <c r="C47" s="958"/>
      <c r="D47" s="958"/>
      <c r="E47" s="958"/>
      <c r="F47" s="958"/>
      <c r="G47" s="958"/>
      <c r="H47" s="958"/>
      <c r="I47" s="958"/>
      <c r="J47" s="958"/>
      <c r="K47" s="958"/>
      <c r="L47" s="958"/>
      <c r="M47" s="958"/>
      <c r="N47" s="958"/>
      <c r="O47" s="958"/>
      <c r="P47" s="959"/>
      <c r="Q47" s="960"/>
      <c r="R47" s="961"/>
      <c r="S47" s="961"/>
      <c r="T47" s="961"/>
      <c r="U47" s="961"/>
      <c r="V47" s="961"/>
      <c r="W47" s="961"/>
      <c r="X47" s="961"/>
      <c r="Y47" s="961"/>
      <c r="Z47" s="961"/>
      <c r="AA47" s="961"/>
      <c r="AB47" s="961"/>
      <c r="AC47" s="961"/>
      <c r="AD47" s="961"/>
      <c r="AE47" s="967"/>
      <c r="AF47" s="987"/>
      <c r="AG47" s="965"/>
      <c r="AH47" s="965"/>
      <c r="AI47" s="965"/>
      <c r="AJ47" s="988"/>
      <c r="AK47" s="966"/>
      <c r="AL47" s="961"/>
      <c r="AM47" s="961"/>
      <c r="AN47" s="961"/>
      <c r="AO47" s="961"/>
      <c r="AP47" s="961"/>
      <c r="AQ47" s="961"/>
      <c r="AR47" s="961"/>
      <c r="AS47" s="961"/>
      <c r="AT47" s="961"/>
      <c r="AU47" s="961"/>
      <c r="AV47" s="961"/>
      <c r="AW47" s="961"/>
      <c r="AX47" s="961"/>
      <c r="AY47" s="961"/>
      <c r="AZ47" s="994"/>
      <c r="BA47" s="994"/>
      <c r="BB47" s="994"/>
      <c r="BC47" s="994"/>
      <c r="BD47" s="994"/>
      <c r="BE47" s="962"/>
      <c r="BF47" s="962"/>
      <c r="BG47" s="962"/>
      <c r="BH47" s="962"/>
      <c r="BI47" s="963"/>
      <c r="BJ47" s="64"/>
      <c r="BK47" s="64"/>
      <c r="BL47" s="64"/>
      <c r="BM47" s="64"/>
      <c r="BN47" s="64"/>
      <c r="BO47" s="63"/>
      <c r="BP47" s="63"/>
      <c r="BQ47" s="60">
        <v>41</v>
      </c>
      <c r="BR47" s="88"/>
      <c r="BS47" s="957"/>
      <c r="BT47" s="958"/>
      <c r="BU47" s="958"/>
      <c r="BV47" s="958"/>
      <c r="BW47" s="958"/>
      <c r="BX47" s="958"/>
      <c r="BY47" s="958"/>
      <c r="BZ47" s="958"/>
      <c r="CA47" s="958"/>
      <c r="CB47" s="958"/>
      <c r="CC47" s="958"/>
      <c r="CD47" s="958"/>
      <c r="CE47" s="958"/>
      <c r="CF47" s="958"/>
      <c r="CG47" s="959"/>
      <c r="CH47" s="964"/>
      <c r="CI47" s="965"/>
      <c r="CJ47" s="965"/>
      <c r="CK47" s="965"/>
      <c r="CL47" s="975"/>
      <c r="CM47" s="964"/>
      <c r="CN47" s="965"/>
      <c r="CO47" s="965"/>
      <c r="CP47" s="965"/>
      <c r="CQ47" s="975"/>
      <c r="CR47" s="964"/>
      <c r="CS47" s="965"/>
      <c r="CT47" s="965"/>
      <c r="CU47" s="965"/>
      <c r="CV47" s="975"/>
      <c r="CW47" s="964"/>
      <c r="CX47" s="965"/>
      <c r="CY47" s="965"/>
      <c r="CZ47" s="965"/>
      <c r="DA47" s="975"/>
      <c r="DB47" s="964"/>
      <c r="DC47" s="965"/>
      <c r="DD47" s="965"/>
      <c r="DE47" s="965"/>
      <c r="DF47" s="975"/>
      <c r="DG47" s="964"/>
      <c r="DH47" s="965"/>
      <c r="DI47" s="965"/>
      <c r="DJ47" s="965"/>
      <c r="DK47" s="975"/>
      <c r="DL47" s="964"/>
      <c r="DM47" s="965"/>
      <c r="DN47" s="965"/>
      <c r="DO47" s="965"/>
      <c r="DP47" s="975"/>
      <c r="DQ47" s="964"/>
      <c r="DR47" s="965"/>
      <c r="DS47" s="965"/>
      <c r="DT47" s="965"/>
      <c r="DU47" s="975"/>
      <c r="DV47" s="957"/>
      <c r="DW47" s="958"/>
      <c r="DX47" s="958"/>
      <c r="DY47" s="958"/>
      <c r="DZ47" s="976"/>
      <c r="EA47" s="55"/>
    </row>
    <row r="48" spans="1:131" s="52" customFormat="1" ht="26.25" customHeight="1" x14ac:dyDescent="0.15">
      <c r="A48" s="60">
        <v>21</v>
      </c>
      <c r="B48" s="957"/>
      <c r="C48" s="958"/>
      <c r="D48" s="958"/>
      <c r="E48" s="958"/>
      <c r="F48" s="958"/>
      <c r="G48" s="958"/>
      <c r="H48" s="958"/>
      <c r="I48" s="958"/>
      <c r="J48" s="958"/>
      <c r="K48" s="958"/>
      <c r="L48" s="958"/>
      <c r="M48" s="958"/>
      <c r="N48" s="958"/>
      <c r="O48" s="958"/>
      <c r="P48" s="959"/>
      <c r="Q48" s="960"/>
      <c r="R48" s="961"/>
      <c r="S48" s="961"/>
      <c r="T48" s="961"/>
      <c r="U48" s="961"/>
      <c r="V48" s="961"/>
      <c r="W48" s="961"/>
      <c r="X48" s="961"/>
      <c r="Y48" s="961"/>
      <c r="Z48" s="961"/>
      <c r="AA48" s="961"/>
      <c r="AB48" s="961"/>
      <c r="AC48" s="961"/>
      <c r="AD48" s="961"/>
      <c r="AE48" s="967"/>
      <c r="AF48" s="987"/>
      <c r="AG48" s="965"/>
      <c r="AH48" s="965"/>
      <c r="AI48" s="965"/>
      <c r="AJ48" s="988"/>
      <c r="AK48" s="966"/>
      <c r="AL48" s="961"/>
      <c r="AM48" s="961"/>
      <c r="AN48" s="961"/>
      <c r="AO48" s="961"/>
      <c r="AP48" s="961"/>
      <c r="AQ48" s="961"/>
      <c r="AR48" s="961"/>
      <c r="AS48" s="961"/>
      <c r="AT48" s="961"/>
      <c r="AU48" s="961"/>
      <c r="AV48" s="961"/>
      <c r="AW48" s="961"/>
      <c r="AX48" s="961"/>
      <c r="AY48" s="961"/>
      <c r="AZ48" s="994"/>
      <c r="BA48" s="994"/>
      <c r="BB48" s="994"/>
      <c r="BC48" s="994"/>
      <c r="BD48" s="994"/>
      <c r="BE48" s="962"/>
      <c r="BF48" s="962"/>
      <c r="BG48" s="962"/>
      <c r="BH48" s="962"/>
      <c r="BI48" s="963"/>
      <c r="BJ48" s="64"/>
      <c r="BK48" s="64"/>
      <c r="BL48" s="64"/>
      <c r="BM48" s="64"/>
      <c r="BN48" s="64"/>
      <c r="BO48" s="63"/>
      <c r="BP48" s="63"/>
      <c r="BQ48" s="60">
        <v>42</v>
      </c>
      <c r="BR48" s="88"/>
      <c r="BS48" s="957"/>
      <c r="BT48" s="958"/>
      <c r="BU48" s="958"/>
      <c r="BV48" s="958"/>
      <c r="BW48" s="958"/>
      <c r="BX48" s="958"/>
      <c r="BY48" s="958"/>
      <c r="BZ48" s="958"/>
      <c r="CA48" s="958"/>
      <c r="CB48" s="958"/>
      <c r="CC48" s="958"/>
      <c r="CD48" s="958"/>
      <c r="CE48" s="958"/>
      <c r="CF48" s="958"/>
      <c r="CG48" s="959"/>
      <c r="CH48" s="964"/>
      <c r="CI48" s="965"/>
      <c r="CJ48" s="965"/>
      <c r="CK48" s="965"/>
      <c r="CL48" s="975"/>
      <c r="CM48" s="964"/>
      <c r="CN48" s="965"/>
      <c r="CO48" s="965"/>
      <c r="CP48" s="965"/>
      <c r="CQ48" s="975"/>
      <c r="CR48" s="964"/>
      <c r="CS48" s="965"/>
      <c r="CT48" s="965"/>
      <c r="CU48" s="965"/>
      <c r="CV48" s="975"/>
      <c r="CW48" s="964"/>
      <c r="CX48" s="965"/>
      <c r="CY48" s="965"/>
      <c r="CZ48" s="965"/>
      <c r="DA48" s="975"/>
      <c r="DB48" s="964"/>
      <c r="DC48" s="965"/>
      <c r="DD48" s="965"/>
      <c r="DE48" s="965"/>
      <c r="DF48" s="975"/>
      <c r="DG48" s="964"/>
      <c r="DH48" s="965"/>
      <c r="DI48" s="965"/>
      <c r="DJ48" s="965"/>
      <c r="DK48" s="975"/>
      <c r="DL48" s="964"/>
      <c r="DM48" s="965"/>
      <c r="DN48" s="965"/>
      <c r="DO48" s="965"/>
      <c r="DP48" s="975"/>
      <c r="DQ48" s="964"/>
      <c r="DR48" s="965"/>
      <c r="DS48" s="965"/>
      <c r="DT48" s="965"/>
      <c r="DU48" s="975"/>
      <c r="DV48" s="957"/>
      <c r="DW48" s="958"/>
      <c r="DX48" s="958"/>
      <c r="DY48" s="958"/>
      <c r="DZ48" s="976"/>
      <c r="EA48" s="55"/>
    </row>
    <row r="49" spans="1:131" s="52" customFormat="1" ht="26.25" customHeight="1" x14ac:dyDescent="0.15">
      <c r="A49" s="60">
        <v>22</v>
      </c>
      <c r="B49" s="957"/>
      <c r="C49" s="958"/>
      <c r="D49" s="958"/>
      <c r="E49" s="958"/>
      <c r="F49" s="958"/>
      <c r="G49" s="958"/>
      <c r="H49" s="958"/>
      <c r="I49" s="958"/>
      <c r="J49" s="958"/>
      <c r="K49" s="958"/>
      <c r="L49" s="958"/>
      <c r="M49" s="958"/>
      <c r="N49" s="958"/>
      <c r="O49" s="958"/>
      <c r="P49" s="959"/>
      <c r="Q49" s="960"/>
      <c r="R49" s="961"/>
      <c r="S49" s="961"/>
      <c r="T49" s="961"/>
      <c r="U49" s="961"/>
      <c r="V49" s="961"/>
      <c r="W49" s="961"/>
      <c r="X49" s="961"/>
      <c r="Y49" s="961"/>
      <c r="Z49" s="961"/>
      <c r="AA49" s="961"/>
      <c r="AB49" s="961"/>
      <c r="AC49" s="961"/>
      <c r="AD49" s="961"/>
      <c r="AE49" s="967"/>
      <c r="AF49" s="987"/>
      <c r="AG49" s="965"/>
      <c r="AH49" s="965"/>
      <c r="AI49" s="965"/>
      <c r="AJ49" s="988"/>
      <c r="AK49" s="966"/>
      <c r="AL49" s="961"/>
      <c r="AM49" s="961"/>
      <c r="AN49" s="961"/>
      <c r="AO49" s="961"/>
      <c r="AP49" s="961"/>
      <c r="AQ49" s="961"/>
      <c r="AR49" s="961"/>
      <c r="AS49" s="961"/>
      <c r="AT49" s="961"/>
      <c r="AU49" s="961"/>
      <c r="AV49" s="961"/>
      <c r="AW49" s="961"/>
      <c r="AX49" s="961"/>
      <c r="AY49" s="961"/>
      <c r="AZ49" s="994"/>
      <c r="BA49" s="994"/>
      <c r="BB49" s="994"/>
      <c r="BC49" s="994"/>
      <c r="BD49" s="994"/>
      <c r="BE49" s="962"/>
      <c r="BF49" s="962"/>
      <c r="BG49" s="962"/>
      <c r="BH49" s="962"/>
      <c r="BI49" s="963"/>
      <c r="BJ49" s="64"/>
      <c r="BK49" s="64"/>
      <c r="BL49" s="64"/>
      <c r="BM49" s="64"/>
      <c r="BN49" s="64"/>
      <c r="BO49" s="63"/>
      <c r="BP49" s="63"/>
      <c r="BQ49" s="60">
        <v>43</v>
      </c>
      <c r="BR49" s="88"/>
      <c r="BS49" s="957"/>
      <c r="BT49" s="958"/>
      <c r="BU49" s="958"/>
      <c r="BV49" s="958"/>
      <c r="BW49" s="958"/>
      <c r="BX49" s="958"/>
      <c r="BY49" s="958"/>
      <c r="BZ49" s="958"/>
      <c r="CA49" s="958"/>
      <c r="CB49" s="958"/>
      <c r="CC49" s="958"/>
      <c r="CD49" s="958"/>
      <c r="CE49" s="958"/>
      <c r="CF49" s="958"/>
      <c r="CG49" s="959"/>
      <c r="CH49" s="964"/>
      <c r="CI49" s="965"/>
      <c r="CJ49" s="965"/>
      <c r="CK49" s="965"/>
      <c r="CL49" s="975"/>
      <c r="CM49" s="964"/>
      <c r="CN49" s="965"/>
      <c r="CO49" s="965"/>
      <c r="CP49" s="965"/>
      <c r="CQ49" s="975"/>
      <c r="CR49" s="964"/>
      <c r="CS49" s="965"/>
      <c r="CT49" s="965"/>
      <c r="CU49" s="965"/>
      <c r="CV49" s="975"/>
      <c r="CW49" s="964"/>
      <c r="CX49" s="965"/>
      <c r="CY49" s="965"/>
      <c r="CZ49" s="965"/>
      <c r="DA49" s="975"/>
      <c r="DB49" s="964"/>
      <c r="DC49" s="965"/>
      <c r="DD49" s="965"/>
      <c r="DE49" s="965"/>
      <c r="DF49" s="975"/>
      <c r="DG49" s="964"/>
      <c r="DH49" s="965"/>
      <c r="DI49" s="965"/>
      <c r="DJ49" s="965"/>
      <c r="DK49" s="975"/>
      <c r="DL49" s="964"/>
      <c r="DM49" s="965"/>
      <c r="DN49" s="965"/>
      <c r="DO49" s="965"/>
      <c r="DP49" s="975"/>
      <c r="DQ49" s="964"/>
      <c r="DR49" s="965"/>
      <c r="DS49" s="965"/>
      <c r="DT49" s="965"/>
      <c r="DU49" s="975"/>
      <c r="DV49" s="957"/>
      <c r="DW49" s="958"/>
      <c r="DX49" s="958"/>
      <c r="DY49" s="958"/>
      <c r="DZ49" s="976"/>
      <c r="EA49" s="55"/>
    </row>
    <row r="50" spans="1:131" s="52" customFormat="1" ht="26.25" customHeight="1" x14ac:dyDescent="0.15">
      <c r="A50" s="60">
        <v>23</v>
      </c>
      <c r="B50" s="957"/>
      <c r="C50" s="958"/>
      <c r="D50" s="958"/>
      <c r="E50" s="958"/>
      <c r="F50" s="958"/>
      <c r="G50" s="958"/>
      <c r="H50" s="958"/>
      <c r="I50" s="958"/>
      <c r="J50" s="958"/>
      <c r="K50" s="958"/>
      <c r="L50" s="958"/>
      <c r="M50" s="958"/>
      <c r="N50" s="958"/>
      <c r="O50" s="958"/>
      <c r="P50" s="959"/>
      <c r="Q50" s="984"/>
      <c r="R50" s="985"/>
      <c r="S50" s="985"/>
      <c r="T50" s="985"/>
      <c r="U50" s="985"/>
      <c r="V50" s="985"/>
      <c r="W50" s="985"/>
      <c r="X50" s="985"/>
      <c r="Y50" s="985"/>
      <c r="Z50" s="985"/>
      <c r="AA50" s="985"/>
      <c r="AB50" s="985"/>
      <c r="AC50" s="985"/>
      <c r="AD50" s="985"/>
      <c r="AE50" s="986"/>
      <c r="AF50" s="987"/>
      <c r="AG50" s="965"/>
      <c r="AH50" s="965"/>
      <c r="AI50" s="965"/>
      <c r="AJ50" s="988"/>
      <c r="AK50" s="989"/>
      <c r="AL50" s="985"/>
      <c r="AM50" s="985"/>
      <c r="AN50" s="985"/>
      <c r="AO50" s="985"/>
      <c r="AP50" s="985"/>
      <c r="AQ50" s="985"/>
      <c r="AR50" s="985"/>
      <c r="AS50" s="985"/>
      <c r="AT50" s="985"/>
      <c r="AU50" s="985"/>
      <c r="AV50" s="985"/>
      <c r="AW50" s="985"/>
      <c r="AX50" s="985"/>
      <c r="AY50" s="985"/>
      <c r="AZ50" s="990"/>
      <c r="BA50" s="990"/>
      <c r="BB50" s="990"/>
      <c r="BC50" s="990"/>
      <c r="BD50" s="990"/>
      <c r="BE50" s="962"/>
      <c r="BF50" s="962"/>
      <c r="BG50" s="962"/>
      <c r="BH50" s="962"/>
      <c r="BI50" s="963"/>
      <c r="BJ50" s="64"/>
      <c r="BK50" s="64"/>
      <c r="BL50" s="64"/>
      <c r="BM50" s="64"/>
      <c r="BN50" s="64"/>
      <c r="BO50" s="63"/>
      <c r="BP50" s="63"/>
      <c r="BQ50" s="60">
        <v>44</v>
      </c>
      <c r="BR50" s="88"/>
      <c r="BS50" s="957"/>
      <c r="BT50" s="958"/>
      <c r="BU50" s="958"/>
      <c r="BV50" s="958"/>
      <c r="BW50" s="958"/>
      <c r="BX50" s="958"/>
      <c r="BY50" s="958"/>
      <c r="BZ50" s="958"/>
      <c r="CA50" s="958"/>
      <c r="CB50" s="958"/>
      <c r="CC50" s="958"/>
      <c r="CD50" s="958"/>
      <c r="CE50" s="958"/>
      <c r="CF50" s="958"/>
      <c r="CG50" s="959"/>
      <c r="CH50" s="964"/>
      <c r="CI50" s="965"/>
      <c r="CJ50" s="965"/>
      <c r="CK50" s="965"/>
      <c r="CL50" s="975"/>
      <c r="CM50" s="964"/>
      <c r="CN50" s="965"/>
      <c r="CO50" s="965"/>
      <c r="CP50" s="965"/>
      <c r="CQ50" s="975"/>
      <c r="CR50" s="964"/>
      <c r="CS50" s="965"/>
      <c r="CT50" s="965"/>
      <c r="CU50" s="965"/>
      <c r="CV50" s="975"/>
      <c r="CW50" s="964"/>
      <c r="CX50" s="965"/>
      <c r="CY50" s="965"/>
      <c r="CZ50" s="965"/>
      <c r="DA50" s="975"/>
      <c r="DB50" s="964"/>
      <c r="DC50" s="965"/>
      <c r="DD50" s="965"/>
      <c r="DE50" s="965"/>
      <c r="DF50" s="975"/>
      <c r="DG50" s="964"/>
      <c r="DH50" s="965"/>
      <c r="DI50" s="965"/>
      <c r="DJ50" s="965"/>
      <c r="DK50" s="975"/>
      <c r="DL50" s="964"/>
      <c r="DM50" s="965"/>
      <c r="DN50" s="965"/>
      <c r="DO50" s="965"/>
      <c r="DP50" s="975"/>
      <c r="DQ50" s="964"/>
      <c r="DR50" s="965"/>
      <c r="DS50" s="965"/>
      <c r="DT50" s="965"/>
      <c r="DU50" s="975"/>
      <c r="DV50" s="957"/>
      <c r="DW50" s="958"/>
      <c r="DX50" s="958"/>
      <c r="DY50" s="958"/>
      <c r="DZ50" s="976"/>
      <c r="EA50" s="55"/>
    </row>
    <row r="51" spans="1:131" s="52" customFormat="1" ht="26.25" customHeight="1" x14ac:dyDescent="0.15">
      <c r="A51" s="60">
        <v>24</v>
      </c>
      <c r="B51" s="957"/>
      <c r="C51" s="958"/>
      <c r="D51" s="958"/>
      <c r="E51" s="958"/>
      <c r="F51" s="958"/>
      <c r="G51" s="958"/>
      <c r="H51" s="958"/>
      <c r="I51" s="958"/>
      <c r="J51" s="958"/>
      <c r="K51" s="958"/>
      <c r="L51" s="958"/>
      <c r="M51" s="958"/>
      <c r="N51" s="958"/>
      <c r="O51" s="958"/>
      <c r="P51" s="959"/>
      <c r="Q51" s="984"/>
      <c r="R51" s="985"/>
      <c r="S51" s="985"/>
      <c r="T51" s="985"/>
      <c r="U51" s="985"/>
      <c r="V51" s="985"/>
      <c r="W51" s="985"/>
      <c r="X51" s="985"/>
      <c r="Y51" s="985"/>
      <c r="Z51" s="985"/>
      <c r="AA51" s="985"/>
      <c r="AB51" s="985"/>
      <c r="AC51" s="985"/>
      <c r="AD51" s="985"/>
      <c r="AE51" s="986"/>
      <c r="AF51" s="987"/>
      <c r="AG51" s="965"/>
      <c r="AH51" s="965"/>
      <c r="AI51" s="965"/>
      <c r="AJ51" s="988"/>
      <c r="AK51" s="989"/>
      <c r="AL51" s="985"/>
      <c r="AM51" s="985"/>
      <c r="AN51" s="985"/>
      <c r="AO51" s="985"/>
      <c r="AP51" s="985"/>
      <c r="AQ51" s="985"/>
      <c r="AR51" s="985"/>
      <c r="AS51" s="985"/>
      <c r="AT51" s="985"/>
      <c r="AU51" s="985"/>
      <c r="AV51" s="985"/>
      <c r="AW51" s="985"/>
      <c r="AX51" s="985"/>
      <c r="AY51" s="985"/>
      <c r="AZ51" s="990"/>
      <c r="BA51" s="990"/>
      <c r="BB51" s="990"/>
      <c r="BC51" s="990"/>
      <c r="BD51" s="990"/>
      <c r="BE51" s="962"/>
      <c r="BF51" s="962"/>
      <c r="BG51" s="962"/>
      <c r="BH51" s="962"/>
      <c r="BI51" s="963"/>
      <c r="BJ51" s="64"/>
      <c r="BK51" s="64"/>
      <c r="BL51" s="64"/>
      <c r="BM51" s="64"/>
      <c r="BN51" s="64"/>
      <c r="BO51" s="63"/>
      <c r="BP51" s="63"/>
      <c r="BQ51" s="60">
        <v>45</v>
      </c>
      <c r="BR51" s="88"/>
      <c r="BS51" s="957"/>
      <c r="BT51" s="958"/>
      <c r="BU51" s="958"/>
      <c r="BV51" s="958"/>
      <c r="BW51" s="958"/>
      <c r="BX51" s="958"/>
      <c r="BY51" s="958"/>
      <c r="BZ51" s="958"/>
      <c r="CA51" s="958"/>
      <c r="CB51" s="958"/>
      <c r="CC51" s="958"/>
      <c r="CD51" s="958"/>
      <c r="CE51" s="958"/>
      <c r="CF51" s="958"/>
      <c r="CG51" s="959"/>
      <c r="CH51" s="964"/>
      <c r="CI51" s="965"/>
      <c r="CJ51" s="965"/>
      <c r="CK51" s="965"/>
      <c r="CL51" s="975"/>
      <c r="CM51" s="964"/>
      <c r="CN51" s="965"/>
      <c r="CO51" s="965"/>
      <c r="CP51" s="965"/>
      <c r="CQ51" s="975"/>
      <c r="CR51" s="964"/>
      <c r="CS51" s="965"/>
      <c r="CT51" s="965"/>
      <c r="CU51" s="965"/>
      <c r="CV51" s="975"/>
      <c r="CW51" s="964"/>
      <c r="CX51" s="965"/>
      <c r="CY51" s="965"/>
      <c r="CZ51" s="965"/>
      <c r="DA51" s="975"/>
      <c r="DB51" s="964"/>
      <c r="DC51" s="965"/>
      <c r="DD51" s="965"/>
      <c r="DE51" s="965"/>
      <c r="DF51" s="975"/>
      <c r="DG51" s="964"/>
      <c r="DH51" s="965"/>
      <c r="DI51" s="965"/>
      <c r="DJ51" s="965"/>
      <c r="DK51" s="975"/>
      <c r="DL51" s="964"/>
      <c r="DM51" s="965"/>
      <c r="DN51" s="965"/>
      <c r="DO51" s="965"/>
      <c r="DP51" s="975"/>
      <c r="DQ51" s="964"/>
      <c r="DR51" s="965"/>
      <c r="DS51" s="965"/>
      <c r="DT51" s="965"/>
      <c r="DU51" s="975"/>
      <c r="DV51" s="957"/>
      <c r="DW51" s="958"/>
      <c r="DX51" s="958"/>
      <c r="DY51" s="958"/>
      <c r="DZ51" s="976"/>
      <c r="EA51" s="55"/>
    </row>
    <row r="52" spans="1:131" s="52" customFormat="1" ht="26.25" customHeight="1" x14ac:dyDescent="0.15">
      <c r="A52" s="60">
        <v>25</v>
      </c>
      <c r="B52" s="957"/>
      <c r="C52" s="958"/>
      <c r="D52" s="958"/>
      <c r="E52" s="958"/>
      <c r="F52" s="958"/>
      <c r="G52" s="958"/>
      <c r="H52" s="958"/>
      <c r="I52" s="958"/>
      <c r="J52" s="958"/>
      <c r="K52" s="958"/>
      <c r="L52" s="958"/>
      <c r="M52" s="958"/>
      <c r="N52" s="958"/>
      <c r="O52" s="958"/>
      <c r="P52" s="959"/>
      <c r="Q52" s="984"/>
      <c r="R52" s="985"/>
      <c r="S52" s="985"/>
      <c r="T52" s="985"/>
      <c r="U52" s="985"/>
      <c r="V52" s="985"/>
      <c r="W52" s="985"/>
      <c r="X52" s="985"/>
      <c r="Y52" s="985"/>
      <c r="Z52" s="985"/>
      <c r="AA52" s="985"/>
      <c r="AB52" s="985"/>
      <c r="AC52" s="985"/>
      <c r="AD52" s="985"/>
      <c r="AE52" s="986"/>
      <c r="AF52" s="987"/>
      <c r="AG52" s="965"/>
      <c r="AH52" s="965"/>
      <c r="AI52" s="965"/>
      <c r="AJ52" s="988"/>
      <c r="AK52" s="989"/>
      <c r="AL52" s="985"/>
      <c r="AM52" s="985"/>
      <c r="AN52" s="985"/>
      <c r="AO52" s="985"/>
      <c r="AP52" s="985"/>
      <c r="AQ52" s="985"/>
      <c r="AR52" s="985"/>
      <c r="AS52" s="985"/>
      <c r="AT52" s="985"/>
      <c r="AU52" s="985"/>
      <c r="AV52" s="985"/>
      <c r="AW52" s="985"/>
      <c r="AX52" s="985"/>
      <c r="AY52" s="985"/>
      <c r="AZ52" s="990"/>
      <c r="BA52" s="990"/>
      <c r="BB52" s="990"/>
      <c r="BC52" s="990"/>
      <c r="BD52" s="990"/>
      <c r="BE52" s="962"/>
      <c r="BF52" s="962"/>
      <c r="BG52" s="962"/>
      <c r="BH52" s="962"/>
      <c r="BI52" s="963"/>
      <c r="BJ52" s="64"/>
      <c r="BK52" s="64"/>
      <c r="BL52" s="64"/>
      <c r="BM52" s="64"/>
      <c r="BN52" s="64"/>
      <c r="BO52" s="63"/>
      <c r="BP52" s="63"/>
      <c r="BQ52" s="60">
        <v>46</v>
      </c>
      <c r="BR52" s="88"/>
      <c r="BS52" s="957"/>
      <c r="BT52" s="958"/>
      <c r="BU52" s="958"/>
      <c r="BV52" s="958"/>
      <c r="BW52" s="958"/>
      <c r="BX52" s="958"/>
      <c r="BY52" s="958"/>
      <c r="BZ52" s="958"/>
      <c r="CA52" s="958"/>
      <c r="CB52" s="958"/>
      <c r="CC52" s="958"/>
      <c r="CD52" s="958"/>
      <c r="CE52" s="958"/>
      <c r="CF52" s="958"/>
      <c r="CG52" s="959"/>
      <c r="CH52" s="964"/>
      <c r="CI52" s="965"/>
      <c r="CJ52" s="965"/>
      <c r="CK52" s="965"/>
      <c r="CL52" s="975"/>
      <c r="CM52" s="964"/>
      <c r="CN52" s="965"/>
      <c r="CO52" s="965"/>
      <c r="CP52" s="965"/>
      <c r="CQ52" s="975"/>
      <c r="CR52" s="964"/>
      <c r="CS52" s="965"/>
      <c r="CT52" s="965"/>
      <c r="CU52" s="965"/>
      <c r="CV52" s="975"/>
      <c r="CW52" s="964"/>
      <c r="CX52" s="965"/>
      <c r="CY52" s="965"/>
      <c r="CZ52" s="965"/>
      <c r="DA52" s="975"/>
      <c r="DB52" s="964"/>
      <c r="DC52" s="965"/>
      <c r="DD52" s="965"/>
      <c r="DE52" s="965"/>
      <c r="DF52" s="975"/>
      <c r="DG52" s="964"/>
      <c r="DH52" s="965"/>
      <c r="DI52" s="965"/>
      <c r="DJ52" s="965"/>
      <c r="DK52" s="975"/>
      <c r="DL52" s="964"/>
      <c r="DM52" s="965"/>
      <c r="DN52" s="965"/>
      <c r="DO52" s="965"/>
      <c r="DP52" s="975"/>
      <c r="DQ52" s="964"/>
      <c r="DR52" s="965"/>
      <c r="DS52" s="965"/>
      <c r="DT52" s="965"/>
      <c r="DU52" s="975"/>
      <c r="DV52" s="957"/>
      <c r="DW52" s="958"/>
      <c r="DX52" s="958"/>
      <c r="DY52" s="958"/>
      <c r="DZ52" s="976"/>
      <c r="EA52" s="55"/>
    </row>
    <row r="53" spans="1:131" s="52" customFormat="1" ht="26.25" customHeight="1" x14ac:dyDescent="0.15">
      <c r="A53" s="60">
        <v>26</v>
      </c>
      <c r="B53" s="957"/>
      <c r="C53" s="958"/>
      <c r="D53" s="958"/>
      <c r="E53" s="958"/>
      <c r="F53" s="958"/>
      <c r="G53" s="958"/>
      <c r="H53" s="958"/>
      <c r="I53" s="958"/>
      <c r="J53" s="958"/>
      <c r="K53" s="958"/>
      <c r="L53" s="958"/>
      <c r="M53" s="958"/>
      <c r="N53" s="958"/>
      <c r="O53" s="958"/>
      <c r="P53" s="959"/>
      <c r="Q53" s="984"/>
      <c r="R53" s="985"/>
      <c r="S53" s="985"/>
      <c r="T53" s="985"/>
      <c r="U53" s="985"/>
      <c r="V53" s="985"/>
      <c r="W53" s="985"/>
      <c r="X53" s="985"/>
      <c r="Y53" s="985"/>
      <c r="Z53" s="985"/>
      <c r="AA53" s="985"/>
      <c r="AB53" s="985"/>
      <c r="AC53" s="985"/>
      <c r="AD53" s="985"/>
      <c r="AE53" s="986"/>
      <c r="AF53" s="987"/>
      <c r="AG53" s="965"/>
      <c r="AH53" s="965"/>
      <c r="AI53" s="965"/>
      <c r="AJ53" s="988"/>
      <c r="AK53" s="989"/>
      <c r="AL53" s="985"/>
      <c r="AM53" s="985"/>
      <c r="AN53" s="985"/>
      <c r="AO53" s="985"/>
      <c r="AP53" s="985"/>
      <c r="AQ53" s="985"/>
      <c r="AR53" s="985"/>
      <c r="AS53" s="985"/>
      <c r="AT53" s="985"/>
      <c r="AU53" s="985"/>
      <c r="AV53" s="985"/>
      <c r="AW53" s="985"/>
      <c r="AX53" s="985"/>
      <c r="AY53" s="985"/>
      <c r="AZ53" s="990"/>
      <c r="BA53" s="990"/>
      <c r="BB53" s="990"/>
      <c r="BC53" s="990"/>
      <c r="BD53" s="990"/>
      <c r="BE53" s="962"/>
      <c r="BF53" s="962"/>
      <c r="BG53" s="962"/>
      <c r="BH53" s="962"/>
      <c r="BI53" s="963"/>
      <c r="BJ53" s="64"/>
      <c r="BK53" s="64"/>
      <c r="BL53" s="64"/>
      <c r="BM53" s="64"/>
      <c r="BN53" s="64"/>
      <c r="BO53" s="63"/>
      <c r="BP53" s="63"/>
      <c r="BQ53" s="60">
        <v>47</v>
      </c>
      <c r="BR53" s="88"/>
      <c r="BS53" s="957"/>
      <c r="BT53" s="958"/>
      <c r="BU53" s="958"/>
      <c r="BV53" s="958"/>
      <c r="BW53" s="958"/>
      <c r="BX53" s="958"/>
      <c r="BY53" s="958"/>
      <c r="BZ53" s="958"/>
      <c r="CA53" s="958"/>
      <c r="CB53" s="958"/>
      <c r="CC53" s="958"/>
      <c r="CD53" s="958"/>
      <c r="CE53" s="958"/>
      <c r="CF53" s="958"/>
      <c r="CG53" s="959"/>
      <c r="CH53" s="964"/>
      <c r="CI53" s="965"/>
      <c r="CJ53" s="965"/>
      <c r="CK53" s="965"/>
      <c r="CL53" s="975"/>
      <c r="CM53" s="964"/>
      <c r="CN53" s="965"/>
      <c r="CO53" s="965"/>
      <c r="CP53" s="965"/>
      <c r="CQ53" s="975"/>
      <c r="CR53" s="964"/>
      <c r="CS53" s="965"/>
      <c r="CT53" s="965"/>
      <c r="CU53" s="965"/>
      <c r="CV53" s="975"/>
      <c r="CW53" s="964"/>
      <c r="CX53" s="965"/>
      <c r="CY53" s="965"/>
      <c r="CZ53" s="965"/>
      <c r="DA53" s="975"/>
      <c r="DB53" s="964"/>
      <c r="DC53" s="965"/>
      <c r="DD53" s="965"/>
      <c r="DE53" s="965"/>
      <c r="DF53" s="975"/>
      <c r="DG53" s="964"/>
      <c r="DH53" s="965"/>
      <c r="DI53" s="965"/>
      <c r="DJ53" s="965"/>
      <c r="DK53" s="975"/>
      <c r="DL53" s="964"/>
      <c r="DM53" s="965"/>
      <c r="DN53" s="965"/>
      <c r="DO53" s="965"/>
      <c r="DP53" s="975"/>
      <c r="DQ53" s="964"/>
      <c r="DR53" s="965"/>
      <c r="DS53" s="965"/>
      <c r="DT53" s="965"/>
      <c r="DU53" s="975"/>
      <c r="DV53" s="957"/>
      <c r="DW53" s="958"/>
      <c r="DX53" s="958"/>
      <c r="DY53" s="958"/>
      <c r="DZ53" s="976"/>
      <c r="EA53" s="55"/>
    </row>
    <row r="54" spans="1:131" s="52" customFormat="1" ht="26.25" customHeight="1" x14ac:dyDescent="0.15">
      <c r="A54" s="60">
        <v>27</v>
      </c>
      <c r="B54" s="957"/>
      <c r="C54" s="958"/>
      <c r="D54" s="958"/>
      <c r="E54" s="958"/>
      <c r="F54" s="958"/>
      <c r="G54" s="958"/>
      <c r="H54" s="958"/>
      <c r="I54" s="958"/>
      <c r="J54" s="958"/>
      <c r="K54" s="958"/>
      <c r="L54" s="958"/>
      <c r="M54" s="958"/>
      <c r="N54" s="958"/>
      <c r="O54" s="958"/>
      <c r="P54" s="959"/>
      <c r="Q54" s="984"/>
      <c r="R54" s="985"/>
      <c r="S54" s="985"/>
      <c r="T54" s="985"/>
      <c r="U54" s="985"/>
      <c r="V54" s="985"/>
      <c r="W54" s="985"/>
      <c r="X54" s="985"/>
      <c r="Y54" s="985"/>
      <c r="Z54" s="985"/>
      <c r="AA54" s="985"/>
      <c r="AB54" s="985"/>
      <c r="AC54" s="985"/>
      <c r="AD54" s="985"/>
      <c r="AE54" s="986"/>
      <c r="AF54" s="987"/>
      <c r="AG54" s="965"/>
      <c r="AH54" s="965"/>
      <c r="AI54" s="965"/>
      <c r="AJ54" s="988"/>
      <c r="AK54" s="989"/>
      <c r="AL54" s="985"/>
      <c r="AM54" s="985"/>
      <c r="AN54" s="985"/>
      <c r="AO54" s="985"/>
      <c r="AP54" s="985"/>
      <c r="AQ54" s="985"/>
      <c r="AR54" s="985"/>
      <c r="AS54" s="985"/>
      <c r="AT54" s="985"/>
      <c r="AU54" s="985"/>
      <c r="AV54" s="985"/>
      <c r="AW54" s="985"/>
      <c r="AX54" s="985"/>
      <c r="AY54" s="985"/>
      <c r="AZ54" s="990"/>
      <c r="BA54" s="990"/>
      <c r="BB54" s="990"/>
      <c r="BC54" s="990"/>
      <c r="BD54" s="990"/>
      <c r="BE54" s="962"/>
      <c r="BF54" s="962"/>
      <c r="BG54" s="962"/>
      <c r="BH54" s="962"/>
      <c r="BI54" s="963"/>
      <c r="BJ54" s="64"/>
      <c r="BK54" s="64"/>
      <c r="BL54" s="64"/>
      <c r="BM54" s="64"/>
      <c r="BN54" s="64"/>
      <c r="BO54" s="63"/>
      <c r="BP54" s="63"/>
      <c r="BQ54" s="60">
        <v>48</v>
      </c>
      <c r="BR54" s="88"/>
      <c r="BS54" s="957"/>
      <c r="BT54" s="958"/>
      <c r="BU54" s="958"/>
      <c r="BV54" s="958"/>
      <c r="BW54" s="958"/>
      <c r="BX54" s="958"/>
      <c r="BY54" s="958"/>
      <c r="BZ54" s="958"/>
      <c r="CA54" s="958"/>
      <c r="CB54" s="958"/>
      <c r="CC54" s="958"/>
      <c r="CD54" s="958"/>
      <c r="CE54" s="958"/>
      <c r="CF54" s="958"/>
      <c r="CG54" s="959"/>
      <c r="CH54" s="964"/>
      <c r="CI54" s="965"/>
      <c r="CJ54" s="965"/>
      <c r="CK54" s="965"/>
      <c r="CL54" s="975"/>
      <c r="CM54" s="964"/>
      <c r="CN54" s="965"/>
      <c r="CO54" s="965"/>
      <c r="CP54" s="965"/>
      <c r="CQ54" s="975"/>
      <c r="CR54" s="964"/>
      <c r="CS54" s="965"/>
      <c r="CT54" s="965"/>
      <c r="CU54" s="965"/>
      <c r="CV54" s="975"/>
      <c r="CW54" s="964"/>
      <c r="CX54" s="965"/>
      <c r="CY54" s="965"/>
      <c r="CZ54" s="965"/>
      <c r="DA54" s="975"/>
      <c r="DB54" s="964"/>
      <c r="DC54" s="965"/>
      <c r="DD54" s="965"/>
      <c r="DE54" s="965"/>
      <c r="DF54" s="975"/>
      <c r="DG54" s="964"/>
      <c r="DH54" s="965"/>
      <c r="DI54" s="965"/>
      <c r="DJ54" s="965"/>
      <c r="DK54" s="975"/>
      <c r="DL54" s="964"/>
      <c r="DM54" s="965"/>
      <c r="DN54" s="965"/>
      <c r="DO54" s="965"/>
      <c r="DP54" s="975"/>
      <c r="DQ54" s="964"/>
      <c r="DR54" s="965"/>
      <c r="DS54" s="965"/>
      <c r="DT54" s="965"/>
      <c r="DU54" s="975"/>
      <c r="DV54" s="957"/>
      <c r="DW54" s="958"/>
      <c r="DX54" s="958"/>
      <c r="DY54" s="958"/>
      <c r="DZ54" s="976"/>
      <c r="EA54" s="55"/>
    </row>
    <row r="55" spans="1:131" s="52" customFormat="1" ht="26.25" customHeight="1" x14ac:dyDescent="0.15">
      <c r="A55" s="60">
        <v>28</v>
      </c>
      <c r="B55" s="957"/>
      <c r="C55" s="958"/>
      <c r="D55" s="958"/>
      <c r="E55" s="958"/>
      <c r="F55" s="958"/>
      <c r="G55" s="958"/>
      <c r="H55" s="958"/>
      <c r="I55" s="958"/>
      <c r="J55" s="958"/>
      <c r="K55" s="958"/>
      <c r="L55" s="958"/>
      <c r="M55" s="958"/>
      <c r="N55" s="958"/>
      <c r="O55" s="958"/>
      <c r="P55" s="959"/>
      <c r="Q55" s="984"/>
      <c r="R55" s="985"/>
      <c r="S55" s="985"/>
      <c r="T55" s="985"/>
      <c r="U55" s="985"/>
      <c r="V55" s="985"/>
      <c r="W55" s="985"/>
      <c r="X55" s="985"/>
      <c r="Y55" s="985"/>
      <c r="Z55" s="985"/>
      <c r="AA55" s="985"/>
      <c r="AB55" s="985"/>
      <c r="AC55" s="985"/>
      <c r="AD55" s="985"/>
      <c r="AE55" s="986"/>
      <c r="AF55" s="987"/>
      <c r="AG55" s="965"/>
      <c r="AH55" s="965"/>
      <c r="AI55" s="965"/>
      <c r="AJ55" s="988"/>
      <c r="AK55" s="989"/>
      <c r="AL55" s="985"/>
      <c r="AM55" s="985"/>
      <c r="AN55" s="985"/>
      <c r="AO55" s="985"/>
      <c r="AP55" s="985"/>
      <c r="AQ55" s="985"/>
      <c r="AR55" s="985"/>
      <c r="AS55" s="985"/>
      <c r="AT55" s="985"/>
      <c r="AU55" s="985"/>
      <c r="AV55" s="985"/>
      <c r="AW55" s="985"/>
      <c r="AX55" s="985"/>
      <c r="AY55" s="985"/>
      <c r="AZ55" s="990"/>
      <c r="BA55" s="990"/>
      <c r="BB55" s="990"/>
      <c r="BC55" s="990"/>
      <c r="BD55" s="990"/>
      <c r="BE55" s="962"/>
      <c r="BF55" s="962"/>
      <c r="BG55" s="962"/>
      <c r="BH55" s="962"/>
      <c r="BI55" s="963"/>
      <c r="BJ55" s="64"/>
      <c r="BK55" s="64"/>
      <c r="BL55" s="64"/>
      <c r="BM55" s="64"/>
      <c r="BN55" s="64"/>
      <c r="BO55" s="63"/>
      <c r="BP55" s="63"/>
      <c r="BQ55" s="60">
        <v>49</v>
      </c>
      <c r="BR55" s="88"/>
      <c r="BS55" s="957"/>
      <c r="BT55" s="958"/>
      <c r="BU55" s="958"/>
      <c r="BV55" s="958"/>
      <c r="BW55" s="958"/>
      <c r="BX55" s="958"/>
      <c r="BY55" s="958"/>
      <c r="BZ55" s="958"/>
      <c r="CA55" s="958"/>
      <c r="CB55" s="958"/>
      <c r="CC55" s="958"/>
      <c r="CD55" s="958"/>
      <c r="CE55" s="958"/>
      <c r="CF55" s="958"/>
      <c r="CG55" s="959"/>
      <c r="CH55" s="964"/>
      <c r="CI55" s="965"/>
      <c r="CJ55" s="965"/>
      <c r="CK55" s="965"/>
      <c r="CL55" s="975"/>
      <c r="CM55" s="964"/>
      <c r="CN55" s="965"/>
      <c r="CO55" s="965"/>
      <c r="CP55" s="965"/>
      <c r="CQ55" s="975"/>
      <c r="CR55" s="964"/>
      <c r="CS55" s="965"/>
      <c r="CT55" s="965"/>
      <c r="CU55" s="965"/>
      <c r="CV55" s="975"/>
      <c r="CW55" s="964"/>
      <c r="CX55" s="965"/>
      <c r="CY55" s="965"/>
      <c r="CZ55" s="965"/>
      <c r="DA55" s="975"/>
      <c r="DB55" s="964"/>
      <c r="DC55" s="965"/>
      <c r="DD55" s="965"/>
      <c r="DE55" s="965"/>
      <c r="DF55" s="975"/>
      <c r="DG55" s="964"/>
      <c r="DH55" s="965"/>
      <c r="DI55" s="965"/>
      <c r="DJ55" s="965"/>
      <c r="DK55" s="975"/>
      <c r="DL55" s="964"/>
      <c r="DM55" s="965"/>
      <c r="DN55" s="965"/>
      <c r="DO55" s="965"/>
      <c r="DP55" s="975"/>
      <c r="DQ55" s="964"/>
      <c r="DR55" s="965"/>
      <c r="DS55" s="965"/>
      <c r="DT55" s="965"/>
      <c r="DU55" s="975"/>
      <c r="DV55" s="957"/>
      <c r="DW55" s="958"/>
      <c r="DX55" s="958"/>
      <c r="DY55" s="958"/>
      <c r="DZ55" s="976"/>
      <c r="EA55" s="55"/>
    </row>
    <row r="56" spans="1:131" s="52" customFormat="1" ht="26.25" customHeight="1" x14ac:dyDescent="0.15">
      <c r="A56" s="60">
        <v>29</v>
      </c>
      <c r="B56" s="957"/>
      <c r="C56" s="958"/>
      <c r="D56" s="958"/>
      <c r="E56" s="958"/>
      <c r="F56" s="958"/>
      <c r="G56" s="958"/>
      <c r="H56" s="958"/>
      <c r="I56" s="958"/>
      <c r="J56" s="958"/>
      <c r="K56" s="958"/>
      <c r="L56" s="958"/>
      <c r="M56" s="958"/>
      <c r="N56" s="958"/>
      <c r="O56" s="958"/>
      <c r="P56" s="959"/>
      <c r="Q56" s="984"/>
      <c r="R56" s="985"/>
      <c r="S56" s="985"/>
      <c r="T56" s="985"/>
      <c r="U56" s="985"/>
      <c r="V56" s="985"/>
      <c r="W56" s="985"/>
      <c r="X56" s="985"/>
      <c r="Y56" s="985"/>
      <c r="Z56" s="985"/>
      <c r="AA56" s="985"/>
      <c r="AB56" s="985"/>
      <c r="AC56" s="985"/>
      <c r="AD56" s="985"/>
      <c r="AE56" s="986"/>
      <c r="AF56" s="987"/>
      <c r="AG56" s="965"/>
      <c r="AH56" s="965"/>
      <c r="AI56" s="965"/>
      <c r="AJ56" s="988"/>
      <c r="AK56" s="989"/>
      <c r="AL56" s="985"/>
      <c r="AM56" s="985"/>
      <c r="AN56" s="985"/>
      <c r="AO56" s="985"/>
      <c r="AP56" s="985"/>
      <c r="AQ56" s="985"/>
      <c r="AR56" s="985"/>
      <c r="AS56" s="985"/>
      <c r="AT56" s="985"/>
      <c r="AU56" s="985"/>
      <c r="AV56" s="985"/>
      <c r="AW56" s="985"/>
      <c r="AX56" s="985"/>
      <c r="AY56" s="985"/>
      <c r="AZ56" s="990"/>
      <c r="BA56" s="990"/>
      <c r="BB56" s="990"/>
      <c r="BC56" s="990"/>
      <c r="BD56" s="990"/>
      <c r="BE56" s="962"/>
      <c r="BF56" s="962"/>
      <c r="BG56" s="962"/>
      <c r="BH56" s="962"/>
      <c r="BI56" s="963"/>
      <c r="BJ56" s="64"/>
      <c r="BK56" s="64"/>
      <c r="BL56" s="64"/>
      <c r="BM56" s="64"/>
      <c r="BN56" s="64"/>
      <c r="BO56" s="63"/>
      <c r="BP56" s="63"/>
      <c r="BQ56" s="60">
        <v>50</v>
      </c>
      <c r="BR56" s="88"/>
      <c r="BS56" s="957"/>
      <c r="BT56" s="958"/>
      <c r="BU56" s="958"/>
      <c r="BV56" s="958"/>
      <c r="BW56" s="958"/>
      <c r="BX56" s="958"/>
      <c r="BY56" s="958"/>
      <c r="BZ56" s="958"/>
      <c r="CA56" s="958"/>
      <c r="CB56" s="958"/>
      <c r="CC56" s="958"/>
      <c r="CD56" s="958"/>
      <c r="CE56" s="958"/>
      <c r="CF56" s="958"/>
      <c r="CG56" s="959"/>
      <c r="CH56" s="964"/>
      <c r="CI56" s="965"/>
      <c r="CJ56" s="965"/>
      <c r="CK56" s="965"/>
      <c r="CL56" s="975"/>
      <c r="CM56" s="964"/>
      <c r="CN56" s="965"/>
      <c r="CO56" s="965"/>
      <c r="CP56" s="965"/>
      <c r="CQ56" s="975"/>
      <c r="CR56" s="964"/>
      <c r="CS56" s="965"/>
      <c r="CT56" s="965"/>
      <c r="CU56" s="965"/>
      <c r="CV56" s="975"/>
      <c r="CW56" s="964"/>
      <c r="CX56" s="965"/>
      <c r="CY56" s="965"/>
      <c r="CZ56" s="965"/>
      <c r="DA56" s="975"/>
      <c r="DB56" s="964"/>
      <c r="DC56" s="965"/>
      <c r="DD56" s="965"/>
      <c r="DE56" s="965"/>
      <c r="DF56" s="975"/>
      <c r="DG56" s="964"/>
      <c r="DH56" s="965"/>
      <c r="DI56" s="965"/>
      <c r="DJ56" s="965"/>
      <c r="DK56" s="975"/>
      <c r="DL56" s="964"/>
      <c r="DM56" s="965"/>
      <c r="DN56" s="965"/>
      <c r="DO56" s="965"/>
      <c r="DP56" s="975"/>
      <c r="DQ56" s="964"/>
      <c r="DR56" s="965"/>
      <c r="DS56" s="965"/>
      <c r="DT56" s="965"/>
      <c r="DU56" s="975"/>
      <c r="DV56" s="957"/>
      <c r="DW56" s="958"/>
      <c r="DX56" s="958"/>
      <c r="DY56" s="958"/>
      <c r="DZ56" s="976"/>
      <c r="EA56" s="55"/>
    </row>
    <row r="57" spans="1:131" s="52" customFormat="1" ht="26.25" customHeight="1" x14ac:dyDescent="0.15">
      <c r="A57" s="60">
        <v>30</v>
      </c>
      <c r="B57" s="957"/>
      <c r="C57" s="958"/>
      <c r="D57" s="958"/>
      <c r="E57" s="958"/>
      <c r="F57" s="958"/>
      <c r="G57" s="958"/>
      <c r="H57" s="958"/>
      <c r="I57" s="958"/>
      <c r="J57" s="958"/>
      <c r="K57" s="958"/>
      <c r="L57" s="958"/>
      <c r="M57" s="958"/>
      <c r="N57" s="958"/>
      <c r="O57" s="958"/>
      <c r="P57" s="959"/>
      <c r="Q57" s="984"/>
      <c r="R57" s="985"/>
      <c r="S57" s="985"/>
      <c r="T57" s="985"/>
      <c r="U57" s="985"/>
      <c r="V57" s="985"/>
      <c r="W57" s="985"/>
      <c r="X57" s="985"/>
      <c r="Y57" s="985"/>
      <c r="Z57" s="985"/>
      <c r="AA57" s="985"/>
      <c r="AB57" s="985"/>
      <c r="AC57" s="985"/>
      <c r="AD57" s="985"/>
      <c r="AE57" s="986"/>
      <c r="AF57" s="987"/>
      <c r="AG57" s="965"/>
      <c r="AH57" s="965"/>
      <c r="AI57" s="965"/>
      <c r="AJ57" s="988"/>
      <c r="AK57" s="989"/>
      <c r="AL57" s="985"/>
      <c r="AM57" s="985"/>
      <c r="AN57" s="985"/>
      <c r="AO57" s="985"/>
      <c r="AP57" s="985"/>
      <c r="AQ57" s="985"/>
      <c r="AR57" s="985"/>
      <c r="AS57" s="985"/>
      <c r="AT57" s="985"/>
      <c r="AU57" s="985"/>
      <c r="AV57" s="985"/>
      <c r="AW57" s="985"/>
      <c r="AX57" s="985"/>
      <c r="AY57" s="985"/>
      <c r="AZ57" s="990"/>
      <c r="BA57" s="990"/>
      <c r="BB57" s="990"/>
      <c r="BC57" s="990"/>
      <c r="BD57" s="990"/>
      <c r="BE57" s="962"/>
      <c r="BF57" s="962"/>
      <c r="BG57" s="962"/>
      <c r="BH57" s="962"/>
      <c r="BI57" s="963"/>
      <c r="BJ57" s="64"/>
      <c r="BK57" s="64"/>
      <c r="BL57" s="64"/>
      <c r="BM57" s="64"/>
      <c r="BN57" s="64"/>
      <c r="BO57" s="63"/>
      <c r="BP57" s="63"/>
      <c r="BQ57" s="60">
        <v>51</v>
      </c>
      <c r="BR57" s="88"/>
      <c r="BS57" s="957"/>
      <c r="BT57" s="958"/>
      <c r="BU57" s="958"/>
      <c r="BV57" s="958"/>
      <c r="BW57" s="958"/>
      <c r="BX57" s="958"/>
      <c r="BY57" s="958"/>
      <c r="BZ57" s="958"/>
      <c r="CA57" s="958"/>
      <c r="CB57" s="958"/>
      <c r="CC57" s="958"/>
      <c r="CD57" s="958"/>
      <c r="CE57" s="958"/>
      <c r="CF57" s="958"/>
      <c r="CG57" s="959"/>
      <c r="CH57" s="964"/>
      <c r="CI57" s="965"/>
      <c r="CJ57" s="965"/>
      <c r="CK57" s="965"/>
      <c r="CL57" s="975"/>
      <c r="CM57" s="964"/>
      <c r="CN57" s="965"/>
      <c r="CO57" s="965"/>
      <c r="CP57" s="965"/>
      <c r="CQ57" s="975"/>
      <c r="CR57" s="964"/>
      <c r="CS57" s="965"/>
      <c r="CT57" s="965"/>
      <c r="CU57" s="965"/>
      <c r="CV57" s="975"/>
      <c r="CW57" s="964"/>
      <c r="CX57" s="965"/>
      <c r="CY57" s="965"/>
      <c r="CZ57" s="965"/>
      <c r="DA57" s="975"/>
      <c r="DB57" s="964"/>
      <c r="DC57" s="965"/>
      <c r="DD57" s="965"/>
      <c r="DE57" s="965"/>
      <c r="DF57" s="975"/>
      <c r="DG57" s="964"/>
      <c r="DH57" s="965"/>
      <c r="DI57" s="965"/>
      <c r="DJ57" s="965"/>
      <c r="DK57" s="975"/>
      <c r="DL57" s="964"/>
      <c r="DM57" s="965"/>
      <c r="DN57" s="965"/>
      <c r="DO57" s="965"/>
      <c r="DP57" s="975"/>
      <c r="DQ57" s="964"/>
      <c r="DR57" s="965"/>
      <c r="DS57" s="965"/>
      <c r="DT57" s="965"/>
      <c r="DU57" s="975"/>
      <c r="DV57" s="957"/>
      <c r="DW57" s="958"/>
      <c r="DX57" s="958"/>
      <c r="DY57" s="958"/>
      <c r="DZ57" s="976"/>
      <c r="EA57" s="55"/>
    </row>
    <row r="58" spans="1:131" s="52" customFormat="1" ht="26.25" customHeight="1" x14ac:dyDescent="0.15">
      <c r="A58" s="60">
        <v>31</v>
      </c>
      <c r="B58" s="957"/>
      <c r="C58" s="958"/>
      <c r="D58" s="958"/>
      <c r="E58" s="958"/>
      <c r="F58" s="958"/>
      <c r="G58" s="958"/>
      <c r="H58" s="958"/>
      <c r="I58" s="958"/>
      <c r="J58" s="958"/>
      <c r="K58" s="958"/>
      <c r="L58" s="958"/>
      <c r="M58" s="958"/>
      <c r="N58" s="958"/>
      <c r="O58" s="958"/>
      <c r="P58" s="959"/>
      <c r="Q58" s="984"/>
      <c r="R58" s="985"/>
      <c r="S58" s="985"/>
      <c r="T58" s="985"/>
      <c r="U58" s="985"/>
      <c r="V58" s="985"/>
      <c r="W58" s="985"/>
      <c r="X58" s="985"/>
      <c r="Y58" s="985"/>
      <c r="Z58" s="985"/>
      <c r="AA58" s="985"/>
      <c r="AB58" s="985"/>
      <c r="AC58" s="985"/>
      <c r="AD58" s="985"/>
      <c r="AE58" s="986"/>
      <c r="AF58" s="987"/>
      <c r="AG58" s="965"/>
      <c r="AH58" s="965"/>
      <c r="AI58" s="965"/>
      <c r="AJ58" s="988"/>
      <c r="AK58" s="989"/>
      <c r="AL58" s="985"/>
      <c r="AM58" s="985"/>
      <c r="AN58" s="985"/>
      <c r="AO58" s="985"/>
      <c r="AP58" s="985"/>
      <c r="AQ58" s="985"/>
      <c r="AR58" s="985"/>
      <c r="AS58" s="985"/>
      <c r="AT58" s="985"/>
      <c r="AU58" s="985"/>
      <c r="AV58" s="985"/>
      <c r="AW58" s="985"/>
      <c r="AX58" s="985"/>
      <c r="AY58" s="985"/>
      <c r="AZ58" s="990"/>
      <c r="BA58" s="990"/>
      <c r="BB58" s="990"/>
      <c r="BC58" s="990"/>
      <c r="BD58" s="990"/>
      <c r="BE58" s="962"/>
      <c r="BF58" s="962"/>
      <c r="BG58" s="962"/>
      <c r="BH58" s="962"/>
      <c r="BI58" s="963"/>
      <c r="BJ58" s="64"/>
      <c r="BK58" s="64"/>
      <c r="BL58" s="64"/>
      <c r="BM58" s="64"/>
      <c r="BN58" s="64"/>
      <c r="BO58" s="63"/>
      <c r="BP58" s="63"/>
      <c r="BQ58" s="60">
        <v>52</v>
      </c>
      <c r="BR58" s="88"/>
      <c r="BS58" s="957"/>
      <c r="BT58" s="958"/>
      <c r="BU58" s="958"/>
      <c r="BV58" s="958"/>
      <c r="BW58" s="958"/>
      <c r="BX58" s="958"/>
      <c r="BY58" s="958"/>
      <c r="BZ58" s="958"/>
      <c r="CA58" s="958"/>
      <c r="CB58" s="958"/>
      <c r="CC58" s="958"/>
      <c r="CD58" s="958"/>
      <c r="CE58" s="958"/>
      <c r="CF58" s="958"/>
      <c r="CG58" s="959"/>
      <c r="CH58" s="964"/>
      <c r="CI58" s="965"/>
      <c r="CJ58" s="965"/>
      <c r="CK58" s="965"/>
      <c r="CL58" s="975"/>
      <c r="CM58" s="964"/>
      <c r="CN58" s="965"/>
      <c r="CO58" s="965"/>
      <c r="CP58" s="965"/>
      <c r="CQ58" s="975"/>
      <c r="CR58" s="964"/>
      <c r="CS58" s="965"/>
      <c r="CT58" s="965"/>
      <c r="CU58" s="965"/>
      <c r="CV58" s="975"/>
      <c r="CW58" s="964"/>
      <c r="CX58" s="965"/>
      <c r="CY58" s="965"/>
      <c r="CZ58" s="965"/>
      <c r="DA58" s="975"/>
      <c r="DB58" s="964"/>
      <c r="DC58" s="965"/>
      <c r="DD58" s="965"/>
      <c r="DE58" s="965"/>
      <c r="DF58" s="975"/>
      <c r="DG58" s="964"/>
      <c r="DH58" s="965"/>
      <c r="DI58" s="965"/>
      <c r="DJ58" s="965"/>
      <c r="DK58" s="975"/>
      <c r="DL58" s="964"/>
      <c r="DM58" s="965"/>
      <c r="DN58" s="965"/>
      <c r="DO58" s="965"/>
      <c r="DP58" s="975"/>
      <c r="DQ58" s="964"/>
      <c r="DR58" s="965"/>
      <c r="DS58" s="965"/>
      <c r="DT58" s="965"/>
      <c r="DU58" s="975"/>
      <c r="DV58" s="957"/>
      <c r="DW58" s="958"/>
      <c r="DX58" s="958"/>
      <c r="DY58" s="958"/>
      <c r="DZ58" s="976"/>
      <c r="EA58" s="55"/>
    </row>
    <row r="59" spans="1:131" s="52" customFormat="1" ht="26.25" customHeight="1" x14ac:dyDescent="0.15">
      <c r="A59" s="60">
        <v>32</v>
      </c>
      <c r="B59" s="957"/>
      <c r="C59" s="958"/>
      <c r="D59" s="958"/>
      <c r="E59" s="958"/>
      <c r="F59" s="958"/>
      <c r="G59" s="958"/>
      <c r="H59" s="958"/>
      <c r="I59" s="958"/>
      <c r="J59" s="958"/>
      <c r="K59" s="958"/>
      <c r="L59" s="958"/>
      <c r="M59" s="958"/>
      <c r="N59" s="958"/>
      <c r="O59" s="958"/>
      <c r="P59" s="959"/>
      <c r="Q59" s="984"/>
      <c r="R59" s="985"/>
      <c r="S59" s="985"/>
      <c r="T59" s="985"/>
      <c r="U59" s="985"/>
      <c r="V59" s="985"/>
      <c r="W59" s="985"/>
      <c r="X59" s="985"/>
      <c r="Y59" s="985"/>
      <c r="Z59" s="985"/>
      <c r="AA59" s="985"/>
      <c r="AB59" s="985"/>
      <c r="AC59" s="985"/>
      <c r="AD59" s="985"/>
      <c r="AE59" s="986"/>
      <c r="AF59" s="987"/>
      <c r="AG59" s="965"/>
      <c r="AH59" s="965"/>
      <c r="AI59" s="965"/>
      <c r="AJ59" s="988"/>
      <c r="AK59" s="989"/>
      <c r="AL59" s="985"/>
      <c r="AM59" s="985"/>
      <c r="AN59" s="985"/>
      <c r="AO59" s="985"/>
      <c r="AP59" s="985"/>
      <c r="AQ59" s="985"/>
      <c r="AR59" s="985"/>
      <c r="AS59" s="985"/>
      <c r="AT59" s="985"/>
      <c r="AU59" s="985"/>
      <c r="AV59" s="985"/>
      <c r="AW59" s="985"/>
      <c r="AX59" s="985"/>
      <c r="AY59" s="985"/>
      <c r="AZ59" s="990"/>
      <c r="BA59" s="990"/>
      <c r="BB59" s="990"/>
      <c r="BC59" s="990"/>
      <c r="BD59" s="990"/>
      <c r="BE59" s="962"/>
      <c r="BF59" s="962"/>
      <c r="BG59" s="962"/>
      <c r="BH59" s="962"/>
      <c r="BI59" s="963"/>
      <c r="BJ59" s="64"/>
      <c r="BK59" s="64"/>
      <c r="BL59" s="64"/>
      <c r="BM59" s="64"/>
      <c r="BN59" s="64"/>
      <c r="BO59" s="63"/>
      <c r="BP59" s="63"/>
      <c r="BQ59" s="60">
        <v>53</v>
      </c>
      <c r="BR59" s="88"/>
      <c r="BS59" s="957"/>
      <c r="BT59" s="958"/>
      <c r="BU59" s="958"/>
      <c r="BV59" s="958"/>
      <c r="BW59" s="958"/>
      <c r="BX59" s="958"/>
      <c r="BY59" s="958"/>
      <c r="BZ59" s="958"/>
      <c r="CA59" s="958"/>
      <c r="CB59" s="958"/>
      <c r="CC59" s="958"/>
      <c r="CD59" s="958"/>
      <c r="CE59" s="958"/>
      <c r="CF59" s="958"/>
      <c r="CG59" s="959"/>
      <c r="CH59" s="964"/>
      <c r="CI59" s="965"/>
      <c r="CJ59" s="965"/>
      <c r="CK59" s="965"/>
      <c r="CL59" s="975"/>
      <c r="CM59" s="964"/>
      <c r="CN59" s="965"/>
      <c r="CO59" s="965"/>
      <c r="CP59" s="965"/>
      <c r="CQ59" s="975"/>
      <c r="CR59" s="964"/>
      <c r="CS59" s="965"/>
      <c r="CT59" s="965"/>
      <c r="CU59" s="965"/>
      <c r="CV59" s="975"/>
      <c r="CW59" s="964"/>
      <c r="CX59" s="965"/>
      <c r="CY59" s="965"/>
      <c r="CZ59" s="965"/>
      <c r="DA59" s="975"/>
      <c r="DB59" s="964"/>
      <c r="DC59" s="965"/>
      <c r="DD59" s="965"/>
      <c r="DE59" s="965"/>
      <c r="DF59" s="975"/>
      <c r="DG59" s="964"/>
      <c r="DH59" s="965"/>
      <c r="DI59" s="965"/>
      <c r="DJ59" s="965"/>
      <c r="DK59" s="975"/>
      <c r="DL59" s="964"/>
      <c r="DM59" s="965"/>
      <c r="DN59" s="965"/>
      <c r="DO59" s="965"/>
      <c r="DP59" s="975"/>
      <c r="DQ59" s="964"/>
      <c r="DR59" s="965"/>
      <c r="DS59" s="965"/>
      <c r="DT59" s="965"/>
      <c r="DU59" s="975"/>
      <c r="DV59" s="957"/>
      <c r="DW59" s="958"/>
      <c r="DX59" s="958"/>
      <c r="DY59" s="958"/>
      <c r="DZ59" s="976"/>
      <c r="EA59" s="55"/>
    </row>
    <row r="60" spans="1:131" s="52" customFormat="1" ht="26.25" customHeight="1" x14ac:dyDescent="0.15">
      <c r="A60" s="60">
        <v>33</v>
      </c>
      <c r="B60" s="957"/>
      <c r="C60" s="958"/>
      <c r="D60" s="958"/>
      <c r="E60" s="958"/>
      <c r="F60" s="958"/>
      <c r="G60" s="958"/>
      <c r="H60" s="958"/>
      <c r="I60" s="958"/>
      <c r="J60" s="958"/>
      <c r="K60" s="958"/>
      <c r="L60" s="958"/>
      <c r="M60" s="958"/>
      <c r="N60" s="958"/>
      <c r="O60" s="958"/>
      <c r="P60" s="959"/>
      <c r="Q60" s="984"/>
      <c r="R60" s="985"/>
      <c r="S60" s="985"/>
      <c r="T60" s="985"/>
      <c r="U60" s="985"/>
      <c r="V60" s="985"/>
      <c r="W60" s="985"/>
      <c r="X60" s="985"/>
      <c r="Y60" s="985"/>
      <c r="Z60" s="985"/>
      <c r="AA60" s="985"/>
      <c r="AB60" s="985"/>
      <c r="AC60" s="985"/>
      <c r="AD60" s="985"/>
      <c r="AE60" s="986"/>
      <c r="AF60" s="987"/>
      <c r="AG60" s="965"/>
      <c r="AH60" s="965"/>
      <c r="AI60" s="965"/>
      <c r="AJ60" s="988"/>
      <c r="AK60" s="989"/>
      <c r="AL60" s="985"/>
      <c r="AM60" s="985"/>
      <c r="AN60" s="985"/>
      <c r="AO60" s="985"/>
      <c r="AP60" s="985"/>
      <c r="AQ60" s="985"/>
      <c r="AR60" s="985"/>
      <c r="AS60" s="985"/>
      <c r="AT60" s="985"/>
      <c r="AU60" s="985"/>
      <c r="AV60" s="985"/>
      <c r="AW60" s="985"/>
      <c r="AX60" s="985"/>
      <c r="AY60" s="985"/>
      <c r="AZ60" s="990"/>
      <c r="BA60" s="990"/>
      <c r="BB60" s="990"/>
      <c r="BC60" s="990"/>
      <c r="BD60" s="990"/>
      <c r="BE60" s="962"/>
      <c r="BF60" s="962"/>
      <c r="BG60" s="962"/>
      <c r="BH60" s="962"/>
      <c r="BI60" s="963"/>
      <c r="BJ60" s="64"/>
      <c r="BK60" s="64"/>
      <c r="BL60" s="64"/>
      <c r="BM60" s="64"/>
      <c r="BN60" s="64"/>
      <c r="BO60" s="63"/>
      <c r="BP60" s="63"/>
      <c r="BQ60" s="60">
        <v>54</v>
      </c>
      <c r="BR60" s="88"/>
      <c r="BS60" s="957"/>
      <c r="BT60" s="958"/>
      <c r="BU60" s="958"/>
      <c r="BV60" s="958"/>
      <c r="BW60" s="958"/>
      <c r="BX60" s="958"/>
      <c r="BY60" s="958"/>
      <c r="BZ60" s="958"/>
      <c r="CA60" s="958"/>
      <c r="CB60" s="958"/>
      <c r="CC60" s="958"/>
      <c r="CD60" s="958"/>
      <c r="CE60" s="958"/>
      <c r="CF60" s="958"/>
      <c r="CG60" s="959"/>
      <c r="CH60" s="964"/>
      <c r="CI60" s="965"/>
      <c r="CJ60" s="965"/>
      <c r="CK60" s="965"/>
      <c r="CL60" s="975"/>
      <c r="CM60" s="964"/>
      <c r="CN60" s="965"/>
      <c r="CO60" s="965"/>
      <c r="CP60" s="965"/>
      <c r="CQ60" s="975"/>
      <c r="CR60" s="964"/>
      <c r="CS60" s="965"/>
      <c r="CT60" s="965"/>
      <c r="CU60" s="965"/>
      <c r="CV60" s="975"/>
      <c r="CW60" s="964"/>
      <c r="CX60" s="965"/>
      <c r="CY60" s="965"/>
      <c r="CZ60" s="965"/>
      <c r="DA60" s="975"/>
      <c r="DB60" s="964"/>
      <c r="DC60" s="965"/>
      <c r="DD60" s="965"/>
      <c r="DE60" s="965"/>
      <c r="DF60" s="975"/>
      <c r="DG60" s="964"/>
      <c r="DH60" s="965"/>
      <c r="DI60" s="965"/>
      <c r="DJ60" s="965"/>
      <c r="DK60" s="975"/>
      <c r="DL60" s="964"/>
      <c r="DM60" s="965"/>
      <c r="DN60" s="965"/>
      <c r="DO60" s="965"/>
      <c r="DP60" s="975"/>
      <c r="DQ60" s="964"/>
      <c r="DR60" s="965"/>
      <c r="DS60" s="965"/>
      <c r="DT60" s="965"/>
      <c r="DU60" s="975"/>
      <c r="DV60" s="957"/>
      <c r="DW60" s="958"/>
      <c r="DX60" s="958"/>
      <c r="DY60" s="958"/>
      <c r="DZ60" s="976"/>
      <c r="EA60" s="55"/>
    </row>
    <row r="61" spans="1:131" s="52" customFormat="1" ht="26.25" customHeight="1" x14ac:dyDescent="0.15">
      <c r="A61" s="60">
        <v>34</v>
      </c>
      <c r="B61" s="957"/>
      <c r="C61" s="958"/>
      <c r="D61" s="958"/>
      <c r="E61" s="958"/>
      <c r="F61" s="958"/>
      <c r="G61" s="958"/>
      <c r="H61" s="958"/>
      <c r="I61" s="958"/>
      <c r="J61" s="958"/>
      <c r="K61" s="958"/>
      <c r="L61" s="958"/>
      <c r="M61" s="958"/>
      <c r="N61" s="958"/>
      <c r="O61" s="958"/>
      <c r="P61" s="959"/>
      <c r="Q61" s="984"/>
      <c r="R61" s="985"/>
      <c r="S61" s="985"/>
      <c r="T61" s="985"/>
      <c r="U61" s="985"/>
      <c r="V61" s="985"/>
      <c r="W61" s="985"/>
      <c r="X61" s="985"/>
      <c r="Y61" s="985"/>
      <c r="Z61" s="985"/>
      <c r="AA61" s="985"/>
      <c r="AB61" s="985"/>
      <c r="AC61" s="985"/>
      <c r="AD61" s="985"/>
      <c r="AE61" s="986"/>
      <c r="AF61" s="987"/>
      <c r="AG61" s="965"/>
      <c r="AH61" s="965"/>
      <c r="AI61" s="965"/>
      <c r="AJ61" s="988"/>
      <c r="AK61" s="989"/>
      <c r="AL61" s="985"/>
      <c r="AM61" s="985"/>
      <c r="AN61" s="985"/>
      <c r="AO61" s="985"/>
      <c r="AP61" s="985"/>
      <c r="AQ61" s="985"/>
      <c r="AR61" s="985"/>
      <c r="AS61" s="985"/>
      <c r="AT61" s="985"/>
      <c r="AU61" s="985"/>
      <c r="AV61" s="985"/>
      <c r="AW61" s="985"/>
      <c r="AX61" s="985"/>
      <c r="AY61" s="985"/>
      <c r="AZ61" s="990"/>
      <c r="BA61" s="990"/>
      <c r="BB61" s="990"/>
      <c r="BC61" s="990"/>
      <c r="BD61" s="990"/>
      <c r="BE61" s="962"/>
      <c r="BF61" s="962"/>
      <c r="BG61" s="962"/>
      <c r="BH61" s="962"/>
      <c r="BI61" s="963"/>
      <c r="BJ61" s="64"/>
      <c r="BK61" s="64"/>
      <c r="BL61" s="64"/>
      <c r="BM61" s="64"/>
      <c r="BN61" s="64"/>
      <c r="BO61" s="63"/>
      <c r="BP61" s="63"/>
      <c r="BQ61" s="60">
        <v>55</v>
      </c>
      <c r="BR61" s="88"/>
      <c r="BS61" s="957"/>
      <c r="BT61" s="958"/>
      <c r="BU61" s="958"/>
      <c r="BV61" s="958"/>
      <c r="BW61" s="958"/>
      <c r="BX61" s="958"/>
      <c r="BY61" s="958"/>
      <c r="BZ61" s="958"/>
      <c r="CA61" s="958"/>
      <c r="CB61" s="958"/>
      <c r="CC61" s="958"/>
      <c r="CD61" s="958"/>
      <c r="CE61" s="958"/>
      <c r="CF61" s="958"/>
      <c r="CG61" s="959"/>
      <c r="CH61" s="964"/>
      <c r="CI61" s="965"/>
      <c r="CJ61" s="965"/>
      <c r="CK61" s="965"/>
      <c r="CL61" s="975"/>
      <c r="CM61" s="964"/>
      <c r="CN61" s="965"/>
      <c r="CO61" s="965"/>
      <c r="CP61" s="965"/>
      <c r="CQ61" s="975"/>
      <c r="CR61" s="964"/>
      <c r="CS61" s="965"/>
      <c r="CT61" s="965"/>
      <c r="CU61" s="965"/>
      <c r="CV61" s="975"/>
      <c r="CW61" s="964"/>
      <c r="CX61" s="965"/>
      <c r="CY61" s="965"/>
      <c r="CZ61" s="965"/>
      <c r="DA61" s="975"/>
      <c r="DB61" s="964"/>
      <c r="DC61" s="965"/>
      <c r="DD61" s="965"/>
      <c r="DE61" s="965"/>
      <c r="DF61" s="975"/>
      <c r="DG61" s="964"/>
      <c r="DH61" s="965"/>
      <c r="DI61" s="965"/>
      <c r="DJ61" s="965"/>
      <c r="DK61" s="975"/>
      <c r="DL61" s="964"/>
      <c r="DM61" s="965"/>
      <c r="DN61" s="965"/>
      <c r="DO61" s="965"/>
      <c r="DP61" s="975"/>
      <c r="DQ61" s="964"/>
      <c r="DR61" s="965"/>
      <c r="DS61" s="965"/>
      <c r="DT61" s="965"/>
      <c r="DU61" s="975"/>
      <c r="DV61" s="957"/>
      <c r="DW61" s="958"/>
      <c r="DX61" s="958"/>
      <c r="DY61" s="958"/>
      <c r="DZ61" s="976"/>
      <c r="EA61" s="55"/>
    </row>
    <row r="62" spans="1:131" s="52" customFormat="1" ht="26.25" customHeight="1" x14ac:dyDescent="0.15">
      <c r="A62" s="60">
        <v>35</v>
      </c>
      <c r="B62" s="957"/>
      <c r="C62" s="958"/>
      <c r="D62" s="958"/>
      <c r="E62" s="958"/>
      <c r="F62" s="958"/>
      <c r="G62" s="958"/>
      <c r="H62" s="958"/>
      <c r="I62" s="958"/>
      <c r="J62" s="958"/>
      <c r="K62" s="958"/>
      <c r="L62" s="958"/>
      <c r="M62" s="958"/>
      <c r="N62" s="958"/>
      <c r="O62" s="958"/>
      <c r="P62" s="959"/>
      <c r="Q62" s="984"/>
      <c r="R62" s="985"/>
      <c r="S62" s="985"/>
      <c r="T62" s="985"/>
      <c r="U62" s="985"/>
      <c r="V62" s="985"/>
      <c r="W62" s="985"/>
      <c r="X62" s="985"/>
      <c r="Y62" s="985"/>
      <c r="Z62" s="985"/>
      <c r="AA62" s="985"/>
      <c r="AB62" s="985"/>
      <c r="AC62" s="985"/>
      <c r="AD62" s="985"/>
      <c r="AE62" s="986"/>
      <c r="AF62" s="987"/>
      <c r="AG62" s="965"/>
      <c r="AH62" s="965"/>
      <c r="AI62" s="965"/>
      <c r="AJ62" s="988"/>
      <c r="AK62" s="989"/>
      <c r="AL62" s="985"/>
      <c r="AM62" s="985"/>
      <c r="AN62" s="985"/>
      <c r="AO62" s="985"/>
      <c r="AP62" s="985"/>
      <c r="AQ62" s="985"/>
      <c r="AR62" s="985"/>
      <c r="AS62" s="985"/>
      <c r="AT62" s="985"/>
      <c r="AU62" s="985"/>
      <c r="AV62" s="985"/>
      <c r="AW62" s="985"/>
      <c r="AX62" s="985"/>
      <c r="AY62" s="985"/>
      <c r="AZ62" s="990"/>
      <c r="BA62" s="990"/>
      <c r="BB62" s="990"/>
      <c r="BC62" s="990"/>
      <c r="BD62" s="990"/>
      <c r="BE62" s="962"/>
      <c r="BF62" s="962"/>
      <c r="BG62" s="962"/>
      <c r="BH62" s="962"/>
      <c r="BI62" s="963"/>
      <c r="BJ62" s="991" t="s">
        <v>471</v>
      </c>
      <c r="BK62" s="992"/>
      <c r="BL62" s="992"/>
      <c r="BM62" s="992"/>
      <c r="BN62" s="993"/>
      <c r="BO62" s="63"/>
      <c r="BP62" s="63"/>
      <c r="BQ62" s="60">
        <v>56</v>
      </c>
      <c r="BR62" s="88"/>
      <c r="BS62" s="957"/>
      <c r="BT62" s="958"/>
      <c r="BU62" s="958"/>
      <c r="BV62" s="958"/>
      <c r="BW62" s="958"/>
      <c r="BX62" s="958"/>
      <c r="BY62" s="958"/>
      <c r="BZ62" s="958"/>
      <c r="CA62" s="958"/>
      <c r="CB62" s="958"/>
      <c r="CC62" s="958"/>
      <c r="CD62" s="958"/>
      <c r="CE62" s="958"/>
      <c r="CF62" s="958"/>
      <c r="CG62" s="959"/>
      <c r="CH62" s="964"/>
      <c r="CI62" s="965"/>
      <c r="CJ62" s="965"/>
      <c r="CK62" s="965"/>
      <c r="CL62" s="975"/>
      <c r="CM62" s="964"/>
      <c r="CN62" s="965"/>
      <c r="CO62" s="965"/>
      <c r="CP62" s="965"/>
      <c r="CQ62" s="975"/>
      <c r="CR62" s="964"/>
      <c r="CS62" s="965"/>
      <c r="CT62" s="965"/>
      <c r="CU62" s="965"/>
      <c r="CV62" s="975"/>
      <c r="CW62" s="964"/>
      <c r="CX62" s="965"/>
      <c r="CY62" s="965"/>
      <c r="CZ62" s="965"/>
      <c r="DA62" s="975"/>
      <c r="DB62" s="964"/>
      <c r="DC62" s="965"/>
      <c r="DD62" s="965"/>
      <c r="DE62" s="965"/>
      <c r="DF62" s="975"/>
      <c r="DG62" s="964"/>
      <c r="DH62" s="965"/>
      <c r="DI62" s="965"/>
      <c r="DJ62" s="965"/>
      <c r="DK62" s="975"/>
      <c r="DL62" s="964"/>
      <c r="DM62" s="965"/>
      <c r="DN62" s="965"/>
      <c r="DO62" s="965"/>
      <c r="DP62" s="975"/>
      <c r="DQ62" s="964"/>
      <c r="DR62" s="965"/>
      <c r="DS62" s="965"/>
      <c r="DT62" s="965"/>
      <c r="DU62" s="975"/>
      <c r="DV62" s="957"/>
      <c r="DW62" s="958"/>
      <c r="DX62" s="958"/>
      <c r="DY62" s="958"/>
      <c r="DZ62" s="976"/>
      <c r="EA62" s="55"/>
    </row>
    <row r="63" spans="1:131" s="52" customFormat="1" ht="26.25" customHeight="1" x14ac:dyDescent="0.15">
      <c r="A63" s="61" t="s">
        <v>257</v>
      </c>
      <c r="B63" s="935" t="s">
        <v>379</v>
      </c>
      <c r="C63" s="936"/>
      <c r="D63" s="936"/>
      <c r="E63" s="936"/>
      <c r="F63" s="936"/>
      <c r="G63" s="936"/>
      <c r="H63" s="936"/>
      <c r="I63" s="936"/>
      <c r="J63" s="936"/>
      <c r="K63" s="936"/>
      <c r="L63" s="936"/>
      <c r="M63" s="936"/>
      <c r="N63" s="936"/>
      <c r="O63" s="936"/>
      <c r="P63" s="937"/>
      <c r="Q63" s="945"/>
      <c r="R63" s="946"/>
      <c r="S63" s="946"/>
      <c r="T63" s="946"/>
      <c r="U63" s="946"/>
      <c r="V63" s="946"/>
      <c r="W63" s="946"/>
      <c r="X63" s="946"/>
      <c r="Y63" s="946"/>
      <c r="Z63" s="946"/>
      <c r="AA63" s="946"/>
      <c r="AB63" s="946"/>
      <c r="AC63" s="946"/>
      <c r="AD63" s="946"/>
      <c r="AE63" s="977"/>
      <c r="AF63" s="978">
        <v>1046</v>
      </c>
      <c r="AG63" s="947"/>
      <c r="AH63" s="947"/>
      <c r="AI63" s="947"/>
      <c r="AJ63" s="979"/>
      <c r="AK63" s="980"/>
      <c r="AL63" s="946"/>
      <c r="AM63" s="946"/>
      <c r="AN63" s="946"/>
      <c r="AO63" s="946"/>
      <c r="AP63" s="947">
        <v>10946</v>
      </c>
      <c r="AQ63" s="947"/>
      <c r="AR63" s="947"/>
      <c r="AS63" s="947"/>
      <c r="AT63" s="947"/>
      <c r="AU63" s="947">
        <v>8348</v>
      </c>
      <c r="AV63" s="947"/>
      <c r="AW63" s="947"/>
      <c r="AX63" s="947"/>
      <c r="AY63" s="947"/>
      <c r="AZ63" s="981"/>
      <c r="BA63" s="981"/>
      <c r="BB63" s="981"/>
      <c r="BC63" s="981"/>
      <c r="BD63" s="981"/>
      <c r="BE63" s="948"/>
      <c r="BF63" s="948"/>
      <c r="BG63" s="948"/>
      <c r="BH63" s="948"/>
      <c r="BI63" s="949"/>
      <c r="BJ63" s="982" t="s">
        <v>206</v>
      </c>
      <c r="BK63" s="942"/>
      <c r="BL63" s="942"/>
      <c r="BM63" s="942"/>
      <c r="BN63" s="983"/>
      <c r="BO63" s="63"/>
      <c r="BP63" s="63"/>
      <c r="BQ63" s="60">
        <v>57</v>
      </c>
      <c r="BR63" s="88"/>
      <c r="BS63" s="957"/>
      <c r="BT63" s="958"/>
      <c r="BU63" s="958"/>
      <c r="BV63" s="958"/>
      <c r="BW63" s="958"/>
      <c r="BX63" s="958"/>
      <c r="BY63" s="958"/>
      <c r="BZ63" s="958"/>
      <c r="CA63" s="958"/>
      <c r="CB63" s="958"/>
      <c r="CC63" s="958"/>
      <c r="CD63" s="958"/>
      <c r="CE63" s="958"/>
      <c r="CF63" s="958"/>
      <c r="CG63" s="959"/>
      <c r="CH63" s="964"/>
      <c r="CI63" s="965"/>
      <c r="CJ63" s="965"/>
      <c r="CK63" s="965"/>
      <c r="CL63" s="975"/>
      <c r="CM63" s="964"/>
      <c r="CN63" s="965"/>
      <c r="CO63" s="965"/>
      <c r="CP63" s="965"/>
      <c r="CQ63" s="975"/>
      <c r="CR63" s="964"/>
      <c r="CS63" s="965"/>
      <c r="CT63" s="965"/>
      <c r="CU63" s="965"/>
      <c r="CV63" s="975"/>
      <c r="CW63" s="964"/>
      <c r="CX63" s="965"/>
      <c r="CY63" s="965"/>
      <c r="CZ63" s="965"/>
      <c r="DA63" s="975"/>
      <c r="DB63" s="964"/>
      <c r="DC63" s="965"/>
      <c r="DD63" s="965"/>
      <c r="DE63" s="965"/>
      <c r="DF63" s="975"/>
      <c r="DG63" s="964"/>
      <c r="DH63" s="965"/>
      <c r="DI63" s="965"/>
      <c r="DJ63" s="965"/>
      <c r="DK63" s="975"/>
      <c r="DL63" s="964"/>
      <c r="DM63" s="965"/>
      <c r="DN63" s="965"/>
      <c r="DO63" s="965"/>
      <c r="DP63" s="975"/>
      <c r="DQ63" s="964"/>
      <c r="DR63" s="965"/>
      <c r="DS63" s="965"/>
      <c r="DT63" s="965"/>
      <c r="DU63" s="975"/>
      <c r="DV63" s="957"/>
      <c r="DW63" s="958"/>
      <c r="DX63" s="958"/>
      <c r="DY63" s="958"/>
      <c r="DZ63" s="976"/>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57"/>
      <c r="BT64" s="958"/>
      <c r="BU64" s="958"/>
      <c r="BV64" s="958"/>
      <c r="BW64" s="958"/>
      <c r="BX64" s="958"/>
      <c r="BY64" s="958"/>
      <c r="BZ64" s="958"/>
      <c r="CA64" s="958"/>
      <c r="CB64" s="958"/>
      <c r="CC64" s="958"/>
      <c r="CD64" s="958"/>
      <c r="CE64" s="958"/>
      <c r="CF64" s="958"/>
      <c r="CG64" s="959"/>
      <c r="CH64" s="964"/>
      <c r="CI64" s="965"/>
      <c r="CJ64" s="965"/>
      <c r="CK64" s="965"/>
      <c r="CL64" s="975"/>
      <c r="CM64" s="964"/>
      <c r="CN64" s="965"/>
      <c r="CO64" s="965"/>
      <c r="CP64" s="965"/>
      <c r="CQ64" s="975"/>
      <c r="CR64" s="964"/>
      <c r="CS64" s="965"/>
      <c r="CT64" s="965"/>
      <c r="CU64" s="965"/>
      <c r="CV64" s="975"/>
      <c r="CW64" s="964"/>
      <c r="CX64" s="965"/>
      <c r="CY64" s="965"/>
      <c r="CZ64" s="965"/>
      <c r="DA64" s="975"/>
      <c r="DB64" s="964"/>
      <c r="DC64" s="965"/>
      <c r="DD64" s="965"/>
      <c r="DE64" s="965"/>
      <c r="DF64" s="975"/>
      <c r="DG64" s="964"/>
      <c r="DH64" s="965"/>
      <c r="DI64" s="965"/>
      <c r="DJ64" s="965"/>
      <c r="DK64" s="975"/>
      <c r="DL64" s="964"/>
      <c r="DM64" s="965"/>
      <c r="DN64" s="965"/>
      <c r="DO64" s="965"/>
      <c r="DP64" s="975"/>
      <c r="DQ64" s="964"/>
      <c r="DR64" s="965"/>
      <c r="DS64" s="965"/>
      <c r="DT64" s="965"/>
      <c r="DU64" s="975"/>
      <c r="DV64" s="957"/>
      <c r="DW64" s="958"/>
      <c r="DX64" s="958"/>
      <c r="DY64" s="958"/>
      <c r="DZ64" s="976"/>
      <c r="EA64" s="55"/>
    </row>
    <row r="65" spans="1:131" s="52" customFormat="1" ht="26.25" customHeight="1" x14ac:dyDescent="0.15">
      <c r="A65" s="64" t="s">
        <v>272</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57"/>
      <c r="BT65" s="958"/>
      <c r="BU65" s="958"/>
      <c r="BV65" s="958"/>
      <c r="BW65" s="958"/>
      <c r="BX65" s="958"/>
      <c r="BY65" s="958"/>
      <c r="BZ65" s="958"/>
      <c r="CA65" s="958"/>
      <c r="CB65" s="958"/>
      <c r="CC65" s="958"/>
      <c r="CD65" s="958"/>
      <c r="CE65" s="958"/>
      <c r="CF65" s="958"/>
      <c r="CG65" s="959"/>
      <c r="CH65" s="964"/>
      <c r="CI65" s="965"/>
      <c r="CJ65" s="965"/>
      <c r="CK65" s="965"/>
      <c r="CL65" s="975"/>
      <c r="CM65" s="964"/>
      <c r="CN65" s="965"/>
      <c r="CO65" s="965"/>
      <c r="CP65" s="965"/>
      <c r="CQ65" s="975"/>
      <c r="CR65" s="964"/>
      <c r="CS65" s="965"/>
      <c r="CT65" s="965"/>
      <c r="CU65" s="965"/>
      <c r="CV65" s="975"/>
      <c r="CW65" s="964"/>
      <c r="CX65" s="965"/>
      <c r="CY65" s="965"/>
      <c r="CZ65" s="965"/>
      <c r="DA65" s="975"/>
      <c r="DB65" s="964"/>
      <c r="DC65" s="965"/>
      <c r="DD65" s="965"/>
      <c r="DE65" s="965"/>
      <c r="DF65" s="975"/>
      <c r="DG65" s="964"/>
      <c r="DH65" s="965"/>
      <c r="DI65" s="965"/>
      <c r="DJ65" s="965"/>
      <c r="DK65" s="975"/>
      <c r="DL65" s="964"/>
      <c r="DM65" s="965"/>
      <c r="DN65" s="965"/>
      <c r="DO65" s="965"/>
      <c r="DP65" s="975"/>
      <c r="DQ65" s="964"/>
      <c r="DR65" s="965"/>
      <c r="DS65" s="965"/>
      <c r="DT65" s="965"/>
      <c r="DU65" s="975"/>
      <c r="DV65" s="957"/>
      <c r="DW65" s="958"/>
      <c r="DX65" s="958"/>
      <c r="DY65" s="958"/>
      <c r="DZ65" s="976"/>
      <c r="EA65" s="55"/>
    </row>
    <row r="66" spans="1:131" s="52" customFormat="1" ht="26.25" customHeight="1" x14ac:dyDescent="0.15">
      <c r="A66" s="693" t="s">
        <v>451</v>
      </c>
      <c r="B66" s="694"/>
      <c r="C66" s="694"/>
      <c r="D66" s="694"/>
      <c r="E66" s="694"/>
      <c r="F66" s="694"/>
      <c r="G66" s="694"/>
      <c r="H66" s="694"/>
      <c r="I66" s="694"/>
      <c r="J66" s="694"/>
      <c r="K66" s="694"/>
      <c r="L66" s="694"/>
      <c r="M66" s="694"/>
      <c r="N66" s="694"/>
      <c r="O66" s="694"/>
      <c r="P66" s="695"/>
      <c r="Q66" s="685" t="s">
        <v>457</v>
      </c>
      <c r="R66" s="686"/>
      <c r="S66" s="686"/>
      <c r="T66" s="686"/>
      <c r="U66" s="687"/>
      <c r="V66" s="685" t="s">
        <v>458</v>
      </c>
      <c r="W66" s="686"/>
      <c r="X66" s="686"/>
      <c r="Y66" s="686"/>
      <c r="Z66" s="687"/>
      <c r="AA66" s="685" t="s">
        <v>459</v>
      </c>
      <c r="AB66" s="686"/>
      <c r="AC66" s="686"/>
      <c r="AD66" s="686"/>
      <c r="AE66" s="687"/>
      <c r="AF66" s="699" t="s">
        <v>254</v>
      </c>
      <c r="AG66" s="700"/>
      <c r="AH66" s="700"/>
      <c r="AI66" s="700"/>
      <c r="AJ66" s="701"/>
      <c r="AK66" s="685" t="s">
        <v>393</v>
      </c>
      <c r="AL66" s="694"/>
      <c r="AM66" s="694"/>
      <c r="AN66" s="694"/>
      <c r="AO66" s="695"/>
      <c r="AP66" s="685" t="s">
        <v>360</v>
      </c>
      <c r="AQ66" s="686"/>
      <c r="AR66" s="686"/>
      <c r="AS66" s="686"/>
      <c r="AT66" s="687"/>
      <c r="AU66" s="685" t="s">
        <v>472</v>
      </c>
      <c r="AV66" s="686"/>
      <c r="AW66" s="686"/>
      <c r="AX66" s="686"/>
      <c r="AY66" s="687"/>
      <c r="AZ66" s="685" t="s">
        <v>446</v>
      </c>
      <c r="BA66" s="686"/>
      <c r="BB66" s="686"/>
      <c r="BC66" s="686"/>
      <c r="BD66" s="691"/>
      <c r="BE66" s="63"/>
      <c r="BF66" s="63"/>
      <c r="BG66" s="63"/>
      <c r="BH66" s="63"/>
      <c r="BI66" s="63"/>
      <c r="BJ66" s="63"/>
      <c r="BK66" s="63"/>
      <c r="BL66" s="63"/>
      <c r="BM66" s="63"/>
      <c r="BN66" s="63"/>
      <c r="BO66" s="63"/>
      <c r="BP66" s="63"/>
      <c r="BQ66" s="60">
        <v>60</v>
      </c>
      <c r="BR66" s="89"/>
      <c r="BS66" s="928"/>
      <c r="BT66" s="929"/>
      <c r="BU66" s="929"/>
      <c r="BV66" s="929"/>
      <c r="BW66" s="929"/>
      <c r="BX66" s="929"/>
      <c r="BY66" s="929"/>
      <c r="BZ66" s="929"/>
      <c r="CA66" s="929"/>
      <c r="CB66" s="929"/>
      <c r="CC66" s="929"/>
      <c r="CD66" s="929"/>
      <c r="CE66" s="929"/>
      <c r="CF66" s="929"/>
      <c r="CG66" s="930"/>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4"/>
      <c r="EA66" s="55"/>
    </row>
    <row r="67" spans="1:131" s="52" customFormat="1" ht="26.25" customHeight="1" x14ac:dyDescent="0.15">
      <c r="A67" s="696"/>
      <c r="B67" s="697"/>
      <c r="C67" s="697"/>
      <c r="D67" s="697"/>
      <c r="E67" s="697"/>
      <c r="F67" s="697"/>
      <c r="G67" s="697"/>
      <c r="H67" s="697"/>
      <c r="I67" s="697"/>
      <c r="J67" s="697"/>
      <c r="K67" s="697"/>
      <c r="L67" s="697"/>
      <c r="M67" s="697"/>
      <c r="N67" s="697"/>
      <c r="O67" s="697"/>
      <c r="P67" s="698"/>
      <c r="Q67" s="688"/>
      <c r="R67" s="689"/>
      <c r="S67" s="689"/>
      <c r="T67" s="689"/>
      <c r="U67" s="690"/>
      <c r="V67" s="688"/>
      <c r="W67" s="689"/>
      <c r="X67" s="689"/>
      <c r="Y67" s="689"/>
      <c r="Z67" s="690"/>
      <c r="AA67" s="688"/>
      <c r="AB67" s="689"/>
      <c r="AC67" s="689"/>
      <c r="AD67" s="689"/>
      <c r="AE67" s="690"/>
      <c r="AF67" s="702"/>
      <c r="AG67" s="703"/>
      <c r="AH67" s="703"/>
      <c r="AI67" s="703"/>
      <c r="AJ67" s="704"/>
      <c r="AK67" s="705"/>
      <c r="AL67" s="697"/>
      <c r="AM67" s="697"/>
      <c r="AN67" s="697"/>
      <c r="AO67" s="698"/>
      <c r="AP67" s="688"/>
      <c r="AQ67" s="689"/>
      <c r="AR67" s="689"/>
      <c r="AS67" s="689"/>
      <c r="AT67" s="690"/>
      <c r="AU67" s="688"/>
      <c r="AV67" s="689"/>
      <c r="AW67" s="689"/>
      <c r="AX67" s="689"/>
      <c r="AY67" s="690"/>
      <c r="AZ67" s="688"/>
      <c r="BA67" s="689"/>
      <c r="BB67" s="689"/>
      <c r="BC67" s="689"/>
      <c r="BD67" s="692"/>
      <c r="BE67" s="63"/>
      <c r="BF67" s="63"/>
      <c r="BG67" s="63"/>
      <c r="BH67" s="63"/>
      <c r="BI67" s="63"/>
      <c r="BJ67" s="63"/>
      <c r="BK67" s="63"/>
      <c r="BL67" s="63"/>
      <c r="BM67" s="63"/>
      <c r="BN67" s="63"/>
      <c r="BO67" s="63"/>
      <c r="BP67" s="63"/>
      <c r="BQ67" s="60">
        <v>61</v>
      </c>
      <c r="BR67" s="89"/>
      <c r="BS67" s="928"/>
      <c r="BT67" s="929"/>
      <c r="BU67" s="929"/>
      <c r="BV67" s="929"/>
      <c r="BW67" s="929"/>
      <c r="BX67" s="929"/>
      <c r="BY67" s="929"/>
      <c r="BZ67" s="929"/>
      <c r="CA67" s="929"/>
      <c r="CB67" s="929"/>
      <c r="CC67" s="929"/>
      <c r="CD67" s="929"/>
      <c r="CE67" s="929"/>
      <c r="CF67" s="929"/>
      <c r="CG67" s="930"/>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4"/>
      <c r="EA67" s="55"/>
    </row>
    <row r="68" spans="1:131" s="52" customFormat="1" ht="26.25" customHeight="1" x14ac:dyDescent="0.15">
      <c r="A68" s="59">
        <v>1</v>
      </c>
      <c r="B68" s="968" t="s">
        <v>546</v>
      </c>
      <c r="C68" s="969"/>
      <c r="D68" s="969"/>
      <c r="E68" s="969"/>
      <c r="F68" s="969"/>
      <c r="G68" s="969"/>
      <c r="H68" s="969"/>
      <c r="I68" s="969"/>
      <c r="J68" s="969"/>
      <c r="K68" s="969"/>
      <c r="L68" s="969"/>
      <c r="M68" s="969"/>
      <c r="N68" s="969"/>
      <c r="O68" s="969"/>
      <c r="P68" s="970"/>
      <c r="Q68" s="971">
        <v>16027</v>
      </c>
      <c r="R68" s="972"/>
      <c r="S68" s="972"/>
      <c r="T68" s="972"/>
      <c r="U68" s="972"/>
      <c r="V68" s="972">
        <v>16007</v>
      </c>
      <c r="W68" s="972"/>
      <c r="X68" s="972"/>
      <c r="Y68" s="972"/>
      <c r="Z68" s="972"/>
      <c r="AA68" s="972">
        <v>20</v>
      </c>
      <c r="AB68" s="972"/>
      <c r="AC68" s="972"/>
      <c r="AD68" s="972"/>
      <c r="AE68" s="972"/>
      <c r="AF68" s="972">
        <v>20</v>
      </c>
      <c r="AG68" s="972"/>
      <c r="AH68" s="972"/>
      <c r="AI68" s="972"/>
      <c r="AJ68" s="972"/>
      <c r="AK68" s="972">
        <v>67</v>
      </c>
      <c r="AL68" s="972"/>
      <c r="AM68" s="972"/>
      <c r="AN68" s="972"/>
      <c r="AO68" s="972"/>
      <c r="AP68" s="972" t="s">
        <v>206</v>
      </c>
      <c r="AQ68" s="972"/>
      <c r="AR68" s="972"/>
      <c r="AS68" s="972"/>
      <c r="AT68" s="972"/>
      <c r="AU68" s="972" t="s">
        <v>206</v>
      </c>
      <c r="AV68" s="972"/>
      <c r="AW68" s="972"/>
      <c r="AX68" s="972"/>
      <c r="AY68" s="972"/>
      <c r="AZ68" s="973"/>
      <c r="BA68" s="973"/>
      <c r="BB68" s="973"/>
      <c r="BC68" s="973"/>
      <c r="BD68" s="974"/>
      <c r="BE68" s="63"/>
      <c r="BF68" s="63"/>
      <c r="BG68" s="63"/>
      <c r="BH68" s="63"/>
      <c r="BI68" s="63"/>
      <c r="BJ68" s="63"/>
      <c r="BK68" s="63"/>
      <c r="BL68" s="63"/>
      <c r="BM68" s="63"/>
      <c r="BN68" s="63"/>
      <c r="BO68" s="63"/>
      <c r="BP68" s="63"/>
      <c r="BQ68" s="60">
        <v>62</v>
      </c>
      <c r="BR68" s="89"/>
      <c r="BS68" s="928"/>
      <c r="BT68" s="929"/>
      <c r="BU68" s="929"/>
      <c r="BV68" s="929"/>
      <c r="BW68" s="929"/>
      <c r="BX68" s="929"/>
      <c r="BY68" s="929"/>
      <c r="BZ68" s="929"/>
      <c r="CA68" s="929"/>
      <c r="CB68" s="929"/>
      <c r="CC68" s="929"/>
      <c r="CD68" s="929"/>
      <c r="CE68" s="929"/>
      <c r="CF68" s="929"/>
      <c r="CG68" s="930"/>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4"/>
      <c r="EA68" s="55"/>
    </row>
    <row r="69" spans="1:131" s="52" customFormat="1" ht="26.25" customHeight="1" x14ac:dyDescent="0.15">
      <c r="A69" s="60">
        <v>2</v>
      </c>
      <c r="B69" s="957" t="s">
        <v>3</v>
      </c>
      <c r="C69" s="958"/>
      <c r="D69" s="958"/>
      <c r="E69" s="958"/>
      <c r="F69" s="958"/>
      <c r="G69" s="958"/>
      <c r="H69" s="958"/>
      <c r="I69" s="958"/>
      <c r="J69" s="958"/>
      <c r="K69" s="958"/>
      <c r="L69" s="958"/>
      <c r="M69" s="958"/>
      <c r="N69" s="958"/>
      <c r="O69" s="958"/>
      <c r="P69" s="959"/>
      <c r="Q69" s="960">
        <v>112</v>
      </c>
      <c r="R69" s="961"/>
      <c r="S69" s="961"/>
      <c r="T69" s="961"/>
      <c r="U69" s="961"/>
      <c r="V69" s="961">
        <v>111</v>
      </c>
      <c r="W69" s="961"/>
      <c r="X69" s="961"/>
      <c r="Y69" s="961"/>
      <c r="Z69" s="961"/>
      <c r="AA69" s="961">
        <v>1</v>
      </c>
      <c r="AB69" s="961"/>
      <c r="AC69" s="961"/>
      <c r="AD69" s="961"/>
      <c r="AE69" s="961"/>
      <c r="AF69" s="961">
        <v>1</v>
      </c>
      <c r="AG69" s="961"/>
      <c r="AH69" s="961"/>
      <c r="AI69" s="961"/>
      <c r="AJ69" s="961"/>
      <c r="AK69" s="961">
        <v>11</v>
      </c>
      <c r="AL69" s="961"/>
      <c r="AM69" s="961"/>
      <c r="AN69" s="961"/>
      <c r="AO69" s="961"/>
      <c r="AP69" s="961" t="s">
        <v>206</v>
      </c>
      <c r="AQ69" s="961"/>
      <c r="AR69" s="961"/>
      <c r="AS69" s="961"/>
      <c r="AT69" s="961"/>
      <c r="AU69" s="961" t="s">
        <v>206</v>
      </c>
      <c r="AV69" s="961"/>
      <c r="AW69" s="961"/>
      <c r="AX69" s="961"/>
      <c r="AY69" s="961"/>
      <c r="AZ69" s="962"/>
      <c r="BA69" s="962"/>
      <c r="BB69" s="962"/>
      <c r="BC69" s="962"/>
      <c r="BD69" s="963"/>
      <c r="BE69" s="63"/>
      <c r="BF69" s="63"/>
      <c r="BG69" s="63"/>
      <c r="BH69" s="63"/>
      <c r="BI69" s="63"/>
      <c r="BJ69" s="63"/>
      <c r="BK69" s="63"/>
      <c r="BL69" s="63"/>
      <c r="BM69" s="63"/>
      <c r="BN69" s="63"/>
      <c r="BO69" s="63"/>
      <c r="BP69" s="63"/>
      <c r="BQ69" s="60">
        <v>63</v>
      </c>
      <c r="BR69" s="89"/>
      <c r="BS69" s="928"/>
      <c r="BT69" s="929"/>
      <c r="BU69" s="929"/>
      <c r="BV69" s="929"/>
      <c r="BW69" s="929"/>
      <c r="BX69" s="929"/>
      <c r="BY69" s="929"/>
      <c r="BZ69" s="929"/>
      <c r="CA69" s="929"/>
      <c r="CB69" s="929"/>
      <c r="CC69" s="929"/>
      <c r="CD69" s="929"/>
      <c r="CE69" s="929"/>
      <c r="CF69" s="929"/>
      <c r="CG69" s="930"/>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4"/>
      <c r="EA69" s="55"/>
    </row>
    <row r="70" spans="1:131" s="52" customFormat="1" ht="26.25" customHeight="1" x14ac:dyDescent="0.15">
      <c r="A70" s="60">
        <v>3</v>
      </c>
      <c r="B70" s="957" t="s">
        <v>547</v>
      </c>
      <c r="C70" s="958"/>
      <c r="D70" s="958"/>
      <c r="E70" s="958"/>
      <c r="F70" s="958"/>
      <c r="G70" s="958"/>
      <c r="H70" s="958"/>
      <c r="I70" s="958"/>
      <c r="J70" s="958"/>
      <c r="K70" s="958"/>
      <c r="L70" s="958"/>
      <c r="M70" s="958"/>
      <c r="N70" s="958"/>
      <c r="O70" s="958"/>
      <c r="P70" s="959"/>
      <c r="Q70" s="960">
        <v>519</v>
      </c>
      <c r="R70" s="961"/>
      <c r="S70" s="961"/>
      <c r="T70" s="961"/>
      <c r="U70" s="961"/>
      <c r="V70" s="961">
        <v>299</v>
      </c>
      <c r="W70" s="961"/>
      <c r="X70" s="961"/>
      <c r="Y70" s="961"/>
      <c r="Z70" s="961"/>
      <c r="AA70" s="961">
        <v>220</v>
      </c>
      <c r="AB70" s="961"/>
      <c r="AC70" s="961"/>
      <c r="AD70" s="961"/>
      <c r="AE70" s="961"/>
      <c r="AF70" s="961">
        <v>220</v>
      </c>
      <c r="AG70" s="961"/>
      <c r="AH70" s="961"/>
      <c r="AI70" s="961"/>
      <c r="AJ70" s="961"/>
      <c r="AK70" s="961" t="s">
        <v>206</v>
      </c>
      <c r="AL70" s="961"/>
      <c r="AM70" s="961"/>
      <c r="AN70" s="961"/>
      <c r="AO70" s="961"/>
      <c r="AP70" s="961" t="s">
        <v>206</v>
      </c>
      <c r="AQ70" s="961"/>
      <c r="AR70" s="961"/>
      <c r="AS70" s="961"/>
      <c r="AT70" s="961"/>
      <c r="AU70" s="961" t="s">
        <v>206</v>
      </c>
      <c r="AV70" s="961"/>
      <c r="AW70" s="961"/>
      <c r="AX70" s="961"/>
      <c r="AY70" s="961"/>
      <c r="AZ70" s="962"/>
      <c r="BA70" s="962"/>
      <c r="BB70" s="962"/>
      <c r="BC70" s="962"/>
      <c r="BD70" s="963"/>
      <c r="BE70" s="63"/>
      <c r="BF70" s="63"/>
      <c r="BG70" s="63"/>
      <c r="BH70" s="63"/>
      <c r="BI70" s="63"/>
      <c r="BJ70" s="63"/>
      <c r="BK70" s="63"/>
      <c r="BL70" s="63"/>
      <c r="BM70" s="63"/>
      <c r="BN70" s="63"/>
      <c r="BO70" s="63"/>
      <c r="BP70" s="63"/>
      <c r="BQ70" s="60">
        <v>64</v>
      </c>
      <c r="BR70" s="89"/>
      <c r="BS70" s="928"/>
      <c r="BT70" s="929"/>
      <c r="BU70" s="929"/>
      <c r="BV70" s="929"/>
      <c r="BW70" s="929"/>
      <c r="BX70" s="929"/>
      <c r="BY70" s="929"/>
      <c r="BZ70" s="929"/>
      <c r="CA70" s="929"/>
      <c r="CB70" s="929"/>
      <c r="CC70" s="929"/>
      <c r="CD70" s="929"/>
      <c r="CE70" s="929"/>
      <c r="CF70" s="929"/>
      <c r="CG70" s="930"/>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4"/>
      <c r="EA70" s="55"/>
    </row>
    <row r="71" spans="1:131" s="52" customFormat="1" ht="26.25" customHeight="1" x14ac:dyDescent="0.15">
      <c r="A71" s="60">
        <v>4</v>
      </c>
      <c r="B71" s="957" t="s">
        <v>548</v>
      </c>
      <c r="C71" s="958"/>
      <c r="D71" s="958"/>
      <c r="E71" s="958"/>
      <c r="F71" s="958"/>
      <c r="G71" s="958"/>
      <c r="H71" s="958"/>
      <c r="I71" s="958"/>
      <c r="J71" s="958"/>
      <c r="K71" s="958"/>
      <c r="L71" s="958"/>
      <c r="M71" s="958"/>
      <c r="N71" s="958"/>
      <c r="O71" s="958"/>
      <c r="P71" s="959"/>
      <c r="Q71" s="960">
        <v>971</v>
      </c>
      <c r="R71" s="961"/>
      <c r="S71" s="961"/>
      <c r="T71" s="961"/>
      <c r="U71" s="961"/>
      <c r="V71" s="961">
        <v>961</v>
      </c>
      <c r="W71" s="961"/>
      <c r="X71" s="961"/>
      <c r="Y71" s="961"/>
      <c r="Z71" s="961"/>
      <c r="AA71" s="961">
        <v>10</v>
      </c>
      <c r="AB71" s="961"/>
      <c r="AC71" s="961"/>
      <c r="AD71" s="961"/>
      <c r="AE71" s="961"/>
      <c r="AF71" s="961">
        <v>10</v>
      </c>
      <c r="AG71" s="961"/>
      <c r="AH71" s="961"/>
      <c r="AI71" s="961"/>
      <c r="AJ71" s="961"/>
      <c r="AK71" s="961" t="s">
        <v>206</v>
      </c>
      <c r="AL71" s="961"/>
      <c r="AM71" s="961"/>
      <c r="AN71" s="961"/>
      <c r="AO71" s="961"/>
      <c r="AP71" s="961" t="s">
        <v>206</v>
      </c>
      <c r="AQ71" s="961"/>
      <c r="AR71" s="961"/>
      <c r="AS71" s="961"/>
      <c r="AT71" s="961"/>
      <c r="AU71" s="961" t="s">
        <v>206</v>
      </c>
      <c r="AV71" s="961"/>
      <c r="AW71" s="961"/>
      <c r="AX71" s="961"/>
      <c r="AY71" s="961"/>
      <c r="AZ71" s="962"/>
      <c r="BA71" s="962"/>
      <c r="BB71" s="962"/>
      <c r="BC71" s="962"/>
      <c r="BD71" s="963"/>
      <c r="BE71" s="63"/>
      <c r="BF71" s="63"/>
      <c r="BG71" s="63"/>
      <c r="BH71" s="63"/>
      <c r="BI71" s="63"/>
      <c r="BJ71" s="63"/>
      <c r="BK71" s="63"/>
      <c r="BL71" s="63"/>
      <c r="BM71" s="63"/>
      <c r="BN71" s="63"/>
      <c r="BO71" s="63"/>
      <c r="BP71" s="63"/>
      <c r="BQ71" s="60">
        <v>65</v>
      </c>
      <c r="BR71" s="89"/>
      <c r="BS71" s="928"/>
      <c r="BT71" s="929"/>
      <c r="BU71" s="929"/>
      <c r="BV71" s="929"/>
      <c r="BW71" s="929"/>
      <c r="BX71" s="929"/>
      <c r="BY71" s="929"/>
      <c r="BZ71" s="929"/>
      <c r="CA71" s="929"/>
      <c r="CB71" s="929"/>
      <c r="CC71" s="929"/>
      <c r="CD71" s="929"/>
      <c r="CE71" s="929"/>
      <c r="CF71" s="929"/>
      <c r="CG71" s="930"/>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4"/>
      <c r="EA71" s="55"/>
    </row>
    <row r="72" spans="1:131" s="52" customFormat="1" ht="26.25" customHeight="1" x14ac:dyDescent="0.15">
      <c r="A72" s="60">
        <v>5</v>
      </c>
      <c r="B72" s="957" t="s">
        <v>549</v>
      </c>
      <c r="C72" s="958"/>
      <c r="D72" s="958"/>
      <c r="E72" s="958"/>
      <c r="F72" s="958"/>
      <c r="G72" s="958"/>
      <c r="H72" s="958"/>
      <c r="I72" s="958"/>
      <c r="J72" s="958"/>
      <c r="K72" s="958"/>
      <c r="L72" s="958"/>
      <c r="M72" s="958"/>
      <c r="N72" s="958"/>
      <c r="O72" s="958"/>
      <c r="P72" s="959"/>
      <c r="Q72" s="960">
        <v>346250</v>
      </c>
      <c r="R72" s="961"/>
      <c r="S72" s="961"/>
      <c r="T72" s="961"/>
      <c r="U72" s="961"/>
      <c r="V72" s="961">
        <v>330270</v>
      </c>
      <c r="W72" s="961"/>
      <c r="X72" s="961"/>
      <c r="Y72" s="961"/>
      <c r="Z72" s="961"/>
      <c r="AA72" s="961">
        <v>15980</v>
      </c>
      <c r="AB72" s="961"/>
      <c r="AC72" s="961"/>
      <c r="AD72" s="961"/>
      <c r="AE72" s="961"/>
      <c r="AF72" s="961">
        <v>15980</v>
      </c>
      <c r="AG72" s="961"/>
      <c r="AH72" s="961"/>
      <c r="AI72" s="961"/>
      <c r="AJ72" s="961"/>
      <c r="AK72" s="961">
        <v>702</v>
      </c>
      <c r="AL72" s="961"/>
      <c r="AM72" s="961"/>
      <c r="AN72" s="961"/>
      <c r="AO72" s="961"/>
      <c r="AP72" s="961" t="s">
        <v>206</v>
      </c>
      <c r="AQ72" s="961"/>
      <c r="AR72" s="961"/>
      <c r="AS72" s="961"/>
      <c r="AT72" s="961"/>
      <c r="AU72" s="961" t="s">
        <v>206</v>
      </c>
      <c r="AV72" s="961"/>
      <c r="AW72" s="961"/>
      <c r="AX72" s="961"/>
      <c r="AY72" s="961"/>
      <c r="AZ72" s="962"/>
      <c r="BA72" s="962"/>
      <c r="BB72" s="962"/>
      <c r="BC72" s="962"/>
      <c r="BD72" s="963"/>
      <c r="BE72" s="63"/>
      <c r="BF72" s="63"/>
      <c r="BG72" s="63"/>
      <c r="BH72" s="63"/>
      <c r="BI72" s="63"/>
      <c r="BJ72" s="63"/>
      <c r="BK72" s="63"/>
      <c r="BL72" s="63"/>
      <c r="BM72" s="63"/>
      <c r="BN72" s="63"/>
      <c r="BO72" s="63"/>
      <c r="BP72" s="63"/>
      <c r="BQ72" s="60">
        <v>66</v>
      </c>
      <c r="BR72" s="89"/>
      <c r="BS72" s="928"/>
      <c r="BT72" s="929"/>
      <c r="BU72" s="929"/>
      <c r="BV72" s="929"/>
      <c r="BW72" s="929"/>
      <c r="BX72" s="929"/>
      <c r="BY72" s="929"/>
      <c r="BZ72" s="929"/>
      <c r="CA72" s="929"/>
      <c r="CB72" s="929"/>
      <c r="CC72" s="929"/>
      <c r="CD72" s="929"/>
      <c r="CE72" s="929"/>
      <c r="CF72" s="929"/>
      <c r="CG72" s="930"/>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4"/>
      <c r="EA72" s="55"/>
    </row>
    <row r="73" spans="1:131" s="52" customFormat="1" ht="26.25" customHeight="1" x14ac:dyDescent="0.15">
      <c r="A73" s="60">
        <v>6</v>
      </c>
      <c r="B73" s="957" t="s">
        <v>550</v>
      </c>
      <c r="C73" s="958"/>
      <c r="D73" s="958"/>
      <c r="E73" s="958"/>
      <c r="F73" s="958"/>
      <c r="G73" s="958"/>
      <c r="H73" s="958"/>
      <c r="I73" s="958"/>
      <c r="J73" s="958"/>
      <c r="K73" s="958"/>
      <c r="L73" s="958"/>
      <c r="M73" s="958"/>
      <c r="N73" s="958"/>
      <c r="O73" s="958"/>
      <c r="P73" s="959"/>
      <c r="Q73" s="960">
        <v>169</v>
      </c>
      <c r="R73" s="961"/>
      <c r="S73" s="961"/>
      <c r="T73" s="961"/>
      <c r="U73" s="961"/>
      <c r="V73" s="961">
        <v>159</v>
      </c>
      <c r="W73" s="961"/>
      <c r="X73" s="961"/>
      <c r="Y73" s="961"/>
      <c r="Z73" s="961"/>
      <c r="AA73" s="961">
        <v>9</v>
      </c>
      <c r="AB73" s="961"/>
      <c r="AC73" s="961"/>
      <c r="AD73" s="961"/>
      <c r="AE73" s="961"/>
      <c r="AF73" s="961">
        <v>9</v>
      </c>
      <c r="AG73" s="961"/>
      <c r="AH73" s="961"/>
      <c r="AI73" s="961"/>
      <c r="AJ73" s="961"/>
      <c r="AK73" s="961" t="s">
        <v>206</v>
      </c>
      <c r="AL73" s="961"/>
      <c r="AM73" s="961"/>
      <c r="AN73" s="961"/>
      <c r="AO73" s="961"/>
      <c r="AP73" s="961">
        <v>60</v>
      </c>
      <c r="AQ73" s="961"/>
      <c r="AR73" s="961"/>
      <c r="AS73" s="961"/>
      <c r="AT73" s="961"/>
      <c r="AU73" s="961">
        <v>3</v>
      </c>
      <c r="AV73" s="961"/>
      <c r="AW73" s="961"/>
      <c r="AX73" s="961"/>
      <c r="AY73" s="961"/>
      <c r="AZ73" s="962"/>
      <c r="BA73" s="962"/>
      <c r="BB73" s="962"/>
      <c r="BC73" s="962"/>
      <c r="BD73" s="963"/>
      <c r="BE73" s="63"/>
      <c r="BF73" s="63"/>
      <c r="BG73" s="63"/>
      <c r="BH73" s="63"/>
      <c r="BI73" s="63"/>
      <c r="BJ73" s="63"/>
      <c r="BK73" s="63"/>
      <c r="BL73" s="63"/>
      <c r="BM73" s="63"/>
      <c r="BN73" s="63"/>
      <c r="BO73" s="63"/>
      <c r="BP73" s="63"/>
      <c r="BQ73" s="60">
        <v>67</v>
      </c>
      <c r="BR73" s="89"/>
      <c r="BS73" s="928"/>
      <c r="BT73" s="929"/>
      <c r="BU73" s="929"/>
      <c r="BV73" s="929"/>
      <c r="BW73" s="929"/>
      <c r="BX73" s="929"/>
      <c r="BY73" s="929"/>
      <c r="BZ73" s="929"/>
      <c r="CA73" s="929"/>
      <c r="CB73" s="929"/>
      <c r="CC73" s="929"/>
      <c r="CD73" s="929"/>
      <c r="CE73" s="929"/>
      <c r="CF73" s="929"/>
      <c r="CG73" s="930"/>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4"/>
      <c r="EA73" s="55"/>
    </row>
    <row r="74" spans="1:131" s="52" customFormat="1" ht="26.25" customHeight="1" x14ac:dyDescent="0.15">
      <c r="A74" s="60">
        <v>7</v>
      </c>
      <c r="B74" s="957" t="s">
        <v>387</v>
      </c>
      <c r="C74" s="958"/>
      <c r="D74" s="958"/>
      <c r="E74" s="958"/>
      <c r="F74" s="958"/>
      <c r="G74" s="958"/>
      <c r="H74" s="958"/>
      <c r="I74" s="958"/>
      <c r="J74" s="958"/>
      <c r="K74" s="958"/>
      <c r="L74" s="958"/>
      <c r="M74" s="958"/>
      <c r="N74" s="958"/>
      <c r="O74" s="958"/>
      <c r="P74" s="959"/>
      <c r="Q74" s="960">
        <v>342</v>
      </c>
      <c r="R74" s="961"/>
      <c r="S74" s="961"/>
      <c r="T74" s="961"/>
      <c r="U74" s="961"/>
      <c r="V74" s="961">
        <v>341</v>
      </c>
      <c r="W74" s="961"/>
      <c r="X74" s="961"/>
      <c r="Y74" s="961"/>
      <c r="Z74" s="961"/>
      <c r="AA74" s="961">
        <v>1</v>
      </c>
      <c r="AB74" s="961"/>
      <c r="AC74" s="961"/>
      <c r="AD74" s="961"/>
      <c r="AE74" s="961"/>
      <c r="AF74" s="961">
        <v>626</v>
      </c>
      <c r="AG74" s="961"/>
      <c r="AH74" s="961"/>
      <c r="AI74" s="961"/>
      <c r="AJ74" s="961"/>
      <c r="AK74" s="961" t="s">
        <v>206</v>
      </c>
      <c r="AL74" s="961"/>
      <c r="AM74" s="961"/>
      <c r="AN74" s="961"/>
      <c r="AO74" s="961"/>
      <c r="AP74" s="961" t="s">
        <v>206</v>
      </c>
      <c r="AQ74" s="961"/>
      <c r="AR74" s="961"/>
      <c r="AS74" s="961"/>
      <c r="AT74" s="961"/>
      <c r="AU74" s="961" t="s">
        <v>206</v>
      </c>
      <c r="AV74" s="961"/>
      <c r="AW74" s="961"/>
      <c r="AX74" s="961"/>
      <c r="AY74" s="961"/>
      <c r="AZ74" s="962"/>
      <c r="BA74" s="962"/>
      <c r="BB74" s="962"/>
      <c r="BC74" s="962"/>
      <c r="BD74" s="963"/>
      <c r="BE74" s="63"/>
      <c r="BF74" s="63"/>
      <c r="BG74" s="63"/>
      <c r="BH74" s="63"/>
      <c r="BI74" s="63"/>
      <c r="BJ74" s="63"/>
      <c r="BK74" s="63"/>
      <c r="BL74" s="63"/>
      <c r="BM74" s="63"/>
      <c r="BN74" s="63"/>
      <c r="BO74" s="63"/>
      <c r="BP74" s="63"/>
      <c r="BQ74" s="60">
        <v>68</v>
      </c>
      <c r="BR74" s="89"/>
      <c r="BS74" s="928"/>
      <c r="BT74" s="929"/>
      <c r="BU74" s="929"/>
      <c r="BV74" s="929"/>
      <c r="BW74" s="929"/>
      <c r="BX74" s="929"/>
      <c r="BY74" s="929"/>
      <c r="BZ74" s="929"/>
      <c r="CA74" s="929"/>
      <c r="CB74" s="929"/>
      <c r="CC74" s="929"/>
      <c r="CD74" s="929"/>
      <c r="CE74" s="929"/>
      <c r="CF74" s="929"/>
      <c r="CG74" s="930"/>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4"/>
      <c r="EA74" s="55"/>
    </row>
    <row r="75" spans="1:131" s="52" customFormat="1" ht="26.25" customHeight="1" x14ac:dyDescent="0.15">
      <c r="A75" s="60">
        <v>8</v>
      </c>
      <c r="B75" s="957"/>
      <c r="C75" s="958"/>
      <c r="D75" s="958"/>
      <c r="E75" s="958"/>
      <c r="F75" s="958"/>
      <c r="G75" s="958"/>
      <c r="H75" s="958"/>
      <c r="I75" s="958"/>
      <c r="J75" s="958"/>
      <c r="K75" s="958"/>
      <c r="L75" s="958"/>
      <c r="M75" s="958"/>
      <c r="N75" s="958"/>
      <c r="O75" s="958"/>
      <c r="P75" s="959"/>
      <c r="Q75" s="964"/>
      <c r="R75" s="965"/>
      <c r="S75" s="965"/>
      <c r="T75" s="965"/>
      <c r="U75" s="966"/>
      <c r="V75" s="967"/>
      <c r="W75" s="965"/>
      <c r="X75" s="965"/>
      <c r="Y75" s="965"/>
      <c r="Z75" s="966"/>
      <c r="AA75" s="967"/>
      <c r="AB75" s="965"/>
      <c r="AC75" s="965"/>
      <c r="AD75" s="965"/>
      <c r="AE75" s="966"/>
      <c r="AF75" s="967"/>
      <c r="AG75" s="965"/>
      <c r="AH75" s="965"/>
      <c r="AI75" s="965"/>
      <c r="AJ75" s="966"/>
      <c r="AK75" s="967"/>
      <c r="AL75" s="965"/>
      <c r="AM75" s="965"/>
      <c r="AN75" s="965"/>
      <c r="AO75" s="966"/>
      <c r="AP75" s="967"/>
      <c r="AQ75" s="965"/>
      <c r="AR75" s="965"/>
      <c r="AS75" s="965"/>
      <c r="AT75" s="966"/>
      <c r="AU75" s="967"/>
      <c r="AV75" s="965"/>
      <c r="AW75" s="965"/>
      <c r="AX75" s="965"/>
      <c r="AY75" s="966"/>
      <c r="AZ75" s="962"/>
      <c r="BA75" s="962"/>
      <c r="BB75" s="962"/>
      <c r="BC75" s="962"/>
      <c r="BD75" s="963"/>
      <c r="BE75" s="63"/>
      <c r="BF75" s="63"/>
      <c r="BG75" s="63"/>
      <c r="BH75" s="63"/>
      <c r="BI75" s="63"/>
      <c r="BJ75" s="63"/>
      <c r="BK75" s="63"/>
      <c r="BL75" s="63"/>
      <c r="BM75" s="63"/>
      <c r="BN75" s="63"/>
      <c r="BO75" s="63"/>
      <c r="BP75" s="63"/>
      <c r="BQ75" s="60">
        <v>69</v>
      </c>
      <c r="BR75" s="89"/>
      <c r="BS75" s="928"/>
      <c r="BT75" s="929"/>
      <c r="BU75" s="929"/>
      <c r="BV75" s="929"/>
      <c r="BW75" s="929"/>
      <c r="BX75" s="929"/>
      <c r="BY75" s="929"/>
      <c r="BZ75" s="929"/>
      <c r="CA75" s="929"/>
      <c r="CB75" s="929"/>
      <c r="CC75" s="929"/>
      <c r="CD75" s="929"/>
      <c r="CE75" s="929"/>
      <c r="CF75" s="929"/>
      <c r="CG75" s="930"/>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4"/>
      <c r="EA75" s="55"/>
    </row>
    <row r="76" spans="1:131" s="52" customFormat="1" ht="26.25" customHeight="1" x14ac:dyDescent="0.15">
      <c r="A76" s="60">
        <v>9</v>
      </c>
      <c r="B76" s="957"/>
      <c r="C76" s="958"/>
      <c r="D76" s="958"/>
      <c r="E76" s="958"/>
      <c r="F76" s="958"/>
      <c r="G76" s="958"/>
      <c r="H76" s="958"/>
      <c r="I76" s="958"/>
      <c r="J76" s="958"/>
      <c r="K76" s="958"/>
      <c r="L76" s="958"/>
      <c r="M76" s="958"/>
      <c r="N76" s="958"/>
      <c r="O76" s="958"/>
      <c r="P76" s="959"/>
      <c r="Q76" s="964"/>
      <c r="R76" s="965"/>
      <c r="S76" s="965"/>
      <c r="T76" s="965"/>
      <c r="U76" s="966"/>
      <c r="V76" s="967"/>
      <c r="W76" s="965"/>
      <c r="X76" s="965"/>
      <c r="Y76" s="965"/>
      <c r="Z76" s="966"/>
      <c r="AA76" s="967"/>
      <c r="AB76" s="965"/>
      <c r="AC76" s="965"/>
      <c r="AD76" s="965"/>
      <c r="AE76" s="966"/>
      <c r="AF76" s="967"/>
      <c r="AG76" s="965"/>
      <c r="AH76" s="965"/>
      <c r="AI76" s="965"/>
      <c r="AJ76" s="966"/>
      <c r="AK76" s="967"/>
      <c r="AL76" s="965"/>
      <c r="AM76" s="965"/>
      <c r="AN76" s="965"/>
      <c r="AO76" s="966"/>
      <c r="AP76" s="967"/>
      <c r="AQ76" s="965"/>
      <c r="AR76" s="965"/>
      <c r="AS76" s="965"/>
      <c r="AT76" s="966"/>
      <c r="AU76" s="967"/>
      <c r="AV76" s="965"/>
      <c r="AW76" s="965"/>
      <c r="AX76" s="965"/>
      <c r="AY76" s="966"/>
      <c r="AZ76" s="962"/>
      <c r="BA76" s="962"/>
      <c r="BB76" s="962"/>
      <c r="BC76" s="962"/>
      <c r="BD76" s="963"/>
      <c r="BE76" s="63"/>
      <c r="BF76" s="63"/>
      <c r="BG76" s="63"/>
      <c r="BH76" s="63"/>
      <c r="BI76" s="63"/>
      <c r="BJ76" s="63"/>
      <c r="BK76" s="63"/>
      <c r="BL76" s="63"/>
      <c r="BM76" s="63"/>
      <c r="BN76" s="63"/>
      <c r="BO76" s="63"/>
      <c r="BP76" s="63"/>
      <c r="BQ76" s="60">
        <v>70</v>
      </c>
      <c r="BR76" s="89"/>
      <c r="BS76" s="928"/>
      <c r="BT76" s="929"/>
      <c r="BU76" s="929"/>
      <c r="BV76" s="929"/>
      <c r="BW76" s="929"/>
      <c r="BX76" s="929"/>
      <c r="BY76" s="929"/>
      <c r="BZ76" s="929"/>
      <c r="CA76" s="929"/>
      <c r="CB76" s="929"/>
      <c r="CC76" s="929"/>
      <c r="CD76" s="929"/>
      <c r="CE76" s="929"/>
      <c r="CF76" s="929"/>
      <c r="CG76" s="930"/>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4"/>
      <c r="EA76" s="55"/>
    </row>
    <row r="77" spans="1:131" s="52" customFormat="1" ht="26.25" customHeight="1" x14ac:dyDescent="0.15">
      <c r="A77" s="60">
        <v>10</v>
      </c>
      <c r="B77" s="957"/>
      <c r="C77" s="958"/>
      <c r="D77" s="958"/>
      <c r="E77" s="958"/>
      <c r="F77" s="958"/>
      <c r="G77" s="958"/>
      <c r="H77" s="958"/>
      <c r="I77" s="958"/>
      <c r="J77" s="958"/>
      <c r="K77" s="958"/>
      <c r="L77" s="958"/>
      <c r="M77" s="958"/>
      <c r="N77" s="958"/>
      <c r="O77" s="958"/>
      <c r="P77" s="959"/>
      <c r="Q77" s="964"/>
      <c r="R77" s="965"/>
      <c r="S77" s="965"/>
      <c r="T77" s="965"/>
      <c r="U77" s="966"/>
      <c r="V77" s="967"/>
      <c r="W77" s="965"/>
      <c r="X77" s="965"/>
      <c r="Y77" s="965"/>
      <c r="Z77" s="966"/>
      <c r="AA77" s="967"/>
      <c r="AB77" s="965"/>
      <c r="AC77" s="965"/>
      <c r="AD77" s="965"/>
      <c r="AE77" s="966"/>
      <c r="AF77" s="967"/>
      <c r="AG77" s="965"/>
      <c r="AH77" s="965"/>
      <c r="AI77" s="965"/>
      <c r="AJ77" s="966"/>
      <c r="AK77" s="967"/>
      <c r="AL77" s="965"/>
      <c r="AM77" s="965"/>
      <c r="AN77" s="965"/>
      <c r="AO77" s="966"/>
      <c r="AP77" s="967"/>
      <c r="AQ77" s="965"/>
      <c r="AR77" s="965"/>
      <c r="AS77" s="965"/>
      <c r="AT77" s="966"/>
      <c r="AU77" s="967"/>
      <c r="AV77" s="965"/>
      <c r="AW77" s="965"/>
      <c r="AX77" s="965"/>
      <c r="AY77" s="966"/>
      <c r="AZ77" s="962"/>
      <c r="BA77" s="962"/>
      <c r="BB77" s="962"/>
      <c r="BC77" s="962"/>
      <c r="BD77" s="963"/>
      <c r="BE77" s="63"/>
      <c r="BF77" s="63"/>
      <c r="BG77" s="63"/>
      <c r="BH77" s="63"/>
      <c r="BI77" s="63"/>
      <c r="BJ77" s="63"/>
      <c r="BK77" s="63"/>
      <c r="BL77" s="63"/>
      <c r="BM77" s="63"/>
      <c r="BN77" s="63"/>
      <c r="BO77" s="63"/>
      <c r="BP77" s="63"/>
      <c r="BQ77" s="60">
        <v>71</v>
      </c>
      <c r="BR77" s="89"/>
      <c r="BS77" s="928"/>
      <c r="BT77" s="929"/>
      <c r="BU77" s="929"/>
      <c r="BV77" s="929"/>
      <c r="BW77" s="929"/>
      <c r="BX77" s="929"/>
      <c r="BY77" s="929"/>
      <c r="BZ77" s="929"/>
      <c r="CA77" s="929"/>
      <c r="CB77" s="929"/>
      <c r="CC77" s="929"/>
      <c r="CD77" s="929"/>
      <c r="CE77" s="929"/>
      <c r="CF77" s="929"/>
      <c r="CG77" s="930"/>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4"/>
      <c r="EA77" s="55"/>
    </row>
    <row r="78" spans="1:131" s="52" customFormat="1" ht="26.25" customHeight="1" x14ac:dyDescent="0.15">
      <c r="A78" s="60">
        <v>11</v>
      </c>
      <c r="B78" s="957"/>
      <c r="C78" s="958"/>
      <c r="D78" s="958"/>
      <c r="E78" s="958"/>
      <c r="F78" s="958"/>
      <c r="G78" s="958"/>
      <c r="H78" s="958"/>
      <c r="I78" s="958"/>
      <c r="J78" s="958"/>
      <c r="K78" s="958"/>
      <c r="L78" s="958"/>
      <c r="M78" s="958"/>
      <c r="N78" s="958"/>
      <c r="O78" s="958"/>
      <c r="P78" s="959"/>
      <c r="Q78" s="960"/>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63"/>
      <c r="BF78" s="63"/>
      <c r="BG78" s="63"/>
      <c r="BH78" s="63"/>
      <c r="BI78" s="63"/>
      <c r="BJ78" s="55"/>
      <c r="BK78" s="55"/>
      <c r="BL78" s="55"/>
      <c r="BM78" s="55"/>
      <c r="BN78" s="55"/>
      <c r="BO78" s="63"/>
      <c r="BP78" s="63"/>
      <c r="BQ78" s="60">
        <v>72</v>
      </c>
      <c r="BR78" s="89"/>
      <c r="BS78" s="928"/>
      <c r="BT78" s="929"/>
      <c r="BU78" s="929"/>
      <c r="BV78" s="929"/>
      <c r="BW78" s="929"/>
      <c r="BX78" s="929"/>
      <c r="BY78" s="929"/>
      <c r="BZ78" s="929"/>
      <c r="CA78" s="929"/>
      <c r="CB78" s="929"/>
      <c r="CC78" s="929"/>
      <c r="CD78" s="929"/>
      <c r="CE78" s="929"/>
      <c r="CF78" s="929"/>
      <c r="CG78" s="930"/>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4"/>
      <c r="EA78" s="55"/>
    </row>
    <row r="79" spans="1:131" s="52" customFormat="1" ht="26.25" customHeight="1" x14ac:dyDescent="0.15">
      <c r="A79" s="60">
        <v>12</v>
      </c>
      <c r="B79" s="957"/>
      <c r="C79" s="958"/>
      <c r="D79" s="958"/>
      <c r="E79" s="958"/>
      <c r="F79" s="958"/>
      <c r="G79" s="958"/>
      <c r="H79" s="958"/>
      <c r="I79" s="958"/>
      <c r="J79" s="958"/>
      <c r="K79" s="958"/>
      <c r="L79" s="958"/>
      <c r="M79" s="958"/>
      <c r="N79" s="958"/>
      <c r="O79" s="958"/>
      <c r="P79" s="959"/>
      <c r="Q79" s="960"/>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63"/>
      <c r="BF79" s="63"/>
      <c r="BG79" s="63"/>
      <c r="BH79" s="63"/>
      <c r="BI79" s="63"/>
      <c r="BJ79" s="55"/>
      <c r="BK79" s="55"/>
      <c r="BL79" s="55"/>
      <c r="BM79" s="55"/>
      <c r="BN79" s="55"/>
      <c r="BO79" s="63"/>
      <c r="BP79" s="63"/>
      <c r="BQ79" s="60">
        <v>73</v>
      </c>
      <c r="BR79" s="89"/>
      <c r="BS79" s="928"/>
      <c r="BT79" s="929"/>
      <c r="BU79" s="929"/>
      <c r="BV79" s="929"/>
      <c r="BW79" s="929"/>
      <c r="BX79" s="929"/>
      <c r="BY79" s="929"/>
      <c r="BZ79" s="929"/>
      <c r="CA79" s="929"/>
      <c r="CB79" s="929"/>
      <c r="CC79" s="929"/>
      <c r="CD79" s="929"/>
      <c r="CE79" s="929"/>
      <c r="CF79" s="929"/>
      <c r="CG79" s="930"/>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4"/>
      <c r="EA79" s="55"/>
    </row>
    <row r="80" spans="1:131" s="52" customFormat="1" ht="26.25" customHeight="1" x14ac:dyDescent="0.15">
      <c r="A80" s="60">
        <v>13</v>
      </c>
      <c r="B80" s="957"/>
      <c r="C80" s="958"/>
      <c r="D80" s="958"/>
      <c r="E80" s="958"/>
      <c r="F80" s="958"/>
      <c r="G80" s="958"/>
      <c r="H80" s="958"/>
      <c r="I80" s="958"/>
      <c r="J80" s="958"/>
      <c r="K80" s="958"/>
      <c r="L80" s="958"/>
      <c r="M80" s="958"/>
      <c r="N80" s="958"/>
      <c r="O80" s="958"/>
      <c r="P80" s="959"/>
      <c r="Q80" s="960"/>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63"/>
      <c r="BF80" s="63"/>
      <c r="BG80" s="63"/>
      <c r="BH80" s="63"/>
      <c r="BI80" s="63"/>
      <c r="BJ80" s="63"/>
      <c r="BK80" s="63"/>
      <c r="BL80" s="63"/>
      <c r="BM80" s="63"/>
      <c r="BN80" s="63"/>
      <c r="BO80" s="63"/>
      <c r="BP80" s="63"/>
      <c r="BQ80" s="60">
        <v>74</v>
      </c>
      <c r="BR80" s="89"/>
      <c r="BS80" s="928"/>
      <c r="BT80" s="929"/>
      <c r="BU80" s="929"/>
      <c r="BV80" s="929"/>
      <c r="BW80" s="929"/>
      <c r="BX80" s="929"/>
      <c r="BY80" s="929"/>
      <c r="BZ80" s="929"/>
      <c r="CA80" s="929"/>
      <c r="CB80" s="929"/>
      <c r="CC80" s="929"/>
      <c r="CD80" s="929"/>
      <c r="CE80" s="929"/>
      <c r="CF80" s="929"/>
      <c r="CG80" s="930"/>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4"/>
      <c r="EA80" s="55"/>
    </row>
    <row r="81" spans="1:131" s="52" customFormat="1" ht="26.25" customHeight="1" x14ac:dyDescent="0.15">
      <c r="A81" s="60">
        <v>14</v>
      </c>
      <c r="B81" s="957"/>
      <c r="C81" s="958"/>
      <c r="D81" s="958"/>
      <c r="E81" s="958"/>
      <c r="F81" s="958"/>
      <c r="G81" s="958"/>
      <c r="H81" s="958"/>
      <c r="I81" s="958"/>
      <c r="J81" s="958"/>
      <c r="K81" s="958"/>
      <c r="L81" s="958"/>
      <c r="M81" s="958"/>
      <c r="N81" s="958"/>
      <c r="O81" s="958"/>
      <c r="P81" s="959"/>
      <c r="Q81" s="960"/>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63"/>
      <c r="BF81" s="63"/>
      <c r="BG81" s="63"/>
      <c r="BH81" s="63"/>
      <c r="BI81" s="63"/>
      <c r="BJ81" s="63"/>
      <c r="BK81" s="63"/>
      <c r="BL81" s="63"/>
      <c r="BM81" s="63"/>
      <c r="BN81" s="63"/>
      <c r="BO81" s="63"/>
      <c r="BP81" s="63"/>
      <c r="BQ81" s="60">
        <v>75</v>
      </c>
      <c r="BR81" s="89"/>
      <c r="BS81" s="928"/>
      <c r="BT81" s="929"/>
      <c r="BU81" s="929"/>
      <c r="BV81" s="929"/>
      <c r="BW81" s="929"/>
      <c r="BX81" s="929"/>
      <c r="BY81" s="929"/>
      <c r="BZ81" s="929"/>
      <c r="CA81" s="929"/>
      <c r="CB81" s="929"/>
      <c r="CC81" s="929"/>
      <c r="CD81" s="929"/>
      <c r="CE81" s="929"/>
      <c r="CF81" s="929"/>
      <c r="CG81" s="930"/>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4"/>
      <c r="EA81" s="55"/>
    </row>
    <row r="82" spans="1:131" s="52" customFormat="1" ht="26.25" customHeight="1" x14ac:dyDescent="0.15">
      <c r="A82" s="60">
        <v>15</v>
      </c>
      <c r="B82" s="957"/>
      <c r="C82" s="958"/>
      <c r="D82" s="958"/>
      <c r="E82" s="958"/>
      <c r="F82" s="958"/>
      <c r="G82" s="958"/>
      <c r="H82" s="958"/>
      <c r="I82" s="958"/>
      <c r="J82" s="958"/>
      <c r="K82" s="958"/>
      <c r="L82" s="958"/>
      <c r="M82" s="958"/>
      <c r="N82" s="958"/>
      <c r="O82" s="958"/>
      <c r="P82" s="959"/>
      <c r="Q82" s="960"/>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63"/>
      <c r="BF82" s="63"/>
      <c r="BG82" s="63"/>
      <c r="BH82" s="63"/>
      <c r="BI82" s="63"/>
      <c r="BJ82" s="63"/>
      <c r="BK82" s="63"/>
      <c r="BL82" s="63"/>
      <c r="BM82" s="63"/>
      <c r="BN82" s="63"/>
      <c r="BO82" s="63"/>
      <c r="BP82" s="63"/>
      <c r="BQ82" s="60">
        <v>76</v>
      </c>
      <c r="BR82" s="89"/>
      <c r="BS82" s="928"/>
      <c r="BT82" s="929"/>
      <c r="BU82" s="929"/>
      <c r="BV82" s="929"/>
      <c r="BW82" s="929"/>
      <c r="BX82" s="929"/>
      <c r="BY82" s="929"/>
      <c r="BZ82" s="929"/>
      <c r="CA82" s="929"/>
      <c r="CB82" s="929"/>
      <c r="CC82" s="929"/>
      <c r="CD82" s="929"/>
      <c r="CE82" s="929"/>
      <c r="CF82" s="929"/>
      <c r="CG82" s="930"/>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4"/>
      <c r="EA82" s="55"/>
    </row>
    <row r="83" spans="1:131" s="52" customFormat="1" ht="26.25" customHeight="1" x14ac:dyDescent="0.15">
      <c r="A83" s="60">
        <v>16</v>
      </c>
      <c r="B83" s="957"/>
      <c r="C83" s="958"/>
      <c r="D83" s="958"/>
      <c r="E83" s="958"/>
      <c r="F83" s="958"/>
      <c r="G83" s="958"/>
      <c r="H83" s="958"/>
      <c r="I83" s="958"/>
      <c r="J83" s="958"/>
      <c r="K83" s="958"/>
      <c r="L83" s="958"/>
      <c r="M83" s="958"/>
      <c r="N83" s="958"/>
      <c r="O83" s="958"/>
      <c r="P83" s="959"/>
      <c r="Q83" s="960"/>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63"/>
      <c r="BF83" s="63"/>
      <c r="BG83" s="63"/>
      <c r="BH83" s="63"/>
      <c r="BI83" s="63"/>
      <c r="BJ83" s="63"/>
      <c r="BK83" s="63"/>
      <c r="BL83" s="63"/>
      <c r="BM83" s="63"/>
      <c r="BN83" s="63"/>
      <c r="BO83" s="63"/>
      <c r="BP83" s="63"/>
      <c r="BQ83" s="60">
        <v>77</v>
      </c>
      <c r="BR83" s="89"/>
      <c r="BS83" s="928"/>
      <c r="BT83" s="929"/>
      <c r="BU83" s="929"/>
      <c r="BV83" s="929"/>
      <c r="BW83" s="929"/>
      <c r="BX83" s="929"/>
      <c r="BY83" s="929"/>
      <c r="BZ83" s="929"/>
      <c r="CA83" s="929"/>
      <c r="CB83" s="929"/>
      <c r="CC83" s="929"/>
      <c r="CD83" s="929"/>
      <c r="CE83" s="929"/>
      <c r="CF83" s="929"/>
      <c r="CG83" s="930"/>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4"/>
      <c r="EA83" s="55"/>
    </row>
    <row r="84" spans="1:131" s="52" customFormat="1" ht="26.25" customHeight="1" x14ac:dyDescent="0.15">
      <c r="A84" s="60">
        <v>17</v>
      </c>
      <c r="B84" s="957"/>
      <c r="C84" s="958"/>
      <c r="D84" s="958"/>
      <c r="E84" s="958"/>
      <c r="F84" s="958"/>
      <c r="G84" s="958"/>
      <c r="H84" s="958"/>
      <c r="I84" s="958"/>
      <c r="J84" s="958"/>
      <c r="K84" s="958"/>
      <c r="L84" s="958"/>
      <c r="M84" s="958"/>
      <c r="N84" s="958"/>
      <c r="O84" s="958"/>
      <c r="P84" s="959"/>
      <c r="Q84" s="960"/>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63"/>
      <c r="BF84" s="63"/>
      <c r="BG84" s="63"/>
      <c r="BH84" s="63"/>
      <c r="BI84" s="63"/>
      <c r="BJ84" s="63"/>
      <c r="BK84" s="63"/>
      <c r="BL84" s="63"/>
      <c r="BM84" s="63"/>
      <c r="BN84" s="63"/>
      <c r="BO84" s="63"/>
      <c r="BP84" s="63"/>
      <c r="BQ84" s="60">
        <v>78</v>
      </c>
      <c r="BR84" s="89"/>
      <c r="BS84" s="928"/>
      <c r="BT84" s="929"/>
      <c r="BU84" s="929"/>
      <c r="BV84" s="929"/>
      <c r="BW84" s="929"/>
      <c r="BX84" s="929"/>
      <c r="BY84" s="929"/>
      <c r="BZ84" s="929"/>
      <c r="CA84" s="929"/>
      <c r="CB84" s="929"/>
      <c r="CC84" s="929"/>
      <c r="CD84" s="929"/>
      <c r="CE84" s="929"/>
      <c r="CF84" s="929"/>
      <c r="CG84" s="930"/>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4"/>
      <c r="EA84" s="55"/>
    </row>
    <row r="85" spans="1:131" s="52" customFormat="1" ht="26.25" customHeight="1" x14ac:dyDescent="0.15">
      <c r="A85" s="60">
        <v>18</v>
      </c>
      <c r="B85" s="957"/>
      <c r="C85" s="958"/>
      <c r="D85" s="958"/>
      <c r="E85" s="958"/>
      <c r="F85" s="958"/>
      <c r="G85" s="958"/>
      <c r="H85" s="958"/>
      <c r="I85" s="958"/>
      <c r="J85" s="958"/>
      <c r="K85" s="958"/>
      <c r="L85" s="958"/>
      <c r="M85" s="958"/>
      <c r="N85" s="958"/>
      <c r="O85" s="958"/>
      <c r="P85" s="959"/>
      <c r="Q85" s="960"/>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63"/>
      <c r="BF85" s="63"/>
      <c r="BG85" s="63"/>
      <c r="BH85" s="63"/>
      <c r="BI85" s="63"/>
      <c r="BJ85" s="63"/>
      <c r="BK85" s="63"/>
      <c r="BL85" s="63"/>
      <c r="BM85" s="63"/>
      <c r="BN85" s="63"/>
      <c r="BO85" s="63"/>
      <c r="BP85" s="63"/>
      <c r="BQ85" s="60">
        <v>79</v>
      </c>
      <c r="BR85" s="89"/>
      <c r="BS85" s="928"/>
      <c r="BT85" s="929"/>
      <c r="BU85" s="929"/>
      <c r="BV85" s="929"/>
      <c r="BW85" s="929"/>
      <c r="BX85" s="929"/>
      <c r="BY85" s="929"/>
      <c r="BZ85" s="929"/>
      <c r="CA85" s="929"/>
      <c r="CB85" s="929"/>
      <c r="CC85" s="929"/>
      <c r="CD85" s="929"/>
      <c r="CE85" s="929"/>
      <c r="CF85" s="929"/>
      <c r="CG85" s="930"/>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4"/>
      <c r="EA85" s="55"/>
    </row>
    <row r="86" spans="1:131" s="52" customFormat="1" ht="26.25" customHeight="1" x14ac:dyDescent="0.15">
      <c r="A86" s="60">
        <v>19</v>
      </c>
      <c r="B86" s="957"/>
      <c r="C86" s="958"/>
      <c r="D86" s="958"/>
      <c r="E86" s="958"/>
      <c r="F86" s="958"/>
      <c r="G86" s="958"/>
      <c r="H86" s="958"/>
      <c r="I86" s="958"/>
      <c r="J86" s="958"/>
      <c r="K86" s="958"/>
      <c r="L86" s="958"/>
      <c r="M86" s="958"/>
      <c r="N86" s="958"/>
      <c r="O86" s="958"/>
      <c r="P86" s="959"/>
      <c r="Q86" s="960"/>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63"/>
      <c r="BF86" s="63"/>
      <c r="BG86" s="63"/>
      <c r="BH86" s="63"/>
      <c r="BI86" s="63"/>
      <c r="BJ86" s="63"/>
      <c r="BK86" s="63"/>
      <c r="BL86" s="63"/>
      <c r="BM86" s="63"/>
      <c r="BN86" s="63"/>
      <c r="BO86" s="63"/>
      <c r="BP86" s="63"/>
      <c r="BQ86" s="60">
        <v>80</v>
      </c>
      <c r="BR86" s="89"/>
      <c r="BS86" s="928"/>
      <c r="BT86" s="929"/>
      <c r="BU86" s="929"/>
      <c r="BV86" s="929"/>
      <c r="BW86" s="929"/>
      <c r="BX86" s="929"/>
      <c r="BY86" s="929"/>
      <c r="BZ86" s="929"/>
      <c r="CA86" s="929"/>
      <c r="CB86" s="929"/>
      <c r="CC86" s="929"/>
      <c r="CD86" s="929"/>
      <c r="CE86" s="929"/>
      <c r="CF86" s="929"/>
      <c r="CG86" s="930"/>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4"/>
      <c r="EA86" s="55"/>
    </row>
    <row r="87" spans="1:131" s="52" customFormat="1" ht="26.25" customHeight="1" x14ac:dyDescent="0.15">
      <c r="A87" s="65">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63"/>
      <c r="BF87" s="63"/>
      <c r="BG87" s="63"/>
      <c r="BH87" s="63"/>
      <c r="BI87" s="63"/>
      <c r="BJ87" s="63"/>
      <c r="BK87" s="63"/>
      <c r="BL87" s="63"/>
      <c r="BM87" s="63"/>
      <c r="BN87" s="63"/>
      <c r="BO87" s="63"/>
      <c r="BP87" s="63"/>
      <c r="BQ87" s="60">
        <v>81</v>
      </c>
      <c r="BR87" s="89"/>
      <c r="BS87" s="928"/>
      <c r="BT87" s="929"/>
      <c r="BU87" s="929"/>
      <c r="BV87" s="929"/>
      <c r="BW87" s="929"/>
      <c r="BX87" s="929"/>
      <c r="BY87" s="929"/>
      <c r="BZ87" s="929"/>
      <c r="CA87" s="929"/>
      <c r="CB87" s="929"/>
      <c r="CC87" s="929"/>
      <c r="CD87" s="929"/>
      <c r="CE87" s="929"/>
      <c r="CF87" s="929"/>
      <c r="CG87" s="930"/>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4"/>
      <c r="EA87" s="55"/>
    </row>
    <row r="88" spans="1:131" s="52" customFormat="1" ht="26.25" customHeight="1" x14ac:dyDescent="0.15">
      <c r="A88" s="61" t="s">
        <v>257</v>
      </c>
      <c r="B88" s="935" t="s">
        <v>189</v>
      </c>
      <c r="C88" s="936"/>
      <c r="D88" s="936"/>
      <c r="E88" s="936"/>
      <c r="F88" s="936"/>
      <c r="G88" s="936"/>
      <c r="H88" s="936"/>
      <c r="I88" s="936"/>
      <c r="J88" s="936"/>
      <c r="K88" s="936"/>
      <c r="L88" s="936"/>
      <c r="M88" s="936"/>
      <c r="N88" s="936"/>
      <c r="O88" s="936"/>
      <c r="P88" s="937"/>
      <c r="Q88" s="945"/>
      <c r="R88" s="946"/>
      <c r="S88" s="946"/>
      <c r="T88" s="946"/>
      <c r="U88" s="946"/>
      <c r="V88" s="946"/>
      <c r="W88" s="946"/>
      <c r="X88" s="946"/>
      <c r="Y88" s="946"/>
      <c r="Z88" s="946"/>
      <c r="AA88" s="946"/>
      <c r="AB88" s="946"/>
      <c r="AC88" s="946"/>
      <c r="AD88" s="946"/>
      <c r="AE88" s="946"/>
      <c r="AF88" s="947">
        <v>16241</v>
      </c>
      <c r="AG88" s="947"/>
      <c r="AH88" s="947"/>
      <c r="AI88" s="947"/>
      <c r="AJ88" s="947"/>
      <c r="AK88" s="946"/>
      <c r="AL88" s="946"/>
      <c r="AM88" s="946"/>
      <c r="AN88" s="946"/>
      <c r="AO88" s="946"/>
      <c r="AP88" s="947">
        <v>60</v>
      </c>
      <c r="AQ88" s="947"/>
      <c r="AR88" s="947"/>
      <c r="AS88" s="947"/>
      <c r="AT88" s="947"/>
      <c r="AU88" s="947">
        <v>3</v>
      </c>
      <c r="AV88" s="947"/>
      <c r="AW88" s="947"/>
      <c r="AX88" s="947"/>
      <c r="AY88" s="947"/>
      <c r="AZ88" s="948"/>
      <c r="BA88" s="948"/>
      <c r="BB88" s="948"/>
      <c r="BC88" s="948"/>
      <c r="BD88" s="949"/>
      <c r="BE88" s="63"/>
      <c r="BF88" s="63"/>
      <c r="BG88" s="63"/>
      <c r="BH88" s="63"/>
      <c r="BI88" s="63"/>
      <c r="BJ88" s="63"/>
      <c r="BK88" s="63"/>
      <c r="BL88" s="63"/>
      <c r="BM88" s="63"/>
      <c r="BN88" s="63"/>
      <c r="BO88" s="63"/>
      <c r="BP88" s="63"/>
      <c r="BQ88" s="60">
        <v>82</v>
      </c>
      <c r="BR88" s="89"/>
      <c r="BS88" s="928"/>
      <c r="BT88" s="929"/>
      <c r="BU88" s="929"/>
      <c r="BV88" s="929"/>
      <c r="BW88" s="929"/>
      <c r="BX88" s="929"/>
      <c r="BY88" s="929"/>
      <c r="BZ88" s="929"/>
      <c r="CA88" s="929"/>
      <c r="CB88" s="929"/>
      <c r="CC88" s="929"/>
      <c r="CD88" s="929"/>
      <c r="CE88" s="929"/>
      <c r="CF88" s="929"/>
      <c r="CG88" s="930"/>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4"/>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28"/>
      <c r="BT89" s="929"/>
      <c r="BU89" s="929"/>
      <c r="BV89" s="929"/>
      <c r="BW89" s="929"/>
      <c r="BX89" s="929"/>
      <c r="BY89" s="929"/>
      <c r="BZ89" s="929"/>
      <c r="CA89" s="929"/>
      <c r="CB89" s="929"/>
      <c r="CC89" s="929"/>
      <c r="CD89" s="929"/>
      <c r="CE89" s="929"/>
      <c r="CF89" s="929"/>
      <c r="CG89" s="930"/>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4"/>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28"/>
      <c r="BT90" s="929"/>
      <c r="BU90" s="929"/>
      <c r="BV90" s="929"/>
      <c r="BW90" s="929"/>
      <c r="BX90" s="929"/>
      <c r="BY90" s="929"/>
      <c r="BZ90" s="929"/>
      <c r="CA90" s="929"/>
      <c r="CB90" s="929"/>
      <c r="CC90" s="929"/>
      <c r="CD90" s="929"/>
      <c r="CE90" s="929"/>
      <c r="CF90" s="929"/>
      <c r="CG90" s="930"/>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4"/>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28"/>
      <c r="BT91" s="929"/>
      <c r="BU91" s="929"/>
      <c r="BV91" s="929"/>
      <c r="BW91" s="929"/>
      <c r="BX91" s="929"/>
      <c r="BY91" s="929"/>
      <c r="BZ91" s="929"/>
      <c r="CA91" s="929"/>
      <c r="CB91" s="929"/>
      <c r="CC91" s="929"/>
      <c r="CD91" s="929"/>
      <c r="CE91" s="929"/>
      <c r="CF91" s="929"/>
      <c r="CG91" s="930"/>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4"/>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28"/>
      <c r="BT92" s="929"/>
      <c r="BU92" s="929"/>
      <c r="BV92" s="929"/>
      <c r="BW92" s="929"/>
      <c r="BX92" s="929"/>
      <c r="BY92" s="929"/>
      <c r="BZ92" s="929"/>
      <c r="CA92" s="929"/>
      <c r="CB92" s="929"/>
      <c r="CC92" s="929"/>
      <c r="CD92" s="929"/>
      <c r="CE92" s="929"/>
      <c r="CF92" s="929"/>
      <c r="CG92" s="930"/>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4"/>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28"/>
      <c r="BT93" s="929"/>
      <c r="BU93" s="929"/>
      <c r="BV93" s="929"/>
      <c r="BW93" s="929"/>
      <c r="BX93" s="929"/>
      <c r="BY93" s="929"/>
      <c r="BZ93" s="929"/>
      <c r="CA93" s="929"/>
      <c r="CB93" s="929"/>
      <c r="CC93" s="929"/>
      <c r="CD93" s="929"/>
      <c r="CE93" s="929"/>
      <c r="CF93" s="929"/>
      <c r="CG93" s="930"/>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4"/>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28"/>
      <c r="BT94" s="929"/>
      <c r="BU94" s="929"/>
      <c r="BV94" s="929"/>
      <c r="BW94" s="929"/>
      <c r="BX94" s="929"/>
      <c r="BY94" s="929"/>
      <c r="BZ94" s="929"/>
      <c r="CA94" s="929"/>
      <c r="CB94" s="929"/>
      <c r="CC94" s="929"/>
      <c r="CD94" s="929"/>
      <c r="CE94" s="929"/>
      <c r="CF94" s="929"/>
      <c r="CG94" s="930"/>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4"/>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28"/>
      <c r="BT95" s="929"/>
      <c r="BU95" s="929"/>
      <c r="BV95" s="929"/>
      <c r="BW95" s="929"/>
      <c r="BX95" s="929"/>
      <c r="BY95" s="929"/>
      <c r="BZ95" s="929"/>
      <c r="CA95" s="929"/>
      <c r="CB95" s="929"/>
      <c r="CC95" s="929"/>
      <c r="CD95" s="929"/>
      <c r="CE95" s="929"/>
      <c r="CF95" s="929"/>
      <c r="CG95" s="930"/>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4"/>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28"/>
      <c r="BT96" s="929"/>
      <c r="BU96" s="929"/>
      <c r="BV96" s="929"/>
      <c r="BW96" s="929"/>
      <c r="BX96" s="929"/>
      <c r="BY96" s="929"/>
      <c r="BZ96" s="929"/>
      <c r="CA96" s="929"/>
      <c r="CB96" s="929"/>
      <c r="CC96" s="929"/>
      <c r="CD96" s="929"/>
      <c r="CE96" s="929"/>
      <c r="CF96" s="929"/>
      <c r="CG96" s="930"/>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4"/>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28"/>
      <c r="BT97" s="929"/>
      <c r="BU97" s="929"/>
      <c r="BV97" s="929"/>
      <c r="BW97" s="929"/>
      <c r="BX97" s="929"/>
      <c r="BY97" s="929"/>
      <c r="BZ97" s="929"/>
      <c r="CA97" s="929"/>
      <c r="CB97" s="929"/>
      <c r="CC97" s="929"/>
      <c r="CD97" s="929"/>
      <c r="CE97" s="929"/>
      <c r="CF97" s="929"/>
      <c r="CG97" s="930"/>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4"/>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28"/>
      <c r="BT98" s="929"/>
      <c r="BU98" s="929"/>
      <c r="BV98" s="929"/>
      <c r="BW98" s="929"/>
      <c r="BX98" s="929"/>
      <c r="BY98" s="929"/>
      <c r="BZ98" s="929"/>
      <c r="CA98" s="929"/>
      <c r="CB98" s="929"/>
      <c r="CC98" s="929"/>
      <c r="CD98" s="929"/>
      <c r="CE98" s="929"/>
      <c r="CF98" s="929"/>
      <c r="CG98" s="930"/>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4"/>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28"/>
      <c r="BT99" s="929"/>
      <c r="BU99" s="929"/>
      <c r="BV99" s="929"/>
      <c r="BW99" s="929"/>
      <c r="BX99" s="929"/>
      <c r="BY99" s="929"/>
      <c r="BZ99" s="929"/>
      <c r="CA99" s="929"/>
      <c r="CB99" s="929"/>
      <c r="CC99" s="929"/>
      <c r="CD99" s="929"/>
      <c r="CE99" s="929"/>
      <c r="CF99" s="929"/>
      <c r="CG99" s="930"/>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4"/>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28"/>
      <c r="BT100" s="929"/>
      <c r="BU100" s="929"/>
      <c r="BV100" s="929"/>
      <c r="BW100" s="929"/>
      <c r="BX100" s="929"/>
      <c r="BY100" s="929"/>
      <c r="BZ100" s="929"/>
      <c r="CA100" s="929"/>
      <c r="CB100" s="929"/>
      <c r="CC100" s="929"/>
      <c r="CD100" s="929"/>
      <c r="CE100" s="929"/>
      <c r="CF100" s="929"/>
      <c r="CG100" s="930"/>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4"/>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28"/>
      <c r="BT101" s="929"/>
      <c r="BU101" s="929"/>
      <c r="BV101" s="929"/>
      <c r="BW101" s="929"/>
      <c r="BX101" s="929"/>
      <c r="BY101" s="929"/>
      <c r="BZ101" s="929"/>
      <c r="CA101" s="929"/>
      <c r="CB101" s="929"/>
      <c r="CC101" s="929"/>
      <c r="CD101" s="929"/>
      <c r="CE101" s="929"/>
      <c r="CF101" s="929"/>
      <c r="CG101" s="930"/>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4"/>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257</v>
      </c>
      <c r="BR102" s="935" t="s">
        <v>453</v>
      </c>
      <c r="BS102" s="936"/>
      <c r="BT102" s="936"/>
      <c r="BU102" s="936"/>
      <c r="BV102" s="936"/>
      <c r="BW102" s="936"/>
      <c r="BX102" s="936"/>
      <c r="BY102" s="936"/>
      <c r="BZ102" s="936"/>
      <c r="CA102" s="936"/>
      <c r="CB102" s="936"/>
      <c r="CC102" s="936"/>
      <c r="CD102" s="936"/>
      <c r="CE102" s="936"/>
      <c r="CF102" s="936"/>
      <c r="CG102" s="937"/>
      <c r="CH102" s="938"/>
      <c r="CI102" s="939"/>
      <c r="CJ102" s="939"/>
      <c r="CK102" s="939"/>
      <c r="CL102" s="940"/>
      <c r="CM102" s="938"/>
      <c r="CN102" s="939"/>
      <c r="CO102" s="939"/>
      <c r="CP102" s="939"/>
      <c r="CQ102" s="940"/>
      <c r="CR102" s="941">
        <v>83</v>
      </c>
      <c r="CS102" s="942"/>
      <c r="CT102" s="942"/>
      <c r="CU102" s="942"/>
      <c r="CV102" s="943"/>
      <c r="CW102" s="941" t="s">
        <v>206</v>
      </c>
      <c r="CX102" s="942"/>
      <c r="CY102" s="942"/>
      <c r="CZ102" s="942"/>
      <c r="DA102" s="943"/>
      <c r="DB102" s="941" t="s">
        <v>206</v>
      </c>
      <c r="DC102" s="942"/>
      <c r="DD102" s="942"/>
      <c r="DE102" s="942"/>
      <c r="DF102" s="943"/>
      <c r="DG102" s="941" t="s">
        <v>206</v>
      </c>
      <c r="DH102" s="942"/>
      <c r="DI102" s="942"/>
      <c r="DJ102" s="942"/>
      <c r="DK102" s="943"/>
      <c r="DL102" s="941" t="s">
        <v>206</v>
      </c>
      <c r="DM102" s="942"/>
      <c r="DN102" s="942"/>
      <c r="DO102" s="942"/>
      <c r="DP102" s="943"/>
      <c r="DQ102" s="941" t="s">
        <v>206</v>
      </c>
      <c r="DR102" s="942"/>
      <c r="DS102" s="942"/>
      <c r="DT102" s="942"/>
      <c r="DU102" s="943"/>
      <c r="DV102" s="935"/>
      <c r="DW102" s="936"/>
      <c r="DX102" s="936"/>
      <c r="DY102" s="936"/>
      <c r="DZ102" s="944"/>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22" t="s">
        <v>473</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23" t="s">
        <v>474</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475</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289</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924" t="s">
        <v>476</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207</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55" customFormat="1" ht="26.25" customHeight="1" x14ac:dyDescent="0.15">
      <c r="A109" s="902" t="s">
        <v>477</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5" t="s">
        <v>478</v>
      </c>
      <c r="AB109" s="903"/>
      <c r="AC109" s="903"/>
      <c r="AD109" s="903"/>
      <c r="AE109" s="904"/>
      <c r="AF109" s="905" t="s">
        <v>168</v>
      </c>
      <c r="AG109" s="903"/>
      <c r="AH109" s="903"/>
      <c r="AI109" s="903"/>
      <c r="AJ109" s="904"/>
      <c r="AK109" s="905" t="s">
        <v>395</v>
      </c>
      <c r="AL109" s="903"/>
      <c r="AM109" s="903"/>
      <c r="AN109" s="903"/>
      <c r="AO109" s="904"/>
      <c r="AP109" s="905" t="s">
        <v>479</v>
      </c>
      <c r="AQ109" s="903"/>
      <c r="AR109" s="903"/>
      <c r="AS109" s="903"/>
      <c r="AT109" s="906"/>
      <c r="AU109" s="902" t="s">
        <v>477</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5" t="s">
        <v>478</v>
      </c>
      <c r="BR109" s="903"/>
      <c r="BS109" s="903"/>
      <c r="BT109" s="903"/>
      <c r="BU109" s="904"/>
      <c r="BV109" s="905" t="s">
        <v>168</v>
      </c>
      <c r="BW109" s="903"/>
      <c r="BX109" s="903"/>
      <c r="BY109" s="903"/>
      <c r="BZ109" s="904"/>
      <c r="CA109" s="905" t="s">
        <v>395</v>
      </c>
      <c r="CB109" s="903"/>
      <c r="CC109" s="903"/>
      <c r="CD109" s="903"/>
      <c r="CE109" s="904"/>
      <c r="CF109" s="927" t="s">
        <v>479</v>
      </c>
      <c r="CG109" s="927"/>
      <c r="CH109" s="927"/>
      <c r="CI109" s="927"/>
      <c r="CJ109" s="927"/>
      <c r="CK109" s="905" t="s">
        <v>94</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5" t="s">
        <v>478</v>
      </c>
      <c r="DH109" s="903"/>
      <c r="DI109" s="903"/>
      <c r="DJ109" s="903"/>
      <c r="DK109" s="904"/>
      <c r="DL109" s="905" t="s">
        <v>168</v>
      </c>
      <c r="DM109" s="903"/>
      <c r="DN109" s="903"/>
      <c r="DO109" s="903"/>
      <c r="DP109" s="904"/>
      <c r="DQ109" s="905" t="s">
        <v>395</v>
      </c>
      <c r="DR109" s="903"/>
      <c r="DS109" s="903"/>
      <c r="DT109" s="903"/>
      <c r="DU109" s="904"/>
      <c r="DV109" s="905" t="s">
        <v>479</v>
      </c>
      <c r="DW109" s="903"/>
      <c r="DX109" s="903"/>
      <c r="DY109" s="903"/>
      <c r="DZ109" s="906"/>
    </row>
    <row r="110" spans="1:131" s="55" customFormat="1" ht="26.25" customHeight="1" x14ac:dyDescent="0.15">
      <c r="A110" s="827" t="s">
        <v>328</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820">
        <v>948014</v>
      </c>
      <c r="AB110" s="821"/>
      <c r="AC110" s="821"/>
      <c r="AD110" s="821"/>
      <c r="AE110" s="822"/>
      <c r="AF110" s="823">
        <v>863324</v>
      </c>
      <c r="AG110" s="821"/>
      <c r="AH110" s="821"/>
      <c r="AI110" s="821"/>
      <c r="AJ110" s="822"/>
      <c r="AK110" s="823">
        <v>897439</v>
      </c>
      <c r="AL110" s="821"/>
      <c r="AM110" s="821"/>
      <c r="AN110" s="821"/>
      <c r="AO110" s="822"/>
      <c r="AP110" s="910">
        <v>16.600000000000001</v>
      </c>
      <c r="AQ110" s="911"/>
      <c r="AR110" s="911"/>
      <c r="AS110" s="911"/>
      <c r="AT110" s="912"/>
      <c r="AU110" s="737" t="s">
        <v>106</v>
      </c>
      <c r="AV110" s="738"/>
      <c r="AW110" s="738"/>
      <c r="AX110" s="738"/>
      <c r="AY110" s="738"/>
      <c r="AZ110" s="875" t="s">
        <v>480</v>
      </c>
      <c r="BA110" s="828"/>
      <c r="BB110" s="828"/>
      <c r="BC110" s="828"/>
      <c r="BD110" s="828"/>
      <c r="BE110" s="828"/>
      <c r="BF110" s="828"/>
      <c r="BG110" s="828"/>
      <c r="BH110" s="828"/>
      <c r="BI110" s="828"/>
      <c r="BJ110" s="828"/>
      <c r="BK110" s="828"/>
      <c r="BL110" s="828"/>
      <c r="BM110" s="828"/>
      <c r="BN110" s="828"/>
      <c r="BO110" s="828"/>
      <c r="BP110" s="829"/>
      <c r="BQ110" s="876">
        <v>10401613</v>
      </c>
      <c r="BR110" s="877"/>
      <c r="BS110" s="877"/>
      <c r="BT110" s="877"/>
      <c r="BU110" s="877"/>
      <c r="BV110" s="877">
        <v>10571456</v>
      </c>
      <c r="BW110" s="877"/>
      <c r="BX110" s="877"/>
      <c r="BY110" s="877"/>
      <c r="BZ110" s="877"/>
      <c r="CA110" s="877">
        <v>11140068</v>
      </c>
      <c r="CB110" s="877"/>
      <c r="CC110" s="877"/>
      <c r="CD110" s="877"/>
      <c r="CE110" s="877"/>
      <c r="CF110" s="892">
        <v>206.6</v>
      </c>
      <c r="CG110" s="893"/>
      <c r="CH110" s="893"/>
      <c r="CI110" s="893"/>
      <c r="CJ110" s="893"/>
      <c r="CK110" s="743" t="s">
        <v>388</v>
      </c>
      <c r="CL110" s="744"/>
      <c r="CM110" s="907" t="s">
        <v>482</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876" t="s">
        <v>206</v>
      </c>
      <c r="DH110" s="877"/>
      <c r="DI110" s="877"/>
      <c r="DJ110" s="877"/>
      <c r="DK110" s="877"/>
      <c r="DL110" s="877" t="s">
        <v>206</v>
      </c>
      <c r="DM110" s="877"/>
      <c r="DN110" s="877"/>
      <c r="DO110" s="877"/>
      <c r="DP110" s="877"/>
      <c r="DQ110" s="877" t="s">
        <v>206</v>
      </c>
      <c r="DR110" s="877"/>
      <c r="DS110" s="877"/>
      <c r="DT110" s="877"/>
      <c r="DU110" s="877"/>
      <c r="DV110" s="878" t="s">
        <v>206</v>
      </c>
      <c r="DW110" s="878"/>
      <c r="DX110" s="878"/>
      <c r="DY110" s="878"/>
      <c r="DZ110" s="879"/>
    </row>
    <row r="111" spans="1:131" s="55" customFormat="1" ht="26.25" customHeight="1" x14ac:dyDescent="0.15">
      <c r="A111" s="775" t="s">
        <v>456</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921"/>
      <c r="AA111" s="780" t="s">
        <v>206</v>
      </c>
      <c r="AB111" s="781"/>
      <c r="AC111" s="781"/>
      <c r="AD111" s="781"/>
      <c r="AE111" s="782"/>
      <c r="AF111" s="783" t="s">
        <v>206</v>
      </c>
      <c r="AG111" s="781"/>
      <c r="AH111" s="781"/>
      <c r="AI111" s="781"/>
      <c r="AJ111" s="782"/>
      <c r="AK111" s="783" t="s">
        <v>206</v>
      </c>
      <c r="AL111" s="781"/>
      <c r="AM111" s="781"/>
      <c r="AN111" s="781"/>
      <c r="AO111" s="782"/>
      <c r="AP111" s="847" t="s">
        <v>206</v>
      </c>
      <c r="AQ111" s="848"/>
      <c r="AR111" s="848"/>
      <c r="AS111" s="848"/>
      <c r="AT111" s="849"/>
      <c r="AU111" s="739"/>
      <c r="AV111" s="740"/>
      <c r="AW111" s="740"/>
      <c r="AX111" s="740"/>
      <c r="AY111" s="740"/>
      <c r="AZ111" s="850" t="s">
        <v>483</v>
      </c>
      <c r="BA111" s="788"/>
      <c r="BB111" s="788"/>
      <c r="BC111" s="788"/>
      <c r="BD111" s="788"/>
      <c r="BE111" s="788"/>
      <c r="BF111" s="788"/>
      <c r="BG111" s="788"/>
      <c r="BH111" s="788"/>
      <c r="BI111" s="788"/>
      <c r="BJ111" s="788"/>
      <c r="BK111" s="788"/>
      <c r="BL111" s="788"/>
      <c r="BM111" s="788"/>
      <c r="BN111" s="788"/>
      <c r="BO111" s="788"/>
      <c r="BP111" s="789"/>
      <c r="BQ111" s="851">
        <v>52607</v>
      </c>
      <c r="BR111" s="852"/>
      <c r="BS111" s="852"/>
      <c r="BT111" s="852"/>
      <c r="BU111" s="852"/>
      <c r="BV111" s="852">
        <v>32085</v>
      </c>
      <c r="BW111" s="852"/>
      <c r="BX111" s="852"/>
      <c r="BY111" s="852"/>
      <c r="BZ111" s="852"/>
      <c r="CA111" s="852">
        <v>21879</v>
      </c>
      <c r="CB111" s="852"/>
      <c r="CC111" s="852"/>
      <c r="CD111" s="852"/>
      <c r="CE111" s="852"/>
      <c r="CF111" s="900">
        <v>0.4</v>
      </c>
      <c r="CG111" s="901"/>
      <c r="CH111" s="901"/>
      <c r="CI111" s="901"/>
      <c r="CJ111" s="901"/>
      <c r="CK111" s="745"/>
      <c r="CL111" s="746"/>
      <c r="CM111" s="844" t="s">
        <v>136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51" t="s">
        <v>206</v>
      </c>
      <c r="DH111" s="852"/>
      <c r="DI111" s="852"/>
      <c r="DJ111" s="852"/>
      <c r="DK111" s="852"/>
      <c r="DL111" s="852" t="s">
        <v>206</v>
      </c>
      <c r="DM111" s="852"/>
      <c r="DN111" s="852"/>
      <c r="DO111" s="852"/>
      <c r="DP111" s="852"/>
      <c r="DQ111" s="852" t="s">
        <v>206</v>
      </c>
      <c r="DR111" s="852"/>
      <c r="DS111" s="852"/>
      <c r="DT111" s="852"/>
      <c r="DU111" s="852"/>
      <c r="DV111" s="853" t="s">
        <v>206</v>
      </c>
      <c r="DW111" s="853"/>
      <c r="DX111" s="853"/>
      <c r="DY111" s="853"/>
      <c r="DZ111" s="854"/>
    </row>
    <row r="112" spans="1:131" s="55" customFormat="1" ht="26.25" customHeight="1" x14ac:dyDescent="0.15">
      <c r="A112" s="706" t="s">
        <v>156</v>
      </c>
      <c r="B112" s="707"/>
      <c r="C112" s="788" t="s">
        <v>485</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780" t="s">
        <v>206</v>
      </c>
      <c r="AB112" s="781"/>
      <c r="AC112" s="781"/>
      <c r="AD112" s="781"/>
      <c r="AE112" s="782"/>
      <c r="AF112" s="783" t="s">
        <v>206</v>
      </c>
      <c r="AG112" s="781"/>
      <c r="AH112" s="781"/>
      <c r="AI112" s="781"/>
      <c r="AJ112" s="782"/>
      <c r="AK112" s="783" t="s">
        <v>206</v>
      </c>
      <c r="AL112" s="781"/>
      <c r="AM112" s="781"/>
      <c r="AN112" s="781"/>
      <c r="AO112" s="782"/>
      <c r="AP112" s="847" t="s">
        <v>206</v>
      </c>
      <c r="AQ112" s="848"/>
      <c r="AR112" s="848"/>
      <c r="AS112" s="848"/>
      <c r="AT112" s="849"/>
      <c r="AU112" s="739"/>
      <c r="AV112" s="740"/>
      <c r="AW112" s="740"/>
      <c r="AX112" s="740"/>
      <c r="AY112" s="740"/>
      <c r="AZ112" s="850" t="s">
        <v>276</v>
      </c>
      <c r="BA112" s="788"/>
      <c r="BB112" s="788"/>
      <c r="BC112" s="788"/>
      <c r="BD112" s="788"/>
      <c r="BE112" s="788"/>
      <c r="BF112" s="788"/>
      <c r="BG112" s="788"/>
      <c r="BH112" s="788"/>
      <c r="BI112" s="788"/>
      <c r="BJ112" s="788"/>
      <c r="BK112" s="788"/>
      <c r="BL112" s="788"/>
      <c r="BM112" s="788"/>
      <c r="BN112" s="788"/>
      <c r="BO112" s="788"/>
      <c r="BP112" s="789"/>
      <c r="BQ112" s="851">
        <v>8934955</v>
      </c>
      <c r="BR112" s="852"/>
      <c r="BS112" s="852"/>
      <c r="BT112" s="852"/>
      <c r="BU112" s="852"/>
      <c r="BV112" s="852">
        <v>8663105</v>
      </c>
      <c r="BW112" s="852"/>
      <c r="BX112" s="852"/>
      <c r="BY112" s="852"/>
      <c r="BZ112" s="852"/>
      <c r="CA112" s="852">
        <v>8347598</v>
      </c>
      <c r="CB112" s="852"/>
      <c r="CC112" s="852"/>
      <c r="CD112" s="852"/>
      <c r="CE112" s="852"/>
      <c r="CF112" s="900">
        <v>154.80000000000001</v>
      </c>
      <c r="CG112" s="901"/>
      <c r="CH112" s="901"/>
      <c r="CI112" s="901"/>
      <c r="CJ112" s="901"/>
      <c r="CK112" s="745"/>
      <c r="CL112" s="746"/>
      <c r="CM112" s="844" t="s">
        <v>212</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51" t="s">
        <v>206</v>
      </c>
      <c r="DH112" s="852"/>
      <c r="DI112" s="852"/>
      <c r="DJ112" s="852"/>
      <c r="DK112" s="852"/>
      <c r="DL112" s="852" t="s">
        <v>206</v>
      </c>
      <c r="DM112" s="852"/>
      <c r="DN112" s="852"/>
      <c r="DO112" s="852"/>
      <c r="DP112" s="852"/>
      <c r="DQ112" s="852" t="s">
        <v>206</v>
      </c>
      <c r="DR112" s="852"/>
      <c r="DS112" s="852"/>
      <c r="DT112" s="852"/>
      <c r="DU112" s="852"/>
      <c r="DV112" s="853" t="s">
        <v>206</v>
      </c>
      <c r="DW112" s="853"/>
      <c r="DX112" s="853"/>
      <c r="DY112" s="853"/>
      <c r="DZ112" s="854"/>
    </row>
    <row r="113" spans="1:130" s="55" customFormat="1" ht="26.25" customHeight="1" x14ac:dyDescent="0.15">
      <c r="A113" s="708"/>
      <c r="B113" s="709"/>
      <c r="C113" s="788" t="s">
        <v>487</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780">
        <v>703973</v>
      </c>
      <c r="AB113" s="781"/>
      <c r="AC113" s="781"/>
      <c r="AD113" s="781"/>
      <c r="AE113" s="782"/>
      <c r="AF113" s="783">
        <v>723012</v>
      </c>
      <c r="AG113" s="781"/>
      <c r="AH113" s="781"/>
      <c r="AI113" s="781"/>
      <c r="AJ113" s="782"/>
      <c r="AK113" s="783">
        <v>679339</v>
      </c>
      <c r="AL113" s="781"/>
      <c r="AM113" s="781"/>
      <c r="AN113" s="781"/>
      <c r="AO113" s="782"/>
      <c r="AP113" s="847">
        <v>12.6</v>
      </c>
      <c r="AQ113" s="848"/>
      <c r="AR113" s="848"/>
      <c r="AS113" s="848"/>
      <c r="AT113" s="849"/>
      <c r="AU113" s="739"/>
      <c r="AV113" s="740"/>
      <c r="AW113" s="740"/>
      <c r="AX113" s="740"/>
      <c r="AY113" s="740"/>
      <c r="AZ113" s="850" t="s">
        <v>464</v>
      </c>
      <c r="BA113" s="788"/>
      <c r="BB113" s="788"/>
      <c r="BC113" s="788"/>
      <c r="BD113" s="788"/>
      <c r="BE113" s="788"/>
      <c r="BF113" s="788"/>
      <c r="BG113" s="788"/>
      <c r="BH113" s="788"/>
      <c r="BI113" s="788"/>
      <c r="BJ113" s="788"/>
      <c r="BK113" s="788"/>
      <c r="BL113" s="788"/>
      <c r="BM113" s="788"/>
      <c r="BN113" s="788"/>
      <c r="BO113" s="788"/>
      <c r="BP113" s="789"/>
      <c r="BQ113" s="851">
        <v>5850</v>
      </c>
      <c r="BR113" s="852"/>
      <c r="BS113" s="852"/>
      <c r="BT113" s="852"/>
      <c r="BU113" s="852"/>
      <c r="BV113" s="852">
        <v>4169</v>
      </c>
      <c r="BW113" s="852"/>
      <c r="BX113" s="852"/>
      <c r="BY113" s="852"/>
      <c r="BZ113" s="852"/>
      <c r="CA113" s="852">
        <v>2697</v>
      </c>
      <c r="CB113" s="852"/>
      <c r="CC113" s="852"/>
      <c r="CD113" s="852"/>
      <c r="CE113" s="852"/>
      <c r="CF113" s="900">
        <v>0.1</v>
      </c>
      <c r="CG113" s="901"/>
      <c r="CH113" s="901"/>
      <c r="CI113" s="901"/>
      <c r="CJ113" s="901"/>
      <c r="CK113" s="745"/>
      <c r="CL113" s="746"/>
      <c r="CM113" s="844" t="s">
        <v>407</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80" t="s">
        <v>206</v>
      </c>
      <c r="DH113" s="781"/>
      <c r="DI113" s="781"/>
      <c r="DJ113" s="781"/>
      <c r="DK113" s="782"/>
      <c r="DL113" s="783" t="s">
        <v>206</v>
      </c>
      <c r="DM113" s="781"/>
      <c r="DN113" s="781"/>
      <c r="DO113" s="781"/>
      <c r="DP113" s="782"/>
      <c r="DQ113" s="783" t="s">
        <v>206</v>
      </c>
      <c r="DR113" s="781"/>
      <c r="DS113" s="781"/>
      <c r="DT113" s="781"/>
      <c r="DU113" s="782"/>
      <c r="DV113" s="847" t="s">
        <v>206</v>
      </c>
      <c r="DW113" s="848"/>
      <c r="DX113" s="848"/>
      <c r="DY113" s="848"/>
      <c r="DZ113" s="849"/>
    </row>
    <row r="114" spans="1:130" s="55" customFormat="1" ht="26.25" customHeight="1" x14ac:dyDescent="0.15">
      <c r="A114" s="708"/>
      <c r="B114" s="709"/>
      <c r="C114" s="788" t="s">
        <v>488</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780">
        <v>2188</v>
      </c>
      <c r="AB114" s="781"/>
      <c r="AC114" s="781"/>
      <c r="AD114" s="781"/>
      <c r="AE114" s="782"/>
      <c r="AF114" s="783">
        <v>2332</v>
      </c>
      <c r="AG114" s="781"/>
      <c r="AH114" s="781"/>
      <c r="AI114" s="781"/>
      <c r="AJ114" s="782"/>
      <c r="AK114" s="783">
        <v>1983</v>
      </c>
      <c r="AL114" s="781"/>
      <c r="AM114" s="781"/>
      <c r="AN114" s="781"/>
      <c r="AO114" s="782"/>
      <c r="AP114" s="847">
        <v>0</v>
      </c>
      <c r="AQ114" s="848"/>
      <c r="AR114" s="848"/>
      <c r="AS114" s="848"/>
      <c r="AT114" s="849"/>
      <c r="AU114" s="739"/>
      <c r="AV114" s="740"/>
      <c r="AW114" s="740"/>
      <c r="AX114" s="740"/>
      <c r="AY114" s="740"/>
      <c r="AZ114" s="850" t="s">
        <v>489</v>
      </c>
      <c r="BA114" s="788"/>
      <c r="BB114" s="788"/>
      <c r="BC114" s="788"/>
      <c r="BD114" s="788"/>
      <c r="BE114" s="788"/>
      <c r="BF114" s="788"/>
      <c r="BG114" s="788"/>
      <c r="BH114" s="788"/>
      <c r="BI114" s="788"/>
      <c r="BJ114" s="788"/>
      <c r="BK114" s="788"/>
      <c r="BL114" s="788"/>
      <c r="BM114" s="788"/>
      <c r="BN114" s="788"/>
      <c r="BO114" s="788"/>
      <c r="BP114" s="789"/>
      <c r="BQ114" s="851">
        <v>1791344</v>
      </c>
      <c r="BR114" s="852"/>
      <c r="BS114" s="852"/>
      <c r="BT114" s="852"/>
      <c r="BU114" s="852"/>
      <c r="BV114" s="852">
        <v>1736936</v>
      </c>
      <c r="BW114" s="852"/>
      <c r="BX114" s="852"/>
      <c r="BY114" s="852"/>
      <c r="BZ114" s="852"/>
      <c r="CA114" s="852">
        <v>1722738</v>
      </c>
      <c r="CB114" s="852"/>
      <c r="CC114" s="852"/>
      <c r="CD114" s="852"/>
      <c r="CE114" s="852"/>
      <c r="CF114" s="900">
        <v>31.9</v>
      </c>
      <c r="CG114" s="901"/>
      <c r="CH114" s="901"/>
      <c r="CI114" s="901"/>
      <c r="CJ114" s="901"/>
      <c r="CK114" s="745"/>
      <c r="CL114" s="746"/>
      <c r="CM114" s="844" t="s">
        <v>490</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80" t="s">
        <v>206</v>
      </c>
      <c r="DH114" s="781"/>
      <c r="DI114" s="781"/>
      <c r="DJ114" s="781"/>
      <c r="DK114" s="782"/>
      <c r="DL114" s="783" t="s">
        <v>206</v>
      </c>
      <c r="DM114" s="781"/>
      <c r="DN114" s="781"/>
      <c r="DO114" s="781"/>
      <c r="DP114" s="782"/>
      <c r="DQ114" s="783" t="s">
        <v>206</v>
      </c>
      <c r="DR114" s="781"/>
      <c r="DS114" s="781"/>
      <c r="DT114" s="781"/>
      <c r="DU114" s="782"/>
      <c r="DV114" s="847" t="s">
        <v>206</v>
      </c>
      <c r="DW114" s="848"/>
      <c r="DX114" s="848"/>
      <c r="DY114" s="848"/>
      <c r="DZ114" s="849"/>
    </row>
    <row r="115" spans="1:130" s="55" customFormat="1" ht="26.25" customHeight="1" x14ac:dyDescent="0.15">
      <c r="A115" s="708"/>
      <c r="B115" s="709"/>
      <c r="C115" s="788" t="s">
        <v>377</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780" t="s">
        <v>206</v>
      </c>
      <c r="AB115" s="781"/>
      <c r="AC115" s="781"/>
      <c r="AD115" s="781"/>
      <c r="AE115" s="782"/>
      <c r="AF115" s="783" t="s">
        <v>206</v>
      </c>
      <c r="AG115" s="781"/>
      <c r="AH115" s="781"/>
      <c r="AI115" s="781"/>
      <c r="AJ115" s="782"/>
      <c r="AK115" s="783" t="s">
        <v>206</v>
      </c>
      <c r="AL115" s="781"/>
      <c r="AM115" s="781"/>
      <c r="AN115" s="781"/>
      <c r="AO115" s="782"/>
      <c r="AP115" s="847" t="s">
        <v>206</v>
      </c>
      <c r="AQ115" s="848"/>
      <c r="AR115" s="848"/>
      <c r="AS115" s="848"/>
      <c r="AT115" s="849"/>
      <c r="AU115" s="739"/>
      <c r="AV115" s="740"/>
      <c r="AW115" s="740"/>
      <c r="AX115" s="740"/>
      <c r="AY115" s="740"/>
      <c r="AZ115" s="850" t="s">
        <v>347</v>
      </c>
      <c r="BA115" s="788"/>
      <c r="BB115" s="788"/>
      <c r="BC115" s="788"/>
      <c r="BD115" s="788"/>
      <c r="BE115" s="788"/>
      <c r="BF115" s="788"/>
      <c r="BG115" s="788"/>
      <c r="BH115" s="788"/>
      <c r="BI115" s="788"/>
      <c r="BJ115" s="788"/>
      <c r="BK115" s="788"/>
      <c r="BL115" s="788"/>
      <c r="BM115" s="788"/>
      <c r="BN115" s="788"/>
      <c r="BO115" s="788"/>
      <c r="BP115" s="789"/>
      <c r="BQ115" s="851" t="s">
        <v>206</v>
      </c>
      <c r="BR115" s="852"/>
      <c r="BS115" s="852"/>
      <c r="BT115" s="852"/>
      <c r="BU115" s="852"/>
      <c r="BV115" s="852" t="s">
        <v>206</v>
      </c>
      <c r="BW115" s="852"/>
      <c r="BX115" s="852"/>
      <c r="BY115" s="852"/>
      <c r="BZ115" s="852"/>
      <c r="CA115" s="852" t="s">
        <v>206</v>
      </c>
      <c r="CB115" s="852"/>
      <c r="CC115" s="852"/>
      <c r="CD115" s="852"/>
      <c r="CE115" s="852"/>
      <c r="CF115" s="900" t="s">
        <v>206</v>
      </c>
      <c r="CG115" s="901"/>
      <c r="CH115" s="901"/>
      <c r="CI115" s="901"/>
      <c r="CJ115" s="901"/>
      <c r="CK115" s="745"/>
      <c r="CL115" s="746"/>
      <c r="CM115" s="850" t="s">
        <v>33</v>
      </c>
      <c r="CN115" s="920"/>
      <c r="CO115" s="920"/>
      <c r="CP115" s="920"/>
      <c r="CQ115" s="920"/>
      <c r="CR115" s="920"/>
      <c r="CS115" s="920"/>
      <c r="CT115" s="920"/>
      <c r="CU115" s="920"/>
      <c r="CV115" s="920"/>
      <c r="CW115" s="920"/>
      <c r="CX115" s="920"/>
      <c r="CY115" s="920"/>
      <c r="CZ115" s="920"/>
      <c r="DA115" s="920"/>
      <c r="DB115" s="920"/>
      <c r="DC115" s="920"/>
      <c r="DD115" s="920"/>
      <c r="DE115" s="920"/>
      <c r="DF115" s="789"/>
      <c r="DG115" s="780" t="s">
        <v>206</v>
      </c>
      <c r="DH115" s="781"/>
      <c r="DI115" s="781"/>
      <c r="DJ115" s="781"/>
      <c r="DK115" s="782"/>
      <c r="DL115" s="783" t="s">
        <v>206</v>
      </c>
      <c r="DM115" s="781"/>
      <c r="DN115" s="781"/>
      <c r="DO115" s="781"/>
      <c r="DP115" s="782"/>
      <c r="DQ115" s="783" t="s">
        <v>206</v>
      </c>
      <c r="DR115" s="781"/>
      <c r="DS115" s="781"/>
      <c r="DT115" s="781"/>
      <c r="DU115" s="782"/>
      <c r="DV115" s="847" t="s">
        <v>206</v>
      </c>
      <c r="DW115" s="848"/>
      <c r="DX115" s="848"/>
      <c r="DY115" s="848"/>
      <c r="DZ115" s="849"/>
    </row>
    <row r="116" spans="1:130" s="55" customFormat="1" ht="26.25" customHeight="1" x14ac:dyDescent="0.15">
      <c r="A116" s="710"/>
      <c r="B116" s="711"/>
      <c r="C116" s="881" t="s">
        <v>1</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780" t="s">
        <v>206</v>
      </c>
      <c r="AB116" s="781"/>
      <c r="AC116" s="781"/>
      <c r="AD116" s="781"/>
      <c r="AE116" s="782"/>
      <c r="AF116" s="783" t="s">
        <v>206</v>
      </c>
      <c r="AG116" s="781"/>
      <c r="AH116" s="781"/>
      <c r="AI116" s="781"/>
      <c r="AJ116" s="782"/>
      <c r="AK116" s="783" t="s">
        <v>206</v>
      </c>
      <c r="AL116" s="781"/>
      <c r="AM116" s="781"/>
      <c r="AN116" s="781"/>
      <c r="AO116" s="782"/>
      <c r="AP116" s="847" t="s">
        <v>206</v>
      </c>
      <c r="AQ116" s="848"/>
      <c r="AR116" s="848"/>
      <c r="AS116" s="848"/>
      <c r="AT116" s="849"/>
      <c r="AU116" s="739"/>
      <c r="AV116" s="740"/>
      <c r="AW116" s="740"/>
      <c r="AX116" s="740"/>
      <c r="AY116" s="740"/>
      <c r="AZ116" s="897" t="s">
        <v>231</v>
      </c>
      <c r="BA116" s="898"/>
      <c r="BB116" s="898"/>
      <c r="BC116" s="898"/>
      <c r="BD116" s="898"/>
      <c r="BE116" s="898"/>
      <c r="BF116" s="898"/>
      <c r="BG116" s="898"/>
      <c r="BH116" s="898"/>
      <c r="BI116" s="898"/>
      <c r="BJ116" s="898"/>
      <c r="BK116" s="898"/>
      <c r="BL116" s="898"/>
      <c r="BM116" s="898"/>
      <c r="BN116" s="898"/>
      <c r="BO116" s="898"/>
      <c r="BP116" s="899"/>
      <c r="BQ116" s="851" t="s">
        <v>206</v>
      </c>
      <c r="BR116" s="852"/>
      <c r="BS116" s="852"/>
      <c r="BT116" s="852"/>
      <c r="BU116" s="852"/>
      <c r="BV116" s="852" t="s">
        <v>206</v>
      </c>
      <c r="BW116" s="852"/>
      <c r="BX116" s="852"/>
      <c r="BY116" s="852"/>
      <c r="BZ116" s="852"/>
      <c r="CA116" s="852" t="s">
        <v>206</v>
      </c>
      <c r="CB116" s="852"/>
      <c r="CC116" s="852"/>
      <c r="CD116" s="852"/>
      <c r="CE116" s="852"/>
      <c r="CF116" s="900" t="s">
        <v>206</v>
      </c>
      <c r="CG116" s="901"/>
      <c r="CH116" s="901"/>
      <c r="CI116" s="901"/>
      <c r="CJ116" s="901"/>
      <c r="CK116" s="745"/>
      <c r="CL116" s="746"/>
      <c r="CM116" s="844" t="s">
        <v>491</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80" t="s">
        <v>206</v>
      </c>
      <c r="DH116" s="781"/>
      <c r="DI116" s="781"/>
      <c r="DJ116" s="781"/>
      <c r="DK116" s="782"/>
      <c r="DL116" s="783" t="s">
        <v>206</v>
      </c>
      <c r="DM116" s="781"/>
      <c r="DN116" s="781"/>
      <c r="DO116" s="781"/>
      <c r="DP116" s="782"/>
      <c r="DQ116" s="783" t="s">
        <v>206</v>
      </c>
      <c r="DR116" s="781"/>
      <c r="DS116" s="781"/>
      <c r="DT116" s="781"/>
      <c r="DU116" s="782"/>
      <c r="DV116" s="847" t="s">
        <v>206</v>
      </c>
      <c r="DW116" s="848"/>
      <c r="DX116" s="848"/>
      <c r="DY116" s="848"/>
      <c r="DZ116" s="849"/>
    </row>
    <row r="117" spans="1:130" s="55" customFormat="1" ht="26.25" customHeight="1" x14ac:dyDescent="0.15">
      <c r="A117" s="902" t="s">
        <v>282</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887" t="s">
        <v>323</v>
      </c>
      <c r="Z117" s="904"/>
      <c r="AA117" s="913">
        <v>1654175</v>
      </c>
      <c r="AB117" s="914"/>
      <c r="AC117" s="914"/>
      <c r="AD117" s="914"/>
      <c r="AE117" s="915"/>
      <c r="AF117" s="916">
        <v>1588668</v>
      </c>
      <c r="AG117" s="914"/>
      <c r="AH117" s="914"/>
      <c r="AI117" s="914"/>
      <c r="AJ117" s="915"/>
      <c r="AK117" s="916">
        <v>1578761</v>
      </c>
      <c r="AL117" s="914"/>
      <c r="AM117" s="914"/>
      <c r="AN117" s="914"/>
      <c r="AO117" s="915"/>
      <c r="AP117" s="917"/>
      <c r="AQ117" s="918"/>
      <c r="AR117" s="918"/>
      <c r="AS117" s="918"/>
      <c r="AT117" s="919"/>
      <c r="AU117" s="739"/>
      <c r="AV117" s="740"/>
      <c r="AW117" s="740"/>
      <c r="AX117" s="740"/>
      <c r="AY117" s="740"/>
      <c r="AZ117" s="897" t="s">
        <v>492</v>
      </c>
      <c r="BA117" s="898"/>
      <c r="BB117" s="898"/>
      <c r="BC117" s="898"/>
      <c r="BD117" s="898"/>
      <c r="BE117" s="898"/>
      <c r="BF117" s="898"/>
      <c r="BG117" s="898"/>
      <c r="BH117" s="898"/>
      <c r="BI117" s="898"/>
      <c r="BJ117" s="898"/>
      <c r="BK117" s="898"/>
      <c r="BL117" s="898"/>
      <c r="BM117" s="898"/>
      <c r="BN117" s="898"/>
      <c r="BO117" s="898"/>
      <c r="BP117" s="899"/>
      <c r="BQ117" s="851" t="s">
        <v>206</v>
      </c>
      <c r="BR117" s="852"/>
      <c r="BS117" s="852"/>
      <c r="BT117" s="852"/>
      <c r="BU117" s="852"/>
      <c r="BV117" s="852" t="s">
        <v>206</v>
      </c>
      <c r="BW117" s="852"/>
      <c r="BX117" s="852"/>
      <c r="BY117" s="852"/>
      <c r="BZ117" s="852"/>
      <c r="CA117" s="852" t="s">
        <v>206</v>
      </c>
      <c r="CB117" s="852"/>
      <c r="CC117" s="852"/>
      <c r="CD117" s="852"/>
      <c r="CE117" s="852"/>
      <c r="CF117" s="900" t="s">
        <v>206</v>
      </c>
      <c r="CG117" s="901"/>
      <c r="CH117" s="901"/>
      <c r="CI117" s="901"/>
      <c r="CJ117" s="901"/>
      <c r="CK117" s="745"/>
      <c r="CL117" s="746"/>
      <c r="CM117" s="844" t="s">
        <v>340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80" t="s">
        <v>206</v>
      </c>
      <c r="DH117" s="781"/>
      <c r="DI117" s="781"/>
      <c r="DJ117" s="781"/>
      <c r="DK117" s="782"/>
      <c r="DL117" s="783" t="s">
        <v>206</v>
      </c>
      <c r="DM117" s="781"/>
      <c r="DN117" s="781"/>
      <c r="DO117" s="781"/>
      <c r="DP117" s="782"/>
      <c r="DQ117" s="783" t="s">
        <v>206</v>
      </c>
      <c r="DR117" s="781"/>
      <c r="DS117" s="781"/>
      <c r="DT117" s="781"/>
      <c r="DU117" s="782"/>
      <c r="DV117" s="847" t="s">
        <v>206</v>
      </c>
      <c r="DW117" s="848"/>
      <c r="DX117" s="848"/>
      <c r="DY117" s="848"/>
      <c r="DZ117" s="849"/>
    </row>
    <row r="118" spans="1:130" s="55" customFormat="1" ht="26.25" customHeight="1" x14ac:dyDescent="0.15">
      <c r="A118" s="902" t="s">
        <v>94</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5" t="s">
        <v>478</v>
      </c>
      <c r="AB118" s="903"/>
      <c r="AC118" s="903"/>
      <c r="AD118" s="903"/>
      <c r="AE118" s="904"/>
      <c r="AF118" s="905" t="s">
        <v>168</v>
      </c>
      <c r="AG118" s="903"/>
      <c r="AH118" s="903"/>
      <c r="AI118" s="903"/>
      <c r="AJ118" s="904"/>
      <c r="AK118" s="905" t="s">
        <v>395</v>
      </c>
      <c r="AL118" s="903"/>
      <c r="AM118" s="903"/>
      <c r="AN118" s="903"/>
      <c r="AO118" s="904"/>
      <c r="AP118" s="905" t="s">
        <v>479</v>
      </c>
      <c r="AQ118" s="903"/>
      <c r="AR118" s="903"/>
      <c r="AS118" s="903"/>
      <c r="AT118" s="906"/>
      <c r="AU118" s="739"/>
      <c r="AV118" s="740"/>
      <c r="AW118" s="740"/>
      <c r="AX118" s="740"/>
      <c r="AY118" s="740"/>
      <c r="AZ118" s="880" t="s">
        <v>493</v>
      </c>
      <c r="BA118" s="881"/>
      <c r="BB118" s="881"/>
      <c r="BC118" s="881"/>
      <c r="BD118" s="881"/>
      <c r="BE118" s="881"/>
      <c r="BF118" s="881"/>
      <c r="BG118" s="881"/>
      <c r="BH118" s="881"/>
      <c r="BI118" s="881"/>
      <c r="BJ118" s="881"/>
      <c r="BK118" s="881"/>
      <c r="BL118" s="881"/>
      <c r="BM118" s="881"/>
      <c r="BN118" s="881"/>
      <c r="BO118" s="881"/>
      <c r="BP118" s="882"/>
      <c r="BQ118" s="883" t="s">
        <v>206</v>
      </c>
      <c r="BR118" s="884"/>
      <c r="BS118" s="884"/>
      <c r="BT118" s="884"/>
      <c r="BU118" s="884"/>
      <c r="BV118" s="884" t="s">
        <v>206</v>
      </c>
      <c r="BW118" s="884"/>
      <c r="BX118" s="884"/>
      <c r="BY118" s="884"/>
      <c r="BZ118" s="884"/>
      <c r="CA118" s="884" t="s">
        <v>206</v>
      </c>
      <c r="CB118" s="884"/>
      <c r="CC118" s="884"/>
      <c r="CD118" s="884"/>
      <c r="CE118" s="884"/>
      <c r="CF118" s="900" t="s">
        <v>206</v>
      </c>
      <c r="CG118" s="901"/>
      <c r="CH118" s="901"/>
      <c r="CI118" s="901"/>
      <c r="CJ118" s="901"/>
      <c r="CK118" s="745"/>
      <c r="CL118" s="746"/>
      <c r="CM118" s="844" t="s">
        <v>494</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80" t="s">
        <v>206</v>
      </c>
      <c r="DH118" s="781"/>
      <c r="DI118" s="781"/>
      <c r="DJ118" s="781"/>
      <c r="DK118" s="782"/>
      <c r="DL118" s="783" t="s">
        <v>206</v>
      </c>
      <c r="DM118" s="781"/>
      <c r="DN118" s="781"/>
      <c r="DO118" s="781"/>
      <c r="DP118" s="782"/>
      <c r="DQ118" s="783" t="s">
        <v>206</v>
      </c>
      <c r="DR118" s="781"/>
      <c r="DS118" s="781"/>
      <c r="DT118" s="781"/>
      <c r="DU118" s="782"/>
      <c r="DV118" s="847" t="s">
        <v>206</v>
      </c>
      <c r="DW118" s="848"/>
      <c r="DX118" s="848"/>
      <c r="DY118" s="848"/>
      <c r="DZ118" s="849"/>
    </row>
    <row r="119" spans="1:130" s="55" customFormat="1" ht="26.25" customHeight="1" x14ac:dyDescent="0.15">
      <c r="A119" s="749" t="s">
        <v>388</v>
      </c>
      <c r="B119" s="744"/>
      <c r="C119" s="907" t="s">
        <v>482</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820" t="s">
        <v>206</v>
      </c>
      <c r="AB119" s="821"/>
      <c r="AC119" s="821"/>
      <c r="AD119" s="821"/>
      <c r="AE119" s="822"/>
      <c r="AF119" s="823" t="s">
        <v>206</v>
      </c>
      <c r="AG119" s="821"/>
      <c r="AH119" s="821"/>
      <c r="AI119" s="821"/>
      <c r="AJ119" s="822"/>
      <c r="AK119" s="823" t="s">
        <v>206</v>
      </c>
      <c r="AL119" s="821"/>
      <c r="AM119" s="821"/>
      <c r="AN119" s="821"/>
      <c r="AO119" s="822"/>
      <c r="AP119" s="910" t="s">
        <v>206</v>
      </c>
      <c r="AQ119" s="911"/>
      <c r="AR119" s="911"/>
      <c r="AS119" s="911"/>
      <c r="AT119" s="912"/>
      <c r="AU119" s="741"/>
      <c r="AV119" s="742"/>
      <c r="AW119" s="742"/>
      <c r="AX119" s="742"/>
      <c r="AY119" s="742"/>
      <c r="AZ119" s="84" t="s">
        <v>282</v>
      </c>
      <c r="BA119" s="84"/>
      <c r="BB119" s="84"/>
      <c r="BC119" s="84"/>
      <c r="BD119" s="84"/>
      <c r="BE119" s="84"/>
      <c r="BF119" s="84"/>
      <c r="BG119" s="84"/>
      <c r="BH119" s="84"/>
      <c r="BI119" s="84"/>
      <c r="BJ119" s="84"/>
      <c r="BK119" s="84"/>
      <c r="BL119" s="84"/>
      <c r="BM119" s="84"/>
      <c r="BN119" s="84"/>
      <c r="BO119" s="887" t="s">
        <v>174</v>
      </c>
      <c r="BP119" s="888"/>
      <c r="BQ119" s="883">
        <v>21186369</v>
      </c>
      <c r="BR119" s="884"/>
      <c r="BS119" s="884"/>
      <c r="BT119" s="884"/>
      <c r="BU119" s="884"/>
      <c r="BV119" s="884">
        <v>21007751</v>
      </c>
      <c r="BW119" s="884"/>
      <c r="BX119" s="884"/>
      <c r="BY119" s="884"/>
      <c r="BZ119" s="884"/>
      <c r="CA119" s="884">
        <v>21234980</v>
      </c>
      <c r="CB119" s="884"/>
      <c r="CC119" s="884"/>
      <c r="CD119" s="884"/>
      <c r="CE119" s="884"/>
      <c r="CF119" s="758"/>
      <c r="CG119" s="759"/>
      <c r="CH119" s="759"/>
      <c r="CI119" s="759"/>
      <c r="CJ119" s="891"/>
      <c r="CK119" s="747"/>
      <c r="CL119" s="748"/>
      <c r="CM119" s="855" t="s">
        <v>495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800">
        <v>52607</v>
      </c>
      <c r="DH119" s="801"/>
      <c r="DI119" s="801"/>
      <c r="DJ119" s="801"/>
      <c r="DK119" s="802"/>
      <c r="DL119" s="803">
        <v>32085</v>
      </c>
      <c r="DM119" s="801"/>
      <c r="DN119" s="801"/>
      <c r="DO119" s="801"/>
      <c r="DP119" s="802"/>
      <c r="DQ119" s="803">
        <v>21879</v>
      </c>
      <c r="DR119" s="801"/>
      <c r="DS119" s="801"/>
      <c r="DT119" s="801"/>
      <c r="DU119" s="802"/>
      <c r="DV119" s="872">
        <v>0.4</v>
      </c>
      <c r="DW119" s="873"/>
      <c r="DX119" s="873"/>
      <c r="DY119" s="873"/>
      <c r="DZ119" s="874"/>
    </row>
    <row r="120" spans="1:130" s="55" customFormat="1" ht="26.25" customHeight="1" x14ac:dyDescent="0.15">
      <c r="A120" s="750"/>
      <c r="B120" s="746"/>
      <c r="C120" s="844" t="s">
        <v>136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80" t="s">
        <v>206</v>
      </c>
      <c r="AB120" s="781"/>
      <c r="AC120" s="781"/>
      <c r="AD120" s="781"/>
      <c r="AE120" s="782"/>
      <c r="AF120" s="783" t="s">
        <v>206</v>
      </c>
      <c r="AG120" s="781"/>
      <c r="AH120" s="781"/>
      <c r="AI120" s="781"/>
      <c r="AJ120" s="782"/>
      <c r="AK120" s="783" t="s">
        <v>206</v>
      </c>
      <c r="AL120" s="781"/>
      <c r="AM120" s="781"/>
      <c r="AN120" s="781"/>
      <c r="AO120" s="782"/>
      <c r="AP120" s="847" t="s">
        <v>206</v>
      </c>
      <c r="AQ120" s="848"/>
      <c r="AR120" s="848"/>
      <c r="AS120" s="848"/>
      <c r="AT120" s="849"/>
      <c r="AU120" s="712" t="s">
        <v>484</v>
      </c>
      <c r="AV120" s="713"/>
      <c r="AW120" s="713"/>
      <c r="AX120" s="713"/>
      <c r="AY120" s="714"/>
      <c r="AZ120" s="875" t="s">
        <v>223</v>
      </c>
      <c r="BA120" s="828"/>
      <c r="BB120" s="828"/>
      <c r="BC120" s="828"/>
      <c r="BD120" s="828"/>
      <c r="BE120" s="828"/>
      <c r="BF120" s="828"/>
      <c r="BG120" s="828"/>
      <c r="BH120" s="828"/>
      <c r="BI120" s="828"/>
      <c r="BJ120" s="828"/>
      <c r="BK120" s="828"/>
      <c r="BL120" s="828"/>
      <c r="BM120" s="828"/>
      <c r="BN120" s="828"/>
      <c r="BO120" s="828"/>
      <c r="BP120" s="829"/>
      <c r="BQ120" s="876">
        <v>5072168</v>
      </c>
      <c r="BR120" s="877"/>
      <c r="BS120" s="877"/>
      <c r="BT120" s="877"/>
      <c r="BU120" s="877"/>
      <c r="BV120" s="877">
        <v>5300806</v>
      </c>
      <c r="BW120" s="877"/>
      <c r="BX120" s="877"/>
      <c r="BY120" s="877"/>
      <c r="BZ120" s="877"/>
      <c r="CA120" s="877">
        <v>5204442</v>
      </c>
      <c r="CB120" s="877"/>
      <c r="CC120" s="877"/>
      <c r="CD120" s="877"/>
      <c r="CE120" s="877"/>
      <c r="CF120" s="892">
        <v>96.5</v>
      </c>
      <c r="CG120" s="893"/>
      <c r="CH120" s="893"/>
      <c r="CI120" s="893"/>
      <c r="CJ120" s="893"/>
      <c r="CK120" s="720" t="s">
        <v>277</v>
      </c>
      <c r="CL120" s="721"/>
      <c r="CM120" s="721"/>
      <c r="CN120" s="721"/>
      <c r="CO120" s="722"/>
      <c r="CP120" s="894" t="s">
        <v>468</v>
      </c>
      <c r="CQ120" s="895"/>
      <c r="CR120" s="895"/>
      <c r="CS120" s="895"/>
      <c r="CT120" s="895"/>
      <c r="CU120" s="895"/>
      <c r="CV120" s="895"/>
      <c r="CW120" s="895"/>
      <c r="CX120" s="895"/>
      <c r="CY120" s="895"/>
      <c r="CZ120" s="895"/>
      <c r="DA120" s="895"/>
      <c r="DB120" s="895"/>
      <c r="DC120" s="895"/>
      <c r="DD120" s="895"/>
      <c r="DE120" s="895"/>
      <c r="DF120" s="896"/>
      <c r="DG120" s="876">
        <v>5716021</v>
      </c>
      <c r="DH120" s="877"/>
      <c r="DI120" s="877"/>
      <c r="DJ120" s="877"/>
      <c r="DK120" s="877"/>
      <c r="DL120" s="877">
        <v>5593935</v>
      </c>
      <c r="DM120" s="877"/>
      <c r="DN120" s="877"/>
      <c r="DO120" s="877"/>
      <c r="DP120" s="877"/>
      <c r="DQ120" s="877">
        <v>5387640</v>
      </c>
      <c r="DR120" s="877"/>
      <c r="DS120" s="877"/>
      <c r="DT120" s="877"/>
      <c r="DU120" s="877"/>
      <c r="DV120" s="878">
        <v>99.9</v>
      </c>
      <c r="DW120" s="878"/>
      <c r="DX120" s="878"/>
      <c r="DY120" s="878"/>
      <c r="DZ120" s="879"/>
    </row>
    <row r="121" spans="1:130" s="55" customFormat="1" ht="26.25" customHeight="1" x14ac:dyDescent="0.15">
      <c r="A121" s="750"/>
      <c r="B121" s="746"/>
      <c r="C121" s="897" t="s">
        <v>135</v>
      </c>
      <c r="D121" s="898"/>
      <c r="E121" s="898"/>
      <c r="F121" s="898"/>
      <c r="G121" s="898"/>
      <c r="H121" s="898"/>
      <c r="I121" s="898"/>
      <c r="J121" s="898"/>
      <c r="K121" s="898"/>
      <c r="L121" s="898"/>
      <c r="M121" s="898"/>
      <c r="N121" s="898"/>
      <c r="O121" s="898"/>
      <c r="P121" s="898"/>
      <c r="Q121" s="898"/>
      <c r="R121" s="898"/>
      <c r="S121" s="898"/>
      <c r="T121" s="898"/>
      <c r="U121" s="898"/>
      <c r="V121" s="898"/>
      <c r="W121" s="898"/>
      <c r="X121" s="898"/>
      <c r="Y121" s="898"/>
      <c r="Z121" s="899"/>
      <c r="AA121" s="780" t="s">
        <v>206</v>
      </c>
      <c r="AB121" s="781"/>
      <c r="AC121" s="781"/>
      <c r="AD121" s="781"/>
      <c r="AE121" s="782"/>
      <c r="AF121" s="783" t="s">
        <v>206</v>
      </c>
      <c r="AG121" s="781"/>
      <c r="AH121" s="781"/>
      <c r="AI121" s="781"/>
      <c r="AJ121" s="782"/>
      <c r="AK121" s="783" t="s">
        <v>206</v>
      </c>
      <c r="AL121" s="781"/>
      <c r="AM121" s="781"/>
      <c r="AN121" s="781"/>
      <c r="AO121" s="782"/>
      <c r="AP121" s="847" t="s">
        <v>206</v>
      </c>
      <c r="AQ121" s="848"/>
      <c r="AR121" s="848"/>
      <c r="AS121" s="848"/>
      <c r="AT121" s="849"/>
      <c r="AU121" s="715"/>
      <c r="AV121" s="716"/>
      <c r="AW121" s="716"/>
      <c r="AX121" s="716"/>
      <c r="AY121" s="717"/>
      <c r="AZ121" s="850" t="s">
        <v>496</v>
      </c>
      <c r="BA121" s="788"/>
      <c r="BB121" s="788"/>
      <c r="BC121" s="788"/>
      <c r="BD121" s="788"/>
      <c r="BE121" s="788"/>
      <c r="BF121" s="788"/>
      <c r="BG121" s="788"/>
      <c r="BH121" s="788"/>
      <c r="BI121" s="788"/>
      <c r="BJ121" s="788"/>
      <c r="BK121" s="788"/>
      <c r="BL121" s="788"/>
      <c r="BM121" s="788"/>
      <c r="BN121" s="788"/>
      <c r="BO121" s="788"/>
      <c r="BP121" s="789"/>
      <c r="BQ121" s="851">
        <v>317681</v>
      </c>
      <c r="BR121" s="852"/>
      <c r="BS121" s="852"/>
      <c r="BT121" s="852"/>
      <c r="BU121" s="852"/>
      <c r="BV121" s="852">
        <v>269570</v>
      </c>
      <c r="BW121" s="852"/>
      <c r="BX121" s="852"/>
      <c r="BY121" s="852"/>
      <c r="BZ121" s="852"/>
      <c r="CA121" s="852">
        <v>220013</v>
      </c>
      <c r="CB121" s="852"/>
      <c r="CC121" s="852"/>
      <c r="CD121" s="852"/>
      <c r="CE121" s="852"/>
      <c r="CF121" s="900">
        <v>4.0999999999999996</v>
      </c>
      <c r="CG121" s="901"/>
      <c r="CH121" s="901"/>
      <c r="CI121" s="901"/>
      <c r="CJ121" s="901"/>
      <c r="CK121" s="723"/>
      <c r="CL121" s="724"/>
      <c r="CM121" s="724"/>
      <c r="CN121" s="724"/>
      <c r="CO121" s="725"/>
      <c r="CP121" s="869" t="s">
        <v>469</v>
      </c>
      <c r="CQ121" s="870"/>
      <c r="CR121" s="870"/>
      <c r="CS121" s="870"/>
      <c r="CT121" s="870"/>
      <c r="CU121" s="870"/>
      <c r="CV121" s="870"/>
      <c r="CW121" s="870"/>
      <c r="CX121" s="870"/>
      <c r="CY121" s="870"/>
      <c r="CZ121" s="870"/>
      <c r="DA121" s="870"/>
      <c r="DB121" s="870"/>
      <c r="DC121" s="870"/>
      <c r="DD121" s="870"/>
      <c r="DE121" s="870"/>
      <c r="DF121" s="871"/>
      <c r="DG121" s="851">
        <v>2026452</v>
      </c>
      <c r="DH121" s="852"/>
      <c r="DI121" s="852"/>
      <c r="DJ121" s="852"/>
      <c r="DK121" s="852"/>
      <c r="DL121" s="852">
        <v>1885670</v>
      </c>
      <c r="DM121" s="852"/>
      <c r="DN121" s="852"/>
      <c r="DO121" s="852"/>
      <c r="DP121" s="852"/>
      <c r="DQ121" s="852">
        <v>1742320</v>
      </c>
      <c r="DR121" s="852"/>
      <c r="DS121" s="852"/>
      <c r="DT121" s="852"/>
      <c r="DU121" s="852"/>
      <c r="DV121" s="853">
        <v>32.299999999999997</v>
      </c>
      <c r="DW121" s="853"/>
      <c r="DX121" s="853"/>
      <c r="DY121" s="853"/>
      <c r="DZ121" s="854"/>
    </row>
    <row r="122" spans="1:130" s="55" customFormat="1" ht="26.25" customHeight="1" x14ac:dyDescent="0.15">
      <c r="A122" s="750"/>
      <c r="B122" s="746"/>
      <c r="C122" s="844" t="s">
        <v>490</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80" t="s">
        <v>206</v>
      </c>
      <c r="AB122" s="781"/>
      <c r="AC122" s="781"/>
      <c r="AD122" s="781"/>
      <c r="AE122" s="782"/>
      <c r="AF122" s="783" t="s">
        <v>206</v>
      </c>
      <c r="AG122" s="781"/>
      <c r="AH122" s="781"/>
      <c r="AI122" s="781"/>
      <c r="AJ122" s="782"/>
      <c r="AK122" s="783" t="s">
        <v>206</v>
      </c>
      <c r="AL122" s="781"/>
      <c r="AM122" s="781"/>
      <c r="AN122" s="781"/>
      <c r="AO122" s="782"/>
      <c r="AP122" s="847" t="s">
        <v>206</v>
      </c>
      <c r="AQ122" s="848"/>
      <c r="AR122" s="848"/>
      <c r="AS122" s="848"/>
      <c r="AT122" s="849"/>
      <c r="AU122" s="715"/>
      <c r="AV122" s="716"/>
      <c r="AW122" s="716"/>
      <c r="AX122" s="716"/>
      <c r="AY122" s="717"/>
      <c r="AZ122" s="880" t="s">
        <v>498</v>
      </c>
      <c r="BA122" s="881"/>
      <c r="BB122" s="881"/>
      <c r="BC122" s="881"/>
      <c r="BD122" s="881"/>
      <c r="BE122" s="881"/>
      <c r="BF122" s="881"/>
      <c r="BG122" s="881"/>
      <c r="BH122" s="881"/>
      <c r="BI122" s="881"/>
      <c r="BJ122" s="881"/>
      <c r="BK122" s="881"/>
      <c r="BL122" s="881"/>
      <c r="BM122" s="881"/>
      <c r="BN122" s="881"/>
      <c r="BO122" s="881"/>
      <c r="BP122" s="882"/>
      <c r="BQ122" s="883">
        <v>12362660</v>
      </c>
      <c r="BR122" s="884"/>
      <c r="BS122" s="884"/>
      <c r="BT122" s="884"/>
      <c r="BU122" s="884"/>
      <c r="BV122" s="884">
        <v>12349223</v>
      </c>
      <c r="BW122" s="884"/>
      <c r="BX122" s="884"/>
      <c r="BY122" s="884"/>
      <c r="BZ122" s="884"/>
      <c r="CA122" s="884">
        <v>12600395</v>
      </c>
      <c r="CB122" s="884"/>
      <c r="CC122" s="884"/>
      <c r="CD122" s="884"/>
      <c r="CE122" s="884"/>
      <c r="CF122" s="885">
        <v>233.7</v>
      </c>
      <c r="CG122" s="886"/>
      <c r="CH122" s="886"/>
      <c r="CI122" s="886"/>
      <c r="CJ122" s="886"/>
      <c r="CK122" s="723"/>
      <c r="CL122" s="724"/>
      <c r="CM122" s="724"/>
      <c r="CN122" s="724"/>
      <c r="CO122" s="725"/>
      <c r="CP122" s="869" t="s">
        <v>238</v>
      </c>
      <c r="CQ122" s="870"/>
      <c r="CR122" s="870"/>
      <c r="CS122" s="870"/>
      <c r="CT122" s="870"/>
      <c r="CU122" s="870"/>
      <c r="CV122" s="870"/>
      <c r="CW122" s="870"/>
      <c r="CX122" s="870"/>
      <c r="CY122" s="870"/>
      <c r="CZ122" s="870"/>
      <c r="DA122" s="870"/>
      <c r="DB122" s="870"/>
      <c r="DC122" s="870"/>
      <c r="DD122" s="870"/>
      <c r="DE122" s="870"/>
      <c r="DF122" s="871"/>
      <c r="DG122" s="851">
        <v>1144993</v>
      </c>
      <c r="DH122" s="852"/>
      <c r="DI122" s="852"/>
      <c r="DJ122" s="852"/>
      <c r="DK122" s="852"/>
      <c r="DL122" s="852">
        <v>1124920</v>
      </c>
      <c r="DM122" s="852"/>
      <c r="DN122" s="852"/>
      <c r="DO122" s="852"/>
      <c r="DP122" s="852"/>
      <c r="DQ122" s="852">
        <v>1155125</v>
      </c>
      <c r="DR122" s="852"/>
      <c r="DS122" s="852"/>
      <c r="DT122" s="852"/>
      <c r="DU122" s="852"/>
      <c r="DV122" s="853">
        <v>21.4</v>
      </c>
      <c r="DW122" s="853"/>
      <c r="DX122" s="853"/>
      <c r="DY122" s="853"/>
      <c r="DZ122" s="854"/>
    </row>
    <row r="123" spans="1:130" s="55" customFormat="1" ht="26.25" customHeight="1" x14ac:dyDescent="0.15">
      <c r="A123" s="750"/>
      <c r="B123" s="746"/>
      <c r="C123" s="844" t="s">
        <v>491</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80" t="s">
        <v>206</v>
      </c>
      <c r="AB123" s="781"/>
      <c r="AC123" s="781"/>
      <c r="AD123" s="781"/>
      <c r="AE123" s="782"/>
      <c r="AF123" s="783" t="s">
        <v>206</v>
      </c>
      <c r="AG123" s="781"/>
      <c r="AH123" s="781"/>
      <c r="AI123" s="781"/>
      <c r="AJ123" s="782"/>
      <c r="AK123" s="783" t="s">
        <v>206</v>
      </c>
      <c r="AL123" s="781"/>
      <c r="AM123" s="781"/>
      <c r="AN123" s="781"/>
      <c r="AO123" s="782"/>
      <c r="AP123" s="847" t="s">
        <v>206</v>
      </c>
      <c r="AQ123" s="848"/>
      <c r="AR123" s="848"/>
      <c r="AS123" s="848"/>
      <c r="AT123" s="849"/>
      <c r="AU123" s="718"/>
      <c r="AV123" s="719"/>
      <c r="AW123" s="719"/>
      <c r="AX123" s="719"/>
      <c r="AY123" s="719"/>
      <c r="AZ123" s="84" t="s">
        <v>282</v>
      </c>
      <c r="BA123" s="84"/>
      <c r="BB123" s="84"/>
      <c r="BC123" s="84"/>
      <c r="BD123" s="84"/>
      <c r="BE123" s="84"/>
      <c r="BF123" s="84"/>
      <c r="BG123" s="84"/>
      <c r="BH123" s="84"/>
      <c r="BI123" s="84"/>
      <c r="BJ123" s="84"/>
      <c r="BK123" s="84"/>
      <c r="BL123" s="84"/>
      <c r="BM123" s="84"/>
      <c r="BN123" s="84"/>
      <c r="BO123" s="887" t="s">
        <v>463</v>
      </c>
      <c r="BP123" s="888"/>
      <c r="BQ123" s="889">
        <v>17752509</v>
      </c>
      <c r="BR123" s="890"/>
      <c r="BS123" s="890"/>
      <c r="BT123" s="890"/>
      <c r="BU123" s="890"/>
      <c r="BV123" s="890">
        <v>17919599</v>
      </c>
      <c r="BW123" s="890"/>
      <c r="BX123" s="890"/>
      <c r="BY123" s="890"/>
      <c r="BZ123" s="890"/>
      <c r="CA123" s="890">
        <v>18024850</v>
      </c>
      <c r="CB123" s="890"/>
      <c r="CC123" s="890"/>
      <c r="CD123" s="890"/>
      <c r="CE123" s="890"/>
      <c r="CF123" s="758"/>
      <c r="CG123" s="759"/>
      <c r="CH123" s="759"/>
      <c r="CI123" s="759"/>
      <c r="CJ123" s="891"/>
      <c r="CK123" s="723"/>
      <c r="CL123" s="724"/>
      <c r="CM123" s="724"/>
      <c r="CN123" s="724"/>
      <c r="CO123" s="725"/>
      <c r="CP123" s="869" t="s">
        <v>462</v>
      </c>
      <c r="CQ123" s="870"/>
      <c r="CR123" s="870"/>
      <c r="CS123" s="870"/>
      <c r="CT123" s="870"/>
      <c r="CU123" s="870"/>
      <c r="CV123" s="870"/>
      <c r="CW123" s="870"/>
      <c r="CX123" s="870"/>
      <c r="CY123" s="870"/>
      <c r="CZ123" s="870"/>
      <c r="DA123" s="870"/>
      <c r="DB123" s="870"/>
      <c r="DC123" s="870"/>
      <c r="DD123" s="870"/>
      <c r="DE123" s="870"/>
      <c r="DF123" s="871"/>
      <c r="DG123" s="780">
        <v>47489</v>
      </c>
      <c r="DH123" s="781"/>
      <c r="DI123" s="781"/>
      <c r="DJ123" s="781"/>
      <c r="DK123" s="782"/>
      <c r="DL123" s="783">
        <v>58580</v>
      </c>
      <c r="DM123" s="781"/>
      <c r="DN123" s="781"/>
      <c r="DO123" s="781"/>
      <c r="DP123" s="782"/>
      <c r="DQ123" s="783">
        <v>62513</v>
      </c>
      <c r="DR123" s="781"/>
      <c r="DS123" s="781"/>
      <c r="DT123" s="781"/>
      <c r="DU123" s="782"/>
      <c r="DV123" s="847">
        <v>1.2</v>
      </c>
      <c r="DW123" s="848"/>
      <c r="DX123" s="848"/>
      <c r="DY123" s="848"/>
      <c r="DZ123" s="849"/>
    </row>
    <row r="124" spans="1:130" s="55" customFormat="1" ht="26.25" customHeight="1" x14ac:dyDescent="0.15">
      <c r="A124" s="750"/>
      <c r="B124" s="746"/>
      <c r="C124" s="844" t="s">
        <v>340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80" t="s">
        <v>206</v>
      </c>
      <c r="AB124" s="781"/>
      <c r="AC124" s="781"/>
      <c r="AD124" s="781"/>
      <c r="AE124" s="782"/>
      <c r="AF124" s="783" t="s">
        <v>206</v>
      </c>
      <c r="AG124" s="781"/>
      <c r="AH124" s="781"/>
      <c r="AI124" s="781"/>
      <c r="AJ124" s="782"/>
      <c r="AK124" s="783" t="s">
        <v>206</v>
      </c>
      <c r="AL124" s="781"/>
      <c r="AM124" s="781"/>
      <c r="AN124" s="781"/>
      <c r="AO124" s="782"/>
      <c r="AP124" s="847" t="s">
        <v>206</v>
      </c>
      <c r="AQ124" s="848"/>
      <c r="AR124" s="848"/>
      <c r="AS124" s="848"/>
      <c r="AT124" s="849"/>
      <c r="AU124" s="863" t="s">
        <v>499</v>
      </c>
      <c r="AV124" s="864"/>
      <c r="AW124" s="864"/>
      <c r="AX124" s="864"/>
      <c r="AY124" s="864"/>
      <c r="AZ124" s="864"/>
      <c r="BA124" s="864"/>
      <c r="BB124" s="864"/>
      <c r="BC124" s="864"/>
      <c r="BD124" s="864"/>
      <c r="BE124" s="864"/>
      <c r="BF124" s="864"/>
      <c r="BG124" s="864"/>
      <c r="BH124" s="864"/>
      <c r="BI124" s="864"/>
      <c r="BJ124" s="864"/>
      <c r="BK124" s="864"/>
      <c r="BL124" s="864"/>
      <c r="BM124" s="864"/>
      <c r="BN124" s="864"/>
      <c r="BO124" s="864"/>
      <c r="BP124" s="865"/>
      <c r="BQ124" s="866">
        <v>65.400000000000006</v>
      </c>
      <c r="BR124" s="867"/>
      <c r="BS124" s="867"/>
      <c r="BT124" s="867"/>
      <c r="BU124" s="867"/>
      <c r="BV124" s="867">
        <v>59.6</v>
      </c>
      <c r="BW124" s="867"/>
      <c r="BX124" s="867"/>
      <c r="BY124" s="867"/>
      <c r="BZ124" s="867"/>
      <c r="CA124" s="867">
        <v>59.5</v>
      </c>
      <c r="CB124" s="867"/>
      <c r="CC124" s="867"/>
      <c r="CD124" s="867"/>
      <c r="CE124" s="867"/>
      <c r="CF124" s="766"/>
      <c r="CG124" s="767"/>
      <c r="CH124" s="767"/>
      <c r="CI124" s="767"/>
      <c r="CJ124" s="868"/>
      <c r="CK124" s="726"/>
      <c r="CL124" s="726"/>
      <c r="CM124" s="726"/>
      <c r="CN124" s="726"/>
      <c r="CO124" s="727"/>
      <c r="CP124" s="869" t="s">
        <v>500</v>
      </c>
      <c r="CQ124" s="870"/>
      <c r="CR124" s="870"/>
      <c r="CS124" s="870"/>
      <c r="CT124" s="870"/>
      <c r="CU124" s="870"/>
      <c r="CV124" s="870"/>
      <c r="CW124" s="870"/>
      <c r="CX124" s="870"/>
      <c r="CY124" s="870"/>
      <c r="CZ124" s="870"/>
      <c r="DA124" s="870"/>
      <c r="DB124" s="870"/>
      <c r="DC124" s="870"/>
      <c r="DD124" s="870"/>
      <c r="DE124" s="870"/>
      <c r="DF124" s="871"/>
      <c r="DG124" s="800" t="s">
        <v>206</v>
      </c>
      <c r="DH124" s="801"/>
      <c r="DI124" s="801"/>
      <c r="DJ124" s="801"/>
      <c r="DK124" s="802"/>
      <c r="DL124" s="803" t="s">
        <v>206</v>
      </c>
      <c r="DM124" s="801"/>
      <c r="DN124" s="801"/>
      <c r="DO124" s="801"/>
      <c r="DP124" s="802"/>
      <c r="DQ124" s="803" t="s">
        <v>206</v>
      </c>
      <c r="DR124" s="801"/>
      <c r="DS124" s="801"/>
      <c r="DT124" s="801"/>
      <c r="DU124" s="802"/>
      <c r="DV124" s="872" t="s">
        <v>206</v>
      </c>
      <c r="DW124" s="873"/>
      <c r="DX124" s="873"/>
      <c r="DY124" s="873"/>
      <c r="DZ124" s="874"/>
    </row>
    <row r="125" spans="1:130" s="55" customFormat="1" ht="26.25" customHeight="1" x14ac:dyDescent="0.15">
      <c r="A125" s="750"/>
      <c r="B125" s="746"/>
      <c r="C125" s="844" t="s">
        <v>494</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80" t="s">
        <v>206</v>
      </c>
      <c r="AB125" s="781"/>
      <c r="AC125" s="781"/>
      <c r="AD125" s="781"/>
      <c r="AE125" s="782"/>
      <c r="AF125" s="783" t="s">
        <v>206</v>
      </c>
      <c r="AG125" s="781"/>
      <c r="AH125" s="781"/>
      <c r="AI125" s="781"/>
      <c r="AJ125" s="782"/>
      <c r="AK125" s="783" t="s">
        <v>206</v>
      </c>
      <c r="AL125" s="781"/>
      <c r="AM125" s="781"/>
      <c r="AN125" s="781"/>
      <c r="AO125" s="782"/>
      <c r="AP125" s="847" t="s">
        <v>206</v>
      </c>
      <c r="AQ125" s="848"/>
      <c r="AR125" s="848"/>
      <c r="AS125" s="848"/>
      <c r="AT125" s="849"/>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28" t="s">
        <v>503</v>
      </c>
      <c r="CL125" s="721"/>
      <c r="CM125" s="721"/>
      <c r="CN125" s="721"/>
      <c r="CO125" s="722"/>
      <c r="CP125" s="875" t="s">
        <v>138</v>
      </c>
      <c r="CQ125" s="828"/>
      <c r="CR125" s="828"/>
      <c r="CS125" s="828"/>
      <c r="CT125" s="828"/>
      <c r="CU125" s="828"/>
      <c r="CV125" s="828"/>
      <c r="CW125" s="828"/>
      <c r="CX125" s="828"/>
      <c r="CY125" s="828"/>
      <c r="CZ125" s="828"/>
      <c r="DA125" s="828"/>
      <c r="DB125" s="828"/>
      <c r="DC125" s="828"/>
      <c r="DD125" s="828"/>
      <c r="DE125" s="828"/>
      <c r="DF125" s="829"/>
      <c r="DG125" s="876" t="s">
        <v>206</v>
      </c>
      <c r="DH125" s="877"/>
      <c r="DI125" s="877"/>
      <c r="DJ125" s="877"/>
      <c r="DK125" s="877"/>
      <c r="DL125" s="877" t="s">
        <v>206</v>
      </c>
      <c r="DM125" s="877"/>
      <c r="DN125" s="877"/>
      <c r="DO125" s="877"/>
      <c r="DP125" s="877"/>
      <c r="DQ125" s="877" t="s">
        <v>206</v>
      </c>
      <c r="DR125" s="877"/>
      <c r="DS125" s="877"/>
      <c r="DT125" s="877"/>
      <c r="DU125" s="877"/>
      <c r="DV125" s="878" t="s">
        <v>206</v>
      </c>
      <c r="DW125" s="878"/>
      <c r="DX125" s="878"/>
      <c r="DY125" s="878"/>
      <c r="DZ125" s="879"/>
    </row>
    <row r="126" spans="1:130" s="55" customFormat="1" ht="26.25" customHeight="1" x14ac:dyDescent="0.15">
      <c r="A126" s="750"/>
      <c r="B126" s="746"/>
      <c r="C126" s="844" t="s">
        <v>495</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80" t="s">
        <v>206</v>
      </c>
      <c r="AB126" s="781"/>
      <c r="AC126" s="781"/>
      <c r="AD126" s="781"/>
      <c r="AE126" s="782"/>
      <c r="AF126" s="783" t="s">
        <v>206</v>
      </c>
      <c r="AG126" s="781"/>
      <c r="AH126" s="781"/>
      <c r="AI126" s="781"/>
      <c r="AJ126" s="782"/>
      <c r="AK126" s="783" t="s">
        <v>206</v>
      </c>
      <c r="AL126" s="781"/>
      <c r="AM126" s="781"/>
      <c r="AN126" s="781"/>
      <c r="AO126" s="782"/>
      <c r="AP126" s="847" t="s">
        <v>206</v>
      </c>
      <c r="AQ126" s="848"/>
      <c r="AR126" s="848"/>
      <c r="AS126" s="848"/>
      <c r="AT126" s="849"/>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29"/>
      <c r="CL126" s="724"/>
      <c r="CM126" s="724"/>
      <c r="CN126" s="724"/>
      <c r="CO126" s="725"/>
      <c r="CP126" s="850" t="s">
        <v>420</v>
      </c>
      <c r="CQ126" s="788"/>
      <c r="CR126" s="788"/>
      <c r="CS126" s="788"/>
      <c r="CT126" s="788"/>
      <c r="CU126" s="788"/>
      <c r="CV126" s="788"/>
      <c r="CW126" s="788"/>
      <c r="CX126" s="788"/>
      <c r="CY126" s="788"/>
      <c r="CZ126" s="788"/>
      <c r="DA126" s="788"/>
      <c r="DB126" s="788"/>
      <c r="DC126" s="788"/>
      <c r="DD126" s="788"/>
      <c r="DE126" s="788"/>
      <c r="DF126" s="789"/>
      <c r="DG126" s="851" t="s">
        <v>206</v>
      </c>
      <c r="DH126" s="852"/>
      <c r="DI126" s="852"/>
      <c r="DJ126" s="852"/>
      <c r="DK126" s="852"/>
      <c r="DL126" s="852" t="s">
        <v>206</v>
      </c>
      <c r="DM126" s="852"/>
      <c r="DN126" s="852"/>
      <c r="DO126" s="852"/>
      <c r="DP126" s="852"/>
      <c r="DQ126" s="852" t="s">
        <v>206</v>
      </c>
      <c r="DR126" s="852"/>
      <c r="DS126" s="852"/>
      <c r="DT126" s="852"/>
      <c r="DU126" s="852"/>
      <c r="DV126" s="853" t="s">
        <v>206</v>
      </c>
      <c r="DW126" s="853"/>
      <c r="DX126" s="853"/>
      <c r="DY126" s="853"/>
      <c r="DZ126" s="854"/>
    </row>
    <row r="127" spans="1:130" s="55" customFormat="1" ht="26.25" customHeight="1" x14ac:dyDescent="0.15">
      <c r="A127" s="751"/>
      <c r="B127" s="748"/>
      <c r="C127" s="855" t="s">
        <v>76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780" t="s">
        <v>206</v>
      </c>
      <c r="AB127" s="781"/>
      <c r="AC127" s="781"/>
      <c r="AD127" s="781"/>
      <c r="AE127" s="782"/>
      <c r="AF127" s="783" t="s">
        <v>206</v>
      </c>
      <c r="AG127" s="781"/>
      <c r="AH127" s="781"/>
      <c r="AI127" s="781"/>
      <c r="AJ127" s="782"/>
      <c r="AK127" s="783" t="s">
        <v>206</v>
      </c>
      <c r="AL127" s="781"/>
      <c r="AM127" s="781"/>
      <c r="AN127" s="781"/>
      <c r="AO127" s="782"/>
      <c r="AP127" s="847" t="s">
        <v>206</v>
      </c>
      <c r="AQ127" s="848"/>
      <c r="AR127" s="848"/>
      <c r="AS127" s="848"/>
      <c r="AT127" s="849"/>
      <c r="AU127" s="78"/>
      <c r="AV127" s="78"/>
      <c r="AW127" s="78"/>
      <c r="AX127" s="858" t="s">
        <v>504</v>
      </c>
      <c r="AY127" s="859"/>
      <c r="AZ127" s="859"/>
      <c r="BA127" s="859"/>
      <c r="BB127" s="859"/>
      <c r="BC127" s="859"/>
      <c r="BD127" s="859"/>
      <c r="BE127" s="860"/>
      <c r="BF127" s="861" t="s">
        <v>242</v>
      </c>
      <c r="BG127" s="859"/>
      <c r="BH127" s="859"/>
      <c r="BI127" s="859"/>
      <c r="BJ127" s="859"/>
      <c r="BK127" s="859"/>
      <c r="BL127" s="860"/>
      <c r="BM127" s="861" t="s">
        <v>421</v>
      </c>
      <c r="BN127" s="859"/>
      <c r="BO127" s="859"/>
      <c r="BP127" s="859"/>
      <c r="BQ127" s="859"/>
      <c r="BR127" s="859"/>
      <c r="BS127" s="860"/>
      <c r="BT127" s="861" t="s">
        <v>412</v>
      </c>
      <c r="BU127" s="859"/>
      <c r="BV127" s="859"/>
      <c r="BW127" s="859"/>
      <c r="BX127" s="859"/>
      <c r="BY127" s="859"/>
      <c r="BZ127" s="862"/>
      <c r="CA127" s="78"/>
      <c r="CB127" s="78"/>
      <c r="CC127" s="78"/>
      <c r="CD127" s="90"/>
      <c r="CE127" s="90"/>
      <c r="CF127" s="90"/>
      <c r="CG127" s="75"/>
      <c r="CH127" s="75"/>
      <c r="CI127" s="75"/>
      <c r="CJ127" s="91"/>
      <c r="CK127" s="729"/>
      <c r="CL127" s="724"/>
      <c r="CM127" s="724"/>
      <c r="CN127" s="724"/>
      <c r="CO127" s="725"/>
      <c r="CP127" s="850" t="s">
        <v>449</v>
      </c>
      <c r="CQ127" s="788"/>
      <c r="CR127" s="788"/>
      <c r="CS127" s="788"/>
      <c r="CT127" s="788"/>
      <c r="CU127" s="788"/>
      <c r="CV127" s="788"/>
      <c r="CW127" s="788"/>
      <c r="CX127" s="788"/>
      <c r="CY127" s="788"/>
      <c r="CZ127" s="788"/>
      <c r="DA127" s="788"/>
      <c r="DB127" s="788"/>
      <c r="DC127" s="788"/>
      <c r="DD127" s="788"/>
      <c r="DE127" s="788"/>
      <c r="DF127" s="789"/>
      <c r="DG127" s="851" t="s">
        <v>206</v>
      </c>
      <c r="DH127" s="852"/>
      <c r="DI127" s="852"/>
      <c r="DJ127" s="852"/>
      <c r="DK127" s="852"/>
      <c r="DL127" s="852" t="s">
        <v>206</v>
      </c>
      <c r="DM127" s="852"/>
      <c r="DN127" s="852"/>
      <c r="DO127" s="852"/>
      <c r="DP127" s="852"/>
      <c r="DQ127" s="852" t="s">
        <v>206</v>
      </c>
      <c r="DR127" s="852"/>
      <c r="DS127" s="852"/>
      <c r="DT127" s="852"/>
      <c r="DU127" s="852"/>
      <c r="DV127" s="853" t="s">
        <v>206</v>
      </c>
      <c r="DW127" s="853"/>
      <c r="DX127" s="853"/>
      <c r="DY127" s="853"/>
      <c r="DZ127" s="854"/>
    </row>
    <row r="128" spans="1:130" s="55" customFormat="1" ht="26.25" customHeight="1" x14ac:dyDescent="0.15">
      <c r="A128" s="816" t="s">
        <v>505</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8</v>
      </c>
      <c r="X128" s="818"/>
      <c r="Y128" s="818"/>
      <c r="Z128" s="819"/>
      <c r="AA128" s="820">
        <v>56187</v>
      </c>
      <c r="AB128" s="821"/>
      <c r="AC128" s="821"/>
      <c r="AD128" s="821"/>
      <c r="AE128" s="822"/>
      <c r="AF128" s="823">
        <v>48440</v>
      </c>
      <c r="AG128" s="821"/>
      <c r="AH128" s="821"/>
      <c r="AI128" s="821"/>
      <c r="AJ128" s="822"/>
      <c r="AK128" s="823">
        <v>43801</v>
      </c>
      <c r="AL128" s="821"/>
      <c r="AM128" s="821"/>
      <c r="AN128" s="821"/>
      <c r="AO128" s="822"/>
      <c r="AP128" s="824"/>
      <c r="AQ128" s="825"/>
      <c r="AR128" s="825"/>
      <c r="AS128" s="825"/>
      <c r="AT128" s="826"/>
      <c r="AU128" s="78"/>
      <c r="AV128" s="78"/>
      <c r="AW128" s="78"/>
      <c r="AX128" s="827" t="s">
        <v>308</v>
      </c>
      <c r="AY128" s="828"/>
      <c r="AZ128" s="828"/>
      <c r="BA128" s="828"/>
      <c r="BB128" s="828"/>
      <c r="BC128" s="828"/>
      <c r="BD128" s="828"/>
      <c r="BE128" s="829"/>
      <c r="BF128" s="830" t="s">
        <v>206</v>
      </c>
      <c r="BG128" s="831"/>
      <c r="BH128" s="831"/>
      <c r="BI128" s="831"/>
      <c r="BJ128" s="831"/>
      <c r="BK128" s="831"/>
      <c r="BL128" s="832"/>
      <c r="BM128" s="830">
        <v>14.26</v>
      </c>
      <c r="BN128" s="831"/>
      <c r="BO128" s="831"/>
      <c r="BP128" s="831"/>
      <c r="BQ128" s="831"/>
      <c r="BR128" s="831"/>
      <c r="BS128" s="832"/>
      <c r="BT128" s="830">
        <v>20</v>
      </c>
      <c r="BU128" s="831"/>
      <c r="BV128" s="831"/>
      <c r="BW128" s="831"/>
      <c r="BX128" s="831"/>
      <c r="BY128" s="831"/>
      <c r="BZ128" s="833"/>
      <c r="CA128" s="90"/>
      <c r="CB128" s="90"/>
      <c r="CC128" s="90"/>
      <c r="CD128" s="90"/>
      <c r="CE128" s="90"/>
      <c r="CF128" s="90"/>
      <c r="CG128" s="75"/>
      <c r="CH128" s="75"/>
      <c r="CI128" s="75"/>
      <c r="CJ128" s="91"/>
      <c r="CK128" s="730"/>
      <c r="CL128" s="731"/>
      <c r="CM128" s="731"/>
      <c r="CN128" s="731"/>
      <c r="CO128" s="732"/>
      <c r="CP128" s="834" t="s">
        <v>404</v>
      </c>
      <c r="CQ128" s="808"/>
      <c r="CR128" s="808"/>
      <c r="CS128" s="808"/>
      <c r="CT128" s="808"/>
      <c r="CU128" s="808"/>
      <c r="CV128" s="808"/>
      <c r="CW128" s="808"/>
      <c r="CX128" s="808"/>
      <c r="CY128" s="808"/>
      <c r="CZ128" s="808"/>
      <c r="DA128" s="808"/>
      <c r="DB128" s="808"/>
      <c r="DC128" s="808"/>
      <c r="DD128" s="808"/>
      <c r="DE128" s="808"/>
      <c r="DF128" s="809"/>
      <c r="DG128" s="835" t="s">
        <v>206</v>
      </c>
      <c r="DH128" s="836"/>
      <c r="DI128" s="836"/>
      <c r="DJ128" s="836"/>
      <c r="DK128" s="836"/>
      <c r="DL128" s="836" t="s">
        <v>206</v>
      </c>
      <c r="DM128" s="836"/>
      <c r="DN128" s="836"/>
      <c r="DO128" s="836"/>
      <c r="DP128" s="836"/>
      <c r="DQ128" s="836" t="s">
        <v>206</v>
      </c>
      <c r="DR128" s="836"/>
      <c r="DS128" s="836"/>
      <c r="DT128" s="836"/>
      <c r="DU128" s="836"/>
      <c r="DV128" s="837" t="s">
        <v>206</v>
      </c>
      <c r="DW128" s="837"/>
      <c r="DX128" s="837"/>
      <c r="DY128" s="837"/>
      <c r="DZ128" s="838"/>
    </row>
    <row r="129" spans="1:131" s="55" customFormat="1" ht="26.25" customHeight="1" x14ac:dyDescent="0.15">
      <c r="A129" s="775" t="s">
        <v>179</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777" t="s">
        <v>246</v>
      </c>
      <c r="X129" s="778"/>
      <c r="Y129" s="778"/>
      <c r="Z129" s="779"/>
      <c r="AA129" s="780">
        <v>6327377</v>
      </c>
      <c r="AB129" s="781"/>
      <c r="AC129" s="781"/>
      <c r="AD129" s="781"/>
      <c r="AE129" s="782"/>
      <c r="AF129" s="783">
        <v>6213426</v>
      </c>
      <c r="AG129" s="781"/>
      <c r="AH129" s="781"/>
      <c r="AI129" s="781"/>
      <c r="AJ129" s="782"/>
      <c r="AK129" s="783">
        <v>6431266</v>
      </c>
      <c r="AL129" s="781"/>
      <c r="AM129" s="781"/>
      <c r="AN129" s="781"/>
      <c r="AO129" s="782"/>
      <c r="AP129" s="784"/>
      <c r="AQ129" s="785"/>
      <c r="AR129" s="785"/>
      <c r="AS129" s="785"/>
      <c r="AT129" s="786"/>
      <c r="AU129" s="80"/>
      <c r="AV129" s="80"/>
      <c r="AW129" s="80"/>
      <c r="AX129" s="787" t="s">
        <v>118</v>
      </c>
      <c r="AY129" s="788"/>
      <c r="AZ129" s="788"/>
      <c r="BA129" s="788"/>
      <c r="BB129" s="788"/>
      <c r="BC129" s="788"/>
      <c r="BD129" s="788"/>
      <c r="BE129" s="789"/>
      <c r="BF129" s="839" t="s">
        <v>206</v>
      </c>
      <c r="BG129" s="840"/>
      <c r="BH129" s="840"/>
      <c r="BI129" s="840"/>
      <c r="BJ129" s="840"/>
      <c r="BK129" s="840"/>
      <c r="BL129" s="841"/>
      <c r="BM129" s="839">
        <v>19.260000000000002</v>
      </c>
      <c r="BN129" s="840"/>
      <c r="BO129" s="840"/>
      <c r="BP129" s="840"/>
      <c r="BQ129" s="840"/>
      <c r="BR129" s="840"/>
      <c r="BS129" s="841"/>
      <c r="BT129" s="839">
        <v>30</v>
      </c>
      <c r="BU129" s="842"/>
      <c r="BV129" s="842"/>
      <c r="BW129" s="842"/>
      <c r="BX129" s="842"/>
      <c r="BY129" s="842"/>
      <c r="BZ129" s="843"/>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775" t="s">
        <v>506</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777" t="s">
        <v>507</v>
      </c>
      <c r="X130" s="778"/>
      <c r="Y130" s="778"/>
      <c r="Z130" s="779"/>
      <c r="AA130" s="780">
        <v>1080727</v>
      </c>
      <c r="AB130" s="781"/>
      <c r="AC130" s="781"/>
      <c r="AD130" s="781"/>
      <c r="AE130" s="782"/>
      <c r="AF130" s="783">
        <v>1039221</v>
      </c>
      <c r="AG130" s="781"/>
      <c r="AH130" s="781"/>
      <c r="AI130" s="781"/>
      <c r="AJ130" s="782"/>
      <c r="AK130" s="783">
        <v>1038555</v>
      </c>
      <c r="AL130" s="781"/>
      <c r="AM130" s="781"/>
      <c r="AN130" s="781"/>
      <c r="AO130" s="782"/>
      <c r="AP130" s="784"/>
      <c r="AQ130" s="785"/>
      <c r="AR130" s="785"/>
      <c r="AS130" s="785"/>
      <c r="AT130" s="786"/>
      <c r="AU130" s="80"/>
      <c r="AV130" s="80"/>
      <c r="AW130" s="80"/>
      <c r="AX130" s="787" t="s">
        <v>436</v>
      </c>
      <c r="AY130" s="788"/>
      <c r="AZ130" s="788"/>
      <c r="BA130" s="788"/>
      <c r="BB130" s="788"/>
      <c r="BC130" s="788"/>
      <c r="BD130" s="788"/>
      <c r="BE130" s="789"/>
      <c r="BF130" s="790">
        <v>9.5</v>
      </c>
      <c r="BG130" s="791"/>
      <c r="BH130" s="791"/>
      <c r="BI130" s="791"/>
      <c r="BJ130" s="791"/>
      <c r="BK130" s="791"/>
      <c r="BL130" s="792"/>
      <c r="BM130" s="790">
        <v>25</v>
      </c>
      <c r="BN130" s="791"/>
      <c r="BO130" s="791"/>
      <c r="BP130" s="791"/>
      <c r="BQ130" s="791"/>
      <c r="BR130" s="791"/>
      <c r="BS130" s="792"/>
      <c r="BT130" s="790">
        <v>35</v>
      </c>
      <c r="BU130" s="793"/>
      <c r="BV130" s="793"/>
      <c r="BW130" s="793"/>
      <c r="BX130" s="793"/>
      <c r="BY130" s="793"/>
      <c r="BZ130" s="79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795"/>
      <c r="B131" s="796"/>
      <c r="C131" s="796"/>
      <c r="D131" s="796"/>
      <c r="E131" s="796"/>
      <c r="F131" s="796"/>
      <c r="G131" s="796"/>
      <c r="H131" s="796"/>
      <c r="I131" s="796"/>
      <c r="J131" s="796"/>
      <c r="K131" s="796"/>
      <c r="L131" s="796"/>
      <c r="M131" s="796"/>
      <c r="N131" s="796"/>
      <c r="O131" s="796"/>
      <c r="P131" s="796"/>
      <c r="Q131" s="796"/>
      <c r="R131" s="796"/>
      <c r="S131" s="796"/>
      <c r="T131" s="796"/>
      <c r="U131" s="796"/>
      <c r="V131" s="796"/>
      <c r="W131" s="797" t="s">
        <v>181</v>
      </c>
      <c r="X131" s="798"/>
      <c r="Y131" s="798"/>
      <c r="Z131" s="799"/>
      <c r="AA131" s="800">
        <v>5246650</v>
      </c>
      <c r="AB131" s="801"/>
      <c r="AC131" s="801"/>
      <c r="AD131" s="801"/>
      <c r="AE131" s="802"/>
      <c r="AF131" s="803">
        <v>5174205</v>
      </c>
      <c r="AG131" s="801"/>
      <c r="AH131" s="801"/>
      <c r="AI131" s="801"/>
      <c r="AJ131" s="802"/>
      <c r="AK131" s="803">
        <v>5392711</v>
      </c>
      <c r="AL131" s="801"/>
      <c r="AM131" s="801"/>
      <c r="AN131" s="801"/>
      <c r="AO131" s="802"/>
      <c r="AP131" s="804"/>
      <c r="AQ131" s="805"/>
      <c r="AR131" s="805"/>
      <c r="AS131" s="805"/>
      <c r="AT131" s="806"/>
      <c r="AU131" s="80"/>
      <c r="AV131" s="80"/>
      <c r="AW131" s="80"/>
      <c r="AX131" s="807" t="s">
        <v>481</v>
      </c>
      <c r="AY131" s="808"/>
      <c r="AZ131" s="808"/>
      <c r="BA131" s="808"/>
      <c r="BB131" s="808"/>
      <c r="BC131" s="808"/>
      <c r="BD131" s="808"/>
      <c r="BE131" s="809"/>
      <c r="BF131" s="810">
        <v>59.5</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733" t="s">
        <v>30</v>
      </c>
      <c r="B132" s="734"/>
      <c r="C132" s="734"/>
      <c r="D132" s="734"/>
      <c r="E132" s="734"/>
      <c r="F132" s="734"/>
      <c r="G132" s="734"/>
      <c r="H132" s="734"/>
      <c r="I132" s="734"/>
      <c r="J132" s="734"/>
      <c r="K132" s="734"/>
      <c r="L132" s="734"/>
      <c r="M132" s="734"/>
      <c r="N132" s="734"/>
      <c r="O132" s="734"/>
      <c r="P132" s="734"/>
      <c r="Q132" s="734"/>
      <c r="R132" s="734"/>
      <c r="S132" s="734"/>
      <c r="T132" s="734"/>
      <c r="U132" s="734"/>
      <c r="V132" s="752" t="s">
        <v>508</v>
      </c>
      <c r="W132" s="752"/>
      <c r="X132" s="752"/>
      <c r="Y132" s="752"/>
      <c r="Z132" s="753"/>
      <c r="AA132" s="754">
        <v>9.8588813809999998</v>
      </c>
      <c r="AB132" s="755"/>
      <c r="AC132" s="755"/>
      <c r="AD132" s="755"/>
      <c r="AE132" s="756"/>
      <c r="AF132" s="757">
        <v>9.6827821860000007</v>
      </c>
      <c r="AG132" s="755"/>
      <c r="AH132" s="755"/>
      <c r="AI132" s="755"/>
      <c r="AJ132" s="756"/>
      <c r="AK132" s="757">
        <v>9.2051103800000007</v>
      </c>
      <c r="AL132" s="755"/>
      <c r="AM132" s="755"/>
      <c r="AN132" s="755"/>
      <c r="AO132" s="756"/>
      <c r="AP132" s="758"/>
      <c r="AQ132" s="759"/>
      <c r="AR132" s="759"/>
      <c r="AS132" s="759"/>
      <c r="AT132" s="760"/>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61" t="s">
        <v>85</v>
      </c>
      <c r="W133" s="761"/>
      <c r="X133" s="761"/>
      <c r="Y133" s="761"/>
      <c r="Z133" s="762"/>
      <c r="AA133" s="763">
        <v>10.9</v>
      </c>
      <c r="AB133" s="764"/>
      <c r="AC133" s="764"/>
      <c r="AD133" s="764"/>
      <c r="AE133" s="765"/>
      <c r="AF133" s="763">
        <v>10.3</v>
      </c>
      <c r="AG133" s="764"/>
      <c r="AH133" s="764"/>
      <c r="AI133" s="764"/>
      <c r="AJ133" s="765"/>
      <c r="AK133" s="763">
        <v>9.5</v>
      </c>
      <c r="AL133" s="764"/>
      <c r="AM133" s="764"/>
      <c r="AN133" s="764"/>
      <c r="AO133" s="765"/>
      <c r="AP133" s="766"/>
      <c r="AQ133" s="767"/>
      <c r="AR133" s="767"/>
      <c r="AS133" s="767"/>
      <c r="AT133" s="768"/>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FpxfNQHhE862ip4XNeAZRy2wGz0pae5mxKRoamjWhMD0GmH57Nz25/teGvsAERy4V5xrlJ4jDOpd11R/a0n4pQ==" saltValue="ilrBK2mXv0lVZfSSLxfHIA=="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98</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e64dsKgOM4jsvkHzir/QnxA/7kle4BXVRhj2f7p6op/MxyU4sC+/Pcy4lilAew0CLPqeif7rCbLk/T0akEeGqQ==" saltValue="gAVMIpIFxb/ZYxzl/r9B5Q=="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x14ac:dyDescent="0.15"/>
    <row r="3" spans="2:116" x14ac:dyDescent="0.15"/>
    <row r="4" spans="2:116"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x14ac:dyDescent="0.15"/>
    <row r="20" spans="9:116" x14ac:dyDescent="0.15"/>
    <row r="21" spans="9:116" x14ac:dyDescent="0.15">
      <c r="DL21" s="96"/>
    </row>
    <row r="22" spans="9:116" x14ac:dyDescent="0.15">
      <c r="DI22" s="96"/>
      <c r="DJ22" s="96"/>
      <c r="DK22" s="96"/>
      <c r="DL22" s="96"/>
    </row>
    <row r="23" spans="9:116" x14ac:dyDescent="0.15">
      <c r="CY23" s="96"/>
      <c r="CZ23" s="96"/>
      <c r="DA23" s="96"/>
      <c r="DB23" s="96"/>
      <c r="DC23" s="96"/>
      <c r="DD23" s="96"/>
      <c r="DE23" s="96"/>
      <c r="DF23" s="96"/>
      <c r="DG23" s="96"/>
      <c r="DH23" s="96"/>
      <c r="DI23" s="96"/>
      <c r="DJ23" s="96"/>
      <c r="DK23" s="96"/>
      <c r="DL23" s="9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6"/>
      <c r="DA35" s="96"/>
      <c r="DB35" s="96"/>
      <c r="DC35" s="96"/>
      <c r="DD35" s="96"/>
      <c r="DE35" s="96"/>
      <c r="DF35" s="96"/>
      <c r="DG35" s="96"/>
      <c r="DH35" s="96"/>
      <c r="DI35" s="96"/>
      <c r="DJ35" s="96"/>
      <c r="DK35" s="96"/>
      <c r="DL35" s="96"/>
    </row>
    <row r="36" spans="15:116" x14ac:dyDescent="0.15"/>
    <row r="37" spans="15:116" x14ac:dyDescent="0.15">
      <c r="DL37" s="96"/>
    </row>
    <row r="38" spans="15:116" x14ac:dyDescent="0.15">
      <c r="DI38" s="96"/>
      <c r="DJ38" s="96"/>
      <c r="DK38" s="96"/>
      <c r="DL38" s="96"/>
    </row>
    <row r="39" spans="15:116" x14ac:dyDescent="0.15"/>
    <row r="40" spans="15:116" x14ac:dyDescent="0.15"/>
    <row r="41" spans="15:116" x14ac:dyDescent="0.15"/>
    <row r="42" spans="15:116" x14ac:dyDescent="0.15"/>
    <row r="43" spans="15:116"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x14ac:dyDescent="0.15">
      <c r="DL44" s="96"/>
    </row>
    <row r="45" spans="15:116" x14ac:dyDescent="0.15"/>
    <row r="46" spans="15:116" x14ac:dyDescent="0.15">
      <c r="DA46" s="96"/>
      <c r="DB46" s="96"/>
      <c r="DC46" s="96"/>
      <c r="DD46" s="96"/>
      <c r="DE46" s="96"/>
      <c r="DF46" s="96"/>
      <c r="DG46" s="96"/>
      <c r="DH46" s="96"/>
      <c r="DI46" s="96"/>
      <c r="DJ46" s="96"/>
      <c r="DK46" s="96"/>
      <c r="DL46" s="96"/>
    </row>
    <row r="47" spans="15:116" x14ac:dyDescent="0.15"/>
    <row r="48" spans="15:116" x14ac:dyDescent="0.15"/>
    <row r="49" spans="104:116" x14ac:dyDescent="0.15"/>
    <row r="50" spans="104:116" x14ac:dyDescent="0.15">
      <c r="CZ50" s="96"/>
      <c r="DA50" s="96"/>
      <c r="DB50" s="96"/>
      <c r="DC50" s="96"/>
      <c r="DD50" s="96"/>
      <c r="DE50" s="96"/>
      <c r="DF50" s="96"/>
      <c r="DG50" s="96"/>
      <c r="DH50" s="96"/>
      <c r="DI50" s="96"/>
      <c r="DJ50" s="96"/>
      <c r="DK50" s="96"/>
      <c r="DL50" s="96"/>
    </row>
    <row r="51" spans="104:116" x14ac:dyDescent="0.15"/>
    <row r="52" spans="104:116" x14ac:dyDescent="0.15"/>
    <row r="53" spans="104:116" x14ac:dyDescent="0.15">
      <c r="DL53" s="9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6"/>
      <c r="DD67" s="96"/>
      <c r="DE67" s="96"/>
      <c r="DF67" s="96"/>
      <c r="DG67" s="96"/>
      <c r="DH67" s="96"/>
      <c r="DI67" s="96"/>
      <c r="DJ67" s="96"/>
      <c r="DK67" s="96"/>
      <c r="DL67" s="9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z9SYgcdiXiYTnOSQ7WOLhAAyokEHDXTvYg9GJOiOh6HX/FFbNiTK6kYEWsfBC7wbBXJ4LinAoDCHxymtTVDgg==" saltValue="cA6vhOYgg1F/mHonN66ZBA=="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509</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332</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35" t="s">
        <v>86</v>
      </c>
      <c r="AP7" s="145"/>
      <c r="AQ7" s="156" t="s">
        <v>510</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36"/>
      <c r="AP8" s="146" t="s">
        <v>512</v>
      </c>
      <c r="AQ8" s="157" t="s">
        <v>513</v>
      </c>
      <c r="AR8" s="171" t="s">
        <v>425</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48" t="s">
        <v>470</v>
      </c>
      <c r="AL9" s="1049"/>
      <c r="AM9" s="1049"/>
      <c r="AN9" s="1050"/>
      <c r="AO9" s="135">
        <v>1528337</v>
      </c>
      <c r="AP9" s="135">
        <v>80668</v>
      </c>
      <c r="AQ9" s="158">
        <v>92289</v>
      </c>
      <c r="AR9" s="172">
        <v>-12.6</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48" t="s">
        <v>216</v>
      </c>
      <c r="AL10" s="1049"/>
      <c r="AM10" s="1049"/>
      <c r="AN10" s="1050"/>
      <c r="AO10" s="136">
        <v>3291</v>
      </c>
      <c r="AP10" s="136">
        <v>174</v>
      </c>
      <c r="AQ10" s="159">
        <v>11808</v>
      </c>
      <c r="AR10" s="173">
        <v>-98.5</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48" t="s">
        <v>402</v>
      </c>
      <c r="AL11" s="1049"/>
      <c r="AM11" s="1049"/>
      <c r="AN11" s="1050"/>
      <c r="AO11" s="136" t="s">
        <v>206</v>
      </c>
      <c r="AP11" s="136" t="s">
        <v>206</v>
      </c>
      <c r="AQ11" s="159">
        <v>701</v>
      </c>
      <c r="AR11" s="173" t="s">
        <v>206</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48" t="s">
        <v>245</v>
      </c>
      <c r="AL12" s="1049"/>
      <c r="AM12" s="1049"/>
      <c r="AN12" s="1050"/>
      <c r="AO12" s="136" t="s">
        <v>206</v>
      </c>
      <c r="AP12" s="136" t="s">
        <v>206</v>
      </c>
      <c r="AQ12" s="159">
        <v>15</v>
      </c>
      <c r="AR12" s="173" t="s">
        <v>206</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48" t="s">
        <v>514</v>
      </c>
      <c r="AL13" s="1049"/>
      <c r="AM13" s="1049"/>
      <c r="AN13" s="1050"/>
      <c r="AO13" s="136">
        <v>111430</v>
      </c>
      <c r="AP13" s="136">
        <v>5881</v>
      </c>
      <c r="AQ13" s="159">
        <v>3431</v>
      </c>
      <c r="AR13" s="173">
        <v>71.400000000000006</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48" t="s">
        <v>515</v>
      </c>
      <c r="AL14" s="1049"/>
      <c r="AM14" s="1049"/>
      <c r="AN14" s="1050"/>
      <c r="AO14" s="136">
        <v>62795</v>
      </c>
      <c r="AP14" s="136">
        <v>3314</v>
      </c>
      <c r="AQ14" s="159">
        <v>2100</v>
      </c>
      <c r="AR14" s="173">
        <v>57.8</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51" t="s">
        <v>310</v>
      </c>
      <c r="AL15" s="1052"/>
      <c r="AM15" s="1052"/>
      <c r="AN15" s="1053"/>
      <c r="AO15" s="136">
        <v>-105000</v>
      </c>
      <c r="AP15" s="136">
        <v>-5542</v>
      </c>
      <c r="AQ15" s="159">
        <v>-6802</v>
      </c>
      <c r="AR15" s="173">
        <v>-18.5</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51" t="s">
        <v>282</v>
      </c>
      <c r="AL16" s="1052"/>
      <c r="AM16" s="1052"/>
      <c r="AN16" s="1053"/>
      <c r="AO16" s="136">
        <v>1600853</v>
      </c>
      <c r="AP16" s="136">
        <v>84496</v>
      </c>
      <c r="AQ16" s="159">
        <v>103540</v>
      </c>
      <c r="AR16" s="173">
        <v>-18.399999999999999</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193</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516</v>
      </c>
      <c r="AP20" s="147" t="s">
        <v>337</v>
      </c>
      <c r="AQ20" s="160" t="s">
        <v>43</v>
      </c>
      <c r="AR20" s="174"/>
    </row>
    <row r="21" spans="1:46" s="99" customFormat="1" x14ac:dyDescent="0.15">
      <c r="A21" s="101"/>
      <c r="AK21" s="1054" t="s">
        <v>517</v>
      </c>
      <c r="AL21" s="1055"/>
      <c r="AM21" s="1055"/>
      <c r="AN21" s="1056"/>
      <c r="AO21" s="138">
        <v>8.39</v>
      </c>
      <c r="AP21" s="148">
        <v>9.4700000000000006</v>
      </c>
      <c r="AQ21" s="161">
        <v>-1.08</v>
      </c>
      <c r="AS21" s="180"/>
      <c r="AT21" s="101"/>
    </row>
    <row r="22" spans="1:46" s="99" customFormat="1" x14ac:dyDescent="0.15">
      <c r="A22" s="101"/>
      <c r="AK22" s="1054" t="s">
        <v>518</v>
      </c>
      <c r="AL22" s="1055"/>
      <c r="AM22" s="1055"/>
      <c r="AN22" s="1056"/>
      <c r="AO22" s="139">
        <v>97.4</v>
      </c>
      <c r="AP22" s="149">
        <v>96.3</v>
      </c>
      <c r="AQ22" s="162">
        <v>1.1000000000000001</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519</v>
      </c>
      <c r="AP26" s="150"/>
      <c r="AQ26" s="150"/>
      <c r="AR26" s="150"/>
      <c r="AS26" s="103"/>
      <c r="AT26" s="103"/>
    </row>
    <row r="27" spans="1:46" x14ac:dyDescent="0.15">
      <c r="A27" s="104"/>
      <c r="AO27" s="109"/>
      <c r="AP27" s="109"/>
      <c r="AQ27" s="109"/>
      <c r="AR27" s="109"/>
      <c r="AS27" s="109"/>
      <c r="AT27" s="109"/>
    </row>
    <row r="28" spans="1:46" ht="17.25" x14ac:dyDescent="0.15">
      <c r="A28" s="100" t="s">
        <v>268</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122</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35" t="s">
        <v>86</v>
      </c>
      <c r="AP30" s="145"/>
      <c r="AQ30" s="156" t="s">
        <v>510</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36"/>
      <c r="AP31" s="146" t="s">
        <v>512</v>
      </c>
      <c r="AQ31" s="157" t="s">
        <v>513</v>
      </c>
      <c r="AR31" s="171" t="s">
        <v>425</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39" t="s">
        <v>520</v>
      </c>
      <c r="AL32" s="1040"/>
      <c r="AM32" s="1040"/>
      <c r="AN32" s="1041"/>
      <c r="AO32" s="136">
        <v>897439</v>
      </c>
      <c r="AP32" s="136">
        <v>47368</v>
      </c>
      <c r="AQ32" s="163">
        <v>55103</v>
      </c>
      <c r="AR32" s="173">
        <v>-14</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39" t="s">
        <v>521</v>
      </c>
      <c r="AL33" s="1040"/>
      <c r="AM33" s="1040"/>
      <c r="AN33" s="1041"/>
      <c r="AO33" s="136" t="s">
        <v>206</v>
      </c>
      <c r="AP33" s="136" t="s">
        <v>206</v>
      </c>
      <c r="AQ33" s="163" t="s">
        <v>206</v>
      </c>
      <c r="AR33" s="173" t="s">
        <v>206</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39" t="s">
        <v>17</v>
      </c>
      <c r="AL34" s="1040"/>
      <c r="AM34" s="1040"/>
      <c r="AN34" s="1041"/>
      <c r="AO34" s="136" t="s">
        <v>206</v>
      </c>
      <c r="AP34" s="136" t="s">
        <v>206</v>
      </c>
      <c r="AQ34" s="163">
        <v>63</v>
      </c>
      <c r="AR34" s="173" t="s">
        <v>206</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39" t="s">
        <v>522</v>
      </c>
      <c r="AL35" s="1040"/>
      <c r="AM35" s="1040"/>
      <c r="AN35" s="1041"/>
      <c r="AO35" s="136">
        <v>679339</v>
      </c>
      <c r="AP35" s="136">
        <v>35857</v>
      </c>
      <c r="AQ35" s="163">
        <v>21337</v>
      </c>
      <c r="AR35" s="173">
        <v>68.099999999999994</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39" t="s">
        <v>39</v>
      </c>
      <c r="AL36" s="1040"/>
      <c r="AM36" s="1040"/>
      <c r="AN36" s="1041"/>
      <c r="AO36" s="136">
        <v>1983</v>
      </c>
      <c r="AP36" s="136">
        <v>105</v>
      </c>
      <c r="AQ36" s="163">
        <v>3097</v>
      </c>
      <c r="AR36" s="173">
        <v>-96.6</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39" t="s">
        <v>350</v>
      </c>
      <c r="AL37" s="1040"/>
      <c r="AM37" s="1040"/>
      <c r="AN37" s="1041"/>
      <c r="AO37" s="136" t="s">
        <v>206</v>
      </c>
      <c r="AP37" s="136" t="s">
        <v>206</v>
      </c>
      <c r="AQ37" s="163">
        <v>611</v>
      </c>
      <c r="AR37" s="173" t="s">
        <v>206</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2" t="s">
        <v>523</v>
      </c>
      <c r="AL38" s="1043"/>
      <c r="AM38" s="1043"/>
      <c r="AN38" s="1044"/>
      <c r="AO38" s="140" t="s">
        <v>206</v>
      </c>
      <c r="AP38" s="140" t="s">
        <v>206</v>
      </c>
      <c r="AQ38" s="164">
        <v>1</v>
      </c>
      <c r="AR38" s="162" t="s">
        <v>206</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2" t="s">
        <v>83</v>
      </c>
      <c r="AL39" s="1043"/>
      <c r="AM39" s="1043"/>
      <c r="AN39" s="1044"/>
      <c r="AO39" s="136">
        <v>-43801</v>
      </c>
      <c r="AP39" s="136">
        <v>-2312</v>
      </c>
      <c r="AQ39" s="163">
        <v>-2054</v>
      </c>
      <c r="AR39" s="173">
        <v>12.6</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39" t="s">
        <v>524</v>
      </c>
      <c r="AL40" s="1040"/>
      <c r="AM40" s="1040"/>
      <c r="AN40" s="1041"/>
      <c r="AO40" s="136">
        <v>-1038555</v>
      </c>
      <c r="AP40" s="136">
        <v>-54817</v>
      </c>
      <c r="AQ40" s="163">
        <v>-55559</v>
      </c>
      <c r="AR40" s="173">
        <v>-1.3</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5" t="s">
        <v>392</v>
      </c>
      <c r="AL41" s="1046"/>
      <c r="AM41" s="1046"/>
      <c r="AN41" s="1047"/>
      <c r="AO41" s="136">
        <v>496405</v>
      </c>
      <c r="AP41" s="136">
        <v>26201</v>
      </c>
      <c r="AQ41" s="163">
        <v>22600</v>
      </c>
      <c r="AR41" s="173">
        <v>15.9</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65</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525</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526</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37" t="s">
        <v>86</v>
      </c>
      <c r="AN49" s="1032" t="s">
        <v>445</v>
      </c>
      <c r="AO49" s="1033"/>
      <c r="AP49" s="1033"/>
      <c r="AQ49" s="1033"/>
      <c r="AR49" s="1034"/>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38"/>
      <c r="AN50" s="132" t="s">
        <v>501</v>
      </c>
      <c r="AO50" s="142" t="s">
        <v>502</v>
      </c>
      <c r="AP50" s="153" t="s">
        <v>527</v>
      </c>
      <c r="AQ50" s="166" t="s">
        <v>385</v>
      </c>
      <c r="AR50" s="176" t="s">
        <v>528</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132</v>
      </c>
      <c r="AL51" s="121"/>
      <c r="AM51" s="126">
        <v>1567316</v>
      </c>
      <c r="AN51" s="133">
        <v>76969</v>
      </c>
      <c r="AO51" s="143">
        <v>31.8</v>
      </c>
      <c r="AP51" s="154">
        <v>115123</v>
      </c>
      <c r="AQ51" s="167">
        <v>65.7</v>
      </c>
      <c r="AR51" s="177">
        <v>-33.9</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284</v>
      </c>
      <c r="AM52" s="127">
        <v>964328</v>
      </c>
      <c r="AN52" s="134">
        <v>47357</v>
      </c>
      <c r="AO52" s="144">
        <v>39.4</v>
      </c>
      <c r="AP52" s="155">
        <v>46026</v>
      </c>
      <c r="AQ52" s="168">
        <v>20.399999999999999</v>
      </c>
      <c r="AR52" s="178">
        <v>19</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240</v>
      </c>
      <c r="AL53" s="121"/>
      <c r="AM53" s="126">
        <v>1783289</v>
      </c>
      <c r="AN53" s="133">
        <v>89035</v>
      </c>
      <c r="AO53" s="143">
        <v>15.7</v>
      </c>
      <c r="AP53" s="154">
        <v>98899</v>
      </c>
      <c r="AQ53" s="167">
        <v>-14.1</v>
      </c>
      <c r="AR53" s="177">
        <v>29.8</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284</v>
      </c>
      <c r="AM54" s="127">
        <v>1117937</v>
      </c>
      <c r="AN54" s="134">
        <v>55816</v>
      </c>
      <c r="AO54" s="144">
        <v>17.899999999999999</v>
      </c>
      <c r="AP54" s="155">
        <v>43734</v>
      </c>
      <c r="AQ54" s="168">
        <v>-5</v>
      </c>
      <c r="AR54" s="178">
        <v>22.9</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511</v>
      </c>
      <c r="AL55" s="121"/>
      <c r="AM55" s="126">
        <v>1108678</v>
      </c>
      <c r="AN55" s="133">
        <v>56318</v>
      </c>
      <c r="AO55" s="143">
        <v>-36.700000000000003</v>
      </c>
      <c r="AP55" s="154">
        <v>96462</v>
      </c>
      <c r="AQ55" s="167">
        <v>-2.5</v>
      </c>
      <c r="AR55" s="177">
        <v>-34.200000000000003</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284</v>
      </c>
      <c r="AM56" s="127">
        <v>849589</v>
      </c>
      <c r="AN56" s="134">
        <v>43157</v>
      </c>
      <c r="AO56" s="144">
        <v>-22.7</v>
      </c>
      <c r="AP56" s="155">
        <v>39886</v>
      </c>
      <c r="AQ56" s="168">
        <v>-8.8000000000000007</v>
      </c>
      <c r="AR56" s="178">
        <v>-13.9</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529</v>
      </c>
      <c r="AL57" s="121"/>
      <c r="AM57" s="126">
        <v>1331612</v>
      </c>
      <c r="AN57" s="133">
        <v>68881</v>
      </c>
      <c r="AO57" s="143">
        <v>22.3</v>
      </c>
      <c r="AP57" s="154">
        <v>83103</v>
      </c>
      <c r="AQ57" s="167">
        <v>-13.8</v>
      </c>
      <c r="AR57" s="177">
        <v>36.1</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284</v>
      </c>
      <c r="AM58" s="127">
        <v>814487</v>
      </c>
      <c r="AN58" s="134">
        <v>42132</v>
      </c>
      <c r="AO58" s="144">
        <v>-2.4</v>
      </c>
      <c r="AP58" s="155">
        <v>41378</v>
      </c>
      <c r="AQ58" s="168">
        <v>3.7</v>
      </c>
      <c r="AR58" s="178">
        <v>-6.1</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486</v>
      </c>
      <c r="AL59" s="121"/>
      <c r="AM59" s="126">
        <v>4394059</v>
      </c>
      <c r="AN59" s="133">
        <v>231925</v>
      </c>
      <c r="AO59" s="143">
        <v>236.7</v>
      </c>
      <c r="AP59" s="154">
        <v>84459</v>
      </c>
      <c r="AQ59" s="167">
        <v>1.6</v>
      </c>
      <c r="AR59" s="177">
        <v>235.1</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284</v>
      </c>
      <c r="AM60" s="127">
        <v>1515585</v>
      </c>
      <c r="AN60" s="134">
        <v>79995</v>
      </c>
      <c r="AO60" s="144">
        <v>89.9</v>
      </c>
      <c r="AP60" s="155">
        <v>47314</v>
      </c>
      <c r="AQ60" s="168">
        <v>14.3</v>
      </c>
      <c r="AR60" s="178">
        <v>75.599999999999994</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530</v>
      </c>
      <c r="AL61" s="124"/>
      <c r="AM61" s="126">
        <v>2036991</v>
      </c>
      <c r="AN61" s="133">
        <v>104626</v>
      </c>
      <c r="AO61" s="143">
        <v>54</v>
      </c>
      <c r="AP61" s="154">
        <v>95609</v>
      </c>
      <c r="AQ61" s="169">
        <v>7.4</v>
      </c>
      <c r="AR61" s="177">
        <v>46.6</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284</v>
      </c>
      <c r="AM62" s="127">
        <v>1052385</v>
      </c>
      <c r="AN62" s="134">
        <v>53691</v>
      </c>
      <c r="AO62" s="144">
        <v>24.4</v>
      </c>
      <c r="AP62" s="155">
        <v>43668</v>
      </c>
      <c r="AQ62" s="168">
        <v>4.9000000000000004</v>
      </c>
      <c r="AR62" s="178">
        <v>19.5</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wexDQDmigETk0zjuq0myUpUUexDB5hjEiV/SMQeblVyi4o/RPxT9WWyxGu/3VfwMmX1pZ5G7nTts7jv9O5Kqkg==" saltValue="T87Ao7lzDSzkP4b6T08peg=="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98</v>
      </c>
    </row>
    <row r="121" spans="125:125" ht="13.5" hidden="1" customHeight="1" x14ac:dyDescent="0.15">
      <c r="DU121" s="96"/>
    </row>
  </sheetData>
  <sheetProtection algorithmName="SHA-512" hashValue="pZ4ChJnDNzXBN8Cfa/++tRkjDHw0iv9UoSWY4qzdqS1VSDSU9eqy+QzQeUo+UWA7CtDLKrJJcsLGFbJOfMKYUg==" saltValue="wLIEZZfDBmAWy1gBw8BKFQ=="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98</v>
      </c>
    </row>
  </sheetData>
  <sheetProtection algorithmName="SHA-512" hashValue="+6EkIIYftvtsjSo4LGWxXhoYgrbkH/6Y44zmVevvBJ1jIoCQSnvIgx9q/W2PfIUsSY5Vy8XnGf2YgyB4wn9Ryw==" saltValue="NcfTJLs6J/mdE3qHuMTFpQ=="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9</v>
      </c>
      <c r="C46" s="189"/>
      <c r="D46" s="189"/>
      <c r="E46" s="190" t="s">
        <v>15</v>
      </c>
      <c r="F46" s="191" t="s">
        <v>532</v>
      </c>
      <c r="G46" s="195" t="s">
        <v>448</v>
      </c>
      <c r="H46" s="195" t="s">
        <v>533</v>
      </c>
      <c r="I46" s="195" t="s">
        <v>534</v>
      </c>
      <c r="J46" s="200" t="s">
        <v>535</v>
      </c>
    </row>
    <row r="47" spans="2:10" ht="57.75" customHeight="1" x14ac:dyDescent="0.15">
      <c r="B47" s="186"/>
      <c r="C47" s="1057" t="s">
        <v>4</v>
      </c>
      <c r="D47" s="1057"/>
      <c r="E47" s="1058"/>
      <c r="F47" s="192">
        <v>54.29</v>
      </c>
      <c r="G47" s="196">
        <v>48.52</v>
      </c>
      <c r="H47" s="196">
        <v>42.95</v>
      </c>
      <c r="I47" s="196">
        <v>39.380000000000003</v>
      </c>
      <c r="J47" s="201">
        <v>34.35</v>
      </c>
    </row>
    <row r="48" spans="2:10" ht="57.75" customHeight="1" x14ac:dyDescent="0.15">
      <c r="B48" s="187"/>
      <c r="C48" s="1059" t="s">
        <v>5</v>
      </c>
      <c r="D48" s="1059"/>
      <c r="E48" s="1060"/>
      <c r="F48" s="193">
        <v>6.28</v>
      </c>
      <c r="G48" s="197">
        <v>4.5999999999999996</v>
      </c>
      <c r="H48" s="197">
        <v>5.29</v>
      </c>
      <c r="I48" s="197">
        <v>6.61</v>
      </c>
      <c r="J48" s="202">
        <v>7.25</v>
      </c>
    </row>
    <row r="49" spans="2:10" ht="57.75" customHeight="1" x14ac:dyDescent="0.15">
      <c r="B49" s="188"/>
      <c r="C49" s="1061" t="s">
        <v>14</v>
      </c>
      <c r="D49" s="1061"/>
      <c r="E49" s="1062"/>
      <c r="F49" s="194">
        <v>3.64</v>
      </c>
      <c r="G49" s="198" t="s">
        <v>536</v>
      </c>
      <c r="H49" s="198" t="s">
        <v>537</v>
      </c>
      <c r="I49" s="198" t="s">
        <v>538</v>
      </c>
      <c r="J49" s="203" t="s">
        <v>335</v>
      </c>
    </row>
    <row r="50" spans="2:10" ht="13.5" customHeight="1" x14ac:dyDescent="0.15"/>
  </sheetData>
  <sheetProtection algorithmName="SHA-512" hashValue="qUyDlHq6bHEuEIBP9mONm09fLwAg0VGb7q/qpXt1BPXFPsoWvZMI7aHqqZsVFc0ZjODb/gE8RITqPgyxaTs3kg==" saltValue="SZH/qoqxt5umqTuz68IGJ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2022-03-11T01:04:08Z</cp:lastPrinted>
  <dcterms:created xsi:type="dcterms:W3CDTF">2022-02-02T04:00:41Z</dcterms:created>
  <dcterms:modified xsi:type="dcterms:W3CDTF">2022-09-27T05:23:47Z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2022-09-26T05:00:36Z</vt:filetime>
  </property>
</Properties>
</file>