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70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<sst xmlns="http://schemas.openxmlformats.org/spreadsheetml/2006/main" count="1102" uniqueCount="611">
  <si>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</si>
  <si>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</si>
  <si>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</si>
  <si>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</si>
  <si>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</si>
  <si>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</si>
  <si>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</si>
  <si>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</si>
  <si>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</si>
  <si>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</si>
  <si>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</si>
  <si>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</si>
  <si>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</si>
  <si>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</si>
  <si>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</si>
  <si>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</si>
  <si>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</si>
  <si>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</si>
  <si>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</si>
  <si>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</si>
  <si>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</si>
  <si>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</si>
  <si>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</si>
  <si>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</si>
  <si>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</si>
  <si>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</si>
  <si>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</si>
  <si>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</si>
  <si>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</si>
  <si>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</si>
  <si>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</si>
  <si>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</si>
  <si>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</si>
  <si>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</si>
  <si>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</si>
  <si>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</si>
  <si>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</si>
  <si>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</si>
  <si>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</si>
  <si>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</si>
  <si>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</si>
  <si>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</si>
  <si>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</si>
  <si>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</si>
  <si>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</si>
  <si>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</si>
  <si>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</si>
  <si>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</si>
  <si>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</si>
  <si>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</si>
  <si>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</si>
  <si>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</si>
  <si>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</si>
  <si>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</si>
  <si>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</si>
  <si>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</si>
  <si>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</si>
  <si>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</si>
  <si>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</si>
  <si>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</si>
  <si>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</si>
  <si>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</si>
  <si>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</si>
  <si>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</si>
  <si>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</si>
  <si>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</si>
  <si>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</si>
  <si>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</si>
  <si>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</si>
  <si>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</si>
  <si>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</si>
  <si>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</si>
  <si>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</si>
  <si>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</si>
  <si>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</si>
  <si>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</si>
  <si>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</si>
  <si>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</si>
  <si>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</si>
  <si>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</si>
  <si>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</si>
  <si>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</si>
  <si>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</si>
  <si>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</si>
  <si>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</si>
  <si>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</si>
  <si>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</si>
  <si>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</si>
  <si>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</si>
  <si>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</si>
  <si>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</si>
  <si>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</si>
  <si>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</si>
  <si>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</si>
  <si>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</si>
  <si>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</si>
  <si>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</si>
  <si>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</si>
  <si>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</si>
  <si>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</si>
  <si>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</si>
  <si>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</si>
  <si>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</si>
  <si>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</si>
  <si>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</si>
  <si>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</si>
  <si>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</si>
  <si>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</si>
  <si>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</si>
  <si>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</si>
  <si>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</si>
  <si>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</si>
  <si>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</si>
  <si>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</si>
  <si>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</si>
  <si>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</si>
  <si>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</si>
  <si>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</si>
  <si>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</si>
  <si>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</si>
  <si>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</si>
  <si>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</si>
  <si>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</si>
  <si>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</si>
  <si>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</si>
  <si>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</si>
  <si>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</si>
  <si>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</si>
  <si>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</si>
  <si>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</si>
  <si>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</si>
  <si>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</si>
  <si>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</si>
  <si>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</si>
  <si>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</si>
  <si>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</si>
  <si>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</si>
  <si>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</si>
  <si>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</si>
  <si>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</si>
  <si>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</si>
  <si>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</si>
  <si>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</si>
  <si>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</si>
  <si>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</si>
  <si>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</si>
  <si>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</si>
  <si>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</si>
  <si>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</si>
  <si>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</si>
  <si>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</si>
  <si>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</si>
  <si>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</si>
  <si>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</si>
  <si>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</si>
  <si>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</si>
  <si>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</si>
  <si>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</si>
  <si>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</si>
  <si>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</si>
  <si>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</si>
  <si>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</si>
  <si>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</si>
  <si>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</si>
  <si>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</si>
  <si>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</si>
  <si>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</si>
  <si>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</si>
  <si>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</si>
  <si>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</si>
  <si>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</si>
  <si>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</si>
  <si>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</si>
  <si>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</si>
  <si>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</si>
  <si>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</si>
  <si>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</si>
  <si>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</si>
  <si>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</si>
  <si>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</si>
  <si>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</si>
  <si>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</si>
  <si>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</si>
  <si>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</si>
  <si>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</si>
  <si>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</si>
  <si>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</si>
  <si>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</si>
  <si>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</si>
  <si>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</si>
  <si>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</si>
  <si>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</si>
  <si>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</si>
  <si>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</si>
  <si>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</si>
  <si>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</si>
  <si>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</si>
  <si>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</si>
  <si>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</si>
  <si>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</si>
  <si>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</si>
  <si>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</si>
  <si>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</si>
  <si>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</si>
  <si>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</si>
  <si>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</si>
  <si>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</si>
  <si>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</si>
  <si>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</si>
  <si>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</si>
  <si>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</si>
  <si>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</si>
  <si>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</si>
  <si>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</si>
  <si>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</si>
  <si>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</si>
  <si>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</si>
  <si>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</si>
  <si>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</si>
  <si>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</si>
  <si>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</si>
  <si>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</si>
  <si>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</si>
  <si>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</si>
  <si>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</si>
  <si>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</si>
  <si>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</si>
  <si>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</si>
  <si>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</si>
  <si>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</si>
  <si>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</si>
  <si>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</si>
  <si>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</si>
  <si>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</si>
  <si>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</si>
  <si>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</si>
  <si>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</si>
  <si>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</si>
  <si>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</si>
  <si>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</si>
  <si>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</si>
  <si>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</si>
  <si>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</si>
  <si>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</si>
  <si>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</si>
  <si>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</si>
  <si>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</si>
  <si>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</si>
  <si>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</si>
  <si>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</si>
  <si>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</si>
  <si>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</si>
  <si>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</si>
  <si>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</si>
  <si>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</si>
  <si>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</si>
  <si>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</si>
  <si>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</si>
  <si>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</si>
  <si>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</si>
  <si>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</si>
  <si>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</si>
  <si>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</si>
  <si>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</si>
  <si>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</si>
  <si>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</si>
  <si>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</si>
  <si>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</si>
  <si>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</si>
  <si>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</si>
  <si>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</si>
  <si>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</si>
  <si>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</si>
  <si>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</si>
  <si>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</si>
  <si>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</si>
  <si>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</si>
  <si>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</si>
  <si>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</si>
  <si>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</si>
  <si>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</si>
  <si>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</si>
  <si>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</si>
  <si>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</si>
  <si>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</si>
  <si>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</si>
  <si>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</si>
  <si>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</si>
  <si>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</si>
  <si>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</si>
  <si>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</si>
  <si>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</si>
  <si>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</si>
  <si>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</si>
  <si>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</si>
  <si>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</si>
  <si>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</si>
  <si>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</si>
  <si>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</si>
  <si>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</si>
  <si>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</si>
  <si>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</si>
  <si>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</si>
  <si>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</si>
  <si>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</si>
  <si>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</si>
  <si>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</si>
  <si>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</si>
  <si>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</si>
  <si>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</si>
  <si>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</si>
  <si>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</si>
  <si>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</si>
  <si>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</si>
  <si>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</si>
  <si>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</si>
  <si>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</si>
  <si>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</si>
  <si>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</si>
  <si>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</si>
  <si>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</si>
  <si>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</si>
  <si>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</si>
  <si>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</si>
  <si>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</si>
  <si>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</si>
  <si>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</si>
  <si>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</si>
  <si>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</si>
  <si>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</si>
  <si>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</si>
  <si>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</si>
  <si>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</si>
  <si>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</si>
  <si>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</si>
  <si>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</si>
  <si>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</si>
  <si>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</si>
  <si>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</si>
  <si>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</si>
  <si>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</si>
  <si>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</si>
  <si>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</si>
  <si>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</si>
  <si>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</si>
  <si>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</si>
  <si>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</si>
  <si>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</si>
  <si>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</si>
  <si>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</si>
  <si>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</si>
  <si>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</si>
  <si>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</si>
  <si>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</si>
  <si>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</si>
  <si>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</si>
  <si>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</si>
  <si>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</si>
  <si>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</si>
  <si>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</si>
  <si>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</si>
  <si>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</si>
  <si>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</si>
  <si>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</si>
  <si>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</si>
  <si>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</si>
  <si>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</si>
  <si>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</si>
  <si>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</si>
  <si>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</si>
  <si>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</si>
  <si>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</si>
  <si>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</si>
  <si>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</si>
  <si>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</si>
  <si>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</si>
  <si>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</si>
  <si>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</si>
  <si>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</si>
  <si>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</si>
  <si>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</si>
  <si>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</si>
  <si>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</si>
  <si>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</si>
  <si>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</si>
  <si>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</si>
  <si>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</si>
  <si>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</si>
  <si>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</si>
  <si>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</si>
  <si>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</si>
  <si>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</si>
  <si>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境町住宅事業特別会計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</si>
  <si>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</si>
  <si>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</si>
  <si>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</si>
  <si>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</si>
  <si>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</si>
  <si>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</si>
  <si>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</si>
  <si>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</si>
  <si>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</si>
  <si>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</si>
  <si>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</si>
  <si>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</si>
  <si>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</si>
  <si>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</si>
  <si>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</si>
  <si>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</si>
  <si>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</si>
  <si>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</si>
  <si>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</si>
  <si>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</si>
  <si>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</si>
  <si>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</si>
  <si>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</si>
  <si>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</si>
  <si>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</si>
  <si>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</si>
  <si>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</si>
  <si>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</si>
  <si>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</si>
  <si>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</si>
  <si>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</si>
  <si>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</si>
  <si>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</si>
  <si>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</si>
  <si>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</si>
  <si>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</si>
  <si>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</si>
  <si>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</si>
  <si>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</si>
  <si>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</si>
  <si>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</si>
  <si>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</si>
  <si>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</si>
  <si>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</si>
  <si>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</si>
  <si>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</si>
  <si>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</si>
  <si>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</si>
  <si>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</si>
  <si>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</si>
  <si>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</si>
  <si>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</si>
  <si>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</si>
  <si>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</si>
  <si>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</si>
  <si>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</si>
  <si>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</si>
  <si>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</si>
  <si>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</si>
  <si>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</si>
  <si>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</si>
  <si>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</si>
  <si>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</si>
  <si>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</si>
  <si>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</si>
  <si>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</si>
  <si>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</si>
  <si>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</si>
  <si>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</si>
  <si>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</si>
  <si>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</si>
  <si>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</si>
  <si>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</si>
  <si>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</si>
  <si>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</si>
  <si>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</si>
  <si>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</si>
  <si>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</si>
  <si>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</si>
  <si>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</si>
  <si>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境町農業集落排水事業特別会計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</si>
  <si>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</si>
  <si>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境町水道事業会計</t>
    <phoneticPr fontId="5"/>
  </si>
  <si>
    <t>(Ｆ)</t>
    <phoneticPr fontId="5"/>
  </si>
  <si>
    <t>境町介護保険事業特別会計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</si>
  <si>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</si>
  <si>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</si>
  <si>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</si>
  <si>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</si>
  <si>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</si>
  <si>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</si>
  <si>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</si>
  <si>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</si>
  <si>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</si>
  <si>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</si>
  <si>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</si>
  <si>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</si>
  <si>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</si>
  <si>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</si>
  <si>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</si>
  <si>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</si>
  <si>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</si>
  <si>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</si>
  <si>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</si>
  <si>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</si>
  <si>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</si>
  <si>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</si>
  <si>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</si>
  <si>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</si>
  <si>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</si>
  <si>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</si>
  <si>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</si>
  <si>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</si>
  <si>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</si>
  <si>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</si>
  <si>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</si>
  <si>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</si>
  <si>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</si>
  <si>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</si>
  <si>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</si>
  <si>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</si>
  <si>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</si>
  <si>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</si>
  <si>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</si>
  <si>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</si>
  <si>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</si>
  <si>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</si>
  <si>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</si>
  <si>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</si>
  <si>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</si>
  <si>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</si>
  <si>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</si>
  <si>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</si>
  <si>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</si>
  <si>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</si>
  <si>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</si>
  <si>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</si>
  <si>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</si>
  <si>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</si>
  <si>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</si>
  <si>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</si>
  <si>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</si>
  <si>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</si>
  <si>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</si>
  <si>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</si>
  <si>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</si>
  <si>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</si>
  <si>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</si>
  <si>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</si>
  <si>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</si>
  <si>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</si>
  <si>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</si>
  <si>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</si>
  <si>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</si>
  <si>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</si>
  <si>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</si>
  <si>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</si>
  <si>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</si>
  <si>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</si>
  <si>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</si>
  <si>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</si>
  <si>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</si>
  <si>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</si>
  <si>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</si>
  <si>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</si>
  <si>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</si>
  <si>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</si>
  <si>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</si>
  <si>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0.99</t>
  </si>
  <si>
    <t>▲ 1.62</t>
  </si>
  <si>
    <t>境町水道事業会計</t>
  </si>
  <si>
    <t>一般会計</t>
  </si>
  <si>
    <t>境町介護保険事業特別会計</t>
  </si>
  <si>
    <t>境町国民健康保険事業特別会計</t>
  </si>
  <si>
    <t>境町公共下水道事業特別会計</t>
  </si>
  <si>
    <t>境町農業集落排水事業特別会計</t>
  </si>
  <si>
    <t>境町住宅事業特別会計</t>
  </si>
  <si>
    <t>坂東市外２か町公平委員会特別会計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</si>
  <si>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</si>
  <si>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</si>
  <si>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</si>
  <si>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</si>
  <si>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</si>
  <si>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</si>
  <si>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</si>
  <si>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</si>
  <si>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</si>
  <si>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茨城県市町村総合事務組合（一般会計）</t>
    <rPh sb="13" eb="15">
      <t>イッパン</t>
    </rPh>
    <rPh sb="15" eb="17">
      <t>カイケイ</t>
    </rPh>
    <phoneticPr fontId="2"/>
  </si>
  <si>
    <t>茨城県市町村総合事務組合（県民交通</t>
    <phoneticPr fontId="2"/>
  </si>
  <si>
    <t>茨城租税債権管理機構</t>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</si>
  <si>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</si>
  <si>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さしま環境管理事務組合（清水丘整地霊園管理事業特別会計）</t>
    <rPh sb="3" eb="5">
      <t>カンキョウ</t>
    </rPh>
    <rPh sb="5" eb="7">
      <t>カンリ</t>
    </rPh>
    <rPh sb="7" eb="9">
      <t>ジム</t>
    </rPh>
    <rPh sb="9" eb="11">
      <t>クミアイ</t>
    </rPh>
    <rPh sb="12" eb="15">
      <t>シミズガオカ</t>
    </rPh>
    <rPh sb="15" eb="17">
      <t>セイチ</t>
    </rPh>
    <rPh sb="17" eb="19">
      <t>レイエン</t>
    </rPh>
    <rPh sb="19" eb="21">
      <t>カンリ</t>
    </rPh>
    <rPh sb="21" eb="23">
      <t>ジギョウ</t>
    </rPh>
    <rPh sb="23" eb="25">
      <t>トクベツ</t>
    </rPh>
    <rPh sb="25" eb="27">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</si>
  <si>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</si>
  <si>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茨城県後期高齢者医療広域連合（一般会計）</t>
    <rPh sb="15" eb="17">
      <t>イッパン</t>
    </rPh>
    <rPh sb="17" eb="19">
      <t>カイケイ</t>
    </rPh>
    <phoneticPr fontId="2"/>
  </si>
  <si>
    <t>茨城西南地方広域市町村圏事務組合（一般会計）</t>
    <rPh sb="17" eb="19">
      <t>イッパン</t>
    </rPh>
    <rPh sb="19" eb="21">
      <t>カイケイ</t>
    </rPh>
    <phoneticPr fontId="2"/>
  </si>
  <si>
    <t>茨城西南地方広域市町村圏事務組合（利根老人ホーム事業特別会計）</t>
    <rPh sb="17" eb="19">
      <t>トネ</t>
    </rPh>
    <rPh sb="19" eb="21">
      <t>ロウジン</t>
    </rPh>
    <rPh sb="24" eb="26">
      <t>ジギョウ</t>
    </rPh>
    <rPh sb="26" eb="28">
      <t>トクベツ</t>
    </rPh>
    <rPh sb="28" eb="30">
      <t>カイケイ</t>
    </rPh>
    <phoneticPr fontId="2"/>
  </si>
  <si>
    <t>茨城西南地方広域市町村圏事務組合（特殊湛水防除事業特別会計）</t>
    <rPh sb="17" eb="19">
      <t>トクシュ</t>
    </rPh>
    <rPh sb="19" eb="21">
      <t>タンスイ</t>
    </rPh>
    <rPh sb="21" eb="23">
      <t>ボウジョ</t>
    </rPh>
    <rPh sb="23" eb="25">
      <t>ジギョウ</t>
    </rPh>
    <rPh sb="25" eb="27">
      <t>トクベツ</t>
    </rPh>
    <rPh sb="27" eb="29">
      <t>カイケイ</t>
    </rPh>
    <phoneticPr fontId="2"/>
  </si>
  <si>
    <t>境町土地開発公社</t>
    <rPh sb="0" eb="2">
      <t>サカイマチ</t>
    </rPh>
    <rPh sb="2" eb="4">
      <t>トチ</t>
    </rPh>
    <rPh sb="4" eb="6">
      <t>カイハツ</t>
    </rPh>
    <rPh sb="6" eb="8">
      <t>コウシャ</t>
    </rPh>
    <phoneticPr fontId="2"/>
  </si>
  <si>
    <t>茨城さかいソーラー</t>
    <rPh sb="0" eb="2">
      <t>イバラキ</t>
    </rPh>
    <phoneticPr fontId="2"/>
  </si>
  <si>
    <t>さかいまちづくり公社</t>
    <rPh sb="8" eb="10">
      <t>コウシャ</t>
    </rPh>
    <phoneticPr fontId="2"/>
  </si>
  <si>
    <t>〇</t>
    <phoneticPr fontId="2"/>
  </si>
  <si>
    <t>英語教育基金</t>
    <rPh sb="0" eb="2">
      <t>エイゴ</t>
    </rPh>
    <rPh sb="2" eb="4">
      <t>キョウイク</t>
    </rPh>
    <rPh sb="4" eb="6">
      <t>キキン</t>
    </rPh>
    <phoneticPr fontId="5"/>
  </si>
  <si>
    <t>まち・ひと・しごと創生基金</t>
    <rPh sb="9" eb="13">
      <t>ソウセイキキン</t>
    </rPh>
    <phoneticPr fontId="5"/>
  </si>
  <si>
    <t>地域振興基金</t>
    <rPh sb="0" eb="2">
      <t>チイキ</t>
    </rPh>
    <rPh sb="2" eb="4">
      <t>シンコウ</t>
    </rPh>
    <rPh sb="4" eb="6">
      <t>キキン</t>
    </rPh>
    <phoneticPr fontId="5"/>
  </si>
  <si>
    <t>ふるさとづくり基金</t>
    <rPh sb="7" eb="9">
      <t>キキン</t>
    </rPh>
    <phoneticPr fontId="5"/>
  </si>
  <si>
    <t>公共施設整備基金</t>
    <rPh sb="0" eb="2">
      <t>コウキョウ</t>
    </rPh>
    <rPh sb="2" eb="4">
      <t>シセツ</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</si>
  <si>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</si>
  <si>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</si>
  <si>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</si>
  <si>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</si>
  <si>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</si>
  <si>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</si>
  <si>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</si>
  <si>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</si>
  <si>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</si>
  <si>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</si>
  <si>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当町の将来負担比率は前年度から16.4ポイント低下している</t>
    </r>
    <r>
      <rPr>
        <sz val="11"/>
        <rFont val="ＭＳ Ｐゴシック"/>
        <family val="3"/>
        <charset val="128"/>
      </rPr>
      <t>。これは，公営企業債現在高の減少により繰入見込額が202百万円減少したことが主な要因である。依然</t>
    </r>
    <r>
      <rPr>
        <sz val="11"/>
        <color indexed="8"/>
        <rFont val="ＭＳ Ｐゴシック"/>
        <family val="3"/>
        <charset val="128"/>
      </rPr>
      <t>として類似団体平均値を上回っている状況であるが，平成28年度からの数値は47.8ポイント低下しており，財政の健全化が図られている。今後も数値の減少に努め，財政健全化に取組む。
　また，有形固定資産減価償却率は，昨年度と比較すると0.6ポイント低下している。減価償却率が高い施設については，公民館，体育館及び道路となっている。老朽化等が進む道路等について改修を行っており，今後も計画的かつ効率的に改修及び修繕を行うことで，施設等の老朽化対策に努める。</t>
    </r>
    <rPh sb="59" eb="60">
      <t>ヒャク</t>
    </rPh>
    <rPh sb="60" eb="61">
      <t>マン</t>
    </rPh>
    <phoneticPr fontId="5"/>
  </si>
  <si>
    <r>
      <t>　将来負担比率は，前年度と比較すると16.4ポイント低下した。平成28年度には136.6％であった同比率は4年間で47.8ポイント低下となった。実質公債費比率については，前年度比0.6ポイント低下した。平成28年度からの経年比較では，平成28年度に15.7％だった数値が令和２年度には14.6％と1.1ポイント低下している</t>
    </r>
    <r>
      <rPr>
        <sz val="11"/>
        <rFont val="ＭＳ Ｐゴシック"/>
        <family val="3"/>
        <charset val="128"/>
      </rPr>
      <t>。これは，公営企業債現在高の減少により繰入見込額が昨年度比202百万円減少したことや，一般寄付金，ふるさとづくり寄付金等の積立を実施したことにより，充当可能基金が昨年度比548百万円増の3,295百万円となったことが主な要因である。</t>
    </r>
    <r>
      <rPr>
        <sz val="11"/>
        <color indexed="8"/>
        <rFont val="ＭＳ Ｐゴシック"/>
        <family val="3"/>
        <charset val="128"/>
      </rPr>
      <t xml:space="preserve">
　当町の将来負担比率及び実質公債費比率は依然として全国平均を大きく上回っているが，数値は確実かつ大幅に減少しており，今後においても減少していく見込みである。今後も両比率の減少に努め，財政健全化に取組む。</t>
    </r>
    <rPh sb="186" eb="189">
      <t>サクネンド</t>
    </rPh>
    <rPh sb="189" eb="190">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</si>
</sst>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BD6E-49B2-BDB1-812A0D3A2F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18842</c:v>
                </c:pt>
                <c:pt idx="1">
                  <c:v>56980</c:v>
                </c:pt>
                <c:pt idx="2">
                  <c:v>54288</c:v>
                </c:pt>
                <c:pt idx="3">
                  <c:v>124887</c:v>
                </c:pt>
                <c:pt idx="4">
                  <c:v>124384</c:v>
                </c:pt>
              </c:numCache>
            </c:numRef>
          </c:val>
          <c:smooth val="0"/>
          <c:extLst>
            <c:ext xmlns:c16="http://schemas.microsoft.com/office/drawing/2014/chart" uri="{C3380CC4-5D6E-409C-BE32-E72D297353CC}">
              <c16:uniqueId val="{00000001-BD6E-49B2-BDB1-812A0D3A2F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3.85</c:v>
                </c:pt>
                <c:pt idx="1">
                  <c:v>5.2</c:v>
                </c:pt>
                <c:pt idx="2">
                  <c:v>4.99</c:v>
                </c:pt>
                <c:pt idx="3">
                  <c:v>3.08</c:v>
                </c:pt>
                <c:pt idx="4">
                  <c:v>7.32</c:v>
                </c:pt>
              </c:numCache>
            </c:numRef>
          </c:val>
          <c:extLst>
            <c:ext xmlns:c16="http://schemas.microsoft.com/office/drawing/2014/chart" uri="{C3380CC4-5D6E-409C-BE32-E72D297353CC}">
              <c16:uniqueId val="{00000000-C8CE-4A0F-BD32-2AC82743FF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14.04</c:v>
                </c:pt>
                <c:pt idx="1">
                  <c:v>14.41</c:v>
                </c:pt>
                <c:pt idx="2">
                  <c:v>14.73</c:v>
                </c:pt>
                <c:pt idx="3">
                  <c:v>14.96</c:v>
                </c:pt>
                <c:pt idx="4">
                  <c:v>14.75</c:v>
                </c:pt>
              </c:numCache>
            </c:numRef>
          </c:val>
          <c:extLst>
            <c:ext xmlns:c16="http://schemas.microsoft.com/office/drawing/2014/chart" uri="{C3380CC4-5D6E-409C-BE32-E72D297353CC}">
              <c16:uniqueId val="{00000001-C8CE-4A0F-BD32-2AC82743FF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-0.99</c:v>
                </c:pt>
                <c:pt idx="1">
                  <c:v>1.66</c:v>
                </c:pt>
                <c:pt idx="2">
                  <c:v>0.12</c:v>
                </c:pt>
                <c:pt idx="3">
                  <c:v>-1.62</c:v>
                </c:pt>
                <c:pt idx="4">
                  <c:v>4.68</c:v>
                </c:pt>
              </c:numCache>
            </c:numRef>
          </c:val>
          <c:smooth val="0"/>
          <c:extLst>
            <c:ext xmlns:c16="http://schemas.microsoft.com/office/drawing/2014/chart" uri="{C3380CC4-5D6E-409C-BE32-E72D297353CC}">
              <c16:uniqueId val="{00000002-C8CE-4A0F-BD32-2AC82743FF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D7F5-43BE-A227-7A80CEC161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F5-43BE-A227-7A80CEC16106}"/>
            </c:ext>
          </c:extLst>
        </c:ser>
        <c:ser>
          <c:idx val="2"/>
          <c:order val="2"/>
          <c:tx>
            <c:strRef>
              <c:f>データシート!$A$29</c:f>
              <c:strCache>
                <c:ptCount val="1"/>
                <c:pt idx="0">
                  <c:v>坂東市外２か町公平委員会特別会計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7F5-43BE-A227-7A80CEC16106}"/>
            </c:ext>
          </c:extLst>
        </c:ser>
        <c:ser>
          <c:idx val="3"/>
          <c:order val="3"/>
          <c:tx>
            <c:strRef>
              <c:f>データシート!$A$30</c:f>
              <c:strCache>
                <c:ptCount val="1"/>
                <c:pt idx="0">
                  <c:v>境町住宅事業特別会計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3-D7F5-43BE-A227-7A80CEC16106}"/>
            </c:ext>
          </c:extLst>
        </c:ser>
        <c:ser>
          <c:idx val="4"/>
          <c:order val="4"/>
          <c:tx>
            <c:strRef>
              <c:f>データシート!$A$31</c:f>
              <c:strCache>
                <c:ptCount val="1"/>
                <c:pt idx="0">
                  <c:v>境町農業集落排水事業特別会計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0.11</c:v>
                </c:pt>
                <c:pt idx="4">
                  <c:v>#N/A</c:v>
                </c:pt>
                <c:pt idx="5">
                  <c:v>0.16</c:v>
                </c:pt>
                <c:pt idx="6">
                  <c:v>#N/A</c:v>
                </c:pt>
                <c:pt idx="7">
                  <c:v>0.17</c:v>
                </c:pt>
                <c:pt idx="8">
                  <c:v>#N/A</c:v>
                </c:pt>
                <c:pt idx="9">
                  <c:v>0.19</c:v>
                </c:pt>
              </c:numCache>
            </c:numRef>
          </c:val>
          <c:extLst>
            <c:ext xmlns:c16="http://schemas.microsoft.com/office/drawing/2014/chart" uri="{C3380CC4-5D6E-409C-BE32-E72D297353CC}">
              <c16:uniqueId val="{00000004-D7F5-43BE-A227-7A80CEC16106}"/>
            </c:ext>
          </c:extLst>
        </c:ser>
        <c:ser>
          <c:idx val="5"/>
          <c:order val="5"/>
          <c:tx>
            <c:strRef>
              <c:f>データシート!$A$32</c:f>
              <c:strCache>
                <c:ptCount val="1"/>
                <c:pt idx="0">
                  <c:v>境町公共下水道事業特別会計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0.32</c:v>
                </c:pt>
                <c:pt idx="2">
                  <c:v>#N/A</c:v>
                </c:pt>
                <c:pt idx="3">
                  <c:v>0.26</c:v>
                </c:pt>
                <c:pt idx="4">
                  <c:v>#N/A</c:v>
                </c:pt>
                <c:pt idx="5">
                  <c:v>0.05</c:v>
                </c:pt>
                <c:pt idx="6">
                  <c:v>#N/A</c:v>
                </c:pt>
                <c:pt idx="7">
                  <c:v>0.34</c:v>
                </c:pt>
                <c:pt idx="8">
                  <c:v>#N/A</c:v>
                </c:pt>
                <c:pt idx="9">
                  <c:v>0.28999999999999998</c:v>
                </c:pt>
              </c:numCache>
            </c:numRef>
          </c:val>
          <c:extLst>
            <c:ext xmlns:c16="http://schemas.microsoft.com/office/drawing/2014/chart" uri="{C3380CC4-5D6E-409C-BE32-E72D297353CC}">
              <c16:uniqueId val="{00000005-D7F5-43BE-A227-7A80CEC16106}"/>
            </c:ext>
          </c:extLst>
        </c:ser>
        <c:ser>
          <c:idx val="6"/>
          <c:order val="6"/>
          <c:tx>
            <c:strRef>
              <c:f>データシート!$A$33</c:f>
              <c:strCache>
                <c:ptCount val="1"/>
                <c:pt idx="0">
                  <c:v>境町国民健康保険事業特別会計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2.11</c:v>
                </c:pt>
                <c:pt idx="2">
                  <c:v>#N/A</c:v>
                </c:pt>
                <c:pt idx="3">
                  <c:v>2.17</c:v>
                </c:pt>
                <c:pt idx="4">
                  <c:v>#N/A</c:v>
                </c:pt>
                <c:pt idx="5">
                  <c:v>0.44</c:v>
                </c:pt>
                <c:pt idx="6">
                  <c:v>#N/A</c:v>
                </c:pt>
                <c:pt idx="7">
                  <c:v>0.43</c:v>
                </c:pt>
                <c:pt idx="8">
                  <c:v>#N/A</c:v>
                </c:pt>
                <c:pt idx="9">
                  <c:v>0.53</c:v>
                </c:pt>
              </c:numCache>
            </c:numRef>
          </c:val>
          <c:extLst>
            <c:ext xmlns:c16="http://schemas.microsoft.com/office/drawing/2014/chart" uri="{C3380CC4-5D6E-409C-BE32-E72D297353CC}">
              <c16:uniqueId val="{00000006-D7F5-43BE-A227-7A80CEC16106}"/>
            </c:ext>
          </c:extLst>
        </c:ser>
        <c:ser>
          <c:idx val="7"/>
          <c:order val="7"/>
          <c:tx>
            <c:strRef>
              <c:f>データシート!$A$34</c:f>
              <c:strCache>
                <c:ptCount val="1"/>
                <c:pt idx="0">
                  <c:v>境町介護保険事業特別会計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0.87</c:v>
                </c:pt>
                <c:pt idx="2">
                  <c:v>#N/A</c:v>
                </c:pt>
                <c:pt idx="3">
                  <c:v>1.43</c:v>
                </c:pt>
                <c:pt idx="4">
                  <c:v>#N/A</c:v>
                </c:pt>
                <c:pt idx="5">
                  <c:v>2.09</c:v>
                </c:pt>
                <c:pt idx="6">
                  <c:v>#N/A</c:v>
                </c:pt>
                <c:pt idx="7">
                  <c:v>2.29</c:v>
                </c:pt>
                <c:pt idx="8">
                  <c:v>#N/A</c:v>
                </c:pt>
                <c:pt idx="9">
                  <c:v>1.44</c:v>
                </c:pt>
              </c:numCache>
            </c:numRef>
          </c:val>
          <c:extLst>
            <c:ext xmlns:c16="http://schemas.microsoft.com/office/drawing/2014/chart" uri="{C3380CC4-5D6E-409C-BE32-E72D297353CC}">
              <c16:uniqueId val="{00000007-D7F5-43BE-A227-7A80CEC161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3.83</c:v>
                </c:pt>
                <c:pt idx="2">
                  <c:v>#N/A</c:v>
                </c:pt>
                <c:pt idx="3">
                  <c:v>5.19</c:v>
                </c:pt>
                <c:pt idx="4">
                  <c:v>#N/A</c:v>
                </c:pt>
                <c:pt idx="5">
                  <c:v>4.97</c:v>
                </c:pt>
                <c:pt idx="6">
                  <c:v>#N/A</c:v>
                </c:pt>
                <c:pt idx="7">
                  <c:v>3.06</c:v>
                </c:pt>
                <c:pt idx="8">
                  <c:v>#N/A</c:v>
                </c:pt>
                <c:pt idx="9">
                  <c:v>7.24</c:v>
                </c:pt>
              </c:numCache>
            </c:numRef>
          </c:val>
          <c:extLst>
            <c:ext xmlns:c16="http://schemas.microsoft.com/office/drawing/2014/chart" uri="{C3380CC4-5D6E-409C-BE32-E72D297353CC}">
              <c16:uniqueId val="{00000008-D7F5-43BE-A227-7A80CEC16106}"/>
            </c:ext>
          </c:extLst>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21.58</c:v>
                </c:pt>
                <c:pt idx="2">
                  <c:v>#N/A</c:v>
                </c:pt>
                <c:pt idx="3">
                  <c:v>22.29</c:v>
                </c:pt>
                <c:pt idx="4">
                  <c:v>#N/A</c:v>
                </c:pt>
                <c:pt idx="5">
                  <c:v>22.49</c:v>
                </c:pt>
                <c:pt idx="6">
                  <c:v>#N/A</c:v>
                </c:pt>
                <c:pt idx="7">
                  <c:v>22.27</c:v>
                </c:pt>
                <c:pt idx="8">
                  <c:v>#N/A</c:v>
                </c:pt>
                <c:pt idx="9">
                  <c:v>23.34</c:v>
                </c:pt>
              </c:numCache>
            </c:numRef>
          </c:val>
          <c:extLst>
            <c:ext xmlns:c16="http://schemas.microsoft.com/office/drawing/2014/chart" uri="{C3380CC4-5D6E-409C-BE32-E72D297353CC}">
              <c16:uniqueId val="{00000009-D7F5-43BE-A227-7A80CEC161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898</c:v>
                </c:pt>
                <c:pt idx="5">
                  <c:v>903</c:v>
                </c:pt>
                <c:pt idx="8">
                  <c:v>907</c:v>
                </c:pt>
                <c:pt idx="11">
                  <c:v>898</c:v>
                </c:pt>
                <c:pt idx="14">
                  <c:v>872</c:v>
                </c:pt>
              </c:numCache>
            </c:numRef>
          </c:val>
          <c:extLst>
            <c:ext xmlns:c16="http://schemas.microsoft.com/office/drawing/2014/chart" uri="{C3380CC4-5D6E-409C-BE32-E72D297353CC}">
              <c16:uniqueId val="{00000000-AD0C-4524-BE2D-D023500C0E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0C-4524-BE2D-D023500C0E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53</c:v>
                </c:pt>
                <c:pt idx="3">
                  <c:v>50</c:v>
                </c:pt>
                <c:pt idx="6">
                  <c:v>49</c:v>
                </c:pt>
                <c:pt idx="9">
                  <c:v>35</c:v>
                </c:pt>
                <c:pt idx="12">
                  <c:v>27</c:v>
                </c:pt>
              </c:numCache>
            </c:numRef>
          </c:val>
          <c:extLst>
            <c:ext xmlns:c16="http://schemas.microsoft.com/office/drawing/2014/chart" uri="{C3380CC4-5D6E-409C-BE32-E72D297353CC}">
              <c16:uniqueId val="{00000002-AD0C-4524-BE2D-D023500C0E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121</c:v>
                </c:pt>
                <c:pt idx="3">
                  <c:v>120</c:v>
                </c:pt>
                <c:pt idx="6">
                  <c:v>122</c:v>
                </c:pt>
                <c:pt idx="9">
                  <c:v>113</c:v>
                </c:pt>
                <c:pt idx="12">
                  <c:v>116</c:v>
                </c:pt>
              </c:numCache>
            </c:numRef>
          </c:val>
          <c:extLst>
            <c:ext xmlns:c16="http://schemas.microsoft.com/office/drawing/2014/chart" uri="{C3380CC4-5D6E-409C-BE32-E72D297353CC}">
              <c16:uniqueId val="{00000003-AD0C-4524-BE2D-D023500C0E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454</c:v>
                </c:pt>
                <c:pt idx="3">
                  <c:v>456</c:v>
                </c:pt>
                <c:pt idx="6">
                  <c:v>467</c:v>
                </c:pt>
                <c:pt idx="9">
                  <c:v>474</c:v>
                </c:pt>
                <c:pt idx="12">
                  <c:v>471</c:v>
                </c:pt>
              </c:numCache>
            </c:numRef>
          </c:val>
          <c:extLst>
            <c:ext xmlns:c16="http://schemas.microsoft.com/office/drawing/2014/chart" uri="{C3380CC4-5D6E-409C-BE32-E72D297353CC}">
              <c16:uniqueId val="{00000004-AD0C-4524-BE2D-D023500C0E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0C-4524-BE2D-D023500C0E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0C-4524-BE2D-D023500C0E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1075</c:v>
                </c:pt>
                <c:pt idx="3">
                  <c:v>1049</c:v>
                </c:pt>
                <c:pt idx="6">
                  <c:v>1036</c:v>
                </c:pt>
                <c:pt idx="9">
                  <c:v>1024</c:v>
                </c:pt>
                <c:pt idx="12">
                  <c:v>986</c:v>
                </c:pt>
              </c:numCache>
            </c:numRef>
          </c:val>
          <c:extLst>
            <c:ext xmlns:c16="http://schemas.microsoft.com/office/drawing/2014/chart" uri="{C3380CC4-5D6E-409C-BE32-E72D297353CC}">
              <c16:uniqueId val="{00000007-AD0C-4524-BE2D-D023500C0E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805</c:v>
                </c:pt>
                <c:pt idx="2">
                  <c:v>#N/A</c:v>
                </c:pt>
                <c:pt idx="3">
                  <c:v>#N/A</c:v>
                </c:pt>
                <c:pt idx="4">
                  <c:v>772</c:v>
                </c:pt>
                <c:pt idx="5">
                  <c:v>#N/A</c:v>
                </c:pt>
                <c:pt idx="6">
                  <c:v>#N/A</c:v>
                </c:pt>
                <c:pt idx="7">
                  <c:v>767</c:v>
                </c:pt>
                <c:pt idx="8">
                  <c:v>#N/A</c:v>
                </c:pt>
                <c:pt idx="9">
                  <c:v>#N/A</c:v>
                </c:pt>
                <c:pt idx="10">
                  <c:v>748</c:v>
                </c:pt>
                <c:pt idx="11">
                  <c:v>#N/A</c:v>
                </c:pt>
                <c:pt idx="12">
                  <c:v>#N/A</c:v>
                </c:pt>
                <c:pt idx="13">
                  <c:v>728</c:v>
                </c:pt>
                <c:pt idx="14">
                  <c:v>#N/A</c:v>
                </c:pt>
              </c:numCache>
            </c:numRef>
          </c:val>
          <c:smooth val="0"/>
          <c:extLst>
            <c:ext xmlns:c16="http://schemas.microsoft.com/office/drawing/2014/chart" uri="{C3380CC4-5D6E-409C-BE32-E72D297353CC}">
              <c16:uniqueId val="{00000008-AD0C-4524-BE2D-D023500C0E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9689</c:v>
                </c:pt>
                <c:pt idx="5">
                  <c:v>9502</c:v>
                </c:pt>
                <c:pt idx="8">
                  <c:v>9239</c:v>
                </c:pt>
                <c:pt idx="11">
                  <c:v>9104</c:v>
                </c:pt>
                <c:pt idx="14">
                  <c:v>9053</c:v>
                </c:pt>
              </c:numCache>
            </c:numRef>
          </c:val>
          <c:extLst>
            <c:ext xmlns:c16="http://schemas.microsoft.com/office/drawing/2014/chart" uri="{C3380CC4-5D6E-409C-BE32-E72D297353CC}">
              <c16:uniqueId val="{00000000-58E5-4F5E-BDCC-9B237BE3BD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430</c:v>
                </c:pt>
                <c:pt idx="5">
                  <c:v>1168</c:v>
                </c:pt>
                <c:pt idx="8">
                  <c:v>1067</c:v>
                </c:pt>
                <c:pt idx="11">
                  <c:v>1196</c:v>
                </c:pt>
                <c:pt idx="14">
                  <c:v>1503</c:v>
                </c:pt>
              </c:numCache>
            </c:numRef>
          </c:val>
          <c:extLst>
            <c:ext xmlns:c16="http://schemas.microsoft.com/office/drawing/2014/chart" uri="{C3380CC4-5D6E-409C-BE32-E72D297353CC}">
              <c16:uniqueId val="{00000001-58E5-4F5E-BDCC-9B237BE3BD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1891</c:v>
                </c:pt>
                <c:pt idx="5">
                  <c:v>2126</c:v>
                </c:pt>
                <c:pt idx="8">
                  <c:v>2749</c:v>
                </c:pt>
                <c:pt idx="11">
                  <c:v>2747</c:v>
                </c:pt>
                <c:pt idx="14">
                  <c:v>3295</c:v>
                </c:pt>
              </c:numCache>
            </c:numRef>
          </c:val>
          <c:extLst>
            <c:ext xmlns:c16="http://schemas.microsoft.com/office/drawing/2014/chart" uri="{C3380CC4-5D6E-409C-BE32-E72D297353CC}">
              <c16:uniqueId val="{00000002-58E5-4F5E-BDCC-9B237BE3BD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E5-4F5E-BDCC-9B237BE3BD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E5-4F5E-BDCC-9B237BE3BD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44</c:v>
                </c:pt>
                <c:pt idx="3">
                  <c:v>42</c:v>
                </c:pt>
                <c:pt idx="6">
                  <c:v>41</c:v>
                </c:pt>
                <c:pt idx="9">
                  <c:v>39</c:v>
                </c:pt>
                <c:pt idx="12">
                  <c:v>117</c:v>
                </c:pt>
              </c:numCache>
            </c:numRef>
          </c:val>
          <c:extLst>
            <c:ext xmlns:c16="http://schemas.microsoft.com/office/drawing/2014/chart" uri="{C3380CC4-5D6E-409C-BE32-E72D297353CC}">
              <c16:uniqueId val="{00000005-58E5-4F5E-BDCC-9B237BE3BD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1806</c:v>
                </c:pt>
                <c:pt idx="3">
                  <c:v>1900</c:v>
                </c:pt>
                <c:pt idx="6">
                  <c:v>1713</c:v>
                </c:pt>
                <c:pt idx="9">
                  <c:v>1718</c:v>
                </c:pt>
                <c:pt idx="12">
                  <c:v>1663</c:v>
                </c:pt>
              </c:numCache>
            </c:numRef>
          </c:val>
          <c:extLst>
            <c:ext xmlns:c16="http://schemas.microsoft.com/office/drawing/2014/chart" uri="{C3380CC4-5D6E-409C-BE32-E72D297353CC}">
              <c16:uniqueId val="{00000006-58E5-4F5E-BDCC-9B237BE3BD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540</c:v>
                </c:pt>
                <c:pt idx="3">
                  <c:v>450</c:v>
                </c:pt>
                <c:pt idx="6">
                  <c:v>359</c:v>
                </c:pt>
                <c:pt idx="9">
                  <c:v>264</c:v>
                </c:pt>
                <c:pt idx="12">
                  <c:v>177</c:v>
                </c:pt>
              </c:numCache>
            </c:numRef>
          </c:val>
          <c:extLst>
            <c:ext xmlns:c16="http://schemas.microsoft.com/office/drawing/2014/chart" uri="{C3380CC4-5D6E-409C-BE32-E72D297353CC}">
              <c16:uniqueId val="{00000007-58E5-4F5E-BDCC-9B237BE3BD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5757</c:v>
                </c:pt>
                <c:pt idx="3">
                  <c:v>5580</c:v>
                </c:pt>
                <c:pt idx="6">
                  <c:v>5429</c:v>
                </c:pt>
                <c:pt idx="9">
                  <c:v>5318</c:v>
                </c:pt>
                <c:pt idx="12">
                  <c:v>5116</c:v>
                </c:pt>
              </c:numCache>
            </c:numRef>
          </c:val>
          <c:extLst>
            <c:ext xmlns:c16="http://schemas.microsoft.com/office/drawing/2014/chart" uri="{C3380CC4-5D6E-409C-BE32-E72D297353CC}">
              <c16:uniqueId val="{00000008-58E5-4F5E-BDCC-9B237BE3BD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648</c:v>
                </c:pt>
                <c:pt idx="3">
                  <c:v>1279</c:v>
                </c:pt>
                <c:pt idx="6">
                  <c:v>1123</c:v>
                </c:pt>
                <c:pt idx="9">
                  <c:v>1172</c:v>
                </c:pt>
                <c:pt idx="12">
                  <c:v>1458</c:v>
                </c:pt>
              </c:numCache>
            </c:numRef>
          </c:val>
          <c:extLst>
            <c:ext xmlns:c16="http://schemas.microsoft.com/office/drawing/2014/chart" uri="{C3380CC4-5D6E-409C-BE32-E72D297353CC}">
              <c16:uniqueId val="{00000009-58E5-4F5E-BDCC-9B237BE3BD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10090</c:v>
                </c:pt>
                <c:pt idx="3">
                  <c:v>9932</c:v>
                </c:pt>
                <c:pt idx="6">
                  <c:v>9759</c:v>
                </c:pt>
                <c:pt idx="9">
                  <c:v>9827</c:v>
                </c:pt>
                <c:pt idx="12">
                  <c:v>10010</c:v>
                </c:pt>
              </c:numCache>
            </c:numRef>
          </c:val>
          <c:extLst>
            <c:ext xmlns:c16="http://schemas.microsoft.com/office/drawing/2014/chart" uri="{C3380CC4-5D6E-409C-BE32-E72D297353CC}">
              <c16:uniqueId val="{0000000A-58E5-4F5E-BDCC-9B237BE3BD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6876</c:v>
                </c:pt>
                <c:pt idx="2">
                  <c:v>#N/A</c:v>
                </c:pt>
                <c:pt idx="3">
                  <c:v>#N/A</c:v>
                </c:pt>
                <c:pt idx="4">
                  <c:v>6388</c:v>
                </c:pt>
                <c:pt idx="5">
                  <c:v>#N/A</c:v>
                </c:pt>
                <c:pt idx="6">
                  <c:v>#N/A</c:v>
                </c:pt>
                <c:pt idx="7">
                  <c:v>5369</c:v>
                </c:pt>
                <c:pt idx="8">
                  <c:v>#N/A</c:v>
                </c:pt>
                <c:pt idx="9">
                  <c:v>#N/A</c:v>
                </c:pt>
                <c:pt idx="10">
                  <c:v>5291</c:v>
                </c:pt>
                <c:pt idx="11">
                  <c:v>#N/A</c:v>
                </c:pt>
                <c:pt idx="12">
                  <c:v>#N/A</c:v>
                </c:pt>
                <c:pt idx="13">
                  <c:v>4688</c:v>
                </c:pt>
                <c:pt idx="14">
                  <c:v>#N/A</c:v>
                </c:pt>
              </c:numCache>
            </c:numRef>
          </c:val>
          <c:smooth val="0"/>
          <c:extLst>
            <c:ext xmlns:c16="http://schemas.microsoft.com/office/drawing/2014/chart" uri="{C3380CC4-5D6E-409C-BE32-E72D297353CC}">
              <c16:uniqueId val="{0000000B-58E5-4F5E-BDCC-9B237BE3BD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868</c:v>
                </c:pt>
                <c:pt idx="1">
                  <c:v>884</c:v>
                </c:pt>
                <c:pt idx="2">
                  <c:v>904</c:v>
                </c:pt>
              </c:numCache>
            </c:numRef>
          </c:val>
          <c:extLst>
            <c:ext xmlns:c16="http://schemas.microsoft.com/office/drawing/2014/chart" uri="{C3380CC4-5D6E-409C-BE32-E72D297353CC}">
              <c16:uniqueId val="{00000000-BAD2-4195-BB02-5AE9716F14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AD2-4195-BB02-5AE9716F14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1689</c:v>
                </c:pt>
                <c:pt idx="1">
                  <c:v>1581</c:v>
                </c:pt>
                <c:pt idx="2">
                  <c:v>1926</c:v>
                </c:pt>
              </c:numCache>
            </c:numRef>
          </c:val>
          <c:extLst>
            <c:ext xmlns:c16="http://schemas.microsoft.com/office/drawing/2014/chart" uri="{C3380CC4-5D6E-409C-BE32-E72D297353CC}">
              <c16:uniqueId val="{00000002-BAD2-4195-BB02-5AE9716F14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{F51C013F-FF6D-49DC-A156-D7A2EE979A42}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B3E-4DD1-8F75-F44E8F215D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{F47CD931-37CE-47A0-A52F-9808CD258BA4}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3E-4DD1-8F75-F44E8F215D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{EC80273A-A0A3-4E2B-9CE7-650E6B289E15}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3E-4DD1-8F75-F44E8F215D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{0BD02987-00D9-47EB-B38D-D547D96508B0}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3E-4DD1-8F75-F44E8F215D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{F4F764C4-ADE1-42CD-9E3E-A19EFE3CA769}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3E-4DD1-8F75-F44E8F215D0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{C1134707-27FB-4D49-8EB5-2478DC6317FA}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B3E-4DD1-8F75-F44E8F215D0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{C077CD9E-5993-4A22-A023-A4654822A871}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B3E-4DD1-8F75-F44E8F215D0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{376BB0CE-D034-44F3-9425-3383304254D5}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B3E-4DD1-8F75-F44E8F215D0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{E51F1B85-2186-4F99-B739-ABFE352550FA}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B3E-4DD1-8F75-F44E8F215D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63.3</c:v>
                </c:pt>
                <c:pt idx="16">
                  <c:v>64.2</c:v>
                </c:pt>
                <c:pt idx="24">
                  <c:v>63.1</c:v>
                </c:pt>
                <c:pt idx="32">
                  <c:v>62.5</c:v>
                </c:pt>
              </c:numCache>
            </c:numRef>
          </c:xVal>
          <c:yVal>
            <c:numRef>
              <c:f>公会計指標分析・財政指標組合せ分析表!$BP$51:$DC$51</c:f>
              <c:numCache>
                <c:formatCode>#,##0.0;"▲ "#,##0.0</c:formatCode>
                <c:ptCount val="40"/>
                <c:pt idx="0">
                  <c:v>136.6</c:v>
                </c:pt>
                <c:pt idx="8">
                  <c:v>127.6</c:v>
                </c:pt>
                <c:pt idx="16">
                  <c:v>107.3</c:v>
                </c:pt>
                <c:pt idx="24">
                  <c:v>105.2</c:v>
                </c:pt>
                <c:pt idx="32">
                  <c:v>88.8</c:v>
                </c:pt>
              </c:numCache>
            </c:numRef>
          </c:yVal>
          <c:smooth val="0"/>
          <c:extLst>
            <c:ext xmlns:c16="http://schemas.microsoft.com/office/drawing/2014/chart" uri="{C3380CC4-5D6E-409C-BE32-E72D297353CC}">
              <c16:uniqueId val="{00000009-3B3E-4DD1-8F75-F44E8F215D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{BA488705-DC64-43FA-B02D-58BDCB287921}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B3E-4DD1-8F75-F44E8F215D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{4C783CED-6C56-4601-AF12-E318C169E127}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3E-4DD1-8F75-F44E8F215D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{80B4FBE9-578E-4870-8DBD-EAC22B3A0A2D}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3E-4DD1-8F75-F44E8F215D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{97EF7095-C589-4D46-AA33-16B026FB64D4}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3E-4DD1-8F75-F44E8F215D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{B1754DDA-CE87-458C-9402-DF3FA188E778}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3E-4DD1-8F75-F44E8F215D0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{5FA9AFC2-0832-498F-9284-AEE747499C5A}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B3E-4DD1-8F75-F44E8F215D0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{3E89E3EB-4B84-4A6F-9A70-9264963A09FB}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B3E-4DD1-8F75-F44E8F215D0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{8BFCC289-1AA1-4CB5-B233-077EF9013AD3}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B3E-4DD1-8F75-F44E8F215D0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{DF36C91D-85D4-4146-92CE-B92F5F229294}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B3E-4DD1-8F75-F44E8F215D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3B3E-4DD1-8F75-F44E8F215D0B}"/>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{F5238A25-21C1-485B-844C-1593654A8B86}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CE5-463D-AE2D-243BF04525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{2FF4C6EE-8751-4924-A5AE-DC0C9FBF58FF}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E5-463D-AE2D-243BF04525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{BAFCDE96-4ECF-42A6-8932-1E021AD2D6EF}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E5-463D-AE2D-243BF04525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{790FA2EA-A8F1-4A99-9121-DADD8B1245CA}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E5-463D-AE2D-243BF04525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{47698183-4F31-4A20-B7F6-98B3D074431D}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E5-463D-AE2D-243BF04525E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{7A443C60-A945-4F3F-A39E-0DC99FDAFE26}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CE5-463D-AE2D-243BF04525EE}"/>
                </c:ext>
              </c:extLst>
            </c:dLbl>
            <c:dLbl>
              <c:idx val="16"/>
              <c:layout>
                <c:manualLayout>
                  <c:x val="0"/>
                  <c:y val="1.43759157261386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{0D906276-EF78-4ECA-A654-A5A4072247C7}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CE5-463D-AE2D-243BF04525EE}"/>
                </c:ext>
              </c:extLst>
            </c:dLbl>
            <c:dLbl>
              <c:idx val="24"/>
              <c:layout>
                <c:manualLayout>
                  <c:x val="0"/>
                  <c:y val="-1.437557323856938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{4FB67FF9-5CD5-450A-9836-2612AD47A2FE}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CE5-463D-AE2D-243BF04525E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{7ED30362-1DBE-48A3-B2BC-D383AB1874C3}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CE5-463D-AE2D-243BF04525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15.5</c:v>
                </c:pt>
                <c:pt idx="16">
                  <c:v>15.6</c:v>
                </c:pt>
                <c:pt idx="24">
                  <c:v>15.2</c:v>
                </c:pt>
                <c:pt idx="32">
                  <c:v>14.6</c:v>
                </c:pt>
              </c:numCache>
            </c:numRef>
          </c:xVal>
          <c:yVal>
            <c:numRef>
              <c:f>公会計指標分析・財政指標組合せ分析表!$BP$73:$DC$73</c:f>
              <c:numCache>
                <c:formatCode>#,##0.0;"▲ "#,##0.0</c:formatCode>
                <c:ptCount val="40"/>
                <c:pt idx="0">
                  <c:v>136.6</c:v>
                </c:pt>
                <c:pt idx="8">
                  <c:v>127.6</c:v>
                </c:pt>
                <c:pt idx="16">
                  <c:v>107.3</c:v>
                </c:pt>
                <c:pt idx="24">
                  <c:v>105.2</c:v>
                </c:pt>
                <c:pt idx="32">
                  <c:v>88.8</c:v>
                </c:pt>
              </c:numCache>
            </c:numRef>
          </c:yVal>
          <c:smooth val="0"/>
          <c:extLst>
            <c:ext xmlns:c16="http://schemas.microsoft.com/office/drawing/2014/chart" uri="{C3380CC4-5D6E-409C-BE32-E72D297353CC}">
              <c16:uniqueId val="{00000009-5CE5-463D-AE2D-243BF04525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1900569983183082E-2"/>
                  <c:y val="-4.422319366918577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{BDC07660-C93C-452B-83BD-2B148F6AF13C}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CE5-463D-AE2D-243BF04525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{45638F84-1994-49B8-A555-FCE694ED20F6}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E5-463D-AE2D-243BF04525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{C4DFCB4D-91AE-4BA1-BB40-9D9E9CA3938F}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E5-463D-AE2D-243BF04525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{5F0F6D8A-439D-425A-939A-928DEE1D0E0B}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E5-463D-AE2D-243BF04525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{53F48164-3B10-4140-87F2-92E730D8A39F}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E5-463D-AE2D-243BF04525EE}"/>
                </c:ext>
              </c:extLst>
            </c:dLbl>
            <c:dLbl>
              <c:idx val="8"/>
              <c:layout>
                <c:manualLayout>
                  <c:x val="-2.1495413255038315E-2"/>
                  <c:y val="-3.980835765565889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{D940AE0F-6C17-4EDB-A53D-5FD41AEF7B2F}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CE5-463D-AE2D-243BF04525EE}"/>
                </c:ext>
              </c:extLst>
            </c:dLbl>
            <c:dLbl>
              <c:idx val="16"/>
              <c:layout>
                <c:manualLayout>
                  <c:x val="-3.1697991619110633E-2"/>
                  <c:y val="-0.10390233761465628"/>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{D8C3C12A-1153-4A4E-82F2-8A548EA50060}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CE5-463D-AE2D-243BF04525EE}"/>
                </c:ext>
              </c:extLst>
            </c:dLbl>
            <c:dLbl>
              <c:idx val="24"/>
              <c:layout>
                <c:manualLayout>
                  <c:x val="-3.1570342725075584E-2"/>
                  <c:y val="-6.173218568032073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{B395468A-9D24-4E3B-ADB8-814D1948DB3E}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CE5-463D-AE2D-243BF04525E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{F25DD688-8AC4-4A43-8DE3-27A4E9232B3E}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CE5-463D-AE2D-243BF04525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5CE5-463D-AE2D-243BF04525EE}"/>
            </c:ext>
          </c:extLst>
        </c:ser>
        <c:dLbls>
          <c:showLegendKey val="0"/>
          <c:showVal val="1"/>
          <c:showCatName val="0"/>
          <c:showSerName val="0"/>
          <c:showPercent val="0"/>
          <c:showBubbleSize val="0"/>
        </c:dLbls>
        <c:axId val="84219776"/>
        <c:axId val="84234240"/>
      </c:scatterChart>
      <c:valAx>
        <c:axId val="84219776"/>
        <c:scaling>
          <c:orientation val="maxMin"/>
          <c:max val="1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年度をピークに減少し，令和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年度は地方債の発行を必要最小限としたこと及び償還終了分により</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百万円の減少となった。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また，土地改良区関連事業における債務負担額が減少したことにより，前年度より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しかしながら，元利償還金及び公営企業債の元利償還金に対する繰入金は高い数値であることから，今後も地方債や公営企業債の発行を必要最小限に抑えるなど，実質公債費比率の減少に努める。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満期一括償還の起債の活用がない。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地方債発行の抑制により，普通会計，公共下水道・農業集落排水事業における起債総額は減少した。そのため，公営企業債等繰入見込額は昨年度比</a:t>
          </a:r>
          <a:r>
            <a:rPr kumimoji="1" lang="en-US" altLang="ja-JP" sz="1350">
              <a:latin typeface="ＭＳ ゴシック" pitchFamily="49" charset="-128"/>
              <a:ea typeface="ＭＳ ゴシック" pitchFamily="49" charset="-128"/>
            </a:rPr>
            <a:t>202</a:t>
          </a:r>
          <a:r>
            <a:rPr kumimoji="1" lang="ja-JP" altLang="en-US" sz="1350">
              <a:latin typeface="ＭＳ ゴシック" pitchFamily="49" charset="-128"/>
              <a:ea typeface="ＭＳ ゴシック" pitchFamily="49" charset="-128"/>
            </a:rPr>
            <a:t>百万円減の</a:t>
          </a:r>
          <a:r>
            <a:rPr kumimoji="1" lang="en-US" altLang="ja-JP" sz="1350">
              <a:latin typeface="ＭＳ ゴシック" pitchFamily="49" charset="-128"/>
              <a:ea typeface="ＭＳ ゴシック" pitchFamily="49" charset="-128"/>
            </a:rPr>
            <a:t>5,116</a:t>
          </a:r>
          <a:r>
            <a:rPr kumimoji="1" lang="ja-JP" altLang="en-US" sz="1350">
              <a:latin typeface="ＭＳ ゴシック" pitchFamily="49" charset="-128"/>
              <a:ea typeface="ＭＳ ゴシック" pitchFamily="49" charset="-128"/>
            </a:rPr>
            <a:t>百万円となった。今後についても減少していく見込みである。設立法人等の負債額等負担見込額については，昨年度と比較し</a:t>
          </a:r>
          <a:r>
            <a:rPr kumimoji="1" lang="en-US" altLang="ja-JP" sz="1350">
              <a:latin typeface="ＭＳ ゴシック" pitchFamily="49" charset="-128"/>
              <a:ea typeface="ＭＳ ゴシック" pitchFamily="49" charset="-128"/>
            </a:rPr>
            <a:t>78</a:t>
          </a:r>
          <a:r>
            <a:rPr kumimoji="1" lang="ja-JP" altLang="en-US" sz="1350">
              <a:latin typeface="ＭＳ ゴシック" pitchFamily="49" charset="-128"/>
              <a:ea typeface="ＭＳ ゴシック" pitchFamily="49" charset="-128"/>
            </a:rPr>
            <a:t>百万円増の</a:t>
          </a:r>
          <a:r>
            <a:rPr kumimoji="1" lang="en-US" altLang="ja-JP" sz="1350">
              <a:latin typeface="ＭＳ ゴシック" pitchFamily="49" charset="-128"/>
              <a:ea typeface="ＭＳ ゴシック" pitchFamily="49" charset="-128"/>
            </a:rPr>
            <a:t>117</a:t>
          </a:r>
          <a:r>
            <a:rPr kumimoji="1" lang="ja-JP" altLang="en-US" sz="1350">
              <a:latin typeface="ＭＳ ゴシック" pitchFamily="49" charset="-128"/>
              <a:ea typeface="ＭＳ ゴシック" pitchFamily="49" charset="-128"/>
            </a:rPr>
            <a:t>百万円となった。今後については前々年度同様の数値で推移していく見込みである。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一般寄付金，ふるさとづくり寄付金や新型コロナウイルス感染症寄付金等の積立を実施したことにより，充当可能基金が昨年度比</a:t>
          </a:r>
          <a:r>
            <a:rPr kumimoji="1" lang="en-US" altLang="ja-JP" sz="1350">
              <a:latin typeface="ＭＳ ゴシック" pitchFamily="49" charset="-128"/>
              <a:ea typeface="ＭＳ ゴシック" pitchFamily="49" charset="-128"/>
            </a:rPr>
            <a:t>548</a:t>
          </a:r>
          <a:r>
            <a:rPr kumimoji="1" lang="ja-JP" altLang="en-US" sz="1350">
              <a:latin typeface="ＭＳ ゴシック" pitchFamily="49" charset="-128"/>
              <a:ea typeface="ＭＳ ゴシック" pitchFamily="49" charset="-128"/>
            </a:rPr>
            <a:t>百万円増の</a:t>
          </a:r>
          <a:r>
            <a:rPr kumimoji="1" lang="en-US" altLang="ja-JP" sz="1350">
              <a:latin typeface="ＭＳ ゴシック" pitchFamily="49" charset="-128"/>
              <a:ea typeface="ＭＳ ゴシック" pitchFamily="49" charset="-128"/>
            </a:rPr>
            <a:t>3,295</a:t>
          </a:r>
          <a:r>
            <a:rPr kumimoji="1" lang="ja-JP" altLang="en-US" sz="1350">
              <a:latin typeface="ＭＳ ゴシック" pitchFamily="49" charset="-128"/>
              <a:ea typeface="ＭＳ ゴシック" pitchFamily="49" charset="-128"/>
            </a:rPr>
            <a:t>百万円となったことから，将来負担比率の分子は，昨年度比</a:t>
          </a:r>
          <a:r>
            <a:rPr kumimoji="1" lang="en-US" altLang="ja-JP" sz="1350">
              <a:latin typeface="ＭＳ ゴシック" pitchFamily="49" charset="-128"/>
              <a:ea typeface="ＭＳ ゴシック" pitchFamily="49" charset="-128"/>
            </a:rPr>
            <a:t>603</a:t>
          </a:r>
          <a:r>
            <a:rPr kumimoji="1" lang="ja-JP" altLang="en-US" sz="1350">
              <a:latin typeface="ＭＳ ゴシック" pitchFamily="49" charset="-128"/>
              <a:ea typeface="ＭＳ ゴシック" pitchFamily="49" charset="-128"/>
            </a:rPr>
            <a:t>百万円減の</a:t>
          </a:r>
          <a:r>
            <a:rPr kumimoji="1" lang="en-US" altLang="ja-JP" sz="1350">
              <a:latin typeface="ＭＳ ゴシック" pitchFamily="49" charset="-128"/>
              <a:ea typeface="ＭＳ ゴシック" pitchFamily="49" charset="-128"/>
            </a:rPr>
            <a:t>4,688</a:t>
          </a:r>
          <a:r>
            <a:rPr kumimoji="1" lang="ja-JP" altLang="en-US" sz="1350">
              <a:latin typeface="ＭＳ ゴシック" pitchFamily="49" charset="-128"/>
              <a:ea typeface="ＭＳ ゴシック" pitchFamily="49" charset="-128"/>
            </a:rPr>
            <a:t>百万円となった。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今後も地方債の新規発行を必要最小限に抑制し，将来負担比率の減少を図り，財政の健全化に努めていく。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財政調整基金や各事業を継続するための特定目的基金（ふるさとづくり基金等）への積立を行ったことにより，財政調整基金は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既に実施している事業及び今後の実施する新たな事業の継続性を図るため，基金の使途の明確化を図っていく。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・ふるさとづくり基金及びまち・ひと・しごと創生基金：「境町を応援したい」「境町の発展のために貢献したい」という方から広く寄付を募って，まちづくりに活用する。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・英語教育基金：小学校及び中学校における先進的な英語教育によりグローバル社会で活躍できる人材を育成するための事業を安定的かつ継続的に運営する。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・子ども未来基金：子ども及び子育て並びにひとり親家庭の支援に関する事業に活用する。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・友好都市交流基金：国際交流及び国内の都市間交流を推進する事業に活用する。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・新型コロナウイルス感染症対策基金：新型コロナウイルス感染症対策のために実施する事業に活用する。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残高が増加した基金の主なもの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・ふるさとづくり基金及びまち・ひと・しごと創生基金：ふるさとづくり寄付金の積立による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・英語教育基金：ふるさとづくり寄付金の積立による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・新型コロナウイルス感染症対策基金：新型コロナウイルス感染症対策に対する寄付金を積立てたことによる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残高が減少した基金の主なもの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・公共施設整備基金：公共施設の整備等に充当したことによる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・子ども未来基金：子育て重点事業に充当したことによる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各特定目的基金を充当する事業の継続性を確保するため，適宜積立を行うが，今後大きな増減はない予定。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決算に伴い，余剰金を積み立てたことにより，前年度比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財政再生基準を目安とした，標準財政規模の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基金の活用が無かったことから，増減は無かった。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将来にわたる町財政の健全な運営を行うため，地方債の償還に必要な財源を確保する。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25,074
23,810
46.59
22,074,403
21,502,258
448,718
6,132,315
10,009,623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年度数値は，昨年度と比較すると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ポイント低下して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との差も減少している。</a:t>
          </a:r>
          <a:r>
            <a:rPr kumimoji="1" lang="ja-JP" altLang="ja-JP" sz="1100">
              <a:solidFill>
                <a:schemeClr val="dk1"/>
              </a:solidFill>
              <a:effectLst/>
              <a:latin typeface="+mn-lt"/>
              <a:ea typeface="+mn-ea"/>
              <a:cs typeface="+mn-cs"/>
            </a:rPr>
            <a:t>しかしながら，</a:t>
          </a:r>
          <a:r>
            <a:rPr kumimoji="1" lang="ja-JP" altLang="ja-JP" sz="1100" b="0" i="0" baseline="0">
              <a:solidFill>
                <a:schemeClr val="dk1"/>
              </a:solidFill>
              <a:effectLst/>
              <a:latin typeface="+mn-lt"/>
              <a:ea typeface="+mn-ea"/>
              <a:cs typeface="+mn-cs"/>
            </a:rPr>
            <a:t>境町公共施設等総合管理計画における将来の見通しでは，</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年後には公共施設の約</a:t>
          </a:r>
          <a:r>
            <a:rPr kumimoji="1" lang="en-US" altLang="ja-JP" sz="1100" b="0" i="0" baseline="0">
              <a:solidFill>
                <a:schemeClr val="dk1"/>
              </a:solidFill>
              <a:effectLst/>
              <a:latin typeface="+mn-lt"/>
              <a:ea typeface="+mn-ea"/>
              <a:cs typeface="+mn-cs"/>
            </a:rPr>
            <a:t>85</a:t>
          </a:r>
          <a:r>
            <a:rPr kumimoji="1" lang="ja-JP" altLang="ja-JP" sz="1100" b="0" i="0" baseline="0">
              <a:solidFill>
                <a:schemeClr val="dk1"/>
              </a:solidFill>
              <a:effectLst/>
              <a:latin typeface="+mn-lt"/>
              <a:ea typeface="+mn-ea"/>
              <a:cs typeface="+mn-cs"/>
            </a:rPr>
            <a:t>％が築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年以上経過するとなっていることから，今後は資産の老朽化が顕著となることが予想される。総合管理計画に基づき，個別施設計画の策定等を行い計画的かつ効率的な資産管理に取組んでいく。</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楕円 78"/>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80" name="有形固定資産減価償却率該当値テキスト"/>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156083</xdr:rowOff>
    </xdr:from>
    <xdr:to>
      <xdr:col>19</xdr:col>
      <xdr:colOff>187325</xdr:colOff>
      <xdr:row>30</xdr:row>
      <xdr:rowOff>86233</xdr:rowOff>
    </xdr:to>
    <xdr:sp macro="" textlink="">
      <xdr:nvSpPr>
        <xdr:cNvPr id="81" name="楕円 80"/>
        <xdr:cNvSpPr/>
      </xdr:nvSpPr>
      <xdr:spPr>
        <a:xfrm>
          <a:off x="4000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35433</xdr:rowOff>
    </xdr:to>
    <xdr:cxnSp macro="">
      <xdr:nvCxnSpPr>
        <xdr:cNvPr id="82" name="直線コネクタ 81"/>
        <xdr:cNvCxnSpPr/>
      </xdr:nvCxnSpPr>
      <xdr:spPr>
        <a:xfrm flipV="1">
          <a:off x="4051300" y="592455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32131</xdr:rowOff>
    </xdr:from>
    <xdr:to>
      <xdr:col>15</xdr:col>
      <xdr:colOff>187325</xdr:colOff>
      <xdr:row>30</xdr:row>
      <xdr:rowOff>133731</xdr:rowOff>
    </xdr:to>
    <xdr:sp macro="" textlink="">
      <xdr:nvSpPr>
        <xdr:cNvPr id="83" name="楕円 82"/>
        <xdr:cNvSpPr/>
      </xdr:nvSpPr>
      <xdr:spPr>
        <a:xfrm>
          <a:off x="3238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35433</xdr:rowOff>
    </xdr:from>
    <xdr:to>
      <xdr:col>19</xdr:col>
      <xdr:colOff>136525</xdr:colOff>
      <xdr:row>30</xdr:row>
      <xdr:rowOff>82931</xdr:rowOff>
    </xdr:to>
    <xdr:cxnSp macro="">
      <xdr:nvCxnSpPr>
        <xdr:cNvPr id="84" name="直線コネクタ 83"/>
        <xdr:cNvCxnSpPr/>
      </xdr:nvCxnSpPr>
      <xdr:spPr>
        <a:xfrm flipV="1">
          <a:off x="3289300" y="595045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164719</xdr:rowOff>
    </xdr:from>
    <xdr:to>
      <xdr:col>11</xdr:col>
      <xdr:colOff>187325</xdr:colOff>
      <xdr:row>30</xdr:row>
      <xdr:rowOff>94869</xdr:rowOff>
    </xdr:to>
    <xdr:sp macro="" textlink="">
      <xdr:nvSpPr>
        <xdr:cNvPr id="85" name="楕円 84"/>
        <xdr:cNvSpPr/>
      </xdr:nvSpPr>
      <xdr:spPr>
        <a:xfrm>
          <a:off x="247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44069</xdr:rowOff>
    </xdr:from>
    <xdr:to>
      <xdr:col>15</xdr:col>
      <xdr:colOff>136525</xdr:colOff>
      <xdr:row>30</xdr:row>
      <xdr:rowOff>82931</xdr:rowOff>
    </xdr:to>
    <xdr:cxnSp macro="">
      <xdr:nvCxnSpPr>
        <xdr:cNvPr id="86" name="直線コネクタ 85"/>
        <xdr:cNvCxnSpPr/>
      </xdr:nvCxnSpPr>
      <xdr:spPr>
        <a:xfrm>
          <a:off x="2527300" y="595909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143129</xdr:rowOff>
    </xdr:from>
    <xdr:to>
      <xdr:col>7</xdr:col>
      <xdr:colOff>187325</xdr:colOff>
      <xdr:row>30</xdr:row>
      <xdr:rowOff>73279</xdr:rowOff>
    </xdr:to>
    <xdr:sp macro="" textlink="">
      <xdr:nvSpPr>
        <xdr:cNvPr id="87" name="楕円 86"/>
        <xdr:cNvSpPr/>
      </xdr:nvSpPr>
      <xdr:spPr>
        <a:xfrm>
          <a:off x="1714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22479</xdr:rowOff>
    </xdr:from>
    <xdr:to>
      <xdr:col>11</xdr:col>
      <xdr:colOff>136525</xdr:colOff>
      <xdr:row>30</xdr:row>
      <xdr:rowOff>44069</xdr:rowOff>
    </xdr:to>
    <xdr:cxnSp macro="">
      <xdr:nvCxnSpPr>
        <xdr:cNvPr id="88" name="直線コネクタ 87"/>
        <xdr:cNvCxnSpPr/>
      </xdr:nvCxnSpPr>
      <xdr:spPr>
        <a:xfrm>
          <a:off x="1765300" y="593750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77360</xdr:rowOff>
    </xdr:from>
    <xdr:ext cx="405111" cy="259045"/>
    <xdr:sp macro="" textlink="">
      <xdr:nvSpPr>
        <xdr:cNvPr id="93" name="n_1mainValue有形固定資産減価償却率"/>
        <xdr:cNvSpPr txBox="1"/>
      </xdr:nvSpPr>
      <xdr:spPr>
        <a:xfrm>
          <a:off x="38360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124858</xdr:rowOff>
    </xdr:from>
    <xdr:ext cx="405111" cy="259045"/>
    <xdr:sp macro="" textlink="">
      <xdr:nvSpPr>
        <xdr:cNvPr id="94" name="n_2mainValue有形固定資産減価償却率"/>
        <xdr:cNvSpPr txBox="1"/>
      </xdr:nvSpPr>
      <xdr:spPr>
        <a:xfrm>
          <a:off x="30867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85996</xdr:rowOff>
    </xdr:from>
    <xdr:ext cx="405111" cy="259045"/>
    <xdr:sp macro="" textlink="">
      <xdr:nvSpPr>
        <xdr:cNvPr id="95" name="n_3mainValue有形固定資産減価償却率"/>
        <xdr:cNvSpPr txBox="1"/>
      </xdr:nvSpPr>
      <xdr:spPr>
        <a:xfrm>
          <a:off x="2324744" y="60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64406</xdr:rowOff>
    </xdr:from>
    <xdr:ext cx="405111" cy="259045"/>
    <xdr:sp macro="" textlink="">
      <xdr:nvSpPr>
        <xdr:cNvPr id="96" name="n_4mainValue有形固定資産減価償却率"/>
        <xdr:cNvSpPr txBox="1"/>
      </xdr:nvSpPr>
      <xdr:spPr>
        <a:xfrm>
          <a:off x="1562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a:t>
          </a:r>
          <a:r>
            <a:rPr kumimoji="1" lang="ja-JP" altLang="ja-JP" sz="1100">
              <a:solidFill>
                <a:schemeClr val="dk1"/>
              </a:solidFill>
              <a:effectLst/>
              <a:latin typeface="+mn-lt"/>
              <a:ea typeface="+mn-ea"/>
              <a:cs typeface="+mn-cs"/>
            </a:rPr>
            <a:t>債務償還費率は，類似団体平均を</a:t>
          </a:r>
          <a:r>
            <a:rPr kumimoji="1" lang="en-US" altLang="ja-JP" sz="1100">
              <a:solidFill>
                <a:schemeClr val="dk1"/>
              </a:solidFill>
              <a:effectLst/>
              <a:latin typeface="+mn-lt"/>
              <a:ea typeface="+mn-ea"/>
              <a:cs typeface="+mn-cs"/>
            </a:rPr>
            <a:t>168.6</a:t>
          </a:r>
          <a:r>
            <a:rPr kumimoji="1" lang="ja-JP" altLang="ja-JP" sz="1100">
              <a:solidFill>
                <a:schemeClr val="dk1"/>
              </a:solidFill>
              <a:effectLst/>
              <a:latin typeface="+mn-lt"/>
              <a:ea typeface="+mn-ea"/>
              <a:cs typeface="+mn-cs"/>
            </a:rPr>
            <a:t>ポイント上回っているが，昨年度と比較すると</a:t>
          </a:r>
          <a:r>
            <a:rPr kumimoji="1" lang="en-US" altLang="ja-JP" sz="1100">
              <a:solidFill>
                <a:schemeClr val="dk1"/>
              </a:solidFill>
              <a:effectLst/>
              <a:latin typeface="+mn-lt"/>
              <a:ea typeface="+mn-ea"/>
              <a:cs typeface="+mn-cs"/>
            </a:rPr>
            <a:t>53.9</a:t>
          </a:r>
          <a:r>
            <a:rPr kumimoji="1" lang="ja-JP" altLang="ja-JP" sz="1100">
              <a:solidFill>
                <a:schemeClr val="dk1"/>
              </a:solidFill>
              <a:effectLst/>
              <a:latin typeface="+mn-lt"/>
              <a:ea typeface="+mn-ea"/>
              <a:cs typeface="+mn-cs"/>
            </a:rPr>
            <a:t>ポイント低下し</a:t>
          </a:r>
          <a:r>
            <a:rPr kumimoji="1" lang="ja-JP" altLang="en-US" sz="1100">
              <a:solidFill>
                <a:schemeClr val="dk1"/>
              </a:solidFill>
              <a:effectLst/>
              <a:latin typeface="+mn-lt"/>
              <a:ea typeface="+mn-ea"/>
              <a:cs typeface="+mn-cs"/>
            </a:rPr>
            <a:t>た。</a:t>
          </a:r>
          <a:r>
            <a:rPr kumimoji="1" lang="ja-JP" altLang="ja-JP" sz="1100">
              <a:solidFill>
                <a:sysClr val="windowText" lastClr="000000"/>
              </a:solidFill>
              <a:effectLst/>
              <a:latin typeface="+mn-lt"/>
              <a:ea typeface="+mn-ea"/>
              <a:cs typeface="+mn-cs"/>
            </a:rPr>
            <a:t>これは，一般寄付金，ふるさとづくり寄付金等の積立を実施したことにより，充当可能基金が昨年度比</a:t>
          </a:r>
          <a:r>
            <a:rPr kumimoji="1" lang="en-US" altLang="ja-JP" sz="1100">
              <a:solidFill>
                <a:sysClr val="windowText" lastClr="000000"/>
              </a:solidFill>
              <a:effectLst/>
              <a:latin typeface="+mn-lt"/>
              <a:ea typeface="+mn-ea"/>
              <a:cs typeface="+mn-cs"/>
            </a:rPr>
            <a:t>548</a:t>
          </a:r>
          <a:r>
            <a:rPr kumimoji="1" lang="ja-JP" altLang="ja-JP" sz="1100">
              <a:solidFill>
                <a:sysClr val="windowText" lastClr="000000"/>
              </a:solidFill>
              <a:effectLst/>
              <a:latin typeface="+mn-lt"/>
              <a:ea typeface="+mn-ea"/>
              <a:cs typeface="+mn-cs"/>
            </a:rPr>
            <a:t>百万円増の</a:t>
          </a:r>
          <a:r>
            <a:rPr kumimoji="1" lang="en-US" altLang="ja-JP" sz="1100">
              <a:solidFill>
                <a:sysClr val="windowText" lastClr="000000"/>
              </a:solidFill>
              <a:effectLst/>
              <a:latin typeface="+mn-lt"/>
              <a:ea typeface="+mn-ea"/>
              <a:cs typeface="+mn-cs"/>
            </a:rPr>
            <a:t>3,295</a:t>
          </a:r>
          <a:r>
            <a:rPr kumimoji="1" lang="ja-JP" altLang="ja-JP" sz="1100">
              <a:solidFill>
                <a:sysClr val="windowText" lastClr="000000"/>
              </a:solidFill>
              <a:effectLst/>
              <a:latin typeface="+mn-lt"/>
              <a:ea typeface="+mn-ea"/>
              <a:cs typeface="+mn-cs"/>
            </a:rPr>
            <a:t>百万円となったことが主な要因である。しかし</a:t>
          </a:r>
          <a:r>
            <a:rPr kumimoji="1" lang="ja-JP" altLang="en-US" sz="1100">
              <a:solidFill>
                <a:sysClr val="windowText" lastClr="000000"/>
              </a:solidFill>
              <a:effectLst/>
              <a:latin typeface="+mn-lt"/>
              <a:ea typeface="+mn-ea"/>
              <a:cs typeface="+mn-cs"/>
            </a:rPr>
            <a:t>ながら</a:t>
          </a:r>
          <a:r>
            <a:rPr kumimoji="1" lang="ja-JP" altLang="ja-JP" sz="1100">
              <a:solidFill>
                <a:sysClr val="windowText" lastClr="000000"/>
              </a:solidFill>
              <a:effectLst/>
              <a:latin typeface="+mn-lt"/>
              <a:ea typeface="+mn-ea"/>
              <a:cs typeface="+mn-cs"/>
            </a:rPr>
            <a:t>，類似団体等と比較すると依然として高い数値となっていることから</a:t>
          </a:r>
          <a:r>
            <a:rPr kumimoji="1" lang="ja-JP" altLang="ja-JP" sz="1100">
              <a:solidFill>
                <a:schemeClr val="dk1"/>
              </a:solidFill>
              <a:effectLst/>
              <a:latin typeface="+mn-lt"/>
              <a:ea typeface="+mn-ea"/>
              <a:cs typeface="+mn-cs"/>
            </a:rPr>
            <a:t>，今後も地方債の新規発行を最小限に抑えていくことによりさらなる財政の健全化に取組んでいく。</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149678</xdr:rowOff>
    </xdr:from>
    <xdr:to>
      <xdr:col>76</xdr:col>
      <xdr:colOff>73025</xdr:colOff>
      <xdr:row>32</xdr:row>
      <xdr:rowOff>79828</xdr:rowOff>
    </xdr:to>
    <xdr:sp macro="" textlink="">
      <xdr:nvSpPr>
        <xdr:cNvPr id="143" name="楕円 142"/>
        <xdr:cNvSpPr/>
      </xdr:nvSpPr>
      <xdr:spPr>
        <a:xfrm>
          <a:off x="14744700" y="623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128105</xdr:rowOff>
    </xdr:from>
    <xdr:ext cx="469744" cy="259045"/>
    <xdr:sp macro="" textlink="">
      <xdr:nvSpPr>
        <xdr:cNvPr id="144" name="債務償還比率該当値テキスト"/>
        <xdr:cNvSpPr txBox="1"/>
      </xdr:nvSpPr>
      <xdr:spPr>
        <a:xfrm>
          <a:off x="14846300" y="62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61350</xdr:rowOff>
    </xdr:from>
    <xdr:to>
      <xdr:col>72</xdr:col>
      <xdr:colOff>123825</xdr:colOff>
      <xdr:row>32</xdr:row>
      <xdr:rowOff>162950</xdr:rowOff>
    </xdr:to>
    <xdr:sp macro="" textlink="">
      <xdr:nvSpPr>
        <xdr:cNvPr id="145" name="楕円 144"/>
        <xdr:cNvSpPr/>
      </xdr:nvSpPr>
      <xdr:spPr>
        <a:xfrm>
          <a:off x="14033500" y="63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29028</xdr:rowOff>
    </xdr:from>
    <xdr:to>
      <xdr:col>76</xdr:col>
      <xdr:colOff>22225</xdr:colOff>
      <xdr:row>32</xdr:row>
      <xdr:rowOff>112150</xdr:rowOff>
    </xdr:to>
    <xdr:cxnSp macro="">
      <xdr:nvCxnSpPr>
        <xdr:cNvPr id="146" name="直線コネクタ 145"/>
        <xdr:cNvCxnSpPr/>
      </xdr:nvCxnSpPr>
      <xdr:spPr>
        <a:xfrm flipV="1">
          <a:off x="14084300" y="6286953"/>
          <a:ext cx="711200" cy="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55490</xdr:rowOff>
    </xdr:from>
    <xdr:to>
      <xdr:col>68</xdr:col>
      <xdr:colOff>123825</xdr:colOff>
      <xdr:row>32</xdr:row>
      <xdr:rowOff>157090</xdr:rowOff>
    </xdr:to>
    <xdr:sp macro="" textlink="">
      <xdr:nvSpPr>
        <xdr:cNvPr id="147" name="楕円 146"/>
        <xdr:cNvSpPr/>
      </xdr:nvSpPr>
      <xdr:spPr>
        <a:xfrm>
          <a:off x="13271500" y="63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106290</xdr:rowOff>
    </xdr:from>
    <xdr:to>
      <xdr:col>72</xdr:col>
      <xdr:colOff>73025</xdr:colOff>
      <xdr:row>32</xdr:row>
      <xdr:rowOff>112150</xdr:rowOff>
    </xdr:to>
    <xdr:cxnSp macro="">
      <xdr:nvCxnSpPr>
        <xdr:cNvPr id="148" name="直線コネクタ 147"/>
        <xdr:cNvCxnSpPr/>
      </xdr:nvCxnSpPr>
      <xdr:spPr>
        <a:xfrm>
          <a:off x="13322300" y="6364215"/>
          <a:ext cx="762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99749</xdr:rowOff>
    </xdr:from>
    <xdr:to>
      <xdr:col>64</xdr:col>
      <xdr:colOff>123825</xdr:colOff>
      <xdr:row>33</xdr:row>
      <xdr:rowOff>29899</xdr:rowOff>
    </xdr:to>
    <xdr:sp macro="" textlink="">
      <xdr:nvSpPr>
        <xdr:cNvPr id="149" name="楕円 148"/>
        <xdr:cNvSpPr/>
      </xdr:nvSpPr>
      <xdr:spPr>
        <a:xfrm>
          <a:off x="12509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106290</xdr:rowOff>
    </xdr:from>
    <xdr:to>
      <xdr:col>68</xdr:col>
      <xdr:colOff>73025</xdr:colOff>
      <xdr:row>32</xdr:row>
      <xdr:rowOff>150549</xdr:rowOff>
    </xdr:to>
    <xdr:cxnSp macro="">
      <xdr:nvCxnSpPr>
        <xdr:cNvPr id="150" name="直線コネクタ 149"/>
        <xdr:cNvCxnSpPr/>
      </xdr:nvCxnSpPr>
      <xdr:spPr>
        <a:xfrm flipV="1">
          <a:off x="12560300" y="6364215"/>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158814</xdr:rowOff>
    </xdr:from>
    <xdr:to>
      <xdr:col>60</xdr:col>
      <xdr:colOff>123825</xdr:colOff>
      <xdr:row>33</xdr:row>
      <xdr:rowOff>88964</xdr:rowOff>
    </xdr:to>
    <xdr:sp macro="" textlink="">
      <xdr:nvSpPr>
        <xdr:cNvPr id="151" name="楕円 150"/>
        <xdr:cNvSpPr/>
      </xdr:nvSpPr>
      <xdr:spPr>
        <a:xfrm>
          <a:off x="11747500" y="64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150549</xdr:rowOff>
    </xdr:from>
    <xdr:to>
      <xdr:col>64</xdr:col>
      <xdr:colOff>73025</xdr:colOff>
      <xdr:row>33</xdr:row>
      <xdr:rowOff>38164</xdr:rowOff>
    </xdr:to>
    <xdr:cxnSp macro="">
      <xdr:nvCxnSpPr>
        <xdr:cNvPr id="152" name="直線コネクタ 151"/>
        <xdr:cNvCxnSpPr/>
      </xdr:nvCxnSpPr>
      <xdr:spPr>
        <a:xfrm flipV="1">
          <a:off x="11798300" y="6408474"/>
          <a:ext cx="762000" cy="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154077</xdr:rowOff>
    </xdr:from>
    <xdr:ext cx="469744" cy="259045"/>
    <xdr:sp macro="" textlink="">
      <xdr:nvSpPr>
        <xdr:cNvPr id="157" name="n_1mainValue債務償還比率"/>
        <xdr:cNvSpPr txBox="1"/>
      </xdr:nvSpPr>
      <xdr:spPr>
        <a:xfrm>
          <a:off x="13836727" y="64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148217</xdr:rowOff>
    </xdr:from>
    <xdr:ext cx="469744" cy="259045"/>
    <xdr:sp macro="" textlink="">
      <xdr:nvSpPr>
        <xdr:cNvPr id="158" name="n_2mainValue債務償還比率"/>
        <xdr:cNvSpPr txBox="1"/>
      </xdr:nvSpPr>
      <xdr:spPr>
        <a:xfrm>
          <a:off x="13087427" y="64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21026</xdr:rowOff>
    </xdr:from>
    <xdr:ext cx="469744" cy="259045"/>
    <xdr:sp macro="" textlink="">
      <xdr:nvSpPr>
        <xdr:cNvPr id="159" name="n_3mainValue債務償還比率"/>
        <xdr:cNvSpPr txBox="1"/>
      </xdr:nvSpPr>
      <xdr:spPr>
        <a:xfrm>
          <a:off x="12325427" y="64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80091</xdr:rowOff>
    </xdr:from>
    <xdr:ext cx="469744" cy="259045"/>
    <xdr:sp macro="" textlink="">
      <xdr:nvSpPr>
        <xdr:cNvPr id="160" name="n_4mainValue債務償還比率"/>
        <xdr:cNvSpPr txBox="1"/>
      </xdr:nvSpPr>
      <xdr:spPr>
        <a:xfrm>
          <a:off x="11563427" y="65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25,074
23,810
46.59
22,074,403
21,502,258
448,718
6,132,315
10,009,623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66222</xdr:rowOff>
    </xdr:from>
    <xdr:to>
      <xdr:col>24</xdr:col>
      <xdr:colOff>114300</xdr:colOff>
      <xdr:row>41</xdr:row>
      <xdr:rowOff>167822</xdr:rowOff>
    </xdr:to>
    <xdr:sp macro="" textlink="">
      <xdr:nvSpPr>
        <xdr:cNvPr id="75" name="楕円 74"/>
        <xdr:cNvSpPr/>
      </xdr:nvSpPr>
      <xdr:spPr>
        <a:xfrm>
          <a:off x="4584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44649</xdr:rowOff>
    </xdr:from>
    <xdr:ext cx="405111" cy="259045"/>
    <xdr:sp macro="" textlink="">
      <xdr:nvSpPr>
        <xdr:cNvPr id="76" name="【道路】&#10;有形固定資産減価償却率該当値テキスト"/>
        <xdr:cNvSpPr txBox="1"/>
      </xdr:nvSpPr>
      <xdr:spPr>
        <a:xfrm>
          <a:off x="4673600"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7438</xdr:rowOff>
    </xdr:from>
    <xdr:to>
      <xdr:col>20</xdr:col>
      <xdr:colOff>38100</xdr:colOff>
      <xdr:row>41</xdr:row>
      <xdr:rowOff>109038</xdr:rowOff>
    </xdr:to>
    <xdr:sp macro="" textlink="">
      <xdr:nvSpPr>
        <xdr:cNvPr id="77" name="楕円 76"/>
        <xdr:cNvSpPr/>
      </xdr:nvSpPr>
      <xdr:spPr>
        <a:xfrm>
          <a:off x="3746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58238</xdr:rowOff>
    </xdr:from>
    <xdr:to>
      <xdr:col>24</xdr:col>
      <xdr:colOff>63500</xdr:colOff>
      <xdr:row>41</xdr:row>
      <xdr:rowOff>117022</xdr:rowOff>
    </xdr:to>
    <xdr:cxnSp macro="">
      <xdr:nvCxnSpPr>
        <xdr:cNvPr id="78" name="直線コネクタ 77"/>
        <xdr:cNvCxnSpPr/>
      </xdr:nvCxnSpPr>
      <xdr:spPr>
        <a:xfrm>
          <a:off x="3797300" y="708768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136434</xdr:rowOff>
    </xdr:from>
    <xdr:to>
      <xdr:col>15</xdr:col>
      <xdr:colOff>101600</xdr:colOff>
      <xdr:row>41</xdr:row>
      <xdr:rowOff>66584</xdr:rowOff>
    </xdr:to>
    <xdr:sp macro="" textlink="">
      <xdr:nvSpPr>
        <xdr:cNvPr id="79" name="楕円 78"/>
        <xdr:cNvSpPr/>
      </xdr:nvSpPr>
      <xdr:spPr>
        <a:xfrm>
          <a:off x="2857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15784</xdr:rowOff>
    </xdr:from>
    <xdr:to>
      <xdr:col>19</xdr:col>
      <xdr:colOff>177800</xdr:colOff>
      <xdr:row>41</xdr:row>
      <xdr:rowOff>58238</xdr:rowOff>
    </xdr:to>
    <xdr:cxnSp macro="">
      <xdr:nvCxnSpPr>
        <xdr:cNvPr id="80" name="直線コネクタ 79"/>
        <xdr:cNvCxnSpPr/>
      </xdr:nvCxnSpPr>
      <xdr:spPr>
        <a:xfrm>
          <a:off x="2908300" y="70452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77651</xdr:rowOff>
    </xdr:from>
    <xdr:to>
      <xdr:col>10</xdr:col>
      <xdr:colOff>165100</xdr:colOff>
      <xdr:row>41</xdr:row>
      <xdr:rowOff>7801</xdr:rowOff>
    </xdr:to>
    <xdr:sp macro="" textlink="">
      <xdr:nvSpPr>
        <xdr:cNvPr id="81" name="楕円 80"/>
        <xdr:cNvSpPr/>
      </xdr:nvSpPr>
      <xdr:spPr>
        <a:xfrm>
          <a:off x="1968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128451</xdr:rowOff>
    </xdr:from>
    <xdr:to>
      <xdr:col>15</xdr:col>
      <xdr:colOff>50800</xdr:colOff>
      <xdr:row>41</xdr:row>
      <xdr:rowOff>15784</xdr:rowOff>
    </xdr:to>
    <xdr:cxnSp macro="">
      <xdr:nvCxnSpPr>
        <xdr:cNvPr id="82" name="直線コネクタ 81"/>
        <xdr:cNvCxnSpPr/>
      </xdr:nvCxnSpPr>
      <xdr:spPr>
        <a:xfrm>
          <a:off x="2019300" y="6986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31931</xdr:rowOff>
    </xdr:from>
    <xdr:to>
      <xdr:col>6</xdr:col>
      <xdr:colOff>38100</xdr:colOff>
      <xdr:row>40</xdr:row>
      <xdr:rowOff>133531</xdr:rowOff>
    </xdr:to>
    <xdr:sp macro="" textlink="">
      <xdr:nvSpPr>
        <xdr:cNvPr id="83" name="楕円 82"/>
        <xdr:cNvSpPr/>
      </xdr:nvSpPr>
      <xdr:spPr>
        <a:xfrm>
          <a:off x="1079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82731</xdr:rowOff>
    </xdr:from>
    <xdr:to>
      <xdr:col>10</xdr:col>
      <xdr:colOff>114300</xdr:colOff>
      <xdr:row>40</xdr:row>
      <xdr:rowOff>128451</xdr:rowOff>
    </xdr:to>
    <xdr:cxnSp macro="">
      <xdr:nvCxnSpPr>
        <xdr:cNvPr id="84" name="直線コネクタ 83"/>
        <xdr:cNvCxnSpPr/>
      </xdr:nvCxnSpPr>
      <xdr:spPr>
        <a:xfrm>
          <a:off x="1130300" y="69407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100165</xdr:rowOff>
    </xdr:from>
    <xdr:ext cx="405111" cy="259045"/>
    <xdr:sp macro="" textlink="">
      <xdr:nvSpPr>
        <xdr:cNvPr id="89" name="n_1mainValue【道路】&#10;有形固定資産減価償却率"/>
        <xdr:cNvSpPr txBox="1"/>
      </xdr:nvSpPr>
      <xdr:spPr>
        <a:xfrm>
          <a:off x="35820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57711</xdr:rowOff>
    </xdr:from>
    <xdr:ext cx="405111" cy="259045"/>
    <xdr:sp macro="" textlink="">
      <xdr:nvSpPr>
        <xdr:cNvPr id="90" name="n_2mainValue【道路】&#10;有形固定資産減価償却率"/>
        <xdr:cNvSpPr txBox="1"/>
      </xdr:nvSpPr>
      <xdr:spPr>
        <a:xfrm>
          <a:off x="2705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170378</xdr:rowOff>
    </xdr:from>
    <xdr:ext cx="405111" cy="259045"/>
    <xdr:sp macro="" textlink="">
      <xdr:nvSpPr>
        <xdr:cNvPr id="91" name="n_3mainValue【道路】&#10;有形固定資産減価償却率"/>
        <xdr:cNvSpPr txBox="1"/>
      </xdr:nvSpPr>
      <xdr:spPr>
        <a:xfrm>
          <a:off x="1816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124658</xdr:rowOff>
    </xdr:from>
    <xdr:ext cx="405111" cy="259045"/>
    <xdr:sp macro="" textlink="">
      <xdr:nvSpPr>
        <xdr:cNvPr id="92" name="n_4mainValue【道路】&#10;有形固定資産減価償却率"/>
        <xdr:cNvSpPr txBox="1"/>
      </xdr:nvSpPr>
      <xdr:spPr>
        <a:xfrm>
          <a:off x="927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10579</xdr:rowOff>
    </xdr:from>
    <xdr:to>
      <xdr:col>55</xdr:col>
      <xdr:colOff>50800</xdr:colOff>
      <xdr:row>40</xdr:row>
      <xdr:rowOff>112179</xdr:rowOff>
    </xdr:to>
    <xdr:sp macro="" textlink="">
      <xdr:nvSpPr>
        <xdr:cNvPr id="132" name="楕円 131"/>
        <xdr:cNvSpPr/>
      </xdr:nvSpPr>
      <xdr:spPr>
        <a:xfrm>
          <a:off x="10426700" y="68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33456</xdr:rowOff>
    </xdr:from>
    <xdr:ext cx="534377" cy="259045"/>
    <xdr:sp macro="" textlink="">
      <xdr:nvSpPr>
        <xdr:cNvPr id="133" name="【道路】&#10;一人当たり延長該当値テキスト"/>
        <xdr:cNvSpPr txBox="1"/>
      </xdr:nvSpPr>
      <xdr:spPr>
        <a:xfrm>
          <a:off x="10515600" y="67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11659</xdr:rowOff>
    </xdr:from>
    <xdr:to>
      <xdr:col>50</xdr:col>
      <xdr:colOff>165100</xdr:colOff>
      <xdr:row>40</xdr:row>
      <xdr:rowOff>113259</xdr:rowOff>
    </xdr:to>
    <xdr:sp macro="" textlink="">
      <xdr:nvSpPr>
        <xdr:cNvPr id="134" name="楕円 133"/>
        <xdr:cNvSpPr/>
      </xdr:nvSpPr>
      <xdr:spPr>
        <a:xfrm>
          <a:off x="9588500" y="68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61379</xdr:rowOff>
    </xdr:from>
    <xdr:to>
      <xdr:col>55</xdr:col>
      <xdr:colOff>0</xdr:colOff>
      <xdr:row>40</xdr:row>
      <xdr:rowOff>62459</xdr:rowOff>
    </xdr:to>
    <xdr:cxnSp macro="">
      <xdr:nvCxnSpPr>
        <xdr:cNvPr id="135" name="直線コネクタ 134"/>
        <xdr:cNvCxnSpPr/>
      </xdr:nvCxnSpPr>
      <xdr:spPr>
        <a:xfrm flipV="1">
          <a:off x="9639300" y="6919379"/>
          <a:ext cx="8382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13335</xdr:rowOff>
    </xdr:from>
    <xdr:to>
      <xdr:col>46</xdr:col>
      <xdr:colOff>38100</xdr:colOff>
      <xdr:row>40</xdr:row>
      <xdr:rowOff>114935</xdr:rowOff>
    </xdr:to>
    <xdr:sp macro="" textlink="">
      <xdr:nvSpPr>
        <xdr:cNvPr id="136" name="楕円 135"/>
        <xdr:cNvSpPr/>
      </xdr:nvSpPr>
      <xdr:spPr>
        <a:xfrm>
          <a:off x="8699500" y="68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62459</xdr:rowOff>
    </xdr:from>
    <xdr:to>
      <xdr:col>50</xdr:col>
      <xdr:colOff>114300</xdr:colOff>
      <xdr:row>40</xdr:row>
      <xdr:rowOff>64135</xdr:rowOff>
    </xdr:to>
    <xdr:cxnSp macro="">
      <xdr:nvCxnSpPr>
        <xdr:cNvPr id="137" name="直線コネクタ 136"/>
        <xdr:cNvCxnSpPr/>
      </xdr:nvCxnSpPr>
      <xdr:spPr>
        <a:xfrm flipV="1">
          <a:off x="8750300" y="692045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14542</xdr:rowOff>
    </xdr:from>
    <xdr:to>
      <xdr:col>41</xdr:col>
      <xdr:colOff>101600</xdr:colOff>
      <xdr:row>40</xdr:row>
      <xdr:rowOff>116142</xdr:rowOff>
    </xdr:to>
    <xdr:sp macro="" textlink="">
      <xdr:nvSpPr>
        <xdr:cNvPr id="138" name="楕円 137"/>
        <xdr:cNvSpPr/>
      </xdr:nvSpPr>
      <xdr:spPr>
        <a:xfrm>
          <a:off x="7810500" y="68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64135</xdr:rowOff>
    </xdr:from>
    <xdr:to>
      <xdr:col>45</xdr:col>
      <xdr:colOff>177800</xdr:colOff>
      <xdr:row>40</xdr:row>
      <xdr:rowOff>65342</xdr:rowOff>
    </xdr:to>
    <xdr:cxnSp macro="">
      <xdr:nvCxnSpPr>
        <xdr:cNvPr id="139" name="直線コネクタ 138"/>
        <xdr:cNvCxnSpPr/>
      </xdr:nvCxnSpPr>
      <xdr:spPr>
        <a:xfrm flipV="1">
          <a:off x="7861300" y="692213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15646</xdr:rowOff>
    </xdr:from>
    <xdr:to>
      <xdr:col>36</xdr:col>
      <xdr:colOff>165100</xdr:colOff>
      <xdr:row>40</xdr:row>
      <xdr:rowOff>117246</xdr:rowOff>
    </xdr:to>
    <xdr:sp macro="" textlink="">
      <xdr:nvSpPr>
        <xdr:cNvPr id="140" name="楕円 139"/>
        <xdr:cNvSpPr/>
      </xdr:nvSpPr>
      <xdr:spPr>
        <a:xfrm>
          <a:off x="6921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65342</xdr:rowOff>
    </xdr:from>
    <xdr:to>
      <xdr:col>41</xdr:col>
      <xdr:colOff>50800</xdr:colOff>
      <xdr:row>40</xdr:row>
      <xdr:rowOff>66446</xdr:rowOff>
    </xdr:to>
    <xdr:cxnSp macro="">
      <xdr:nvCxnSpPr>
        <xdr:cNvPr id="141" name="直線コネクタ 140"/>
        <xdr:cNvCxnSpPr/>
      </xdr:nvCxnSpPr>
      <xdr:spPr>
        <a:xfrm flipV="1">
          <a:off x="6972300" y="692334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42" name="n_1aveValue【道路】&#10;一人当たり延長"/>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43" name="n_2aveValue【道路】&#10;一人当たり延長"/>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44" name="n_3aveValue【道路】&#10;一人当たり延長"/>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34294</xdr:rowOff>
    </xdr:from>
    <xdr:ext cx="534377" cy="259045"/>
    <xdr:sp macro="" textlink="">
      <xdr:nvSpPr>
        <xdr:cNvPr id="145" name="n_4aveValue【道路】&#10;一人当たり延長"/>
        <xdr:cNvSpPr txBox="1"/>
      </xdr:nvSpPr>
      <xdr:spPr>
        <a:xfrm>
          <a:off x="6705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129786</xdr:rowOff>
    </xdr:from>
    <xdr:ext cx="534377" cy="259045"/>
    <xdr:sp macro="" textlink="">
      <xdr:nvSpPr>
        <xdr:cNvPr id="146" name="n_1mainValue【道路】&#10;一人当たり延長"/>
        <xdr:cNvSpPr txBox="1"/>
      </xdr:nvSpPr>
      <xdr:spPr>
        <a:xfrm>
          <a:off x="9359411" y="66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131462</xdr:rowOff>
    </xdr:from>
    <xdr:ext cx="534377" cy="259045"/>
    <xdr:sp macro="" textlink="">
      <xdr:nvSpPr>
        <xdr:cNvPr id="147" name="n_2mainValue【道路】&#10;一人当たり延長"/>
        <xdr:cNvSpPr txBox="1"/>
      </xdr:nvSpPr>
      <xdr:spPr>
        <a:xfrm>
          <a:off x="8483111" y="66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132669</xdr:rowOff>
    </xdr:from>
    <xdr:ext cx="534377" cy="259045"/>
    <xdr:sp macro="" textlink="">
      <xdr:nvSpPr>
        <xdr:cNvPr id="148" name="n_3mainValue【道路】&#10;一人当たり延長"/>
        <xdr:cNvSpPr txBox="1"/>
      </xdr:nvSpPr>
      <xdr:spPr>
        <a:xfrm>
          <a:off x="7594111" y="66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133773</xdr:rowOff>
    </xdr:from>
    <xdr:ext cx="534377" cy="259045"/>
    <xdr:sp macro="" textlink="">
      <xdr:nvSpPr>
        <xdr:cNvPr id="149" name="n_4mainValue【道路】&#10;一人当たり延長"/>
        <xdr:cNvSpPr txBox="1"/>
      </xdr:nvSpPr>
      <xdr:spPr>
        <a:xfrm>
          <a:off x="6705111" y="66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164465</xdr:rowOff>
    </xdr:from>
    <xdr:to>
      <xdr:col>24</xdr:col>
      <xdr:colOff>114300</xdr:colOff>
      <xdr:row>63</xdr:row>
      <xdr:rowOff>94615</xdr:rowOff>
    </xdr:to>
    <xdr:sp macro="" textlink="">
      <xdr:nvSpPr>
        <xdr:cNvPr id="189" name="楕円 188"/>
        <xdr:cNvSpPr/>
      </xdr:nvSpPr>
      <xdr:spPr>
        <a:xfrm>
          <a:off x="4584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142892</xdr:rowOff>
    </xdr:from>
    <xdr:ext cx="405111" cy="259045"/>
    <xdr:sp macro="" textlink="">
      <xdr:nvSpPr>
        <xdr:cNvPr id="190" name="【橋りょう・トンネル】&#10;有形固定資産減価償却率該当値テキスト"/>
        <xdr:cNvSpPr txBox="1"/>
      </xdr:nvSpPr>
      <xdr:spPr>
        <a:xfrm>
          <a:off x="4673600"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191" name="楕円 190"/>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13335</xdr:rowOff>
    </xdr:from>
    <xdr:to>
      <xdr:col>24</xdr:col>
      <xdr:colOff>63500</xdr:colOff>
      <xdr:row>63</xdr:row>
      <xdr:rowOff>43815</xdr:rowOff>
    </xdr:to>
    <xdr:cxnSp macro="">
      <xdr:nvCxnSpPr>
        <xdr:cNvPr id="192" name="直線コネクタ 191"/>
        <xdr:cNvCxnSpPr/>
      </xdr:nvCxnSpPr>
      <xdr:spPr>
        <a:xfrm>
          <a:off x="3797300" y="108146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103505</xdr:rowOff>
    </xdr:from>
    <xdr:to>
      <xdr:col>15</xdr:col>
      <xdr:colOff>101600</xdr:colOff>
      <xdr:row>63</xdr:row>
      <xdr:rowOff>33655</xdr:rowOff>
    </xdr:to>
    <xdr:sp macro="" textlink="">
      <xdr:nvSpPr>
        <xdr:cNvPr id="193" name="楕円 192"/>
        <xdr:cNvSpPr/>
      </xdr:nvSpPr>
      <xdr:spPr>
        <a:xfrm>
          <a:off x="2857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154305</xdr:rowOff>
    </xdr:from>
    <xdr:to>
      <xdr:col>19</xdr:col>
      <xdr:colOff>177800</xdr:colOff>
      <xdr:row>63</xdr:row>
      <xdr:rowOff>13335</xdr:rowOff>
    </xdr:to>
    <xdr:cxnSp macro="">
      <xdr:nvCxnSpPr>
        <xdr:cNvPr id="194" name="直線コネクタ 193"/>
        <xdr:cNvCxnSpPr/>
      </xdr:nvCxnSpPr>
      <xdr:spPr>
        <a:xfrm>
          <a:off x="2908300" y="10784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73025</xdr:rowOff>
    </xdr:from>
    <xdr:to>
      <xdr:col>10</xdr:col>
      <xdr:colOff>165100</xdr:colOff>
      <xdr:row>63</xdr:row>
      <xdr:rowOff>3175</xdr:rowOff>
    </xdr:to>
    <xdr:sp macro="" textlink="">
      <xdr:nvSpPr>
        <xdr:cNvPr id="195" name="楕円 194"/>
        <xdr:cNvSpPr/>
      </xdr:nvSpPr>
      <xdr:spPr>
        <a:xfrm>
          <a:off x="1968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123825</xdr:rowOff>
    </xdr:from>
    <xdr:to>
      <xdr:col>15</xdr:col>
      <xdr:colOff>50800</xdr:colOff>
      <xdr:row>62</xdr:row>
      <xdr:rowOff>154305</xdr:rowOff>
    </xdr:to>
    <xdr:cxnSp macro="">
      <xdr:nvCxnSpPr>
        <xdr:cNvPr id="196" name="直線コネクタ 195"/>
        <xdr:cNvCxnSpPr/>
      </xdr:nvCxnSpPr>
      <xdr:spPr>
        <a:xfrm>
          <a:off x="2019300" y="10753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7" name="楕円 196"/>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123825</xdr:rowOff>
    </xdr:to>
    <xdr:cxnSp macro="">
      <xdr:nvCxnSpPr>
        <xdr:cNvPr id="198" name="直線コネクタ 197"/>
        <xdr:cNvCxnSpPr/>
      </xdr:nvCxnSpPr>
      <xdr:spPr>
        <a:xfrm>
          <a:off x="1130300" y="107213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203" name="n_1mainValue【橋りょう・トンネル】&#10;有形固定資産減価償却率"/>
        <xdr:cNvSpPr txBox="1"/>
      </xdr:nvSpPr>
      <xdr:spPr>
        <a:xfrm>
          <a:off x="3582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24782</xdr:rowOff>
    </xdr:from>
    <xdr:ext cx="405111" cy="259045"/>
    <xdr:sp macro="" textlink="">
      <xdr:nvSpPr>
        <xdr:cNvPr id="204" name="n_2mainValue【橋りょう・トンネル】&#10;有形固定資産減価償却率"/>
        <xdr:cNvSpPr txBox="1"/>
      </xdr:nvSpPr>
      <xdr:spPr>
        <a:xfrm>
          <a:off x="2705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165752</xdr:rowOff>
    </xdr:from>
    <xdr:ext cx="405111" cy="259045"/>
    <xdr:sp macro="" textlink="">
      <xdr:nvSpPr>
        <xdr:cNvPr id="205" name="n_3mainValue【橋りょう・トンネル】&#10;有形固定資産減価償却率"/>
        <xdr:cNvSpPr txBox="1"/>
      </xdr:nvSpPr>
      <xdr:spPr>
        <a:xfrm>
          <a:off x="1816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6" name="n_4mainValue【橋りょう・トンネル】&#10;有形固定資産減価償却率"/>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70138</xdr:rowOff>
    </xdr:from>
    <xdr:to>
      <xdr:col>55</xdr:col>
      <xdr:colOff>50800</xdr:colOff>
      <xdr:row>63</xdr:row>
      <xdr:rowOff>288</xdr:rowOff>
    </xdr:to>
    <xdr:sp macro="" textlink="">
      <xdr:nvSpPr>
        <xdr:cNvPr id="244" name="楕円 243"/>
        <xdr:cNvSpPr/>
      </xdr:nvSpPr>
      <xdr:spPr>
        <a:xfrm>
          <a:off x="10426700" y="107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48565</xdr:rowOff>
    </xdr:from>
    <xdr:ext cx="534377" cy="259045"/>
    <xdr:sp macro="" textlink="">
      <xdr:nvSpPr>
        <xdr:cNvPr id="245" name="【橋りょう・トンネル】&#10;一人当たり有形固定資産（償却資産）額該当値テキスト"/>
        <xdr:cNvSpPr txBox="1"/>
      </xdr:nvSpPr>
      <xdr:spPr>
        <a:xfrm>
          <a:off x="10515600" y="106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70527</xdr:rowOff>
    </xdr:from>
    <xdr:to>
      <xdr:col>50</xdr:col>
      <xdr:colOff>165100</xdr:colOff>
      <xdr:row>63</xdr:row>
      <xdr:rowOff>677</xdr:rowOff>
    </xdr:to>
    <xdr:sp macro="" textlink="">
      <xdr:nvSpPr>
        <xdr:cNvPr id="246" name="楕円 245"/>
        <xdr:cNvSpPr/>
      </xdr:nvSpPr>
      <xdr:spPr>
        <a:xfrm>
          <a:off x="9588500" y="107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120938</xdr:rowOff>
    </xdr:from>
    <xdr:to>
      <xdr:col>55</xdr:col>
      <xdr:colOff>0</xdr:colOff>
      <xdr:row>62</xdr:row>
      <xdr:rowOff>121327</xdr:rowOff>
    </xdr:to>
    <xdr:cxnSp macro="">
      <xdr:nvCxnSpPr>
        <xdr:cNvPr id="247" name="直線コネクタ 246"/>
        <xdr:cNvCxnSpPr/>
      </xdr:nvCxnSpPr>
      <xdr:spPr>
        <a:xfrm flipV="1">
          <a:off x="9639300" y="10750838"/>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71686</xdr:rowOff>
    </xdr:from>
    <xdr:to>
      <xdr:col>46</xdr:col>
      <xdr:colOff>38100</xdr:colOff>
      <xdr:row>63</xdr:row>
      <xdr:rowOff>1836</xdr:rowOff>
    </xdr:to>
    <xdr:sp macro="" textlink="">
      <xdr:nvSpPr>
        <xdr:cNvPr id="248" name="楕円 247"/>
        <xdr:cNvSpPr/>
      </xdr:nvSpPr>
      <xdr:spPr>
        <a:xfrm>
          <a:off x="8699500" y="107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121327</xdr:rowOff>
    </xdr:from>
    <xdr:to>
      <xdr:col>50</xdr:col>
      <xdr:colOff>114300</xdr:colOff>
      <xdr:row>62</xdr:row>
      <xdr:rowOff>122486</xdr:rowOff>
    </xdr:to>
    <xdr:cxnSp macro="">
      <xdr:nvCxnSpPr>
        <xdr:cNvPr id="249" name="直線コネクタ 248"/>
        <xdr:cNvCxnSpPr/>
      </xdr:nvCxnSpPr>
      <xdr:spPr>
        <a:xfrm flipV="1">
          <a:off x="8750300" y="10751227"/>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72287</xdr:rowOff>
    </xdr:from>
    <xdr:to>
      <xdr:col>41</xdr:col>
      <xdr:colOff>101600</xdr:colOff>
      <xdr:row>63</xdr:row>
      <xdr:rowOff>2437</xdr:rowOff>
    </xdr:to>
    <xdr:sp macro="" textlink="">
      <xdr:nvSpPr>
        <xdr:cNvPr id="250" name="楕円 249"/>
        <xdr:cNvSpPr/>
      </xdr:nvSpPr>
      <xdr:spPr>
        <a:xfrm>
          <a:off x="7810500" y="107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122486</xdr:rowOff>
    </xdr:from>
    <xdr:to>
      <xdr:col>45</xdr:col>
      <xdr:colOff>177800</xdr:colOff>
      <xdr:row>62</xdr:row>
      <xdr:rowOff>123087</xdr:rowOff>
    </xdr:to>
    <xdr:cxnSp macro="">
      <xdr:nvCxnSpPr>
        <xdr:cNvPr id="251" name="直線コネクタ 250"/>
        <xdr:cNvCxnSpPr/>
      </xdr:nvCxnSpPr>
      <xdr:spPr>
        <a:xfrm flipV="1">
          <a:off x="7861300" y="10752386"/>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72912</xdr:rowOff>
    </xdr:from>
    <xdr:to>
      <xdr:col>36</xdr:col>
      <xdr:colOff>165100</xdr:colOff>
      <xdr:row>63</xdr:row>
      <xdr:rowOff>3062</xdr:rowOff>
    </xdr:to>
    <xdr:sp macro="" textlink="">
      <xdr:nvSpPr>
        <xdr:cNvPr id="252" name="楕円 251"/>
        <xdr:cNvSpPr/>
      </xdr:nvSpPr>
      <xdr:spPr>
        <a:xfrm>
          <a:off x="6921500" y="107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123087</xdr:rowOff>
    </xdr:from>
    <xdr:to>
      <xdr:col>41</xdr:col>
      <xdr:colOff>50800</xdr:colOff>
      <xdr:row>62</xdr:row>
      <xdr:rowOff>123712</xdr:rowOff>
    </xdr:to>
    <xdr:cxnSp macro="">
      <xdr:nvCxnSpPr>
        <xdr:cNvPr id="253" name="直線コネクタ 252"/>
        <xdr:cNvCxnSpPr/>
      </xdr:nvCxnSpPr>
      <xdr:spPr>
        <a:xfrm flipV="1">
          <a:off x="6972300" y="10752987"/>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163254</xdr:rowOff>
    </xdr:from>
    <xdr:ext cx="534377" cy="259045"/>
    <xdr:sp macro="" textlink="">
      <xdr:nvSpPr>
        <xdr:cNvPr id="258" name="n_1mainValue【橋りょう・トンネル】&#10;一人当たり有形固定資産（償却資産）額"/>
        <xdr:cNvSpPr txBox="1"/>
      </xdr:nvSpPr>
      <xdr:spPr>
        <a:xfrm>
          <a:off x="9359411" y="107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164413</xdr:rowOff>
    </xdr:from>
    <xdr:ext cx="534377" cy="259045"/>
    <xdr:sp macro="" textlink="">
      <xdr:nvSpPr>
        <xdr:cNvPr id="259" name="n_2mainValue【橋りょう・トンネル】&#10;一人当たり有形固定資産（償却資産）額"/>
        <xdr:cNvSpPr txBox="1"/>
      </xdr:nvSpPr>
      <xdr:spPr>
        <a:xfrm>
          <a:off x="8483111" y="107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165014</xdr:rowOff>
    </xdr:from>
    <xdr:ext cx="534377" cy="259045"/>
    <xdr:sp macro="" textlink="">
      <xdr:nvSpPr>
        <xdr:cNvPr id="260" name="n_3mainValue【橋りょう・トンネル】&#10;一人当たり有形固定資産（償却資産）額"/>
        <xdr:cNvSpPr txBox="1"/>
      </xdr:nvSpPr>
      <xdr:spPr>
        <a:xfrm>
          <a:off x="7594111" y="107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165639</xdr:rowOff>
    </xdr:from>
    <xdr:ext cx="534377" cy="259045"/>
    <xdr:sp macro="" textlink="">
      <xdr:nvSpPr>
        <xdr:cNvPr id="261" name="n_4mainValue【橋りょう・トンネル】&#10;一人当たり有形固定資産（償却資産）額"/>
        <xdr:cNvSpPr txBox="1"/>
      </xdr:nvSpPr>
      <xdr:spPr>
        <a:xfrm>
          <a:off x="6705111" y="107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164464</xdr:rowOff>
    </xdr:from>
    <xdr:to>
      <xdr:col>24</xdr:col>
      <xdr:colOff>114300</xdr:colOff>
      <xdr:row>79</xdr:row>
      <xdr:rowOff>94614</xdr:rowOff>
    </xdr:to>
    <xdr:sp macro="" textlink="">
      <xdr:nvSpPr>
        <xdr:cNvPr id="302" name="楕円 301"/>
        <xdr:cNvSpPr/>
      </xdr:nvSpPr>
      <xdr:spPr>
        <a:xfrm>
          <a:off x="45847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117491</xdr:rowOff>
    </xdr:from>
    <xdr:ext cx="405111" cy="259045"/>
    <xdr:sp macro="" textlink="">
      <xdr:nvSpPr>
        <xdr:cNvPr id="303" name="【公営住宅】&#10;有形固定資産減価償却率該当値テキスト"/>
        <xdr:cNvSpPr txBox="1"/>
      </xdr:nvSpPr>
      <xdr:spPr>
        <a:xfrm>
          <a:off x="4673600" y="1349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304" name="楕円 303"/>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43814</xdr:rowOff>
    </xdr:from>
    <xdr:to>
      <xdr:col>24</xdr:col>
      <xdr:colOff>63500</xdr:colOff>
      <xdr:row>79</xdr:row>
      <xdr:rowOff>91439</xdr:rowOff>
    </xdr:to>
    <xdr:cxnSp macro="">
      <xdr:nvCxnSpPr>
        <xdr:cNvPr id="305" name="直線コネクタ 304"/>
        <xdr:cNvCxnSpPr/>
      </xdr:nvCxnSpPr>
      <xdr:spPr>
        <a:xfrm flipV="1">
          <a:off x="3797300" y="135883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306" name="楕円 305"/>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80</xdr:row>
      <xdr:rowOff>64770</xdr:rowOff>
    </xdr:to>
    <xdr:cxnSp macro="">
      <xdr:nvCxnSpPr>
        <xdr:cNvPr id="307" name="直線コネクタ 306"/>
        <xdr:cNvCxnSpPr/>
      </xdr:nvCxnSpPr>
      <xdr:spPr>
        <a:xfrm flipV="1">
          <a:off x="2908300" y="136359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73025</xdr:rowOff>
    </xdr:from>
    <xdr:to>
      <xdr:col>10</xdr:col>
      <xdr:colOff>165100</xdr:colOff>
      <xdr:row>82</xdr:row>
      <xdr:rowOff>3175</xdr:rowOff>
    </xdr:to>
    <xdr:sp macro="" textlink="">
      <xdr:nvSpPr>
        <xdr:cNvPr id="308" name="楕円 307"/>
        <xdr:cNvSpPr/>
      </xdr:nvSpPr>
      <xdr:spPr>
        <a:xfrm>
          <a:off x="196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64770</xdr:rowOff>
    </xdr:from>
    <xdr:to>
      <xdr:col>15</xdr:col>
      <xdr:colOff>50800</xdr:colOff>
      <xdr:row>81</xdr:row>
      <xdr:rowOff>123825</xdr:rowOff>
    </xdr:to>
    <xdr:cxnSp macro="">
      <xdr:nvCxnSpPr>
        <xdr:cNvPr id="309" name="直線コネクタ 308"/>
        <xdr:cNvCxnSpPr/>
      </xdr:nvCxnSpPr>
      <xdr:spPr>
        <a:xfrm flipV="1">
          <a:off x="2019300" y="1378077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31114</xdr:rowOff>
    </xdr:from>
    <xdr:to>
      <xdr:col>6</xdr:col>
      <xdr:colOff>38100</xdr:colOff>
      <xdr:row>81</xdr:row>
      <xdr:rowOff>132714</xdr:rowOff>
    </xdr:to>
    <xdr:sp macro="" textlink="">
      <xdr:nvSpPr>
        <xdr:cNvPr id="310" name="楕円 309"/>
        <xdr:cNvSpPr/>
      </xdr:nvSpPr>
      <xdr:spPr>
        <a:xfrm>
          <a:off x="1079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81914</xdr:rowOff>
    </xdr:from>
    <xdr:to>
      <xdr:col>10</xdr:col>
      <xdr:colOff>114300</xdr:colOff>
      <xdr:row>81</xdr:row>
      <xdr:rowOff>123825</xdr:rowOff>
    </xdr:to>
    <xdr:cxnSp macro="">
      <xdr:nvCxnSpPr>
        <xdr:cNvPr id="311" name="直線コネクタ 310"/>
        <xdr:cNvCxnSpPr/>
      </xdr:nvCxnSpPr>
      <xdr:spPr>
        <a:xfrm>
          <a:off x="1130300" y="139693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316" name="n_1mainValue【公営住宅】&#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317" name="n_2mainValue【公営住宅】&#10;有形固定資産減価償却率"/>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19702</xdr:rowOff>
    </xdr:from>
    <xdr:ext cx="405111" cy="259045"/>
    <xdr:sp macro="" textlink="">
      <xdr:nvSpPr>
        <xdr:cNvPr id="318" name="n_3mainValue【公営住宅】&#10;有形固定資産減価償却率"/>
        <xdr:cNvSpPr txBox="1"/>
      </xdr:nvSpPr>
      <xdr:spPr>
        <a:xfrm>
          <a:off x="1816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319" name="n_4mainValue【公営住宅】&#10;有形固定資産減価償却率"/>
        <xdr:cNvSpPr txBox="1"/>
      </xdr:nvSpPr>
      <xdr:spPr>
        <a:xfrm>
          <a:off x="927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122174</xdr:rowOff>
    </xdr:from>
    <xdr:to>
      <xdr:col>55</xdr:col>
      <xdr:colOff>50800</xdr:colOff>
      <xdr:row>83</xdr:row>
      <xdr:rowOff>52324</xdr:rowOff>
    </xdr:to>
    <xdr:sp macro="" textlink="">
      <xdr:nvSpPr>
        <xdr:cNvPr id="359" name="楕円 358"/>
        <xdr:cNvSpPr/>
      </xdr:nvSpPr>
      <xdr:spPr>
        <a:xfrm>
          <a:off x="104267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145051</xdr:rowOff>
    </xdr:from>
    <xdr:ext cx="469744" cy="259045"/>
    <xdr:sp macro="" textlink="">
      <xdr:nvSpPr>
        <xdr:cNvPr id="360" name="【公営住宅】&#10;一人当たり面積該当値テキスト"/>
        <xdr:cNvSpPr txBox="1"/>
      </xdr:nvSpPr>
      <xdr:spPr>
        <a:xfrm>
          <a:off x="10515600"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5587</xdr:rowOff>
    </xdr:from>
    <xdr:to>
      <xdr:col>50</xdr:col>
      <xdr:colOff>165100</xdr:colOff>
      <xdr:row>83</xdr:row>
      <xdr:rowOff>107187</xdr:rowOff>
    </xdr:to>
    <xdr:sp macro="" textlink="">
      <xdr:nvSpPr>
        <xdr:cNvPr id="361" name="楕円 360"/>
        <xdr:cNvSpPr/>
      </xdr:nvSpPr>
      <xdr:spPr>
        <a:xfrm>
          <a:off x="9588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1524</xdr:rowOff>
    </xdr:from>
    <xdr:to>
      <xdr:col>55</xdr:col>
      <xdr:colOff>0</xdr:colOff>
      <xdr:row>83</xdr:row>
      <xdr:rowOff>56387</xdr:rowOff>
    </xdr:to>
    <xdr:cxnSp macro="">
      <xdr:nvCxnSpPr>
        <xdr:cNvPr id="362" name="直線コネクタ 361"/>
        <xdr:cNvCxnSpPr/>
      </xdr:nvCxnSpPr>
      <xdr:spPr>
        <a:xfrm flipV="1">
          <a:off x="9639300" y="1423187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125985</xdr:rowOff>
    </xdr:from>
    <xdr:to>
      <xdr:col>46</xdr:col>
      <xdr:colOff>38100</xdr:colOff>
      <xdr:row>84</xdr:row>
      <xdr:rowOff>56135</xdr:rowOff>
    </xdr:to>
    <xdr:sp macro="" textlink="">
      <xdr:nvSpPr>
        <xdr:cNvPr id="363" name="楕円 362"/>
        <xdr:cNvSpPr/>
      </xdr:nvSpPr>
      <xdr:spPr>
        <a:xfrm>
          <a:off x="8699500" y="14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56387</xdr:rowOff>
    </xdr:from>
    <xdr:to>
      <xdr:col>50</xdr:col>
      <xdr:colOff>114300</xdr:colOff>
      <xdr:row>84</xdr:row>
      <xdr:rowOff>5335</xdr:rowOff>
    </xdr:to>
    <xdr:cxnSp macro="">
      <xdr:nvCxnSpPr>
        <xdr:cNvPr id="364" name="直線コネクタ 363"/>
        <xdr:cNvCxnSpPr/>
      </xdr:nvCxnSpPr>
      <xdr:spPr>
        <a:xfrm flipV="1">
          <a:off x="8750300" y="14286737"/>
          <a:ext cx="889000" cy="1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58928</xdr:rowOff>
    </xdr:from>
    <xdr:to>
      <xdr:col>41</xdr:col>
      <xdr:colOff>101600</xdr:colOff>
      <xdr:row>84</xdr:row>
      <xdr:rowOff>160528</xdr:rowOff>
    </xdr:to>
    <xdr:sp macro="" textlink="">
      <xdr:nvSpPr>
        <xdr:cNvPr id="365" name="楕円 364"/>
        <xdr:cNvSpPr/>
      </xdr:nvSpPr>
      <xdr:spPr>
        <a:xfrm>
          <a:off x="7810500" y="144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5335</xdr:rowOff>
    </xdr:from>
    <xdr:to>
      <xdr:col>45</xdr:col>
      <xdr:colOff>177800</xdr:colOff>
      <xdr:row>84</xdr:row>
      <xdr:rowOff>109728</xdr:rowOff>
    </xdr:to>
    <xdr:cxnSp macro="">
      <xdr:nvCxnSpPr>
        <xdr:cNvPr id="366" name="直線コネクタ 365"/>
        <xdr:cNvCxnSpPr/>
      </xdr:nvCxnSpPr>
      <xdr:spPr>
        <a:xfrm flipV="1">
          <a:off x="7861300" y="14407135"/>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60452</xdr:rowOff>
    </xdr:from>
    <xdr:to>
      <xdr:col>36</xdr:col>
      <xdr:colOff>165100</xdr:colOff>
      <xdr:row>84</xdr:row>
      <xdr:rowOff>162052</xdr:rowOff>
    </xdr:to>
    <xdr:sp macro="" textlink="">
      <xdr:nvSpPr>
        <xdr:cNvPr id="367" name="楕円 366"/>
        <xdr:cNvSpPr/>
      </xdr:nvSpPr>
      <xdr:spPr>
        <a:xfrm>
          <a:off x="6921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109728</xdr:rowOff>
    </xdr:from>
    <xdr:to>
      <xdr:col>41</xdr:col>
      <xdr:colOff>50800</xdr:colOff>
      <xdr:row>84</xdr:row>
      <xdr:rowOff>111252</xdr:rowOff>
    </xdr:to>
    <xdr:cxnSp macro="">
      <xdr:nvCxnSpPr>
        <xdr:cNvPr id="368" name="直線コネクタ 367"/>
        <xdr:cNvCxnSpPr/>
      </xdr:nvCxnSpPr>
      <xdr:spPr>
        <a:xfrm flipV="1">
          <a:off x="6972300" y="145115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123714</xdr:rowOff>
    </xdr:from>
    <xdr:ext cx="469744" cy="259045"/>
    <xdr:sp macro="" textlink="">
      <xdr:nvSpPr>
        <xdr:cNvPr id="373" name="n_1mainValue【公営住宅】&#10;一人当たり面積"/>
        <xdr:cNvSpPr txBox="1"/>
      </xdr:nvSpPr>
      <xdr:spPr>
        <a:xfrm>
          <a:off x="9391727"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72662</xdr:rowOff>
    </xdr:from>
    <xdr:ext cx="469744" cy="259045"/>
    <xdr:sp macro="" textlink="">
      <xdr:nvSpPr>
        <xdr:cNvPr id="374" name="n_2mainValue【公営住宅】&#10;一人当たり面積"/>
        <xdr:cNvSpPr txBox="1"/>
      </xdr:nvSpPr>
      <xdr:spPr>
        <a:xfrm>
          <a:off x="8515427" y="141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151655</xdr:rowOff>
    </xdr:from>
    <xdr:ext cx="469744" cy="259045"/>
    <xdr:sp macro="" textlink="">
      <xdr:nvSpPr>
        <xdr:cNvPr id="375" name="n_3mainValue【公営住宅】&#10;一人当たり面積"/>
        <xdr:cNvSpPr txBox="1"/>
      </xdr:nvSpPr>
      <xdr:spPr>
        <a:xfrm>
          <a:off x="7626427" y="1455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153179</xdr:rowOff>
    </xdr:from>
    <xdr:ext cx="469744" cy="259045"/>
    <xdr:sp macro="" textlink="">
      <xdr:nvSpPr>
        <xdr:cNvPr id="376" name="n_4mainValue【公営住宅】&#10;一人当たり面積"/>
        <xdr:cNvSpPr txBox="1"/>
      </xdr:nvSpPr>
      <xdr:spPr>
        <a:xfrm>
          <a:off x="6737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433" name="楕円 432"/>
        <xdr:cNvSpPr/>
      </xdr:nvSpPr>
      <xdr:spPr>
        <a:xfrm>
          <a:off x="16268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30497</xdr:rowOff>
    </xdr:from>
    <xdr:ext cx="405111" cy="259045"/>
    <xdr:sp macro="" textlink="">
      <xdr:nvSpPr>
        <xdr:cNvPr id="434" name="【認定こども園・幼稚園・保育所】&#10;有形固定資産減価償却率該当値テキスト"/>
        <xdr:cNvSpPr txBox="1"/>
      </xdr:nvSpPr>
      <xdr:spPr>
        <a:xfrm>
          <a:off x="16357600"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35" name="楕円 434"/>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102870</xdr:rowOff>
    </xdr:to>
    <xdr:cxnSp macro="">
      <xdr:nvCxnSpPr>
        <xdr:cNvPr id="436" name="直線コネクタ 435"/>
        <xdr:cNvCxnSpPr/>
      </xdr:nvCxnSpPr>
      <xdr:spPr>
        <a:xfrm>
          <a:off x="15481300" y="6389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37" name="楕円 436"/>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45720</xdr:rowOff>
    </xdr:to>
    <xdr:cxnSp macro="">
      <xdr:nvCxnSpPr>
        <xdr:cNvPr id="438" name="直線コネクタ 437"/>
        <xdr:cNvCxnSpPr/>
      </xdr:nvCxnSpPr>
      <xdr:spPr>
        <a:xfrm>
          <a:off x="14592300" y="6332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52070</xdr:rowOff>
    </xdr:from>
    <xdr:to>
      <xdr:col>72</xdr:col>
      <xdr:colOff>38100</xdr:colOff>
      <xdr:row>36</xdr:row>
      <xdr:rowOff>153670</xdr:rowOff>
    </xdr:to>
    <xdr:sp macro="" textlink="">
      <xdr:nvSpPr>
        <xdr:cNvPr id="439" name="楕円 438"/>
        <xdr:cNvSpPr/>
      </xdr:nvSpPr>
      <xdr:spPr>
        <a:xfrm>
          <a:off x="13652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102870</xdr:rowOff>
    </xdr:from>
    <xdr:to>
      <xdr:col>76</xdr:col>
      <xdr:colOff>114300</xdr:colOff>
      <xdr:row>36</xdr:row>
      <xdr:rowOff>160020</xdr:rowOff>
    </xdr:to>
    <xdr:cxnSp macro="">
      <xdr:nvCxnSpPr>
        <xdr:cNvPr id="440" name="直線コネクタ 439"/>
        <xdr:cNvCxnSpPr/>
      </xdr:nvCxnSpPr>
      <xdr:spPr>
        <a:xfrm>
          <a:off x="13703300" y="6275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166370</xdr:rowOff>
    </xdr:from>
    <xdr:to>
      <xdr:col>67</xdr:col>
      <xdr:colOff>101600</xdr:colOff>
      <xdr:row>36</xdr:row>
      <xdr:rowOff>96520</xdr:rowOff>
    </xdr:to>
    <xdr:sp macro="" textlink="">
      <xdr:nvSpPr>
        <xdr:cNvPr id="441" name="楕円 440"/>
        <xdr:cNvSpPr/>
      </xdr:nvSpPr>
      <xdr:spPr>
        <a:xfrm>
          <a:off x="12763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45720</xdr:rowOff>
    </xdr:from>
    <xdr:to>
      <xdr:col>71</xdr:col>
      <xdr:colOff>177800</xdr:colOff>
      <xdr:row>36</xdr:row>
      <xdr:rowOff>102870</xdr:rowOff>
    </xdr:to>
    <xdr:cxnSp macro="">
      <xdr:nvCxnSpPr>
        <xdr:cNvPr id="442" name="直線コネクタ 441"/>
        <xdr:cNvCxnSpPr/>
      </xdr:nvCxnSpPr>
      <xdr:spPr>
        <a:xfrm>
          <a:off x="12814300" y="6217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4"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6"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447" name="n_1main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448" name="n_2mainValue【認定こども園・幼稚園・保育所】&#10;有形固定資産減価償却率"/>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170197</xdr:rowOff>
    </xdr:from>
    <xdr:ext cx="405111" cy="259045"/>
    <xdr:sp macro="" textlink="">
      <xdr:nvSpPr>
        <xdr:cNvPr id="449" name="n_3mainValue【認定こども園・幼稚園・保育所】&#10;有形固定資産減価償却率"/>
        <xdr:cNvSpPr txBox="1"/>
      </xdr:nvSpPr>
      <xdr:spPr>
        <a:xfrm>
          <a:off x="13500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113047</xdr:rowOff>
    </xdr:from>
    <xdr:ext cx="405111" cy="259045"/>
    <xdr:sp macro="" textlink="">
      <xdr:nvSpPr>
        <xdr:cNvPr id="450" name="n_4mainValue【認定こども園・幼稚園・保育所】&#10;有形固定資産減価償却率"/>
        <xdr:cNvSpPr txBox="1"/>
      </xdr:nvSpPr>
      <xdr:spPr>
        <a:xfrm>
          <a:off x="12611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77"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88" name="楕円 487"/>
        <xdr:cNvSpPr/>
      </xdr:nvSpPr>
      <xdr:spPr>
        <a:xfrm>
          <a:off x="221107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164355</xdr:rowOff>
    </xdr:from>
    <xdr:ext cx="469744" cy="259045"/>
    <xdr:sp macro="" textlink="">
      <xdr:nvSpPr>
        <xdr:cNvPr id="489" name="【認定こども園・幼稚園・保育所】&#10;一人当たり面積該当値テキスト"/>
        <xdr:cNvSpPr txBox="1"/>
      </xdr:nvSpPr>
      <xdr:spPr>
        <a:xfrm>
          <a:off x="22199600" y="68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77978</xdr:rowOff>
    </xdr:from>
    <xdr:to>
      <xdr:col>112</xdr:col>
      <xdr:colOff>38100</xdr:colOff>
      <xdr:row>41</xdr:row>
      <xdr:rowOff>8128</xdr:rowOff>
    </xdr:to>
    <xdr:sp macro="" textlink="">
      <xdr:nvSpPr>
        <xdr:cNvPr id="490" name="楕円 489"/>
        <xdr:cNvSpPr/>
      </xdr:nvSpPr>
      <xdr:spPr>
        <a:xfrm>
          <a:off x="21272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128778</xdr:rowOff>
    </xdr:from>
    <xdr:to>
      <xdr:col>116</xdr:col>
      <xdr:colOff>63500</xdr:colOff>
      <xdr:row>40</xdr:row>
      <xdr:rowOff>128778</xdr:rowOff>
    </xdr:to>
    <xdr:cxnSp macro="">
      <xdr:nvCxnSpPr>
        <xdr:cNvPr id="491" name="直線コネクタ 490"/>
        <xdr:cNvCxnSpPr/>
      </xdr:nvCxnSpPr>
      <xdr:spPr>
        <a:xfrm>
          <a:off x="21323300" y="6986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77978</xdr:rowOff>
    </xdr:from>
    <xdr:to>
      <xdr:col>107</xdr:col>
      <xdr:colOff>101600</xdr:colOff>
      <xdr:row>41</xdr:row>
      <xdr:rowOff>8128</xdr:rowOff>
    </xdr:to>
    <xdr:sp macro="" textlink="">
      <xdr:nvSpPr>
        <xdr:cNvPr id="492" name="楕円 491"/>
        <xdr:cNvSpPr/>
      </xdr:nvSpPr>
      <xdr:spPr>
        <a:xfrm>
          <a:off x="20383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128778</xdr:rowOff>
    </xdr:from>
    <xdr:to>
      <xdr:col>111</xdr:col>
      <xdr:colOff>177800</xdr:colOff>
      <xdr:row>40</xdr:row>
      <xdr:rowOff>128778</xdr:rowOff>
    </xdr:to>
    <xdr:cxnSp macro="">
      <xdr:nvCxnSpPr>
        <xdr:cNvPr id="493" name="直線コネクタ 492"/>
        <xdr:cNvCxnSpPr/>
      </xdr:nvCxnSpPr>
      <xdr:spPr>
        <a:xfrm>
          <a:off x="20434300" y="698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94" name="楕円 493"/>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128778</xdr:rowOff>
    </xdr:from>
    <xdr:to>
      <xdr:col>107</xdr:col>
      <xdr:colOff>50800</xdr:colOff>
      <xdr:row>40</xdr:row>
      <xdr:rowOff>131064</xdr:rowOff>
    </xdr:to>
    <xdr:cxnSp macro="">
      <xdr:nvCxnSpPr>
        <xdr:cNvPr id="495" name="直線コネクタ 494"/>
        <xdr:cNvCxnSpPr/>
      </xdr:nvCxnSpPr>
      <xdr:spPr>
        <a:xfrm flipV="1">
          <a:off x="19545300" y="698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496" name="楕円 495"/>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131064</xdr:rowOff>
    </xdr:to>
    <xdr:cxnSp macro="">
      <xdr:nvCxnSpPr>
        <xdr:cNvPr id="497" name="直線コネクタ 496"/>
        <xdr:cNvCxnSpPr/>
      </xdr:nvCxnSpPr>
      <xdr:spPr>
        <a:xfrm>
          <a:off x="18656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8"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99" name="n_2aveValue【認定こども園・幼稚園・保育所】&#10;一人当たり面積"/>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0"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170705</xdr:rowOff>
    </xdr:from>
    <xdr:ext cx="469744" cy="259045"/>
    <xdr:sp macro="" textlink="">
      <xdr:nvSpPr>
        <xdr:cNvPr id="502" name="n_1mainValue【認定こども園・幼稚園・保育所】&#10;一人当たり面積"/>
        <xdr:cNvSpPr txBox="1"/>
      </xdr:nvSpPr>
      <xdr:spPr>
        <a:xfrm>
          <a:off x="210757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3" name="n_2mainValue【認定こども園・幼稚園・保育所】&#10;一人当たり面積"/>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504"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05" name="n_4main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35"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xdr:rowOff>
    </xdr:from>
    <xdr:to>
      <xdr:col>85</xdr:col>
      <xdr:colOff>177800</xdr:colOff>
      <xdr:row>56</xdr:row>
      <xdr:rowOff>111760</xdr:rowOff>
    </xdr:to>
    <xdr:sp macro="" textlink="">
      <xdr:nvSpPr>
        <xdr:cNvPr id="546" name="楕円 545"/>
        <xdr:cNvSpPr/>
      </xdr:nvSpPr>
      <xdr:spPr>
        <a:xfrm>
          <a:off x="16268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33037</xdr:rowOff>
    </xdr:from>
    <xdr:ext cx="405111" cy="259045"/>
    <xdr:sp macro="" textlink="">
      <xdr:nvSpPr>
        <xdr:cNvPr id="547" name="【学校施設】&#10;有形固定資産減価償却率該当値テキスト"/>
        <xdr:cNvSpPr txBox="1"/>
      </xdr:nvSpPr>
      <xdr:spPr>
        <a:xfrm>
          <a:off x="16357600"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21590</xdr:rowOff>
    </xdr:from>
    <xdr:to>
      <xdr:col>81</xdr:col>
      <xdr:colOff>101600</xdr:colOff>
      <xdr:row>56</xdr:row>
      <xdr:rowOff>123190</xdr:rowOff>
    </xdr:to>
    <xdr:sp macro="" textlink="">
      <xdr:nvSpPr>
        <xdr:cNvPr id="548" name="楕円 547"/>
        <xdr:cNvSpPr/>
      </xdr:nvSpPr>
      <xdr:spPr>
        <a:xfrm>
          <a:off x="1543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60960</xdr:rowOff>
    </xdr:from>
    <xdr:to>
      <xdr:col>85</xdr:col>
      <xdr:colOff>127000</xdr:colOff>
      <xdr:row>56</xdr:row>
      <xdr:rowOff>72390</xdr:rowOff>
    </xdr:to>
    <xdr:cxnSp macro="">
      <xdr:nvCxnSpPr>
        <xdr:cNvPr id="549" name="直線コネクタ 548"/>
        <xdr:cNvCxnSpPr/>
      </xdr:nvCxnSpPr>
      <xdr:spPr>
        <a:xfrm flipV="1">
          <a:off x="15481300" y="96621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135890</xdr:rowOff>
    </xdr:from>
    <xdr:to>
      <xdr:col>76</xdr:col>
      <xdr:colOff>165100</xdr:colOff>
      <xdr:row>56</xdr:row>
      <xdr:rowOff>66040</xdr:rowOff>
    </xdr:to>
    <xdr:sp macro="" textlink="">
      <xdr:nvSpPr>
        <xdr:cNvPr id="550" name="楕円 549"/>
        <xdr:cNvSpPr/>
      </xdr:nvSpPr>
      <xdr:spPr>
        <a:xfrm>
          <a:off x="14541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xdr:rowOff>
    </xdr:from>
    <xdr:to>
      <xdr:col>81</xdr:col>
      <xdr:colOff>50800</xdr:colOff>
      <xdr:row>56</xdr:row>
      <xdr:rowOff>72390</xdr:rowOff>
    </xdr:to>
    <xdr:cxnSp macro="">
      <xdr:nvCxnSpPr>
        <xdr:cNvPr id="551" name="直線コネクタ 550"/>
        <xdr:cNvCxnSpPr/>
      </xdr:nvCxnSpPr>
      <xdr:spPr>
        <a:xfrm>
          <a:off x="14592300" y="96164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59690</xdr:rowOff>
    </xdr:from>
    <xdr:to>
      <xdr:col>72</xdr:col>
      <xdr:colOff>38100</xdr:colOff>
      <xdr:row>55</xdr:row>
      <xdr:rowOff>161290</xdr:rowOff>
    </xdr:to>
    <xdr:sp macro="" textlink="">
      <xdr:nvSpPr>
        <xdr:cNvPr id="552" name="楕円 551"/>
        <xdr:cNvSpPr/>
      </xdr:nvSpPr>
      <xdr:spPr>
        <a:xfrm>
          <a:off x="13652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110490</xdr:rowOff>
    </xdr:from>
    <xdr:to>
      <xdr:col>76</xdr:col>
      <xdr:colOff>114300</xdr:colOff>
      <xdr:row>56</xdr:row>
      <xdr:rowOff>15240</xdr:rowOff>
    </xdr:to>
    <xdr:cxnSp macro="">
      <xdr:nvCxnSpPr>
        <xdr:cNvPr id="553" name="直線コネクタ 552"/>
        <xdr:cNvCxnSpPr/>
      </xdr:nvCxnSpPr>
      <xdr:spPr>
        <a:xfrm>
          <a:off x="13703300" y="954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151130</xdr:rowOff>
    </xdr:from>
    <xdr:to>
      <xdr:col>67</xdr:col>
      <xdr:colOff>101600</xdr:colOff>
      <xdr:row>55</xdr:row>
      <xdr:rowOff>81280</xdr:rowOff>
    </xdr:to>
    <xdr:sp macro="" textlink="">
      <xdr:nvSpPr>
        <xdr:cNvPr id="554" name="楕円 553"/>
        <xdr:cNvSpPr/>
      </xdr:nvSpPr>
      <xdr:spPr>
        <a:xfrm>
          <a:off x="127635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30480</xdr:rowOff>
    </xdr:from>
    <xdr:to>
      <xdr:col>71</xdr:col>
      <xdr:colOff>177800</xdr:colOff>
      <xdr:row>55</xdr:row>
      <xdr:rowOff>110490</xdr:rowOff>
    </xdr:to>
    <xdr:cxnSp macro="">
      <xdr:nvCxnSpPr>
        <xdr:cNvPr id="555" name="直線コネクタ 554"/>
        <xdr:cNvCxnSpPr/>
      </xdr:nvCxnSpPr>
      <xdr:spPr>
        <a:xfrm>
          <a:off x="12814300" y="94602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56"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57"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8"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59"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139717</xdr:rowOff>
    </xdr:from>
    <xdr:ext cx="405111" cy="259045"/>
    <xdr:sp macro="" textlink="">
      <xdr:nvSpPr>
        <xdr:cNvPr id="560" name="n_1mainValue【学校施設】&#10;有形固定資産減価償却率"/>
        <xdr:cNvSpPr txBox="1"/>
      </xdr:nvSpPr>
      <xdr:spPr>
        <a:xfrm>
          <a:off x="152660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82567</xdr:rowOff>
    </xdr:from>
    <xdr:ext cx="405111" cy="259045"/>
    <xdr:sp macro="" textlink="">
      <xdr:nvSpPr>
        <xdr:cNvPr id="561" name="n_2mainValue【学校施設】&#10;有形固定資産減価償却率"/>
        <xdr:cNvSpPr txBox="1"/>
      </xdr:nvSpPr>
      <xdr:spPr>
        <a:xfrm>
          <a:off x="14389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6367</xdr:rowOff>
    </xdr:from>
    <xdr:ext cx="405111" cy="259045"/>
    <xdr:sp macro="" textlink="">
      <xdr:nvSpPr>
        <xdr:cNvPr id="562" name="n_3mainValue【学校施設】&#10;有形固定資産減価償却率"/>
        <xdr:cNvSpPr txBox="1"/>
      </xdr:nvSpPr>
      <xdr:spPr>
        <a:xfrm>
          <a:off x="135007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97807</xdr:rowOff>
    </xdr:from>
    <xdr:ext cx="405111" cy="259045"/>
    <xdr:sp macro="" textlink="">
      <xdr:nvSpPr>
        <xdr:cNvPr id="563" name="n_4mainValue【学校施設】&#10;有形固定資産減価償却率"/>
        <xdr:cNvSpPr txBox="1"/>
      </xdr:nvSpPr>
      <xdr:spPr>
        <a:xfrm>
          <a:off x="12611744" y="918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90"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88646</xdr:rowOff>
    </xdr:from>
    <xdr:to>
      <xdr:col>116</xdr:col>
      <xdr:colOff>114300</xdr:colOff>
      <xdr:row>60</xdr:row>
      <xdr:rowOff>18796</xdr:rowOff>
    </xdr:to>
    <xdr:sp macro="" textlink="">
      <xdr:nvSpPr>
        <xdr:cNvPr id="601" name="楕円 600"/>
        <xdr:cNvSpPr/>
      </xdr:nvSpPr>
      <xdr:spPr>
        <a:xfrm>
          <a:off x="221107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67073</xdr:rowOff>
    </xdr:from>
    <xdr:ext cx="469744" cy="259045"/>
    <xdr:sp macro="" textlink="">
      <xdr:nvSpPr>
        <xdr:cNvPr id="602" name="【学校施設】&#10;一人当たり面積該当値テキスト"/>
        <xdr:cNvSpPr txBox="1"/>
      </xdr:nvSpPr>
      <xdr:spPr>
        <a:xfrm>
          <a:off x="22199600"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89560</xdr:rowOff>
    </xdr:from>
    <xdr:to>
      <xdr:col>112</xdr:col>
      <xdr:colOff>38100</xdr:colOff>
      <xdr:row>60</xdr:row>
      <xdr:rowOff>19710</xdr:rowOff>
    </xdr:to>
    <xdr:sp macro="" textlink="">
      <xdr:nvSpPr>
        <xdr:cNvPr id="603" name="楕円 602"/>
        <xdr:cNvSpPr/>
      </xdr:nvSpPr>
      <xdr:spPr>
        <a:xfrm>
          <a:off x="21272500" y="102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139446</xdr:rowOff>
    </xdr:from>
    <xdr:to>
      <xdr:col>116</xdr:col>
      <xdr:colOff>63500</xdr:colOff>
      <xdr:row>59</xdr:row>
      <xdr:rowOff>140360</xdr:rowOff>
    </xdr:to>
    <xdr:cxnSp macro="">
      <xdr:nvCxnSpPr>
        <xdr:cNvPr id="604" name="直線コネクタ 603"/>
        <xdr:cNvCxnSpPr/>
      </xdr:nvCxnSpPr>
      <xdr:spPr>
        <a:xfrm flipV="1">
          <a:off x="21323300" y="1025499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101447</xdr:rowOff>
    </xdr:from>
    <xdr:to>
      <xdr:col>107</xdr:col>
      <xdr:colOff>101600</xdr:colOff>
      <xdr:row>60</xdr:row>
      <xdr:rowOff>31597</xdr:rowOff>
    </xdr:to>
    <xdr:sp macro="" textlink="">
      <xdr:nvSpPr>
        <xdr:cNvPr id="605" name="楕円 604"/>
        <xdr:cNvSpPr/>
      </xdr:nvSpPr>
      <xdr:spPr>
        <a:xfrm>
          <a:off x="20383500" y="102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140360</xdr:rowOff>
    </xdr:from>
    <xdr:to>
      <xdr:col>111</xdr:col>
      <xdr:colOff>177800</xdr:colOff>
      <xdr:row>59</xdr:row>
      <xdr:rowOff>152247</xdr:rowOff>
    </xdr:to>
    <xdr:cxnSp macro="">
      <xdr:nvCxnSpPr>
        <xdr:cNvPr id="606" name="直線コネクタ 605"/>
        <xdr:cNvCxnSpPr/>
      </xdr:nvCxnSpPr>
      <xdr:spPr>
        <a:xfrm flipV="1">
          <a:off x="20434300" y="1025591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103734</xdr:rowOff>
    </xdr:from>
    <xdr:to>
      <xdr:col>102</xdr:col>
      <xdr:colOff>165100</xdr:colOff>
      <xdr:row>60</xdr:row>
      <xdr:rowOff>33884</xdr:rowOff>
    </xdr:to>
    <xdr:sp macro="" textlink="">
      <xdr:nvSpPr>
        <xdr:cNvPr id="607" name="楕円 606"/>
        <xdr:cNvSpPr/>
      </xdr:nvSpPr>
      <xdr:spPr>
        <a:xfrm>
          <a:off x="19494500" y="102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152247</xdr:rowOff>
    </xdr:from>
    <xdr:to>
      <xdr:col>107</xdr:col>
      <xdr:colOff>50800</xdr:colOff>
      <xdr:row>59</xdr:row>
      <xdr:rowOff>154534</xdr:rowOff>
    </xdr:to>
    <xdr:cxnSp macro="">
      <xdr:nvCxnSpPr>
        <xdr:cNvPr id="608" name="直線コネクタ 607"/>
        <xdr:cNvCxnSpPr/>
      </xdr:nvCxnSpPr>
      <xdr:spPr>
        <a:xfrm flipV="1">
          <a:off x="19545300" y="102677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105563</xdr:rowOff>
    </xdr:from>
    <xdr:to>
      <xdr:col>98</xdr:col>
      <xdr:colOff>38100</xdr:colOff>
      <xdr:row>60</xdr:row>
      <xdr:rowOff>35713</xdr:rowOff>
    </xdr:to>
    <xdr:sp macro="" textlink="">
      <xdr:nvSpPr>
        <xdr:cNvPr id="609" name="楕円 608"/>
        <xdr:cNvSpPr/>
      </xdr:nvSpPr>
      <xdr:spPr>
        <a:xfrm>
          <a:off x="18605500" y="102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154534</xdr:rowOff>
    </xdr:from>
    <xdr:to>
      <xdr:col>102</xdr:col>
      <xdr:colOff>114300</xdr:colOff>
      <xdr:row>59</xdr:row>
      <xdr:rowOff>156363</xdr:rowOff>
    </xdr:to>
    <xdr:cxnSp macro="">
      <xdr:nvCxnSpPr>
        <xdr:cNvPr id="610" name="直線コネクタ 609"/>
        <xdr:cNvCxnSpPr/>
      </xdr:nvCxnSpPr>
      <xdr:spPr>
        <a:xfrm flipV="1">
          <a:off x="18656300" y="1027008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10837</xdr:rowOff>
    </xdr:from>
    <xdr:ext cx="469744" cy="259045"/>
    <xdr:sp macro="" textlink="">
      <xdr:nvSpPr>
        <xdr:cNvPr id="615" name="n_1mainValue【学校施設】&#10;一人当たり面積"/>
        <xdr:cNvSpPr txBox="1"/>
      </xdr:nvSpPr>
      <xdr:spPr>
        <a:xfrm>
          <a:off x="21075727" y="102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22724</xdr:rowOff>
    </xdr:from>
    <xdr:ext cx="469744" cy="259045"/>
    <xdr:sp macro="" textlink="">
      <xdr:nvSpPr>
        <xdr:cNvPr id="616" name="n_2mainValue【学校施設】&#10;一人当たり面積"/>
        <xdr:cNvSpPr txBox="1"/>
      </xdr:nvSpPr>
      <xdr:spPr>
        <a:xfrm>
          <a:off x="20199427" y="103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25011</xdr:rowOff>
    </xdr:from>
    <xdr:ext cx="469744" cy="259045"/>
    <xdr:sp macro="" textlink="">
      <xdr:nvSpPr>
        <xdr:cNvPr id="617" name="n_3mainValue【学校施設】&#10;一人当たり面積"/>
        <xdr:cNvSpPr txBox="1"/>
      </xdr:nvSpPr>
      <xdr:spPr>
        <a:xfrm>
          <a:off x="19310427" y="103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26840</xdr:rowOff>
    </xdr:from>
    <xdr:ext cx="469744" cy="259045"/>
    <xdr:sp macro="" textlink="">
      <xdr:nvSpPr>
        <xdr:cNvPr id="618" name="n_4mainValue【学校施設】&#10;一人当たり面積"/>
        <xdr:cNvSpPr txBox="1"/>
      </xdr:nvSpPr>
      <xdr:spPr>
        <a:xfrm>
          <a:off x="18421427" y="1031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664"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675" name="楕円 674"/>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676" name="【公民館】&#10;有形固定資産減価償却率該当値テキスト"/>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135889</xdr:rowOff>
    </xdr:from>
    <xdr:to>
      <xdr:col>81</xdr:col>
      <xdr:colOff>101600</xdr:colOff>
      <xdr:row>106</xdr:row>
      <xdr:rowOff>66039</xdr:rowOff>
    </xdr:to>
    <xdr:sp macro="" textlink="">
      <xdr:nvSpPr>
        <xdr:cNvPr id="677" name="楕円 676"/>
        <xdr:cNvSpPr/>
      </xdr:nvSpPr>
      <xdr:spPr>
        <a:xfrm>
          <a:off x="1543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15239</xdr:rowOff>
    </xdr:from>
    <xdr:to>
      <xdr:col>85</xdr:col>
      <xdr:colOff>127000</xdr:colOff>
      <xdr:row>106</xdr:row>
      <xdr:rowOff>53339</xdr:rowOff>
    </xdr:to>
    <xdr:cxnSp macro="">
      <xdr:nvCxnSpPr>
        <xdr:cNvPr id="678" name="直線コネクタ 677"/>
        <xdr:cNvCxnSpPr/>
      </xdr:nvCxnSpPr>
      <xdr:spPr>
        <a:xfrm>
          <a:off x="15481300" y="18188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679" name="楕円 678"/>
        <xdr:cNvSpPr/>
      </xdr:nvSpPr>
      <xdr:spPr>
        <a:xfrm>
          <a:off x="14541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150495</xdr:rowOff>
    </xdr:from>
    <xdr:to>
      <xdr:col>81</xdr:col>
      <xdr:colOff>50800</xdr:colOff>
      <xdr:row>106</xdr:row>
      <xdr:rowOff>15239</xdr:rowOff>
    </xdr:to>
    <xdr:cxnSp macro="">
      <xdr:nvCxnSpPr>
        <xdr:cNvPr id="680" name="直線コネクタ 679"/>
        <xdr:cNvCxnSpPr/>
      </xdr:nvCxnSpPr>
      <xdr:spPr>
        <a:xfrm>
          <a:off x="14592300" y="18152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61595</xdr:rowOff>
    </xdr:from>
    <xdr:to>
      <xdr:col>72</xdr:col>
      <xdr:colOff>38100</xdr:colOff>
      <xdr:row>105</xdr:row>
      <xdr:rowOff>163195</xdr:rowOff>
    </xdr:to>
    <xdr:sp macro="" textlink="">
      <xdr:nvSpPr>
        <xdr:cNvPr id="681" name="楕円 680"/>
        <xdr:cNvSpPr/>
      </xdr:nvSpPr>
      <xdr:spPr>
        <a:xfrm>
          <a:off x="1365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112395</xdr:rowOff>
    </xdr:from>
    <xdr:to>
      <xdr:col>76</xdr:col>
      <xdr:colOff>114300</xdr:colOff>
      <xdr:row>105</xdr:row>
      <xdr:rowOff>150495</xdr:rowOff>
    </xdr:to>
    <xdr:cxnSp macro="">
      <xdr:nvCxnSpPr>
        <xdr:cNvPr id="682" name="直線コネクタ 681"/>
        <xdr:cNvCxnSpPr/>
      </xdr:nvCxnSpPr>
      <xdr:spPr>
        <a:xfrm>
          <a:off x="13703300" y="1811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23495</xdr:rowOff>
    </xdr:from>
    <xdr:to>
      <xdr:col>67</xdr:col>
      <xdr:colOff>101600</xdr:colOff>
      <xdr:row>105</xdr:row>
      <xdr:rowOff>125095</xdr:rowOff>
    </xdr:to>
    <xdr:sp macro="" textlink="">
      <xdr:nvSpPr>
        <xdr:cNvPr id="683" name="楕円 682"/>
        <xdr:cNvSpPr/>
      </xdr:nvSpPr>
      <xdr:spPr>
        <a:xfrm>
          <a:off x="12763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74295</xdr:rowOff>
    </xdr:from>
    <xdr:to>
      <xdr:col>71</xdr:col>
      <xdr:colOff>177800</xdr:colOff>
      <xdr:row>105</xdr:row>
      <xdr:rowOff>112395</xdr:rowOff>
    </xdr:to>
    <xdr:cxnSp macro="">
      <xdr:nvCxnSpPr>
        <xdr:cNvPr id="684" name="直線コネクタ 683"/>
        <xdr:cNvCxnSpPr/>
      </xdr:nvCxnSpPr>
      <xdr:spPr>
        <a:xfrm>
          <a:off x="12814300" y="18076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85"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686" name="n_2ave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687"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88"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57166</xdr:rowOff>
    </xdr:from>
    <xdr:ext cx="405111" cy="259045"/>
    <xdr:sp macro="" textlink="">
      <xdr:nvSpPr>
        <xdr:cNvPr id="689" name="n_1mainValue【公民館】&#10;有形固定資産減価償却率"/>
        <xdr:cNvSpPr txBox="1"/>
      </xdr:nvSpPr>
      <xdr:spPr>
        <a:xfrm>
          <a:off x="15266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690" name="n_2mainValue【公民館】&#10;有形固定資産減価償却率"/>
        <xdr:cNvSpPr txBox="1"/>
      </xdr:nvSpPr>
      <xdr:spPr>
        <a:xfrm>
          <a:off x="14389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154322</xdr:rowOff>
    </xdr:from>
    <xdr:ext cx="405111" cy="259045"/>
    <xdr:sp macro="" textlink="">
      <xdr:nvSpPr>
        <xdr:cNvPr id="691" name="n_3mainValue【公民館】&#10;有形固定資産減価償却率"/>
        <xdr:cNvSpPr txBox="1"/>
      </xdr:nvSpPr>
      <xdr:spPr>
        <a:xfrm>
          <a:off x="13500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116222</xdr:rowOff>
    </xdr:from>
    <xdr:ext cx="405111" cy="259045"/>
    <xdr:sp macro="" textlink="">
      <xdr:nvSpPr>
        <xdr:cNvPr id="692" name="n_4mainValue【公民館】&#10;有形固定資産減価償却率"/>
        <xdr:cNvSpPr txBox="1"/>
      </xdr:nvSpPr>
      <xdr:spPr>
        <a:xfrm>
          <a:off x="12611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23"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34" name="楕円 733"/>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735" name="【公民館】&#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36" name="楕円 735"/>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737" name="直線コネクタ 736"/>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74386</xdr:rowOff>
    </xdr:from>
    <xdr:to>
      <xdr:col>107</xdr:col>
      <xdr:colOff>101600</xdr:colOff>
      <xdr:row>107</xdr:row>
      <xdr:rowOff>4536</xdr:rowOff>
    </xdr:to>
    <xdr:sp macro="" textlink="">
      <xdr:nvSpPr>
        <xdr:cNvPr id="738" name="楕円 737"/>
        <xdr:cNvSpPr/>
      </xdr:nvSpPr>
      <xdr:spPr>
        <a:xfrm>
          <a:off x="2038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125186</xdr:rowOff>
    </xdr:to>
    <xdr:cxnSp macro="">
      <xdr:nvCxnSpPr>
        <xdr:cNvPr id="739" name="直線コネクタ 738"/>
        <xdr:cNvCxnSpPr/>
      </xdr:nvCxnSpPr>
      <xdr:spPr>
        <a:xfrm flipV="1">
          <a:off x="20434300" y="1829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740" name="楕円 739"/>
        <xdr:cNvSpPr/>
      </xdr:nvSpPr>
      <xdr:spPr>
        <a:xfrm>
          <a:off x="19494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125186</xdr:rowOff>
    </xdr:from>
    <xdr:to>
      <xdr:col>107</xdr:col>
      <xdr:colOff>50800</xdr:colOff>
      <xdr:row>106</xdr:row>
      <xdr:rowOff>125186</xdr:rowOff>
    </xdr:to>
    <xdr:cxnSp macro="">
      <xdr:nvCxnSpPr>
        <xdr:cNvPr id="741" name="直線コネクタ 740"/>
        <xdr:cNvCxnSpPr/>
      </xdr:nvCxnSpPr>
      <xdr:spPr>
        <a:xfrm>
          <a:off x="19545300" y="1829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77651</xdr:rowOff>
    </xdr:from>
    <xdr:to>
      <xdr:col>98</xdr:col>
      <xdr:colOff>38100</xdr:colOff>
      <xdr:row>107</xdr:row>
      <xdr:rowOff>7801</xdr:rowOff>
    </xdr:to>
    <xdr:sp macro="" textlink="">
      <xdr:nvSpPr>
        <xdr:cNvPr id="742" name="楕円 741"/>
        <xdr:cNvSpPr/>
      </xdr:nvSpPr>
      <xdr:spPr>
        <a:xfrm>
          <a:off x="18605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125186</xdr:rowOff>
    </xdr:from>
    <xdr:to>
      <xdr:col>102</xdr:col>
      <xdr:colOff>114300</xdr:colOff>
      <xdr:row>106</xdr:row>
      <xdr:rowOff>128451</xdr:rowOff>
    </xdr:to>
    <xdr:cxnSp macro="">
      <xdr:nvCxnSpPr>
        <xdr:cNvPr id="743" name="直線コネクタ 742"/>
        <xdr:cNvCxnSpPr/>
      </xdr:nvCxnSpPr>
      <xdr:spPr>
        <a:xfrm flipV="1">
          <a:off x="18656300" y="18298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744" name="n_1aveValue【公民館】&#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45"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6"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47"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48" name="n_1main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49" name="n_2mainValue【公民館】&#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167113</xdr:rowOff>
    </xdr:from>
    <xdr:ext cx="469744" cy="259045"/>
    <xdr:sp macro="" textlink="">
      <xdr:nvSpPr>
        <xdr:cNvPr id="750" name="n_3mainValue【公民館】&#10;一人当たり面積"/>
        <xdr:cNvSpPr txBox="1"/>
      </xdr:nvSpPr>
      <xdr:spPr>
        <a:xfrm>
          <a:off x="19310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170378</xdr:rowOff>
    </xdr:from>
    <xdr:ext cx="469744" cy="259045"/>
    <xdr:sp macro="" textlink="">
      <xdr:nvSpPr>
        <xdr:cNvPr id="751" name="n_4mainValue【公民館】&#10;一人当たり面積"/>
        <xdr:cNvSpPr txBox="1"/>
      </xdr:nvSpPr>
      <xdr:spPr>
        <a:xfrm>
          <a:off x="18421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mn-lt"/>
              <a:ea typeface="+mn-ea"/>
              <a:cs typeface="+mn-cs"/>
            </a:rPr>
            <a:t>類似団体と比較して特に有形固定資産減価償却率が高くなっている施設は，道路，公民館であり，特に低くなっている施設は学校施設及び公営住宅である。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道路については，改修工事及び維持補修工事を行い長寿命化を図っているが，数値は前年度比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75.5</a:t>
          </a:r>
          <a:r>
            <a:rPr kumimoji="1" lang="ja-JP" altLang="ja-JP" sz="1100">
              <a:solidFill>
                <a:schemeClr val="dk1"/>
              </a:solidFill>
              <a:effectLst/>
              <a:latin typeface="+mn-lt"/>
              <a:ea typeface="+mn-ea"/>
              <a:cs typeface="+mn-cs"/>
            </a:rPr>
            <a:t>％となった。これは，類似団体の平均値と比較すると，</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ポイント上回っている状況であるため，今後とも計画的かつ効率的に道路の長寿命化に取組んでいく。</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公民館については，中央公民館及び文化村公民館が昭和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年代に建設された建物であることから，類似団体平均を</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ポイント上回っており，昨年度と比較しても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ポイント上昇している。これらの建物の</a:t>
          </a:r>
          <a:r>
            <a:rPr kumimoji="1" lang="ja-JP" altLang="ja-JP" sz="1100" b="0" i="0" baseline="0">
              <a:solidFill>
                <a:schemeClr val="dk1"/>
              </a:solidFill>
              <a:effectLst/>
              <a:latin typeface="+mn-lt"/>
              <a:ea typeface="+mn-ea"/>
              <a:cs typeface="+mn-cs"/>
            </a:rPr>
            <a:t>大規模改修には莫大な費用を要するため，今後，個別施設計画等を策定し計画的かつ効率的な維持補修を行い施設の長寿命化に取組んでいく。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他の施設（学校，公営住宅等）については，比較的新しい建物が多いため類似団体平均よりも低い数値となっている。学校施設については平成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年代に校舎の耐震補強工事や建替えを実施した。公営住宅は平成</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年代にコミュニティーホームあさひが丘住宅が建設されたことから数値が低くなっている。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しかしながら，数値が低い項目についてもすでに耐用年数を経過している施設もあることから個別施設計画等の計画を立て，今後の更新需要の把握及び施設の長寿命化に取組んでいく必要がある。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25,074
23,810
46.59
22,074,403
21,502,258
448,718
6,132,315
10,009,623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71" name="直線コネクタ 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73" name="直線コネクタ 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75" name="直線コネクタ 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76"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77" name="フローチャート: 判断 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78" name="フローチャート: 判断 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79" name="フローチャート: 判断 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80" name="フローチャート: 判断 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81" name="フローチャート: 判断 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87" name="楕円 86"/>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88" name="【体育館・プー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56642</xdr:rowOff>
    </xdr:from>
    <xdr:to>
      <xdr:col>20</xdr:col>
      <xdr:colOff>38100</xdr:colOff>
      <xdr:row>62</xdr:row>
      <xdr:rowOff>158242</xdr:rowOff>
    </xdr:to>
    <xdr:sp macro="" textlink="">
      <xdr:nvSpPr>
        <xdr:cNvPr id="89" name="楕円 88"/>
        <xdr:cNvSpPr/>
      </xdr:nvSpPr>
      <xdr:spPr>
        <a:xfrm>
          <a:off x="3746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107442</xdr:rowOff>
    </xdr:from>
    <xdr:to>
      <xdr:col>24</xdr:col>
      <xdr:colOff>63500</xdr:colOff>
      <xdr:row>62</xdr:row>
      <xdr:rowOff>114300</xdr:rowOff>
    </xdr:to>
    <xdr:cxnSp macro="">
      <xdr:nvCxnSpPr>
        <xdr:cNvPr id="90" name="直線コネクタ 89"/>
        <xdr:cNvCxnSpPr/>
      </xdr:nvCxnSpPr>
      <xdr:spPr>
        <a:xfrm>
          <a:off x="3797300" y="107373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91" name="楕円 90"/>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107442</xdr:rowOff>
    </xdr:from>
    <xdr:to>
      <xdr:col>19</xdr:col>
      <xdr:colOff>177800</xdr:colOff>
      <xdr:row>64</xdr:row>
      <xdr:rowOff>0</xdr:rowOff>
    </xdr:to>
    <xdr:cxnSp macro="">
      <xdr:nvCxnSpPr>
        <xdr:cNvPr id="92" name="直線コネクタ 91"/>
        <xdr:cNvCxnSpPr/>
      </xdr:nvCxnSpPr>
      <xdr:spPr>
        <a:xfrm flipV="1">
          <a:off x="2908300" y="10737342"/>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93" name="楕円 92"/>
        <xdr:cNvSpPr/>
      </xdr:nvSpPr>
      <xdr:spPr>
        <a:xfrm>
          <a:off x="196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0</xdr:rowOff>
    </xdr:to>
    <xdr:cxnSp macro="">
      <xdr:nvCxnSpPr>
        <xdr:cNvPr id="94" name="直線コネクタ 93"/>
        <xdr:cNvCxnSpPr/>
      </xdr:nvCxnSpPr>
      <xdr:spPr>
        <a:xfrm>
          <a:off x="2019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120650</xdr:rowOff>
    </xdr:from>
    <xdr:to>
      <xdr:col>6</xdr:col>
      <xdr:colOff>38100</xdr:colOff>
      <xdr:row>64</xdr:row>
      <xdr:rowOff>50800</xdr:rowOff>
    </xdr:to>
    <xdr:sp macro="" textlink="">
      <xdr:nvSpPr>
        <xdr:cNvPr id="95" name="楕円 94"/>
        <xdr:cNvSpPr/>
      </xdr:nvSpPr>
      <xdr:spPr>
        <a:xfrm>
          <a:off x="107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0</xdr:rowOff>
    </xdr:from>
    <xdr:to>
      <xdr:col>10</xdr:col>
      <xdr:colOff>114300</xdr:colOff>
      <xdr:row>64</xdr:row>
      <xdr:rowOff>0</xdr:rowOff>
    </xdr:to>
    <xdr:cxnSp macro="">
      <xdr:nvCxnSpPr>
        <xdr:cNvPr id="96" name="直線コネクタ 95"/>
        <xdr:cNvCxnSpPr/>
      </xdr:nvCxnSpPr>
      <xdr:spPr>
        <a:xfrm>
          <a:off x="1130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97"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98"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99"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00"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149369</xdr:rowOff>
    </xdr:from>
    <xdr:ext cx="405111" cy="259045"/>
    <xdr:sp macro="" textlink="">
      <xdr:nvSpPr>
        <xdr:cNvPr id="101" name="n_1mainValue【体育館・プール】&#10;有形固定資産減価償却率"/>
        <xdr:cNvSpPr txBox="1"/>
      </xdr:nvSpPr>
      <xdr:spPr>
        <a:xfrm>
          <a:off x="35820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41927</xdr:rowOff>
    </xdr:from>
    <xdr:ext cx="469744" cy="259045"/>
    <xdr:sp macro="" textlink="">
      <xdr:nvSpPr>
        <xdr:cNvPr id="102" name="n_2mainValue【体育館・プール】&#10;有形固定資産減価償却率"/>
        <xdr:cNvSpPr txBox="1"/>
      </xdr:nvSpPr>
      <xdr:spPr>
        <a:xfrm>
          <a:off x="2673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41927</xdr:rowOff>
    </xdr:from>
    <xdr:ext cx="469744" cy="259045"/>
    <xdr:sp macro="" textlink="">
      <xdr:nvSpPr>
        <xdr:cNvPr id="103" name="n_3mainValue【体育館・プール】&#10;有形固定資産減価償却率"/>
        <xdr:cNvSpPr txBox="1"/>
      </xdr:nvSpPr>
      <xdr:spPr>
        <a:xfrm>
          <a:off x="1784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41927</xdr:rowOff>
    </xdr:from>
    <xdr:ext cx="469744" cy="259045"/>
    <xdr:sp macro="" textlink="">
      <xdr:nvSpPr>
        <xdr:cNvPr id="104" name="n_4mainValue【体育館・プール】&#10;有形固定資産減価償却率"/>
        <xdr:cNvSpPr txBox="1"/>
      </xdr:nvSpPr>
      <xdr:spPr>
        <a:xfrm>
          <a:off x="89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128" name="直線コネクタ 1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1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130" name="直線コネクタ 1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1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132" name="直線コネクタ 1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1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134" name="フローチャート: 判断 1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135" name="フローチャート: 判断 1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136" name="フローチャート: 判断 1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7" name="フローチャート: 判断 1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138" name="フローチャート: 判断 1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144" name="楕円 143"/>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145" name="【体育館・プール】&#10;一人当たり面積該当値テキスト"/>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146" name="楕円 145"/>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19050</xdr:rowOff>
    </xdr:to>
    <xdr:cxnSp macro="">
      <xdr:nvCxnSpPr>
        <xdr:cNvPr id="147" name="直線コネクタ 146"/>
        <xdr:cNvCxnSpPr/>
      </xdr:nvCxnSpPr>
      <xdr:spPr>
        <a:xfrm>
          <a:off x="9639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141605</xdr:rowOff>
    </xdr:from>
    <xdr:to>
      <xdr:col>46</xdr:col>
      <xdr:colOff>38100</xdr:colOff>
      <xdr:row>63</xdr:row>
      <xdr:rowOff>71755</xdr:rowOff>
    </xdr:to>
    <xdr:sp macro="" textlink="">
      <xdr:nvSpPr>
        <xdr:cNvPr id="148" name="楕円 147"/>
        <xdr:cNvSpPr/>
      </xdr:nvSpPr>
      <xdr:spPr>
        <a:xfrm>
          <a:off x="8699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20955</xdr:rowOff>
    </xdr:to>
    <xdr:cxnSp macro="">
      <xdr:nvCxnSpPr>
        <xdr:cNvPr id="149" name="直線コネクタ 148"/>
        <xdr:cNvCxnSpPr/>
      </xdr:nvCxnSpPr>
      <xdr:spPr>
        <a:xfrm flipV="1">
          <a:off x="8750300" y="1082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141605</xdr:rowOff>
    </xdr:from>
    <xdr:to>
      <xdr:col>41</xdr:col>
      <xdr:colOff>101600</xdr:colOff>
      <xdr:row>63</xdr:row>
      <xdr:rowOff>71755</xdr:rowOff>
    </xdr:to>
    <xdr:sp macro="" textlink="">
      <xdr:nvSpPr>
        <xdr:cNvPr id="150" name="楕円 149"/>
        <xdr:cNvSpPr/>
      </xdr:nvSpPr>
      <xdr:spPr>
        <a:xfrm>
          <a:off x="7810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20955</xdr:rowOff>
    </xdr:from>
    <xdr:to>
      <xdr:col>45</xdr:col>
      <xdr:colOff>177800</xdr:colOff>
      <xdr:row>63</xdr:row>
      <xdr:rowOff>20955</xdr:rowOff>
    </xdr:to>
    <xdr:cxnSp macro="">
      <xdr:nvCxnSpPr>
        <xdr:cNvPr id="151" name="直線コネクタ 150"/>
        <xdr:cNvCxnSpPr/>
      </xdr:nvCxnSpPr>
      <xdr:spPr>
        <a:xfrm>
          <a:off x="7861300" y="108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141605</xdr:rowOff>
    </xdr:from>
    <xdr:to>
      <xdr:col>36</xdr:col>
      <xdr:colOff>165100</xdr:colOff>
      <xdr:row>63</xdr:row>
      <xdr:rowOff>71755</xdr:rowOff>
    </xdr:to>
    <xdr:sp macro="" textlink="">
      <xdr:nvSpPr>
        <xdr:cNvPr id="152" name="楕円 151"/>
        <xdr:cNvSpPr/>
      </xdr:nvSpPr>
      <xdr:spPr>
        <a:xfrm>
          <a:off x="6921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20955</xdr:rowOff>
    </xdr:to>
    <xdr:cxnSp macro="">
      <xdr:nvCxnSpPr>
        <xdr:cNvPr id="153" name="直線コネクタ 152"/>
        <xdr:cNvCxnSpPr/>
      </xdr:nvCxnSpPr>
      <xdr:spPr>
        <a:xfrm>
          <a:off x="6972300" y="108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1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1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1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158" name="n_1mainValue【体育館・プール】&#10;一人当たり面積"/>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62882</xdr:rowOff>
    </xdr:from>
    <xdr:ext cx="469744" cy="259045"/>
    <xdr:sp macro="" textlink="">
      <xdr:nvSpPr>
        <xdr:cNvPr id="159" name="n_2mainValue【体育館・プール】&#10;一人当たり面積"/>
        <xdr:cNvSpPr txBox="1"/>
      </xdr:nvSpPr>
      <xdr:spPr>
        <a:xfrm>
          <a:off x="8515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62882</xdr:rowOff>
    </xdr:from>
    <xdr:ext cx="469744" cy="259045"/>
    <xdr:sp macro="" textlink="">
      <xdr:nvSpPr>
        <xdr:cNvPr id="160" name="n_3mainValue【体育館・プール】&#10;一人当たり面積"/>
        <xdr:cNvSpPr txBox="1"/>
      </xdr:nvSpPr>
      <xdr:spPr>
        <a:xfrm>
          <a:off x="7626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62882</xdr:rowOff>
    </xdr:from>
    <xdr:ext cx="469744" cy="259045"/>
    <xdr:sp macro="" textlink="">
      <xdr:nvSpPr>
        <xdr:cNvPr id="161" name="n_4mainValue【体育館・プール】&#10;一人当たり面積"/>
        <xdr:cNvSpPr txBox="1"/>
      </xdr:nvSpPr>
      <xdr:spPr>
        <a:xfrm>
          <a:off x="6737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218" name="直線コネクタ 217"/>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219"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220" name="直線コネクタ 219"/>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221"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222" name="直線コネクタ 221"/>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223"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224" name="フローチャート: 判断 22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225" name="フローチャート: 判断 224"/>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226" name="フローチャート: 判断 225"/>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227" name="フローチャート: 判断 226"/>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228" name="フローチャート: 判断 227"/>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234" name="楕円 233"/>
        <xdr:cNvSpPr/>
      </xdr:nvSpPr>
      <xdr:spPr>
        <a:xfrm>
          <a:off x="16268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112412</xdr:rowOff>
    </xdr:from>
    <xdr:ext cx="405111" cy="259045"/>
    <xdr:sp macro="" textlink="">
      <xdr:nvSpPr>
        <xdr:cNvPr id="235" name="【一般廃棄物処理施設】&#10;有形固定資産減価償却率該当値テキスト"/>
        <xdr:cNvSpPr txBox="1"/>
      </xdr:nvSpPr>
      <xdr:spPr>
        <a:xfrm>
          <a:off x="16357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236" name="楕円 235"/>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104775</xdr:rowOff>
    </xdr:from>
    <xdr:to>
      <xdr:col>85</xdr:col>
      <xdr:colOff>127000</xdr:colOff>
      <xdr:row>39</xdr:row>
      <xdr:rowOff>13335</xdr:rowOff>
    </xdr:to>
    <xdr:cxnSp macro="">
      <xdr:nvCxnSpPr>
        <xdr:cNvPr id="237" name="直線コネクタ 236"/>
        <xdr:cNvCxnSpPr/>
      </xdr:nvCxnSpPr>
      <xdr:spPr>
        <a:xfrm>
          <a:off x="15481300" y="661987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147320</xdr:rowOff>
    </xdr:from>
    <xdr:to>
      <xdr:col>76</xdr:col>
      <xdr:colOff>165100</xdr:colOff>
      <xdr:row>38</xdr:row>
      <xdr:rowOff>77470</xdr:rowOff>
    </xdr:to>
    <xdr:sp macro="" textlink="">
      <xdr:nvSpPr>
        <xdr:cNvPr id="238" name="楕円 237"/>
        <xdr:cNvSpPr/>
      </xdr:nvSpPr>
      <xdr:spPr>
        <a:xfrm>
          <a:off x="1454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26670</xdr:rowOff>
    </xdr:from>
    <xdr:to>
      <xdr:col>81</xdr:col>
      <xdr:colOff>50800</xdr:colOff>
      <xdr:row>38</xdr:row>
      <xdr:rowOff>104775</xdr:rowOff>
    </xdr:to>
    <xdr:cxnSp macro="">
      <xdr:nvCxnSpPr>
        <xdr:cNvPr id="239" name="直線コネクタ 238"/>
        <xdr:cNvCxnSpPr/>
      </xdr:nvCxnSpPr>
      <xdr:spPr>
        <a:xfrm>
          <a:off x="14592300" y="65417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240" name="楕円 239"/>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38</xdr:row>
      <xdr:rowOff>26670</xdr:rowOff>
    </xdr:to>
    <xdr:cxnSp macro="">
      <xdr:nvCxnSpPr>
        <xdr:cNvPr id="241" name="直線コネクタ 240"/>
        <xdr:cNvCxnSpPr/>
      </xdr:nvCxnSpPr>
      <xdr:spPr>
        <a:xfrm>
          <a:off x="13703300" y="646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158750</xdr:rowOff>
    </xdr:from>
    <xdr:to>
      <xdr:col>67</xdr:col>
      <xdr:colOff>101600</xdr:colOff>
      <xdr:row>37</xdr:row>
      <xdr:rowOff>88900</xdr:rowOff>
    </xdr:to>
    <xdr:sp macro="" textlink="">
      <xdr:nvSpPr>
        <xdr:cNvPr id="242" name="楕円 241"/>
        <xdr:cNvSpPr/>
      </xdr:nvSpPr>
      <xdr:spPr>
        <a:xfrm>
          <a:off x="12763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38100</xdr:rowOff>
    </xdr:from>
    <xdr:to>
      <xdr:col>71</xdr:col>
      <xdr:colOff>177800</xdr:colOff>
      <xdr:row>37</xdr:row>
      <xdr:rowOff>118110</xdr:rowOff>
    </xdr:to>
    <xdr:cxnSp macro="">
      <xdr:nvCxnSpPr>
        <xdr:cNvPr id="243" name="直線コネクタ 242"/>
        <xdr:cNvCxnSpPr/>
      </xdr:nvCxnSpPr>
      <xdr:spPr>
        <a:xfrm>
          <a:off x="12814300" y="63817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244"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245"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246"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247"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146702</xdr:rowOff>
    </xdr:from>
    <xdr:ext cx="405111" cy="259045"/>
    <xdr:sp macro="" textlink="">
      <xdr:nvSpPr>
        <xdr:cNvPr id="248" name="n_1mainValue【一般廃棄物処理施設】&#10;有形固定資産減価償却率"/>
        <xdr:cNvSpPr txBox="1"/>
      </xdr:nvSpPr>
      <xdr:spPr>
        <a:xfrm>
          <a:off x="15266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68597</xdr:rowOff>
    </xdr:from>
    <xdr:ext cx="405111" cy="259045"/>
    <xdr:sp macro="" textlink="">
      <xdr:nvSpPr>
        <xdr:cNvPr id="249" name="n_2mainValue【一般廃棄物処理施設】&#10;有形固定資産減価償却率"/>
        <xdr:cNvSpPr txBox="1"/>
      </xdr:nvSpPr>
      <xdr:spPr>
        <a:xfrm>
          <a:off x="14389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13987</xdr:rowOff>
    </xdr:from>
    <xdr:ext cx="405111" cy="259045"/>
    <xdr:sp macro="" textlink="">
      <xdr:nvSpPr>
        <xdr:cNvPr id="250" name="n_3mainValue【一般廃棄物処理施設】&#10;有形固定資産減価償却率"/>
        <xdr:cNvSpPr txBox="1"/>
      </xdr:nvSpPr>
      <xdr:spPr>
        <a:xfrm>
          <a:off x="13500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105427</xdr:rowOff>
    </xdr:from>
    <xdr:ext cx="405111" cy="259045"/>
    <xdr:sp macro="" textlink="">
      <xdr:nvSpPr>
        <xdr:cNvPr id="251" name="n_4mainValue【一般廃棄物処理施設】&#10;有形固定資産減価償却率"/>
        <xdr:cNvSpPr txBox="1"/>
      </xdr:nvSpPr>
      <xdr:spPr>
        <a:xfrm>
          <a:off x="12611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2" name="直線コネクタ 2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3" name="テキスト ボックス 2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4" name="直線コネクタ 2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265" name="テキスト ボックス 2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6" name="直線コネクタ 2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7" name="テキスト ボックス 2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8" name="直線コネクタ 2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9" name="テキスト ボックス 2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0" name="直線コネクタ 2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71" name="テキスト ボックス 2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3" name="テキスト ボックス 2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275" name="直線コネクタ 274"/>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276"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277" name="直線コネクタ 276"/>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278"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279" name="直線コネクタ 278"/>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280" name="【一般廃棄物処理施設】&#10;一人当たり有形固定資産（償却資産）額平均値テキスト"/>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281" name="フローチャート: 判断 280"/>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282" name="フローチャート: 判断 281"/>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283" name="フローチャート: 判断 282"/>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284" name="フローチャート: 判断 283"/>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285" name="フローチャート: 判断 284"/>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169159</xdr:rowOff>
    </xdr:from>
    <xdr:to>
      <xdr:col>116</xdr:col>
      <xdr:colOff>114300</xdr:colOff>
      <xdr:row>38</xdr:row>
      <xdr:rowOff>99309</xdr:rowOff>
    </xdr:to>
    <xdr:sp macro="" textlink="">
      <xdr:nvSpPr>
        <xdr:cNvPr id="291" name="楕円 290"/>
        <xdr:cNvSpPr/>
      </xdr:nvSpPr>
      <xdr:spPr>
        <a:xfrm>
          <a:off x="22110700" y="651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20586</xdr:rowOff>
    </xdr:from>
    <xdr:ext cx="534377" cy="259045"/>
    <xdr:sp macro="" textlink="">
      <xdr:nvSpPr>
        <xdr:cNvPr id="292" name="【一般廃棄物処理施設】&#10;一人当たり有形固定資産（償却資産）額該当値テキスト"/>
        <xdr:cNvSpPr txBox="1"/>
      </xdr:nvSpPr>
      <xdr:spPr>
        <a:xfrm>
          <a:off x="22199600" y="636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170340</xdr:rowOff>
    </xdr:from>
    <xdr:to>
      <xdr:col>112</xdr:col>
      <xdr:colOff>38100</xdr:colOff>
      <xdr:row>38</xdr:row>
      <xdr:rowOff>100490</xdr:rowOff>
    </xdr:to>
    <xdr:sp macro="" textlink="">
      <xdr:nvSpPr>
        <xdr:cNvPr id="293" name="楕円 292"/>
        <xdr:cNvSpPr/>
      </xdr:nvSpPr>
      <xdr:spPr>
        <a:xfrm>
          <a:off x="21272500" y="65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48509</xdr:rowOff>
    </xdr:from>
    <xdr:to>
      <xdr:col>116</xdr:col>
      <xdr:colOff>63500</xdr:colOff>
      <xdr:row>38</xdr:row>
      <xdr:rowOff>49690</xdr:rowOff>
    </xdr:to>
    <xdr:cxnSp macro="">
      <xdr:nvCxnSpPr>
        <xdr:cNvPr id="294" name="直線コネクタ 293"/>
        <xdr:cNvCxnSpPr/>
      </xdr:nvCxnSpPr>
      <xdr:spPr>
        <a:xfrm flipV="1">
          <a:off x="21323300" y="6563609"/>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3706</xdr:rowOff>
    </xdr:from>
    <xdr:to>
      <xdr:col>107</xdr:col>
      <xdr:colOff>101600</xdr:colOff>
      <xdr:row>38</xdr:row>
      <xdr:rowOff>105306</xdr:rowOff>
    </xdr:to>
    <xdr:sp macro="" textlink="">
      <xdr:nvSpPr>
        <xdr:cNvPr id="295" name="楕円 294"/>
        <xdr:cNvSpPr/>
      </xdr:nvSpPr>
      <xdr:spPr>
        <a:xfrm>
          <a:off x="20383500" y="65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49690</xdr:rowOff>
    </xdr:from>
    <xdr:to>
      <xdr:col>111</xdr:col>
      <xdr:colOff>177800</xdr:colOff>
      <xdr:row>38</xdr:row>
      <xdr:rowOff>54506</xdr:rowOff>
    </xdr:to>
    <xdr:cxnSp macro="">
      <xdr:nvCxnSpPr>
        <xdr:cNvPr id="296" name="直線コネクタ 295"/>
        <xdr:cNvCxnSpPr/>
      </xdr:nvCxnSpPr>
      <xdr:spPr>
        <a:xfrm flipV="1">
          <a:off x="20434300" y="6564790"/>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14999</xdr:rowOff>
    </xdr:from>
    <xdr:to>
      <xdr:col>102</xdr:col>
      <xdr:colOff>165100</xdr:colOff>
      <xdr:row>38</xdr:row>
      <xdr:rowOff>116599</xdr:rowOff>
    </xdr:to>
    <xdr:sp macro="" textlink="">
      <xdr:nvSpPr>
        <xdr:cNvPr id="297" name="楕円 296"/>
        <xdr:cNvSpPr/>
      </xdr:nvSpPr>
      <xdr:spPr>
        <a:xfrm>
          <a:off x="19494500" y="65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54506</xdr:rowOff>
    </xdr:from>
    <xdr:to>
      <xdr:col>107</xdr:col>
      <xdr:colOff>50800</xdr:colOff>
      <xdr:row>38</xdr:row>
      <xdr:rowOff>65799</xdr:rowOff>
    </xdr:to>
    <xdr:cxnSp macro="">
      <xdr:nvCxnSpPr>
        <xdr:cNvPr id="298" name="直線コネクタ 297"/>
        <xdr:cNvCxnSpPr/>
      </xdr:nvCxnSpPr>
      <xdr:spPr>
        <a:xfrm flipV="1">
          <a:off x="19545300" y="656960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13436</xdr:rowOff>
    </xdr:from>
    <xdr:to>
      <xdr:col>98</xdr:col>
      <xdr:colOff>38100</xdr:colOff>
      <xdr:row>38</xdr:row>
      <xdr:rowOff>115036</xdr:rowOff>
    </xdr:to>
    <xdr:sp macro="" textlink="">
      <xdr:nvSpPr>
        <xdr:cNvPr id="299" name="楕円 298"/>
        <xdr:cNvSpPr/>
      </xdr:nvSpPr>
      <xdr:spPr>
        <a:xfrm>
          <a:off x="18605500" y="65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64236</xdr:rowOff>
    </xdr:from>
    <xdr:to>
      <xdr:col>102</xdr:col>
      <xdr:colOff>114300</xdr:colOff>
      <xdr:row>38</xdr:row>
      <xdr:rowOff>65799</xdr:rowOff>
    </xdr:to>
    <xdr:cxnSp macro="">
      <xdr:nvCxnSpPr>
        <xdr:cNvPr id="300" name="直線コネクタ 299"/>
        <xdr:cNvCxnSpPr/>
      </xdr:nvCxnSpPr>
      <xdr:spPr>
        <a:xfrm>
          <a:off x="18656300" y="6579336"/>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301" name="n_1aveValue【一般廃棄物処理施設】&#10;一人当たり有形固定資産（償却資産）額"/>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302" name="n_2aveValue【一般廃棄物処理施設】&#10;一人当たり有形固定資産（償却資産）額"/>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303" name="n_3aveValue【一般廃棄物処理施設】&#10;一人当たり有形固定資産（償却資産）額"/>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304" name="n_4aveValue【一般廃棄物処理施設】&#10;一人当たり有形固定資産（償却資産）額"/>
        <xdr:cNvSpPr txBox="1"/>
      </xdr:nvSpPr>
      <xdr:spPr>
        <a:xfrm>
          <a:off x="183891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117017</xdr:rowOff>
    </xdr:from>
    <xdr:ext cx="534377" cy="259045"/>
    <xdr:sp macro="" textlink="">
      <xdr:nvSpPr>
        <xdr:cNvPr id="305" name="n_1mainValue【一般廃棄物処理施設】&#10;一人当たり有形固定資産（償却資産）額"/>
        <xdr:cNvSpPr txBox="1"/>
      </xdr:nvSpPr>
      <xdr:spPr>
        <a:xfrm>
          <a:off x="21043411" y="628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121833</xdr:rowOff>
    </xdr:from>
    <xdr:ext cx="534377" cy="259045"/>
    <xdr:sp macro="" textlink="">
      <xdr:nvSpPr>
        <xdr:cNvPr id="306" name="n_2mainValue【一般廃棄物処理施設】&#10;一人当たり有形固定資産（償却資産）額"/>
        <xdr:cNvSpPr txBox="1"/>
      </xdr:nvSpPr>
      <xdr:spPr>
        <a:xfrm>
          <a:off x="20167111" y="62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133126</xdr:rowOff>
    </xdr:from>
    <xdr:ext cx="534377" cy="259045"/>
    <xdr:sp macro="" textlink="">
      <xdr:nvSpPr>
        <xdr:cNvPr id="307" name="n_3mainValue【一般廃棄物処理施設】&#10;一人当たり有形固定資産（償却資産）額"/>
        <xdr:cNvSpPr txBox="1"/>
      </xdr:nvSpPr>
      <xdr:spPr>
        <a:xfrm>
          <a:off x="19278111" y="63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131564</xdr:rowOff>
    </xdr:from>
    <xdr:ext cx="534377" cy="259045"/>
    <xdr:sp macro="" textlink="">
      <xdr:nvSpPr>
        <xdr:cNvPr id="308" name="n_4mainValue【一般廃棄物処理施設】&#10;一人当たり有形固定資産（償却資産）額"/>
        <xdr:cNvSpPr txBox="1"/>
      </xdr:nvSpPr>
      <xdr:spPr>
        <a:xfrm>
          <a:off x="18389111" y="63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1" name="テキスト ボックス 3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9" name="テキスト ボックス 3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1" name="テキスト ボックス 3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333" name="直線コネクタ 332"/>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4"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5" name="直線コネクタ 3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336"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337" name="直線コネクタ 336"/>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338"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339" name="フローチャート: 判断 338"/>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340" name="フローチャート: 判断 339"/>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341" name="フローチャート: 判断 340"/>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342" name="フローチャート: 判断 341"/>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343" name="フローチャート: 判断 342"/>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349" name="楕円 348"/>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350" name="【保健センター・保健所】&#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19685</xdr:rowOff>
    </xdr:from>
    <xdr:to>
      <xdr:col>81</xdr:col>
      <xdr:colOff>101600</xdr:colOff>
      <xdr:row>58</xdr:row>
      <xdr:rowOff>121285</xdr:rowOff>
    </xdr:to>
    <xdr:sp macro="" textlink="">
      <xdr:nvSpPr>
        <xdr:cNvPr id="351" name="楕円 350"/>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70485</xdr:rowOff>
    </xdr:from>
    <xdr:to>
      <xdr:col>85</xdr:col>
      <xdr:colOff>127000</xdr:colOff>
      <xdr:row>58</xdr:row>
      <xdr:rowOff>125730</xdr:rowOff>
    </xdr:to>
    <xdr:cxnSp macro="">
      <xdr:nvCxnSpPr>
        <xdr:cNvPr id="352" name="直線コネクタ 351"/>
        <xdr:cNvCxnSpPr/>
      </xdr:nvCxnSpPr>
      <xdr:spPr>
        <a:xfrm>
          <a:off x="15481300" y="1001458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353" name="楕円 352"/>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60</xdr:row>
      <xdr:rowOff>114300</xdr:rowOff>
    </xdr:to>
    <xdr:cxnSp macro="">
      <xdr:nvCxnSpPr>
        <xdr:cNvPr id="354" name="直線コネクタ 353"/>
        <xdr:cNvCxnSpPr/>
      </xdr:nvCxnSpPr>
      <xdr:spPr>
        <a:xfrm flipV="1">
          <a:off x="14592300" y="1001458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355" name="楕円 354"/>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356" name="直線コネクタ 355"/>
        <xdr:cNvCxnSpPr/>
      </xdr:nvCxnSpPr>
      <xdr:spPr>
        <a:xfrm>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357" name="楕円 356"/>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76200</xdr:rowOff>
    </xdr:to>
    <xdr:cxnSp macro="">
      <xdr:nvCxnSpPr>
        <xdr:cNvPr id="358" name="直線コネクタ 357"/>
        <xdr:cNvCxnSpPr/>
      </xdr:nvCxnSpPr>
      <xdr:spPr>
        <a:xfrm>
          <a:off x="12814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359" name="n_1aveValue【保健センター・保健所】&#10;有形固定資産減価償却率"/>
        <xdr:cNvSpPr txBox="1"/>
      </xdr:nvSpPr>
      <xdr:spPr>
        <a:xfrm>
          <a:off x="152660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360"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361"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362"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137812</xdr:rowOff>
    </xdr:from>
    <xdr:ext cx="405111" cy="259045"/>
    <xdr:sp macro="" textlink="">
      <xdr:nvSpPr>
        <xdr:cNvPr id="363" name="n_1mainValue【保健センター・保健所】&#10;有形固定資産減価償却率"/>
        <xdr:cNvSpPr txBox="1"/>
      </xdr:nvSpPr>
      <xdr:spPr>
        <a:xfrm>
          <a:off x="15266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364" name="n_2main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365" name="n_3mainValue【保健センター・保健所】&#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366" name="n_4mainValue【保健センター・保健所】&#10;有形固定資産減価償却率"/>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7" name="直線コネクタ 3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8" name="テキスト ボックス 3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9" name="直線コネクタ 3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0" name="テキスト ボックス 3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1" name="直線コネクタ 3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2" name="テキスト ボックス 3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3" name="直線コネクタ 3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4" name="テキスト ボックス 3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388" name="直線コネクタ 387"/>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38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390" name="直線コネクタ 38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391"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392" name="直線コネクタ 391"/>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393"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394" name="フローチャート: 判断 393"/>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395" name="フローチャート: 判断 394"/>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396" name="フローチャート: 判断 395"/>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397" name="フローチャート: 判断 396"/>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398" name="フローチャート: 判断 397"/>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04" name="楕円 403"/>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405"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06" name="楕円 405"/>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407" name="直線コネクタ 406"/>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408" name="楕円 407"/>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61722</xdr:rowOff>
    </xdr:to>
    <xdr:cxnSp macro="">
      <xdr:nvCxnSpPr>
        <xdr:cNvPr id="409" name="直線コネクタ 408"/>
        <xdr:cNvCxnSpPr/>
      </xdr:nvCxnSpPr>
      <xdr:spPr>
        <a:xfrm flipV="1">
          <a:off x="20434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410" name="楕円 409"/>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411" name="直線コネクタ 410"/>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412" name="楕円 411"/>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66294</xdr:rowOff>
    </xdr:to>
    <xdr:cxnSp macro="">
      <xdr:nvCxnSpPr>
        <xdr:cNvPr id="413" name="直線コネクタ 412"/>
        <xdr:cNvCxnSpPr/>
      </xdr:nvCxnSpPr>
      <xdr:spPr>
        <a:xfrm flipV="1">
          <a:off x="18656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414"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415"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416"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417"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418"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419" name="n_2mainValue【保健センター・保健所】&#10;一人当たり面積"/>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420" name="n_3mainValue【保健センター・保健所】&#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421" name="n_4mainValue【保健センター・保健所】&#10;一人当たり面積"/>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447" name="直線コネクタ 446"/>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9" name="直線コネクタ 4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50"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51" name="直線コネクタ 450"/>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452"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453" name="フローチャート: 判断 452"/>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454" name="フローチャート: 判断 453"/>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455" name="フローチャート: 判断 454"/>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456" name="フローチャート: 判断 455"/>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457" name="フローチャート: 判断 456"/>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463" name="楕円 462"/>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464" name="【消防施設】&#10;有形固定資産減価償却率該当値テキスト"/>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147320</xdr:rowOff>
    </xdr:from>
    <xdr:to>
      <xdr:col>81</xdr:col>
      <xdr:colOff>101600</xdr:colOff>
      <xdr:row>84</xdr:row>
      <xdr:rowOff>77470</xdr:rowOff>
    </xdr:to>
    <xdr:sp macro="" textlink="">
      <xdr:nvSpPr>
        <xdr:cNvPr id="465" name="楕円 464"/>
        <xdr:cNvSpPr/>
      </xdr:nvSpPr>
      <xdr:spPr>
        <a:xfrm>
          <a:off x="1543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26670</xdr:rowOff>
    </xdr:from>
    <xdr:to>
      <xdr:col>85</xdr:col>
      <xdr:colOff>127000</xdr:colOff>
      <xdr:row>84</xdr:row>
      <xdr:rowOff>51163</xdr:rowOff>
    </xdr:to>
    <xdr:cxnSp macro="">
      <xdr:nvCxnSpPr>
        <xdr:cNvPr id="466" name="直線コネクタ 465"/>
        <xdr:cNvCxnSpPr/>
      </xdr:nvCxnSpPr>
      <xdr:spPr>
        <a:xfrm>
          <a:off x="15481300" y="144284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137523</xdr:rowOff>
    </xdr:from>
    <xdr:to>
      <xdr:col>76</xdr:col>
      <xdr:colOff>165100</xdr:colOff>
      <xdr:row>84</xdr:row>
      <xdr:rowOff>67673</xdr:rowOff>
    </xdr:to>
    <xdr:sp macro="" textlink="">
      <xdr:nvSpPr>
        <xdr:cNvPr id="467" name="楕円 466"/>
        <xdr:cNvSpPr/>
      </xdr:nvSpPr>
      <xdr:spPr>
        <a:xfrm>
          <a:off x="14541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16873</xdr:rowOff>
    </xdr:from>
    <xdr:to>
      <xdr:col>81</xdr:col>
      <xdr:colOff>50800</xdr:colOff>
      <xdr:row>84</xdr:row>
      <xdr:rowOff>26670</xdr:rowOff>
    </xdr:to>
    <xdr:cxnSp macro="">
      <xdr:nvCxnSpPr>
        <xdr:cNvPr id="468" name="直線コネクタ 467"/>
        <xdr:cNvCxnSpPr/>
      </xdr:nvCxnSpPr>
      <xdr:spPr>
        <a:xfrm>
          <a:off x="14592300" y="144186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469" name="楕円 468"/>
        <xdr:cNvSpPr/>
      </xdr:nvSpPr>
      <xdr:spPr>
        <a:xfrm>
          <a:off x="13652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84</xdr:row>
      <xdr:rowOff>16873</xdr:rowOff>
    </xdr:to>
    <xdr:cxnSp macro="">
      <xdr:nvCxnSpPr>
        <xdr:cNvPr id="470" name="直線コネクタ 469"/>
        <xdr:cNvCxnSpPr/>
      </xdr:nvCxnSpPr>
      <xdr:spPr>
        <a:xfrm>
          <a:off x="13703300" y="143860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471" name="楕円 470"/>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83</xdr:row>
      <xdr:rowOff>155666</xdr:rowOff>
    </xdr:to>
    <xdr:cxnSp macro="">
      <xdr:nvCxnSpPr>
        <xdr:cNvPr id="472" name="直線コネクタ 471"/>
        <xdr:cNvCxnSpPr/>
      </xdr:nvCxnSpPr>
      <xdr:spPr>
        <a:xfrm>
          <a:off x="12814300" y="143582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473"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474"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475"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476"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68597</xdr:rowOff>
    </xdr:from>
    <xdr:ext cx="405111" cy="259045"/>
    <xdr:sp macro="" textlink="">
      <xdr:nvSpPr>
        <xdr:cNvPr id="477" name="n_1mainValue【消防施設】&#10;有形固定資産減価償却率"/>
        <xdr:cNvSpPr txBox="1"/>
      </xdr:nvSpPr>
      <xdr:spPr>
        <a:xfrm>
          <a:off x="15266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58800</xdr:rowOff>
    </xdr:from>
    <xdr:ext cx="405111" cy="259045"/>
    <xdr:sp macro="" textlink="">
      <xdr:nvSpPr>
        <xdr:cNvPr id="478" name="n_2mainValue【消防施設】&#10;有形固定資産減価償却率"/>
        <xdr:cNvSpPr txBox="1"/>
      </xdr:nvSpPr>
      <xdr:spPr>
        <a:xfrm>
          <a:off x="14389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479" name="n_3mainValue【消防施設】&#10;有形固定資産減価償却率"/>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480" name="n_4mainValue【消防施設】&#10;有形固定資産減価償却率"/>
        <xdr:cNvSpPr txBox="1"/>
      </xdr:nvSpPr>
      <xdr:spPr>
        <a:xfrm>
          <a:off x="12611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502" name="直線コネクタ 501"/>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503"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504" name="直線コネクタ 503"/>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505"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506" name="直線コネクタ 505"/>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507"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508" name="フローチャート: 判断 507"/>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509" name="フローチャート: 判断 508"/>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10" name="フローチャート: 判断 509"/>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511" name="フローチャート: 判断 510"/>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512" name="フローチャート: 判断 511"/>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518" name="楕円 517"/>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519" name="【消防施設】&#10;一人当たり面積該当値テキスト"/>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520" name="楕円 519"/>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88392</xdr:rowOff>
    </xdr:to>
    <xdr:cxnSp macro="">
      <xdr:nvCxnSpPr>
        <xdr:cNvPr id="521" name="直線コネクタ 520"/>
        <xdr:cNvCxnSpPr/>
      </xdr:nvCxnSpPr>
      <xdr:spPr>
        <a:xfrm>
          <a:off x="21323300" y="1449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522" name="楕円 521"/>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92963</xdr:rowOff>
    </xdr:to>
    <xdr:cxnSp macro="">
      <xdr:nvCxnSpPr>
        <xdr:cNvPr id="523" name="直線コネクタ 522"/>
        <xdr:cNvCxnSpPr/>
      </xdr:nvCxnSpPr>
      <xdr:spPr>
        <a:xfrm flipV="1">
          <a:off x="20434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524" name="楕円 523"/>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92963</xdr:rowOff>
    </xdr:to>
    <xdr:cxnSp macro="">
      <xdr:nvCxnSpPr>
        <xdr:cNvPr id="525" name="直線コネクタ 524"/>
        <xdr:cNvCxnSpPr/>
      </xdr:nvCxnSpPr>
      <xdr:spPr>
        <a:xfrm>
          <a:off x="19545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526" name="楕円 525"/>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92963</xdr:rowOff>
    </xdr:to>
    <xdr:cxnSp macro="">
      <xdr:nvCxnSpPr>
        <xdr:cNvPr id="527" name="直線コネクタ 526"/>
        <xdr:cNvCxnSpPr/>
      </xdr:nvCxnSpPr>
      <xdr:spPr>
        <a:xfrm>
          <a:off x="18656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528"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29"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530"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531"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532" name="n_1mainValue【消防施設】&#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533"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534"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535" name="n_4mainValue【消防施設】&#10;一人当たり面積"/>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561" name="直線コネクタ 560"/>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2"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3" name="直線コネクタ 562"/>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564"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565" name="直線コネクタ 564"/>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566"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7" name="フローチャート: 判断 566"/>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568" name="フローチャート: 判断 56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69" name="フローチャート: 判断 568"/>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570" name="フローチャート: 判断 569"/>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571" name="フローチャート: 判断 570"/>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7" name="楕円 576"/>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578" name="【庁舎】&#10;有形固定資産減価償却率該当値テキスト"/>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154395</xdr:rowOff>
    </xdr:from>
    <xdr:to>
      <xdr:col>81</xdr:col>
      <xdr:colOff>101600</xdr:colOff>
      <xdr:row>103</xdr:row>
      <xdr:rowOff>84545</xdr:rowOff>
    </xdr:to>
    <xdr:sp macro="" textlink="">
      <xdr:nvSpPr>
        <xdr:cNvPr id="579" name="楕円 578"/>
        <xdr:cNvSpPr/>
      </xdr:nvSpPr>
      <xdr:spPr>
        <a:xfrm>
          <a:off x="1543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33745</xdr:rowOff>
    </xdr:from>
    <xdr:to>
      <xdr:col>85</xdr:col>
      <xdr:colOff>127000</xdr:colOff>
      <xdr:row>103</xdr:row>
      <xdr:rowOff>64770</xdr:rowOff>
    </xdr:to>
    <xdr:cxnSp macro="">
      <xdr:nvCxnSpPr>
        <xdr:cNvPr id="580" name="直線コネクタ 579"/>
        <xdr:cNvCxnSpPr/>
      </xdr:nvCxnSpPr>
      <xdr:spPr>
        <a:xfrm>
          <a:off x="15481300" y="176930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581" name="楕円 580"/>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33745</xdr:rowOff>
    </xdr:to>
    <xdr:cxnSp macro="">
      <xdr:nvCxnSpPr>
        <xdr:cNvPr id="582" name="直線コネクタ 581"/>
        <xdr:cNvCxnSpPr/>
      </xdr:nvCxnSpPr>
      <xdr:spPr>
        <a:xfrm>
          <a:off x="14592300" y="176620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90714</xdr:rowOff>
    </xdr:from>
    <xdr:to>
      <xdr:col>72</xdr:col>
      <xdr:colOff>38100</xdr:colOff>
      <xdr:row>103</xdr:row>
      <xdr:rowOff>20864</xdr:rowOff>
    </xdr:to>
    <xdr:sp macro="" textlink="">
      <xdr:nvSpPr>
        <xdr:cNvPr id="583" name="楕円 582"/>
        <xdr:cNvSpPr/>
      </xdr:nvSpPr>
      <xdr:spPr>
        <a:xfrm>
          <a:off x="13652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141514</xdr:rowOff>
    </xdr:from>
    <xdr:to>
      <xdr:col>76</xdr:col>
      <xdr:colOff>114300</xdr:colOff>
      <xdr:row>103</xdr:row>
      <xdr:rowOff>2721</xdr:rowOff>
    </xdr:to>
    <xdr:cxnSp macro="">
      <xdr:nvCxnSpPr>
        <xdr:cNvPr id="584" name="直線コネクタ 583"/>
        <xdr:cNvCxnSpPr/>
      </xdr:nvCxnSpPr>
      <xdr:spPr>
        <a:xfrm>
          <a:off x="13703300" y="1762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54792</xdr:rowOff>
    </xdr:from>
    <xdr:to>
      <xdr:col>67</xdr:col>
      <xdr:colOff>101600</xdr:colOff>
      <xdr:row>102</xdr:row>
      <xdr:rowOff>156392</xdr:rowOff>
    </xdr:to>
    <xdr:sp macro="" textlink="">
      <xdr:nvSpPr>
        <xdr:cNvPr id="585" name="楕円 584"/>
        <xdr:cNvSpPr/>
      </xdr:nvSpPr>
      <xdr:spPr>
        <a:xfrm>
          <a:off x="12763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105592</xdr:rowOff>
    </xdr:from>
    <xdr:to>
      <xdr:col>71</xdr:col>
      <xdr:colOff>177800</xdr:colOff>
      <xdr:row>102</xdr:row>
      <xdr:rowOff>141514</xdr:rowOff>
    </xdr:to>
    <xdr:cxnSp macro="">
      <xdr:nvCxnSpPr>
        <xdr:cNvPr id="586" name="直線コネクタ 585"/>
        <xdr:cNvCxnSpPr/>
      </xdr:nvCxnSpPr>
      <xdr:spPr>
        <a:xfrm>
          <a:off x="12814300" y="1759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587"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88"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589" name="n_3ave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590" name="n_4aveValue【庁舎】&#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101072</xdr:rowOff>
    </xdr:from>
    <xdr:ext cx="405111" cy="259045"/>
    <xdr:sp macro="" textlink="">
      <xdr:nvSpPr>
        <xdr:cNvPr id="591" name="n_1mainValue【庁舎】&#10;有形固定資産減価償却率"/>
        <xdr:cNvSpPr txBox="1"/>
      </xdr:nvSpPr>
      <xdr:spPr>
        <a:xfrm>
          <a:off x="15266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592" name="n_2mainValue【庁舎】&#10;有形固定資産減価償却率"/>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37391</xdr:rowOff>
    </xdr:from>
    <xdr:ext cx="405111" cy="259045"/>
    <xdr:sp macro="" textlink="">
      <xdr:nvSpPr>
        <xdr:cNvPr id="593" name="n_3mainValue【庁舎】&#10;有形固定資産減価償却率"/>
        <xdr:cNvSpPr txBox="1"/>
      </xdr:nvSpPr>
      <xdr:spPr>
        <a:xfrm>
          <a:off x="13500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1469</xdr:rowOff>
    </xdr:from>
    <xdr:ext cx="405111" cy="259045"/>
    <xdr:sp macro="" textlink="">
      <xdr:nvSpPr>
        <xdr:cNvPr id="594" name="n_4mainValue【庁舎】&#10;有形固定資産減価償却率"/>
        <xdr:cNvSpPr txBox="1"/>
      </xdr:nvSpPr>
      <xdr:spPr>
        <a:xfrm>
          <a:off x="12611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618" name="直線コネクタ 617"/>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19"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20" name="直線コネクタ 6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621"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622" name="直線コネクタ 621"/>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623" name="【庁舎】&#10;一人当たり面積平均値テキスト"/>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624" name="フローチャート: 判断 623"/>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625" name="フローチャート: 判断 624"/>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626" name="フローチャート: 判断 625"/>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627" name="フローチャート: 判断 626"/>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628" name="フローチャート: 判断 627"/>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80645</xdr:rowOff>
    </xdr:from>
    <xdr:to>
      <xdr:col>116</xdr:col>
      <xdr:colOff>114300</xdr:colOff>
      <xdr:row>106</xdr:row>
      <xdr:rowOff>10795</xdr:rowOff>
    </xdr:to>
    <xdr:sp macro="" textlink="">
      <xdr:nvSpPr>
        <xdr:cNvPr id="634" name="楕円 633"/>
        <xdr:cNvSpPr/>
      </xdr:nvSpPr>
      <xdr:spPr>
        <a:xfrm>
          <a:off x="22110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103522</xdr:rowOff>
    </xdr:from>
    <xdr:ext cx="469744" cy="259045"/>
    <xdr:sp macro="" textlink="">
      <xdr:nvSpPr>
        <xdr:cNvPr id="635" name="【庁舎】&#10;一人当たり面積該当値テキスト"/>
        <xdr:cNvSpPr txBox="1"/>
      </xdr:nvSpPr>
      <xdr:spPr>
        <a:xfrm>
          <a:off x="22199600" y="179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636" name="楕円 635"/>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131445</xdr:rowOff>
    </xdr:from>
    <xdr:to>
      <xdr:col>116</xdr:col>
      <xdr:colOff>63500</xdr:colOff>
      <xdr:row>105</xdr:row>
      <xdr:rowOff>133350</xdr:rowOff>
    </xdr:to>
    <xdr:cxnSp macro="">
      <xdr:nvCxnSpPr>
        <xdr:cNvPr id="637" name="直線コネクタ 636"/>
        <xdr:cNvCxnSpPr/>
      </xdr:nvCxnSpPr>
      <xdr:spPr>
        <a:xfrm flipV="1">
          <a:off x="21323300" y="181336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84455</xdr:rowOff>
    </xdr:from>
    <xdr:to>
      <xdr:col>107</xdr:col>
      <xdr:colOff>101600</xdr:colOff>
      <xdr:row>106</xdr:row>
      <xdr:rowOff>14605</xdr:rowOff>
    </xdr:to>
    <xdr:sp macro="" textlink="">
      <xdr:nvSpPr>
        <xdr:cNvPr id="638" name="楕円 637"/>
        <xdr:cNvSpPr/>
      </xdr:nvSpPr>
      <xdr:spPr>
        <a:xfrm>
          <a:off x="20383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135255</xdr:rowOff>
    </xdr:to>
    <xdr:cxnSp macro="">
      <xdr:nvCxnSpPr>
        <xdr:cNvPr id="639" name="直線コネクタ 638"/>
        <xdr:cNvCxnSpPr/>
      </xdr:nvCxnSpPr>
      <xdr:spPr>
        <a:xfrm flipV="1">
          <a:off x="20434300" y="18135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640" name="楕円 639"/>
        <xdr:cNvSpPr/>
      </xdr:nvSpPr>
      <xdr:spPr>
        <a:xfrm>
          <a:off x="19494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135255</xdr:rowOff>
    </xdr:from>
    <xdr:to>
      <xdr:col>107</xdr:col>
      <xdr:colOff>50800</xdr:colOff>
      <xdr:row>105</xdr:row>
      <xdr:rowOff>137161</xdr:rowOff>
    </xdr:to>
    <xdr:cxnSp macro="">
      <xdr:nvCxnSpPr>
        <xdr:cNvPr id="641" name="直線コネクタ 640"/>
        <xdr:cNvCxnSpPr/>
      </xdr:nvCxnSpPr>
      <xdr:spPr>
        <a:xfrm flipV="1">
          <a:off x="19545300" y="18137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88264</xdr:rowOff>
    </xdr:from>
    <xdr:to>
      <xdr:col>98</xdr:col>
      <xdr:colOff>38100</xdr:colOff>
      <xdr:row>106</xdr:row>
      <xdr:rowOff>18414</xdr:rowOff>
    </xdr:to>
    <xdr:sp macro="" textlink="">
      <xdr:nvSpPr>
        <xdr:cNvPr id="642" name="楕円 641"/>
        <xdr:cNvSpPr/>
      </xdr:nvSpPr>
      <xdr:spPr>
        <a:xfrm>
          <a:off x="18605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137161</xdr:rowOff>
    </xdr:from>
    <xdr:to>
      <xdr:col>102</xdr:col>
      <xdr:colOff>114300</xdr:colOff>
      <xdr:row>105</xdr:row>
      <xdr:rowOff>139064</xdr:rowOff>
    </xdr:to>
    <xdr:cxnSp macro="">
      <xdr:nvCxnSpPr>
        <xdr:cNvPr id="643" name="直線コネクタ 642"/>
        <xdr:cNvCxnSpPr/>
      </xdr:nvCxnSpPr>
      <xdr:spPr>
        <a:xfrm flipV="1">
          <a:off x="18656300" y="181394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644" name="n_1aveValue【庁舎】&#10;一人当たり面積"/>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645" name="n_2aveValue【庁舎】&#10;一人当たり面積"/>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646" name="n_3aveValue【庁舎】&#10;一人当たり面積"/>
        <xdr:cNvSpPr txBox="1"/>
      </xdr:nvSpPr>
      <xdr:spPr>
        <a:xfrm>
          <a:off x="19310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647" name="n_4aveValue【庁舎】&#10;一人当たり面積"/>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648" name="n_1mainValue【庁舎】&#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31132</xdr:rowOff>
    </xdr:from>
    <xdr:ext cx="469744" cy="259045"/>
    <xdr:sp macro="" textlink="">
      <xdr:nvSpPr>
        <xdr:cNvPr id="649" name="n_2mainValue【庁舎】&#10;一人当たり面積"/>
        <xdr:cNvSpPr txBox="1"/>
      </xdr:nvSpPr>
      <xdr:spPr>
        <a:xfrm>
          <a:off x="201994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650" name="n_3main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34941</xdr:rowOff>
    </xdr:from>
    <xdr:ext cx="469744" cy="259045"/>
    <xdr:sp macro="" textlink="">
      <xdr:nvSpPr>
        <xdr:cNvPr id="651" name="n_4mainValue【庁舎】&#10;一人当たり面積"/>
        <xdr:cNvSpPr txBox="1"/>
      </xdr:nvSpPr>
      <xdr:spPr>
        <a:xfrm>
          <a:off x="184214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類似団体平均と比較して特に有形固定資産減価償却率が高くなっている施設は体育館・プールであり，特に数値が低くなっている施設は庁舎である。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体育館・プールについては，すでに耐用年数を経過している体育館があるため個別施設計画を策定し施設の長寿命化等に取組む必要がある。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庁舎については，平成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度に竣工したことから比較的新しい建物であり，類似団体平均を下回っている。しかしながら，将来，更新時期は到来することから，個別施設計画の策定を行い更新需要の把握等，準備を進めてお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25,074
23,810
46.59
22,074,403
21,502,258
448,718
6,132,315
10,009,623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であり，昨年度同様であった。類似団体と比較してもほぼ同水準で推移している。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今後については，緊急に必要な事業を峻別し投資的経費を抑制する等，歳出の徹底的な見直しを図るとともに，圏央道境古河</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周辺地区への企業誘致や税の徴収率向上対策を中心とする歳入確保に努める。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2" name="直線コネクタ 71"/>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人件費や補助費等が増加したものの，地方税，地方消費税交付金及び地方交付税の増加により経常一般財源が前年度比</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6,209</a:t>
          </a:r>
          <a:r>
            <a:rPr kumimoji="1" lang="ja-JP" altLang="en-US" sz="1300">
              <a:latin typeface="ＭＳ Ｐゴシック" panose="020B0600070205080204" pitchFamily="50" charset="-128"/>
              <a:ea typeface="ＭＳ Ｐゴシック" panose="020B0600070205080204" pitchFamily="50" charset="-128"/>
            </a:rPr>
            <a:t>百万円となったことにより，経常収支比率は前年度比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類似団体と比較すると，依然として高い数値であることから，今後も行財政改革の取組みを通して義務的経費の削減に努め，財政の健全性を図る。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63</xdr:row>
      <xdr:rowOff>150495</xdr:rowOff>
    </xdr:to>
    <xdr:cxnSp macro="">
      <xdr:nvCxnSpPr>
        <xdr:cNvPr id="128" name="直線コネクタ 127"/>
        <xdr:cNvCxnSpPr/>
      </xdr:nvCxnSpPr>
      <xdr:spPr>
        <a:xfrm flipV="1">
          <a:off x="4114800" y="1087342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63</xdr:row>
      <xdr:rowOff>150495</xdr:rowOff>
    </xdr:to>
    <xdr:cxnSp macro="">
      <xdr:nvCxnSpPr>
        <xdr:cNvPr id="131" name="直線コネクタ 130"/>
        <xdr:cNvCxnSpPr/>
      </xdr:nvCxnSpPr>
      <xdr:spPr>
        <a:xfrm>
          <a:off x="3225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126365</xdr:rowOff>
    </xdr:to>
    <xdr:cxnSp macro="">
      <xdr:nvCxnSpPr>
        <xdr:cNvPr id="134" name="直線コネクタ 133"/>
        <xdr:cNvCxnSpPr/>
      </xdr:nvCxnSpPr>
      <xdr:spPr>
        <a:xfrm>
          <a:off x="2336800" y="1083119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41910</xdr:rowOff>
    </xdr:to>
    <xdr:cxnSp macro="">
      <xdr:nvCxnSpPr>
        <xdr:cNvPr id="137" name="直線コネクタ 136"/>
        <xdr:cNvCxnSpPr/>
      </xdr:nvCxnSpPr>
      <xdr:spPr>
        <a:xfrm flipV="1">
          <a:off x="1447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164799</xdr:rowOff>
    </xdr:from>
    <xdr:ext cx="762000" cy="259045"/>
    <xdr:sp macro="" textlink="">
      <xdr:nvSpPr>
        <xdr:cNvPr id="148" name="財政構造の弾力性該当値テキスト"/>
        <xdr:cNvSpPr txBox="1"/>
      </xdr:nvSpPr>
      <xdr:spPr>
        <a:xfrm>
          <a:off x="5041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49" name="楕円 148"/>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0" name="テキスト ボックス 149"/>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3" name="楕円 152"/>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65422</xdr:rowOff>
    </xdr:from>
    <xdr:ext cx="762000" cy="259045"/>
    <xdr:sp macro="" textlink="">
      <xdr:nvSpPr>
        <xdr:cNvPr id="154" name="テキスト ボックス 153"/>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5" name="楕円 154"/>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6" name="テキスト ボックス 155"/>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人件費・物件費等は，前年度と比較すると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千円となり，類似団体平均を上回っている。これは，ふるさとづくり寄付金の増に伴う関連事業費の増加や，新型コロナウイルス感染症関連事業による消耗品・備品等の購入整備及び委託料等の支出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今後もふるさとづくり寄付金の額により数値の増減が見込まれるが，行財政改革等を進めることにより固定化されたコストの見直しを行い，無駄のない支出に努める。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79839</xdr:rowOff>
    </xdr:from>
    <xdr:to>
      <xdr:col>23</xdr:col>
      <xdr:colOff>133350</xdr:colOff>
      <xdr:row>86</xdr:row>
      <xdr:rowOff>15732</xdr:rowOff>
    </xdr:to>
    <xdr:cxnSp macro="">
      <xdr:nvCxnSpPr>
        <xdr:cNvPr id="193" name="直線コネクタ 192"/>
        <xdr:cNvCxnSpPr/>
      </xdr:nvCxnSpPr>
      <xdr:spPr>
        <a:xfrm>
          <a:off x="4114800" y="14310189"/>
          <a:ext cx="838200" cy="45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79839</xdr:rowOff>
    </xdr:from>
    <xdr:to>
      <xdr:col>19</xdr:col>
      <xdr:colOff>133350</xdr:colOff>
      <xdr:row>88</xdr:row>
      <xdr:rowOff>8871</xdr:rowOff>
    </xdr:to>
    <xdr:cxnSp macro="">
      <xdr:nvCxnSpPr>
        <xdr:cNvPr id="196" name="直線コネクタ 195"/>
        <xdr:cNvCxnSpPr/>
      </xdr:nvCxnSpPr>
      <xdr:spPr>
        <a:xfrm flipV="1">
          <a:off x="3225800" y="14310189"/>
          <a:ext cx="889000" cy="7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1073</xdr:rowOff>
    </xdr:from>
    <xdr:to>
      <xdr:col>15</xdr:col>
      <xdr:colOff>82550</xdr:colOff>
      <xdr:row>88</xdr:row>
      <xdr:rowOff>8871</xdr:rowOff>
    </xdr:to>
    <xdr:cxnSp macro="">
      <xdr:nvCxnSpPr>
        <xdr:cNvPr id="199" name="直線コネクタ 198"/>
        <xdr:cNvCxnSpPr/>
      </xdr:nvCxnSpPr>
      <xdr:spPr>
        <a:xfrm>
          <a:off x="2336800" y="14059973"/>
          <a:ext cx="889000" cy="10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92456</xdr:rowOff>
    </xdr:from>
    <xdr:to>
      <xdr:col>11</xdr:col>
      <xdr:colOff>31750</xdr:colOff>
      <xdr:row>82</xdr:row>
      <xdr:rowOff>1073</xdr:rowOff>
    </xdr:to>
    <xdr:cxnSp macro="">
      <xdr:nvCxnSpPr>
        <xdr:cNvPr id="202" name="直線コネクタ 201"/>
        <xdr:cNvCxnSpPr/>
      </xdr:nvCxnSpPr>
      <xdr:spPr>
        <a:xfrm>
          <a:off x="1447800" y="13979906"/>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136382</xdr:rowOff>
    </xdr:from>
    <xdr:to>
      <xdr:col>23</xdr:col>
      <xdr:colOff>184150</xdr:colOff>
      <xdr:row>86</xdr:row>
      <xdr:rowOff>66532</xdr:rowOff>
    </xdr:to>
    <xdr:sp macro="" textlink="">
      <xdr:nvSpPr>
        <xdr:cNvPr id="212" name="楕円 211"/>
        <xdr:cNvSpPr/>
      </xdr:nvSpPr>
      <xdr:spPr>
        <a:xfrm>
          <a:off x="4902200" y="147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108459</xdr:rowOff>
    </xdr:from>
    <xdr:ext cx="762000" cy="259045"/>
    <xdr:sp macro="" textlink="">
      <xdr:nvSpPr>
        <xdr:cNvPr id="213" name="人件費・物件費等の状況該当値テキスト"/>
        <xdr:cNvSpPr txBox="1"/>
      </xdr:nvSpPr>
      <xdr:spPr>
        <a:xfrm>
          <a:off x="5041900" y="146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29039</xdr:rowOff>
    </xdr:from>
    <xdr:to>
      <xdr:col>19</xdr:col>
      <xdr:colOff>184150</xdr:colOff>
      <xdr:row>83</xdr:row>
      <xdr:rowOff>130639</xdr:rowOff>
    </xdr:to>
    <xdr:sp macro="" textlink="">
      <xdr:nvSpPr>
        <xdr:cNvPr id="214" name="楕円 213"/>
        <xdr:cNvSpPr/>
      </xdr:nvSpPr>
      <xdr:spPr>
        <a:xfrm>
          <a:off x="4064000" y="142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115416</xdr:rowOff>
    </xdr:from>
    <xdr:ext cx="736600" cy="259045"/>
    <xdr:sp macro="" textlink="">
      <xdr:nvSpPr>
        <xdr:cNvPr id="215" name="テキスト ボックス 214"/>
        <xdr:cNvSpPr txBox="1"/>
      </xdr:nvSpPr>
      <xdr:spPr>
        <a:xfrm>
          <a:off x="3733800" y="1434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129521</xdr:rowOff>
    </xdr:from>
    <xdr:to>
      <xdr:col>15</xdr:col>
      <xdr:colOff>133350</xdr:colOff>
      <xdr:row>88</xdr:row>
      <xdr:rowOff>59671</xdr:rowOff>
    </xdr:to>
    <xdr:sp macro="" textlink="">
      <xdr:nvSpPr>
        <xdr:cNvPr id="216" name="楕円 215"/>
        <xdr:cNvSpPr/>
      </xdr:nvSpPr>
      <xdr:spPr>
        <a:xfrm>
          <a:off x="3175000" y="150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44448</xdr:rowOff>
    </xdr:from>
    <xdr:ext cx="762000" cy="259045"/>
    <xdr:sp macro="" textlink="">
      <xdr:nvSpPr>
        <xdr:cNvPr id="217" name="テキスト ボックス 216"/>
        <xdr:cNvSpPr txBox="1"/>
      </xdr:nvSpPr>
      <xdr:spPr>
        <a:xfrm>
          <a:off x="2844800" y="15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121723</xdr:rowOff>
    </xdr:from>
    <xdr:to>
      <xdr:col>11</xdr:col>
      <xdr:colOff>82550</xdr:colOff>
      <xdr:row>82</xdr:row>
      <xdr:rowOff>51873</xdr:rowOff>
    </xdr:to>
    <xdr:sp macro="" textlink="">
      <xdr:nvSpPr>
        <xdr:cNvPr id="218" name="楕円 217"/>
        <xdr:cNvSpPr/>
      </xdr:nvSpPr>
      <xdr:spPr>
        <a:xfrm>
          <a:off x="2286000" y="1400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62050</xdr:rowOff>
    </xdr:from>
    <xdr:ext cx="762000" cy="259045"/>
    <xdr:sp macro="" textlink="">
      <xdr:nvSpPr>
        <xdr:cNvPr id="219" name="テキスト ボックス 218"/>
        <xdr:cNvSpPr txBox="1"/>
      </xdr:nvSpPr>
      <xdr:spPr>
        <a:xfrm>
          <a:off x="1955800" y="1377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41656</xdr:rowOff>
    </xdr:from>
    <xdr:to>
      <xdr:col>7</xdr:col>
      <xdr:colOff>31750</xdr:colOff>
      <xdr:row>81</xdr:row>
      <xdr:rowOff>143256</xdr:rowOff>
    </xdr:to>
    <xdr:sp macro="" textlink="">
      <xdr:nvSpPr>
        <xdr:cNvPr id="220" name="楕円 219"/>
        <xdr:cNvSpPr/>
      </xdr:nvSpPr>
      <xdr:spPr>
        <a:xfrm>
          <a:off x="1397000" y="139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153433</xdr:rowOff>
    </xdr:from>
    <xdr:ext cx="762000" cy="259045"/>
    <xdr:sp macro="" textlink="">
      <xdr:nvSpPr>
        <xdr:cNvPr id="221" name="テキスト ボックス 220"/>
        <xdr:cNvSpPr txBox="1"/>
      </xdr:nvSpPr>
      <xdr:spPr>
        <a:xfrm>
          <a:off x="1066800" y="136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年度は，採用・退職や多職種との人事異動により類似団体平均と比較すると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今後も，人事院勧告に準じた給与構造改革等により引き続き給与の適正化に努める。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82550</xdr:rowOff>
    </xdr:to>
    <xdr:cxnSp macro="">
      <xdr:nvCxnSpPr>
        <xdr:cNvPr id="257" name="直線コネクタ 256"/>
        <xdr:cNvCxnSpPr/>
      </xdr:nvCxnSpPr>
      <xdr:spPr>
        <a:xfrm flipV="1">
          <a:off x="16179800" y="1436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117021</xdr:rowOff>
    </xdr:to>
    <xdr:cxnSp macro="">
      <xdr:nvCxnSpPr>
        <xdr:cNvPr id="260" name="直線コネクタ 259"/>
        <xdr:cNvCxnSpPr/>
      </xdr:nvCxnSpPr>
      <xdr:spPr>
        <a:xfrm flipV="1">
          <a:off x="15290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117021</xdr:rowOff>
    </xdr:to>
    <xdr:cxnSp macro="">
      <xdr:nvCxnSpPr>
        <xdr:cNvPr id="263" name="直線コネクタ 262"/>
        <xdr:cNvCxnSpPr/>
      </xdr:nvCxnSpPr>
      <xdr:spPr>
        <a:xfrm>
          <a:off x="14401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134257</xdr:rowOff>
    </xdr:to>
    <xdr:cxnSp macro="">
      <xdr:nvCxnSpPr>
        <xdr:cNvPr id="266" name="直線コネクタ 265"/>
        <xdr:cNvCxnSpPr/>
      </xdr:nvCxnSpPr>
      <xdr:spPr>
        <a:xfrm flipV="1">
          <a:off x="13512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0" name="楕円 279"/>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1" name="テキスト ボックス 280"/>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年度の職員数は前年度から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名増加し，人口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人増加したが，類似団体平均と比較すると，ほぼ同水準で推移している。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今後は，組織機構改革やさらなる事務等の効率化により，適切な定員管理に努める。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150404</xdr:rowOff>
    </xdr:from>
    <xdr:to>
      <xdr:col>81</xdr:col>
      <xdr:colOff>44450</xdr:colOff>
      <xdr:row>61</xdr:row>
      <xdr:rowOff>167640</xdr:rowOff>
    </xdr:to>
    <xdr:cxnSp macro="">
      <xdr:nvCxnSpPr>
        <xdr:cNvPr id="322" name="直線コネクタ 321"/>
        <xdr:cNvCxnSpPr/>
      </xdr:nvCxnSpPr>
      <xdr:spPr>
        <a:xfrm>
          <a:off x="16179800" y="1060885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122827</xdr:rowOff>
    </xdr:from>
    <xdr:to>
      <xdr:col>77</xdr:col>
      <xdr:colOff>44450</xdr:colOff>
      <xdr:row>61</xdr:row>
      <xdr:rowOff>150404</xdr:rowOff>
    </xdr:to>
    <xdr:cxnSp macro="">
      <xdr:nvCxnSpPr>
        <xdr:cNvPr id="325" name="直線コネクタ 324"/>
        <xdr:cNvCxnSpPr/>
      </xdr:nvCxnSpPr>
      <xdr:spPr>
        <a:xfrm>
          <a:off x="15290800" y="1058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122827</xdr:rowOff>
    </xdr:to>
    <xdr:cxnSp macro="">
      <xdr:nvCxnSpPr>
        <xdr:cNvPr id="328" name="直線コネクタ 327"/>
        <xdr:cNvCxnSpPr/>
      </xdr:nvCxnSpPr>
      <xdr:spPr>
        <a:xfrm>
          <a:off x="14401800" y="10557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102144</xdr:rowOff>
    </xdr:to>
    <xdr:cxnSp macro="">
      <xdr:nvCxnSpPr>
        <xdr:cNvPr id="331" name="直線コネクタ 330"/>
        <xdr:cNvCxnSpPr/>
      </xdr:nvCxnSpPr>
      <xdr:spPr>
        <a:xfrm flipV="1">
          <a:off x="13512800" y="105571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1" name="楕円 340"/>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2"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3" name="楕円 342"/>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14531</xdr:rowOff>
    </xdr:from>
    <xdr:ext cx="736600" cy="259045"/>
    <xdr:sp macro="" textlink="">
      <xdr:nvSpPr>
        <xdr:cNvPr id="344" name="テキスト ボックス 343"/>
        <xdr:cNvSpPr txBox="1"/>
      </xdr:nvSpPr>
      <xdr:spPr>
        <a:xfrm>
          <a:off x="15798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72027</xdr:rowOff>
    </xdr:from>
    <xdr:to>
      <xdr:col>73</xdr:col>
      <xdr:colOff>44450</xdr:colOff>
      <xdr:row>62</xdr:row>
      <xdr:rowOff>2177</xdr:rowOff>
    </xdr:to>
    <xdr:sp macro="" textlink="">
      <xdr:nvSpPr>
        <xdr:cNvPr id="345" name="楕円 344"/>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158404</xdr:rowOff>
    </xdr:from>
    <xdr:ext cx="762000" cy="259045"/>
    <xdr:sp macro="" textlink="">
      <xdr:nvSpPr>
        <xdr:cNvPr id="346" name="テキスト ボックス 345"/>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7" name="楕円 346"/>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48" name="テキスト ボックス 347"/>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49" name="楕円 348"/>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50" name="テキスト ボックス 349"/>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町民税所得割，固定資産税及び地方消費税交付金等の増加により標準税収入額が増加したほか，地方債の元利償還金の減少及び土地改良区関係事業に係る債務負担額が減少したことにより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類似団体平均と比較すると依然として高い数値であり，主な要因は元利償還金と公営企業への繰出金である。今後は，起債の新規発行を必要最小限に抑え，実質公債費比率の上昇を抑えていく。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102144</xdr:rowOff>
    </xdr:from>
    <xdr:to>
      <xdr:col>81</xdr:col>
      <xdr:colOff>44450</xdr:colOff>
      <xdr:row>43</xdr:row>
      <xdr:rowOff>143510</xdr:rowOff>
    </xdr:to>
    <xdr:cxnSp macro="">
      <xdr:nvCxnSpPr>
        <xdr:cNvPr id="385" name="直線コネクタ 384"/>
        <xdr:cNvCxnSpPr/>
      </xdr:nvCxnSpPr>
      <xdr:spPr>
        <a:xfrm flipV="1">
          <a:off x="16179800" y="747449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43</xdr:row>
      <xdr:rowOff>171087</xdr:rowOff>
    </xdr:to>
    <xdr:cxnSp macro="">
      <xdr:nvCxnSpPr>
        <xdr:cNvPr id="388" name="直線コネクタ 387"/>
        <xdr:cNvCxnSpPr/>
      </xdr:nvCxnSpPr>
      <xdr:spPr>
        <a:xfrm flipV="1">
          <a:off x="15290800" y="75158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43</xdr:row>
      <xdr:rowOff>171087</xdr:rowOff>
    </xdr:to>
    <xdr:cxnSp macro="">
      <xdr:nvCxnSpPr>
        <xdr:cNvPr id="391" name="直線コネクタ 390"/>
        <xdr:cNvCxnSpPr/>
      </xdr:nvCxnSpPr>
      <xdr:spPr>
        <a:xfrm>
          <a:off x="14401800" y="75365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6531</xdr:rowOff>
    </xdr:to>
    <xdr:cxnSp macro="">
      <xdr:nvCxnSpPr>
        <xdr:cNvPr id="394" name="直線コネクタ 393"/>
        <xdr:cNvCxnSpPr/>
      </xdr:nvCxnSpPr>
      <xdr:spPr>
        <a:xfrm flipV="1">
          <a:off x="13512800" y="75365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51344</xdr:rowOff>
    </xdr:from>
    <xdr:to>
      <xdr:col>81</xdr:col>
      <xdr:colOff>95250</xdr:colOff>
      <xdr:row>43</xdr:row>
      <xdr:rowOff>152944</xdr:rowOff>
    </xdr:to>
    <xdr:sp macro="" textlink="">
      <xdr:nvSpPr>
        <xdr:cNvPr id="404" name="楕円 403"/>
        <xdr:cNvSpPr/>
      </xdr:nvSpPr>
      <xdr:spPr>
        <a:xfrm>
          <a:off x="169672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23421</xdr:rowOff>
    </xdr:from>
    <xdr:ext cx="762000" cy="259045"/>
    <xdr:sp macro="" textlink="">
      <xdr:nvSpPr>
        <xdr:cNvPr id="405" name="公債費負担の状況該当値テキスト"/>
        <xdr:cNvSpPr txBox="1"/>
      </xdr:nvSpPr>
      <xdr:spPr>
        <a:xfrm>
          <a:off x="17106900" y="739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6" name="楕円 405"/>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7" name="テキスト ボックス 406"/>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120287</xdr:rowOff>
    </xdr:from>
    <xdr:to>
      <xdr:col>73</xdr:col>
      <xdr:colOff>44450</xdr:colOff>
      <xdr:row>44</xdr:row>
      <xdr:rowOff>50437</xdr:rowOff>
    </xdr:to>
    <xdr:sp macro="" textlink="">
      <xdr:nvSpPr>
        <xdr:cNvPr id="408" name="楕円 407"/>
        <xdr:cNvSpPr/>
      </xdr:nvSpPr>
      <xdr:spPr>
        <a:xfrm>
          <a:off x="15240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35214</xdr:rowOff>
    </xdr:from>
    <xdr:ext cx="762000" cy="259045"/>
    <xdr:sp macro="" textlink="">
      <xdr:nvSpPr>
        <xdr:cNvPr id="409" name="テキスト ボックス 408"/>
        <xdr:cNvSpPr txBox="1"/>
      </xdr:nvSpPr>
      <xdr:spPr>
        <a:xfrm>
          <a:off x="14909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10" name="楕円 409"/>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11" name="テキスト ボックス 410"/>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127181</xdr:rowOff>
    </xdr:from>
    <xdr:to>
      <xdr:col>64</xdr:col>
      <xdr:colOff>152400</xdr:colOff>
      <xdr:row>44</xdr:row>
      <xdr:rowOff>57331</xdr:rowOff>
    </xdr:to>
    <xdr:sp macro="" textlink="">
      <xdr:nvSpPr>
        <xdr:cNvPr id="412" name="楕円 411"/>
        <xdr:cNvSpPr/>
      </xdr:nvSpPr>
      <xdr:spPr>
        <a:xfrm>
          <a:off x="13462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42108</xdr:rowOff>
    </xdr:from>
    <xdr:ext cx="762000" cy="259045"/>
    <xdr:sp macro="" textlink="">
      <xdr:nvSpPr>
        <xdr:cNvPr id="413" name="テキスト ボックス 412"/>
        <xdr:cNvSpPr txBox="1"/>
      </xdr:nvSpPr>
      <xdr:spPr>
        <a:xfrm>
          <a:off x="13131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ふるさとづくり基金等の積立による充当可能基金増加したことや公共下水道事業特別会計及び農業集落排水事業特別会計の地方債残高の減少に伴う繰出金の見込額の減少等により，前年度比</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ポイント減となり，平成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を上回っている主な要因は，地方債残高，公営企業における公債費の償還財源として繰出される準元利償還金等があげられる。今後は，地方債の発行を必要最小限のに抑え，公債費等義務的経費の削減を中心とする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76019</xdr:rowOff>
    </xdr:from>
    <xdr:to>
      <xdr:col>81</xdr:col>
      <xdr:colOff>44450</xdr:colOff>
      <xdr:row>20</xdr:row>
      <xdr:rowOff>93013</xdr:rowOff>
    </xdr:to>
    <xdr:cxnSp macro="">
      <xdr:nvCxnSpPr>
        <xdr:cNvPr id="449" name="直線コネクタ 448"/>
        <xdr:cNvCxnSpPr/>
      </xdr:nvCxnSpPr>
      <xdr:spPr>
        <a:xfrm flipV="1">
          <a:off x="16179800" y="3333569"/>
          <a:ext cx="8382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93013</xdr:rowOff>
    </xdr:from>
    <xdr:to>
      <xdr:col>77</xdr:col>
      <xdr:colOff>44450</xdr:colOff>
      <xdr:row>20</xdr:row>
      <xdr:rowOff>117142</xdr:rowOff>
    </xdr:to>
    <xdr:cxnSp macro="">
      <xdr:nvCxnSpPr>
        <xdr:cNvPr id="452" name="直線コネクタ 451"/>
        <xdr:cNvCxnSpPr/>
      </xdr:nvCxnSpPr>
      <xdr:spPr>
        <a:xfrm flipV="1">
          <a:off x="15290800" y="352201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117142</xdr:rowOff>
    </xdr:from>
    <xdr:to>
      <xdr:col>72</xdr:col>
      <xdr:colOff>203200</xdr:colOff>
      <xdr:row>22</xdr:row>
      <xdr:rowOff>7499</xdr:rowOff>
    </xdr:to>
    <xdr:cxnSp macro="">
      <xdr:nvCxnSpPr>
        <xdr:cNvPr id="455" name="直線コネクタ 454"/>
        <xdr:cNvCxnSpPr/>
      </xdr:nvCxnSpPr>
      <xdr:spPr>
        <a:xfrm flipV="1">
          <a:off x="14401800" y="3546142"/>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7499</xdr:rowOff>
    </xdr:from>
    <xdr:to>
      <xdr:col>68</xdr:col>
      <xdr:colOff>152400</xdr:colOff>
      <xdr:row>22</xdr:row>
      <xdr:rowOff>110913</xdr:rowOff>
    </xdr:to>
    <xdr:cxnSp macro="">
      <xdr:nvCxnSpPr>
        <xdr:cNvPr id="458" name="直線コネクタ 457"/>
        <xdr:cNvCxnSpPr/>
      </xdr:nvCxnSpPr>
      <xdr:spPr>
        <a:xfrm flipV="1">
          <a:off x="13512800" y="377939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25219</xdr:rowOff>
    </xdr:from>
    <xdr:to>
      <xdr:col>81</xdr:col>
      <xdr:colOff>95250</xdr:colOff>
      <xdr:row>19</xdr:row>
      <xdr:rowOff>126819</xdr:rowOff>
    </xdr:to>
    <xdr:sp macro="" textlink="">
      <xdr:nvSpPr>
        <xdr:cNvPr id="468" name="楕円 467"/>
        <xdr:cNvSpPr/>
      </xdr:nvSpPr>
      <xdr:spPr>
        <a:xfrm>
          <a:off x="16967200" y="32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168746</xdr:rowOff>
    </xdr:from>
    <xdr:ext cx="762000" cy="259045"/>
    <xdr:sp macro="" textlink="">
      <xdr:nvSpPr>
        <xdr:cNvPr id="469" name="将来負担の状況該当値テキスト"/>
        <xdr:cNvSpPr txBox="1"/>
      </xdr:nvSpPr>
      <xdr:spPr>
        <a:xfrm>
          <a:off x="17106900" y="325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42213</xdr:rowOff>
    </xdr:from>
    <xdr:to>
      <xdr:col>77</xdr:col>
      <xdr:colOff>95250</xdr:colOff>
      <xdr:row>20</xdr:row>
      <xdr:rowOff>143813</xdr:rowOff>
    </xdr:to>
    <xdr:sp macro="" textlink="">
      <xdr:nvSpPr>
        <xdr:cNvPr id="470" name="楕円 469"/>
        <xdr:cNvSpPr/>
      </xdr:nvSpPr>
      <xdr:spPr>
        <a:xfrm>
          <a:off x="16129000" y="34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128590</xdr:rowOff>
    </xdr:from>
    <xdr:ext cx="736600" cy="259045"/>
    <xdr:sp macro="" textlink="">
      <xdr:nvSpPr>
        <xdr:cNvPr id="471" name="テキスト ボックス 470"/>
        <xdr:cNvSpPr txBox="1"/>
      </xdr:nvSpPr>
      <xdr:spPr>
        <a:xfrm>
          <a:off x="15798800" y="3557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66342</xdr:rowOff>
    </xdr:from>
    <xdr:to>
      <xdr:col>73</xdr:col>
      <xdr:colOff>44450</xdr:colOff>
      <xdr:row>20</xdr:row>
      <xdr:rowOff>167942</xdr:rowOff>
    </xdr:to>
    <xdr:sp macro="" textlink="">
      <xdr:nvSpPr>
        <xdr:cNvPr id="472" name="楕円 471"/>
        <xdr:cNvSpPr/>
      </xdr:nvSpPr>
      <xdr:spPr>
        <a:xfrm>
          <a:off x="15240000" y="34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152719</xdr:rowOff>
    </xdr:from>
    <xdr:ext cx="762000" cy="259045"/>
    <xdr:sp macro="" textlink="">
      <xdr:nvSpPr>
        <xdr:cNvPr id="473" name="テキスト ボックス 472"/>
        <xdr:cNvSpPr txBox="1"/>
      </xdr:nvSpPr>
      <xdr:spPr>
        <a:xfrm>
          <a:off x="14909800" y="35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128149</xdr:rowOff>
    </xdr:from>
    <xdr:to>
      <xdr:col>68</xdr:col>
      <xdr:colOff>203200</xdr:colOff>
      <xdr:row>22</xdr:row>
      <xdr:rowOff>58299</xdr:rowOff>
    </xdr:to>
    <xdr:sp macro="" textlink="">
      <xdr:nvSpPr>
        <xdr:cNvPr id="474" name="楕円 473"/>
        <xdr:cNvSpPr/>
      </xdr:nvSpPr>
      <xdr:spPr>
        <a:xfrm>
          <a:off x="14351000" y="37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43076</xdr:rowOff>
    </xdr:from>
    <xdr:ext cx="762000" cy="259045"/>
    <xdr:sp macro="" textlink="">
      <xdr:nvSpPr>
        <xdr:cNvPr id="475" name="テキスト ボックス 474"/>
        <xdr:cNvSpPr txBox="1"/>
      </xdr:nvSpPr>
      <xdr:spPr>
        <a:xfrm>
          <a:off x="14020800" y="38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60113</xdr:rowOff>
    </xdr:from>
    <xdr:to>
      <xdr:col>64</xdr:col>
      <xdr:colOff>152400</xdr:colOff>
      <xdr:row>22</xdr:row>
      <xdr:rowOff>161713</xdr:rowOff>
    </xdr:to>
    <xdr:sp macro="" textlink="">
      <xdr:nvSpPr>
        <xdr:cNvPr id="476" name="楕円 475"/>
        <xdr:cNvSpPr/>
      </xdr:nvSpPr>
      <xdr:spPr>
        <a:xfrm>
          <a:off x="13462000" y="38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146490</xdr:rowOff>
    </xdr:from>
    <xdr:ext cx="762000" cy="259045"/>
    <xdr:sp macro="" textlink="">
      <xdr:nvSpPr>
        <xdr:cNvPr id="477" name="テキスト ボックス 476"/>
        <xdr:cNvSpPr txBox="1"/>
      </xdr:nvSpPr>
      <xdr:spPr>
        <a:xfrm>
          <a:off x="13131800" y="3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25,074
23,810
46.59
22,074,403
21,502,258
448,718
6,132,315
10,009,623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ポイント上昇した。これは，会計年度任用職員制度の開始に伴い，人件費が増加した。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今後も施設の民間委託の推進を含め，さらなる定員の適正化を図り，人件費の抑制に努めていく。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130810</xdr:rowOff>
    </xdr:to>
    <xdr:cxnSp macro="">
      <xdr:nvCxnSpPr>
        <xdr:cNvPr id="66" name="直線コネクタ 65"/>
        <xdr:cNvCxnSpPr/>
      </xdr:nvCxnSpPr>
      <xdr:spPr>
        <a:xfrm>
          <a:off x="3987800" y="642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85090</xdr:rowOff>
    </xdr:to>
    <xdr:cxnSp macro="">
      <xdr:nvCxnSpPr>
        <xdr:cNvPr id="69" name="直線コネクタ 68"/>
        <xdr:cNvCxnSpPr/>
      </xdr:nvCxnSpPr>
      <xdr:spPr>
        <a:xfrm>
          <a:off x="3098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77470</xdr:rowOff>
    </xdr:to>
    <xdr:cxnSp macro="">
      <xdr:nvCxnSpPr>
        <xdr:cNvPr id="72" name="直線コネクタ 71"/>
        <xdr:cNvCxnSpPr/>
      </xdr:nvCxnSpPr>
      <xdr:spPr>
        <a:xfrm flipV="1">
          <a:off x="2209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115570</xdr:rowOff>
    </xdr:to>
    <xdr:cxnSp macro="">
      <xdr:nvCxnSpPr>
        <xdr:cNvPr id="75" name="直線コネクタ 74"/>
        <xdr:cNvCxnSpPr/>
      </xdr:nvCxnSpPr>
      <xdr:spPr>
        <a:xfrm flipV="1">
          <a:off x="1320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内部管理的経費の徹底した削減により，類似団体平均と比較して引き続き低い水準で推移している。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今後も事業の見直しや経費節減に努めていく。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58964</xdr:rowOff>
    </xdr:from>
    <xdr:to>
      <xdr:col>82</xdr:col>
      <xdr:colOff>107950</xdr:colOff>
      <xdr:row>13</xdr:row>
      <xdr:rowOff>91621</xdr:rowOff>
    </xdr:to>
    <xdr:cxnSp macro="">
      <xdr:nvCxnSpPr>
        <xdr:cNvPr id="129" name="直線コネクタ 128"/>
        <xdr:cNvCxnSpPr/>
      </xdr:nvCxnSpPr>
      <xdr:spPr>
        <a:xfrm>
          <a:off x="15671800" y="2287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58964</xdr:rowOff>
    </xdr:from>
    <xdr:to>
      <xdr:col>78</xdr:col>
      <xdr:colOff>69850</xdr:colOff>
      <xdr:row>13</xdr:row>
      <xdr:rowOff>69850</xdr:rowOff>
    </xdr:to>
    <xdr:cxnSp macro="">
      <xdr:nvCxnSpPr>
        <xdr:cNvPr id="132" name="直線コネクタ 131"/>
        <xdr:cNvCxnSpPr/>
      </xdr:nvCxnSpPr>
      <xdr:spPr>
        <a:xfrm flipV="1">
          <a:off x="14782800" y="2287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113393</xdr:rowOff>
    </xdr:to>
    <xdr:cxnSp macro="">
      <xdr:nvCxnSpPr>
        <xdr:cNvPr id="135" name="直線コネクタ 134"/>
        <xdr:cNvCxnSpPr/>
      </xdr:nvCxnSpPr>
      <xdr:spPr>
        <a:xfrm flipV="1">
          <a:off x="13893800" y="229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14</xdr:row>
      <xdr:rowOff>61686</xdr:rowOff>
    </xdr:to>
    <xdr:cxnSp macro="">
      <xdr:nvCxnSpPr>
        <xdr:cNvPr id="138" name="直線コネクタ 137"/>
        <xdr:cNvCxnSpPr/>
      </xdr:nvCxnSpPr>
      <xdr:spPr>
        <a:xfrm flipV="1">
          <a:off x="13004800" y="2342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40821</xdr:rowOff>
    </xdr:from>
    <xdr:to>
      <xdr:col>82</xdr:col>
      <xdr:colOff>158750</xdr:colOff>
      <xdr:row>13</xdr:row>
      <xdr:rowOff>142421</xdr:rowOff>
    </xdr:to>
    <xdr:sp macro="" textlink="">
      <xdr:nvSpPr>
        <xdr:cNvPr id="148" name="楕円 147"/>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120848</xdr:rowOff>
    </xdr:from>
    <xdr:ext cx="762000" cy="259045"/>
    <xdr:sp macro="" textlink="">
      <xdr:nvSpPr>
        <xdr:cNvPr id="149" name="物件費該当値テキスト"/>
        <xdr:cNvSpPr txBox="1"/>
      </xdr:nvSpPr>
      <xdr:spPr>
        <a:xfrm>
          <a:off x="16598900" y="21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8164</xdr:rowOff>
    </xdr:from>
    <xdr:to>
      <xdr:col>78</xdr:col>
      <xdr:colOff>120650</xdr:colOff>
      <xdr:row>13</xdr:row>
      <xdr:rowOff>109764</xdr:rowOff>
    </xdr:to>
    <xdr:sp macro="" textlink="">
      <xdr:nvSpPr>
        <xdr:cNvPr id="150" name="楕円 149"/>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119941</xdr:rowOff>
    </xdr:from>
    <xdr:ext cx="736600" cy="259045"/>
    <xdr:sp macro="" textlink="">
      <xdr:nvSpPr>
        <xdr:cNvPr id="151" name="テキスト ボックス 150"/>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4" name="楕円 153"/>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5" name="テキスト ボックス 154"/>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となり，類似団体平均と比較しても，ほぼ同水準である。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今後も社会保障経費は増加していくことが見込まれることから，引き続き安定財源の確保に努めていく。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127000</xdr:rowOff>
    </xdr:to>
    <xdr:cxnSp macro="">
      <xdr:nvCxnSpPr>
        <xdr:cNvPr id="190" name="直線コネクタ 189"/>
        <xdr:cNvCxnSpPr/>
      </xdr:nvCxnSpPr>
      <xdr:spPr>
        <a:xfrm flipV="1">
          <a:off x="3987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165100</xdr:rowOff>
    </xdr:to>
    <xdr:cxnSp macro="">
      <xdr:nvCxnSpPr>
        <xdr:cNvPr id="193" name="直線コネクタ 192"/>
        <xdr:cNvCxnSpPr/>
      </xdr:nvCxnSpPr>
      <xdr:spPr>
        <a:xfrm flipV="1">
          <a:off x="3098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165100</xdr:rowOff>
    </xdr:to>
    <xdr:cxnSp macro="">
      <xdr:nvCxnSpPr>
        <xdr:cNvPr id="196" name="直線コネクタ 195"/>
        <xdr:cNvCxnSpPr/>
      </xdr:nvCxnSpPr>
      <xdr:spPr>
        <a:xfrm>
          <a:off x="2209800" y="9766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50800</xdr:rowOff>
    </xdr:to>
    <xdr:cxnSp macro="">
      <xdr:nvCxnSpPr>
        <xdr:cNvPr id="199" name="直線コネクタ 198"/>
        <xdr:cNvCxnSpPr/>
      </xdr:nvCxnSpPr>
      <xdr:spPr>
        <a:xfrm flipV="1">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1" name="楕円 210"/>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2" name="テキスト ボックス 21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4" name="テキスト ボックス 213"/>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7" name="楕円 216"/>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8" name="テキスト ボックス 217"/>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国民健康保険事業特別会計，公共下水道事業特別会計及び農業集落排水事業特別会計への繰出金が減少したことにより，特別会計への繰出金総額は現年度比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1,425</a:t>
          </a:r>
          <a:r>
            <a:rPr kumimoji="1" lang="ja-JP" altLang="en-US" sz="1200">
              <a:latin typeface="ＭＳ Ｐゴシック" panose="020B0600070205080204" pitchFamily="50" charset="-128"/>
              <a:ea typeface="ＭＳ Ｐゴシック" panose="020B0600070205080204" pitchFamily="50" charset="-128"/>
            </a:rPr>
            <a:t>百万円となった。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しかしながら，類似団体と比較すると依然として高い数値であり，その要因は下水道事業会計への繰出金である。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今後は下水道接続率を上昇させ，使用料の増加を図るとともに，経営戦略に基づき，施設の新設，改修及び更新を計画的に実施し，起債の抑制や経費の削減等，一般会計への負担軽減に努めていく。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59</xdr:row>
      <xdr:rowOff>39370</xdr:rowOff>
    </xdr:to>
    <xdr:cxnSp macro="">
      <xdr:nvCxnSpPr>
        <xdr:cNvPr id="251" name="直線コネクタ 250"/>
        <xdr:cNvCxnSpPr/>
      </xdr:nvCxnSpPr>
      <xdr:spPr>
        <a:xfrm flipV="1">
          <a:off x="15671800" y="10055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39370</xdr:rowOff>
    </xdr:to>
    <xdr:cxnSp macro="">
      <xdr:nvCxnSpPr>
        <xdr:cNvPr id="254" name="直線コネクタ 253"/>
        <xdr:cNvCxnSpPr/>
      </xdr:nvCxnSpPr>
      <xdr:spPr>
        <a:xfrm>
          <a:off x="14782800" y="1009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149860</xdr:rowOff>
    </xdr:to>
    <xdr:cxnSp macro="">
      <xdr:nvCxnSpPr>
        <xdr:cNvPr id="257" name="直線コネクタ 256"/>
        <xdr:cNvCxnSpPr/>
      </xdr:nvCxnSpPr>
      <xdr:spPr>
        <a:xfrm>
          <a:off x="13893800" y="1000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58</xdr:row>
      <xdr:rowOff>58420</xdr:rowOff>
    </xdr:to>
    <xdr:cxnSp macro="">
      <xdr:nvCxnSpPr>
        <xdr:cNvPr id="260" name="直線コネクタ 259"/>
        <xdr:cNvCxnSpPr/>
      </xdr:nvCxnSpPr>
      <xdr:spPr>
        <a:xfrm>
          <a:off x="13004800" y="9857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2" name="楕円 271"/>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3" name="テキスト ボックス 272"/>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4" name="楕円 273"/>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5" name="テキスト ボックス 274"/>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6" name="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8" name="楕円 277"/>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9" name="テキスト ボックス 278"/>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ポイント上昇したが，類似団体平均と比較してほぼ同水準で推移している。主な増加の要因は，一部事務組合への負担金の増加によるものである。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今後は，負担金や補助金の精査を行い，補助金額の見直しや廃止等の検討を進める。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168148</xdr:rowOff>
    </xdr:to>
    <xdr:cxnSp macro="">
      <xdr:nvCxnSpPr>
        <xdr:cNvPr id="309" name="直線コネクタ 308"/>
        <xdr:cNvCxnSpPr/>
      </xdr:nvCxnSpPr>
      <xdr:spPr>
        <a:xfrm>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159004</xdr:rowOff>
    </xdr:to>
    <xdr:cxnSp macro="">
      <xdr:nvCxnSpPr>
        <xdr:cNvPr id="312" name="直線コネクタ 311"/>
        <xdr:cNvCxnSpPr/>
      </xdr:nvCxnSpPr>
      <xdr:spPr>
        <a:xfrm flipV="1">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159004</xdr:rowOff>
    </xdr:to>
    <xdr:cxnSp macro="">
      <xdr:nvCxnSpPr>
        <xdr:cNvPr id="315" name="直線コネクタ 314"/>
        <xdr:cNvCxnSpPr/>
      </xdr:nvCxnSpPr>
      <xdr:spPr>
        <a:xfrm>
          <a:off x="13893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8" name="直線コネクタ 317"/>
        <xdr:cNvCxnSpPr/>
      </xdr:nvCxnSpPr>
      <xdr:spPr>
        <a:xfrm>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1" name="テキスト ボックス 33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2" name="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33" name="テキスト ボックス 332"/>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4" name="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5" name="テキスト ボックス 334"/>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公債費は，前年度と比較すると</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ポイント減少した。平成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年度をピークに新規地方債発行の抑制や償還終了分により減少傾向にある。令和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年度における公債費の一般財源は</a:t>
          </a:r>
          <a:r>
            <a:rPr kumimoji="1" lang="en-US" altLang="ja-JP" sz="1250">
              <a:latin typeface="ＭＳ Ｐゴシック" panose="020B0600070205080204" pitchFamily="50" charset="-128"/>
              <a:ea typeface="ＭＳ Ｐゴシック" panose="020B0600070205080204" pitchFamily="50" charset="-128"/>
            </a:rPr>
            <a:t>971,861</a:t>
          </a:r>
          <a:r>
            <a:rPr kumimoji="1" lang="ja-JP" altLang="en-US" sz="1250">
              <a:latin typeface="ＭＳ Ｐゴシック" panose="020B0600070205080204" pitchFamily="50" charset="-128"/>
              <a:ea typeface="ＭＳ Ｐゴシック" panose="020B0600070205080204" pitchFamily="50" charset="-128"/>
            </a:rPr>
            <a:t>千円であり，前年度と比較すると，</a:t>
          </a:r>
          <a:r>
            <a:rPr kumimoji="1" lang="en-US" altLang="ja-JP" sz="1250">
              <a:latin typeface="ＭＳ Ｐゴシック" panose="020B0600070205080204" pitchFamily="50" charset="-128"/>
              <a:ea typeface="ＭＳ Ｐゴシック" panose="020B0600070205080204" pitchFamily="50" charset="-128"/>
            </a:rPr>
            <a:t>38,655</a:t>
          </a:r>
          <a:r>
            <a:rPr kumimoji="1" lang="ja-JP" altLang="en-US" sz="1250">
              <a:latin typeface="ＭＳ Ｐゴシック" panose="020B0600070205080204" pitchFamily="50" charset="-128"/>
              <a:ea typeface="ＭＳ Ｐゴシック" panose="020B0600070205080204" pitchFamily="50" charset="-128"/>
            </a:rPr>
            <a:t>千円の減（△</a:t>
          </a:r>
          <a:r>
            <a:rPr kumimoji="1" lang="en-US" altLang="ja-JP" sz="1250">
              <a:latin typeface="ＭＳ Ｐゴシック" panose="020B0600070205080204" pitchFamily="50" charset="-128"/>
              <a:ea typeface="ＭＳ Ｐゴシック" panose="020B0600070205080204" pitchFamily="50" charset="-128"/>
            </a:rPr>
            <a:t>3.8</a:t>
          </a:r>
          <a:r>
            <a:rPr kumimoji="1" lang="ja-JP" altLang="en-US" sz="1250">
              <a:latin typeface="ＭＳ Ｐゴシック" panose="020B0600070205080204" pitchFamily="50" charset="-128"/>
              <a:ea typeface="ＭＳ Ｐゴシック" panose="020B0600070205080204" pitchFamily="50" charset="-128"/>
            </a:rPr>
            <a:t>％）となっている。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しかし</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類似団体平均数値と比較すると高い水準であることから</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今後も地方債の新規発行を必要最小限に抑え</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財政の健全化に努めていく。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107406</xdr:rowOff>
    </xdr:from>
    <xdr:to>
      <xdr:col>24</xdr:col>
      <xdr:colOff>25400</xdr:colOff>
      <xdr:row>79</xdr:row>
      <xdr:rowOff>14332</xdr:rowOff>
    </xdr:to>
    <xdr:cxnSp macro="">
      <xdr:nvCxnSpPr>
        <xdr:cNvPr id="371" name="直線コネクタ 370"/>
        <xdr:cNvCxnSpPr/>
      </xdr:nvCxnSpPr>
      <xdr:spPr>
        <a:xfrm flipV="1">
          <a:off x="3987800" y="13480506"/>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14332</xdr:rowOff>
    </xdr:from>
    <xdr:to>
      <xdr:col>19</xdr:col>
      <xdr:colOff>187325</xdr:colOff>
      <xdr:row>79</xdr:row>
      <xdr:rowOff>27395</xdr:rowOff>
    </xdr:to>
    <xdr:cxnSp macro="">
      <xdr:nvCxnSpPr>
        <xdr:cNvPr id="374" name="直線コネクタ 373"/>
        <xdr:cNvCxnSpPr/>
      </xdr:nvCxnSpPr>
      <xdr:spPr>
        <a:xfrm flipV="1">
          <a:off x="3098800" y="135588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20864</xdr:rowOff>
    </xdr:from>
    <xdr:to>
      <xdr:col>15</xdr:col>
      <xdr:colOff>98425</xdr:colOff>
      <xdr:row>79</xdr:row>
      <xdr:rowOff>27395</xdr:rowOff>
    </xdr:to>
    <xdr:cxnSp macro="">
      <xdr:nvCxnSpPr>
        <xdr:cNvPr id="377" name="直線コネクタ 376"/>
        <xdr:cNvCxnSpPr/>
      </xdr:nvCxnSpPr>
      <xdr:spPr>
        <a:xfrm>
          <a:off x="2209800" y="135654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53521</xdr:rowOff>
    </xdr:to>
    <xdr:cxnSp macro="">
      <xdr:nvCxnSpPr>
        <xdr:cNvPr id="380" name="直線コネクタ 379"/>
        <xdr:cNvCxnSpPr/>
      </xdr:nvCxnSpPr>
      <xdr:spPr>
        <a:xfrm flipV="1">
          <a:off x="1320800" y="13565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56606</xdr:rowOff>
    </xdr:from>
    <xdr:to>
      <xdr:col>24</xdr:col>
      <xdr:colOff>76200</xdr:colOff>
      <xdr:row>78</xdr:row>
      <xdr:rowOff>158206</xdr:rowOff>
    </xdr:to>
    <xdr:sp macro="" textlink="">
      <xdr:nvSpPr>
        <xdr:cNvPr id="390" name="楕円 389"/>
        <xdr:cNvSpPr/>
      </xdr:nvSpPr>
      <xdr:spPr>
        <a:xfrm>
          <a:off x="4775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28683</xdr:rowOff>
    </xdr:from>
    <xdr:ext cx="762000" cy="259045"/>
    <xdr:sp macro="" textlink="">
      <xdr:nvSpPr>
        <xdr:cNvPr id="391" name="公債費該当値テキスト"/>
        <xdr:cNvSpPr txBox="1"/>
      </xdr:nvSpPr>
      <xdr:spPr>
        <a:xfrm>
          <a:off x="4914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2" name="楕円 391"/>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3" name="テキスト ボックス 392"/>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148045</xdr:rowOff>
    </xdr:from>
    <xdr:to>
      <xdr:col>15</xdr:col>
      <xdr:colOff>149225</xdr:colOff>
      <xdr:row>79</xdr:row>
      <xdr:rowOff>78195</xdr:rowOff>
    </xdr:to>
    <xdr:sp macro="" textlink="">
      <xdr:nvSpPr>
        <xdr:cNvPr id="394" name="楕円 393"/>
        <xdr:cNvSpPr/>
      </xdr:nvSpPr>
      <xdr:spPr>
        <a:xfrm>
          <a:off x="3048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62972</xdr:rowOff>
    </xdr:from>
    <xdr:ext cx="762000" cy="259045"/>
    <xdr:sp macro="" textlink="">
      <xdr:nvSpPr>
        <xdr:cNvPr id="395" name="テキスト ボックス 394"/>
        <xdr:cNvSpPr txBox="1"/>
      </xdr:nvSpPr>
      <xdr:spPr>
        <a:xfrm>
          <a:off x="2717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396" name="楕円 395"/>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97" name="テキスト ボックス 396"/>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398" name="楕円 397"/>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399" name="テキスト ボックス 398"/>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人件費，物件費及び補助費等の微増となったが，他会計繰出金が昨年度よりも減少したことにより，数値は昨年度比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75.6</a:t>
          </a:r>
          <a:r>
            <a:rPr kumimoji="1" lang="ja-JP" altLang="en-US" sz="1300">
              <a:latin typeface="ＭＳ Ｐゴシック" panose="020B0600070205080204" pitchFamily="50" charset="-128"/>
              <a:ea typeface="ＭＳ Ｐゴシック" panose="020B0600070205080204" pitchFamily="50" charset="-128"/>
            </a:rPr>
            <a:t>となった。また，類似団体平均を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今後も，扶助費等の社会保障経費の増加が見込まれることから，事業の見直しやさらなる経費の削減に努めていく。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101854</xdr:rowOff>
    </xdr:to>
    <xdr:cxnSp macro="">
      <xdr:nvCxnSpPr>
        <xdr:cNvPr id="430" name="直線コネクタ 429"/>
        <xdr:cNvCxnSpPr/>
      </xdr:nvCxnSpPr>
      <xdr:spPr>
        <a:xfrm flipV="1">
          <a:off x="15671800" y="13298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101854</xdr:rowOff>
    </xdr:to>
    <xdr:cxnSp macro="">
      <xdr:nvCxnSpPr>
        <xdr:cNvPr id="433" name="直線コネクタ 432"/>
        <xdr:cNvCxnSpPr/>
      </xdr:nvCxnSpPr>
      <xdr:spPr>
        <a:xfrm>
          <a:off x="14782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74422</xdr:rowOff>
    </xdr:to>
    <xdr:cxnSp macro="">
      <xdr:nvCxnSpPr>
        <xdr:cNvPr id="436" name="直線コネクタ 435"/>
        <xdr:cNvCxnSpPr/>
      </xdr:nvCxnSpPr>
      <xdr:spPr>
        <a:xfrm>
          <a:off x="13893800" y="13207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5842</xdr:rowOff>
    </xdr:to>
    <xdr:cxnSp macro="">
      <xdr:nvCxnSpPr>
        <xdr:cNvPr id="439" name="直線コネクタ 438"/>
        <xdr:cNvCxnSpPr/>
      </xdr:nvCxnSpPr>
      <xdr:spPr>
        <a:xfrm>
          <a:off x="13004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9" name="楕円 448"/>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50"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1" name="楕円 450"/>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2" name="テキスト ボックス 451"/>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3" name="楕円 452"/>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4" name="テキスト ボックス 453"/>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5" name="楕円 454"/>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6" name="テキスト ボックス 455"/>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7" name="楕円 456"/>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8" name="テキスト ボックス 45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52944</xdr:rowOff>
    </xdr:from>
    <xdr:to>
      <xdr:col>29</xdr:col>
      <xdr:colOff>127000</xdr:colOff>
      <xdr:row>16</xdr:row>
      <xdr:rowOff>88230</xdr:rowOff>
    </xdr:to>
    <xdr:cxnSp macro="">
      <xdr:nvCxnSpPr>
        <xdr:cNvPr id="52" name="直線コネクタ 51"/>
        <xdr:cNvCxnSpPr/>
      </xdr:nvCxnSpPr>
      <xdr:spPr bwMode="auto">
        <a:xfrm>
          <a:off x="5003800" y="2843769"/>
          <a:ext cx="647700" cy="3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52944</xdr:rowOff>
    </xdr:from>
    <xdr:to>
      <xdr:col>26</xdr:col>
      <xdr:colOff>50800</xdr:colOff>
      <xdr:row>16</xdr:row>
      <xdr:rowOff>71183</xdr:rowOff>
    </xdr:to>
    <xdr:cxnSp macro="">
      <xdr:nvCxnSpPr>
        <xdr:cNvPr id="55" name="直線コネクタ 54"/>
        <xdr:cNvCxnSpPr/>
      </xdr:nvCxnSpPr>
      <xdr:spPr bwMode="auto">
        <a:xfrm flipV="1">
          <a:off x="4305300" y="2843769"/>
          <a:ext cx="698500" cy="1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71183</xdr:rowOff>
    </xdr:from>
    <xdr:to>
      <xdr:col>22</xdr:col>
      <xdr:colOff>114300</xdr:colOff>
      <xdr:row>16</xdr:row>
      <xdr:rowOff>82924</xdr:rowOff>
    </xdr:to>
    <xdr:cxnSp macro="">
      <xdr:nvCxnSpPr>
        <xdr:cNvPr id="58" name="直線コネクタ 57"/>
        <xdr:cNvCxnSpPr/>
      </xdr:nvCxnSpPr>
      <xdr:spPr bwMode="auto">
        <a:xfrm flipV="1">
          <a:off x="3606800" y="2862008"/>
          <a:ext cx="698500" cy="1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82924</xdr:rowOff>
    </xdr:from>
    <xdr:to>
      <xdr:col>18</xdr:col>
      <xdr:colOff>177800</xdr:colOff>
      <xdr:row>16</xdr:row>
      <xdr:rowOff>102681</xdr:rowOff>
    </xdr:to>
    <xdr:cxnSp macro="">
      <xdr:nvCxnSpPr>
        <xdr:cNvPr id="61" name="直線コネクタ 60"/>
        <xdr:cNvCxnSpPr/>
      </xdr:nvCxnSpPr>
      <xdr:spPr bwMode="auto">
        <a:xfrm flipV="1">
          <a:off x="2908300" y="2873749"/>
          <a:ext cx="698500" cy="1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37430</xdr:rowOff>
    </xdr:from>
    <xdr:to>
      <xdr:col>29</xdr:col>
      <xdr:colOff>177800</xdr:colOff>
      <xdr:row>16</xdr:row>
      <xdr:rowOff>139030</xdr:rowOff>
    </xdr:to>
    <xdr:sp macro="" textlink="">
      <xdr:nvSpPr>
        <xdr:cNvPr id="71" name="楕円 70"/>
        <xdr:cNvSpPr/>
      </xdr:nvSpPr>
      <xdr:spPr bwMode="auto">
        <a:xfrm>
          <a:off x="5600700" y="282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53957</xdr:rowOff>
    </xdr:from>
    <xdr:ext cx="762000" cy="259045"/>
    <xdr:sp macro="" textlink="">
      <xdr:nvSpPr>
        <xdr:cNvPr id="72" name="人口1人当たり決算額の推移該当値テキスト130"/>
        <xdr:cNvSpPr txBox="1"/>
      </xdr:nvSpPr>
      <xdr:spPr>
        <a:xfrm>
          <a:off x="5740400" y="267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2144</xdr:rowOff>
    </xdr:from>
    <xdr:to>
      <xdr:col>26</xdr:col>
      <xdr:colOff>101600</xdr:colOff>
      <xdr:row>16</xdr:row>
      <xdr:rowOff>103744</xdr:rowOff>
    </xdr:to>
    <xdr:sp macro="" textlink="">
      <xdr:nvSpPr>
        <xdr:cNvPr id="73" name="楕円 72"/>
        <xdr:cNvSpPr/>
      </xdr:nvSpPr>
      <xdr:spPr bwMode="auto">
        <a:xfrm>
          <a:off x="4953000" y="279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113921</xdr:rowOff>
    </xdr:from>
    <xdr:ext cx="736600" cy="259045"/>
    <xdr:sp macro="" textlink="">
      <xdr:nvSpPr>
        <xdr:cNvPr id="74" name="テキスト ボックス 73"/>
        <xdr:cNvSpPr txBox="1"/>
      </xdr:nvSpPr>
      <xdr:spPr>
        <a:xfrm>
          <a:off x="4622800" y="256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20383</xdr:rowOff>
    </xdr:from>
    <xdr:to>
      <xdr:col>22</xdr:col>
      <xdr:colOff>165100</xdr:colOff>
      <xdr:row>16</xdr:row>
      <xdr:rowOff>121983</xdr:rowOff>
    </xdr:to>
    <xdr:sp macro="" textlink="">
      <xdr:nvSpPr>
        <xdr:cNvPr id="75" name="楕円 74"/>
        <xdr:cNvSpPr/>
      </xdr:nvSpPr>
      <xdr:spPr bwMode="auto">
        <a:xfrm>
          <a:off x="4254500" y="281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132160</xdr:rowOff>
    </xdr:from>
    <xdr:ext cx="762000" cy="259045"/>
    <xdr:sp macro="" textlink="">
      <xdr:nvSpPr>
        <xdr:cNvPr id="76" name="テキスト ボックス 75"/>
        <xdr:cNvSpPr txBox="1"/>
      </xdr:nvSpPr>
      <xdr:spPr>
        <a:xfrm>
          <a:off x="3924300" y="25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32124</xdr:rowOff>
    </xdr:from>
    <xdr:to>
      <xdr:col>19</xdr:col>
      <xdr:colOff>38100</xdr:colOff>
      <xdr:row>16</xdr:row>
      <xdr:rowOff>133724</xdr:rowOff>
    </xdr:to>
    <xdr:sp macro="" textlink="">
      <xdr:nvSpPr>
        <xdr:cNvPr id="77" name="楕円 76"/>
        <xdr:cNvSpPr/>
      </xdr:nvSpPr>
      <xdr:spPr bwMode="auto">
        <a:xfrm>
          <a:off x="35560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143901</xdr:rowOff>
    </xdr:from>
    <xdr:ext cx="762000" cy="259045"/>
    <xdr:sp macro="" textlink="">
      <xdr:nvSpPr>
        <xdr:cNvPr id="78" name="テキスト ボックス 77"/>
        <xdr:cNvSpPr txBox="1"/>
      </xdr:nvSpPr>
      <xdr:spPr>
        <a:xfrm>
          <a:off x="3225800" y="259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51881</xdr:rowOff>
    </xdr:from>
    <xdr:to>
      <xdr:col>15</xdr:col>
      <xdr:colOff>101600</xdr:colOff>
      <xdr:row>16</xdr:row>
      <xdr:rowOff>153481</xdr:rowOff>
    </xdr:to>
    <xdr:sp macro="" textlink="">
      <xdr:nvSpPr>
        <xdr:cNvPr id="79" name="楕円 78"/>
        <xdr:cNvSpPr/>
      </xdr:nvSpPr>
      <xdr:spPr bwMode="auto">
        <a:xfrm>
          <a:off x="2857500" y="28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163658</xdr:rowOff>
    </xdr:from>
    <xdr:ext cx="762000" cy="259045"/>
    <xdr:sp macro="" textlink="">
      <xdr:nvSpPr>
        <xdr:cNvPr id="80" name="テキスト ボックス 79"/>
        <xdr:cNvSpPr txBox="1"/>
      </xdr:nvSpPr>
      <xdr:spPr>
        <a:xfrm>
          <a:off x="2527300" y="261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340055</xdr:rowOff>
    </xdr:from>
    <xdr:to>
      <xdr:col>29</xdr:col>
      <xdr:colOff>127000</xdr:colOff>
      <xdr:row>35</xdr:row>
      <xdr:rowOff>11729</xdr:rowOff>
    </xdr:to>
    <xdr:cxnSp macro="">
      <xdr:nvCxnSpPr>
        <xdr:cNvPr id="113" name="直線コネクタ 112"/>
        <xdr:cNvCxnSpPr/>
      </xdr:nvCxnSpPr>
      <xdr:spPr bwMode="auto">
        <a:xfrm>
          <a:off x="5003800" y="6607505"/>
          <a:ext cx="647700" cy="1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328092</xdr:rowOff>
    </xdr:from>
    <xdr:to>
      <xdr:col>26</xdr:col>
      <xdr:colOff>50800</xdr:colOff>
      <xdr:row>34</xdr:row>
      <xdr:rowOff>340055</xdr:rowOff>
    </xdr:to>
    <xdr:cxnSp macro="">
      <xdr:nvCxnSpPr>
        <xdr:cNvPr id="116" name="直線コネクタ 115"/>
        <xdr:cNvCxnSpPr/>
      </xdr:nvCxnSpPr>
      <xdr:spPr bwMode="auto">
        <a:xfrm>
          <a:off x="4305300" y="6595542"/>
          <a:ext cx="6985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326701</xdr:rowOff>
    </xdr:from>
    <xdr:to>
      <xdr:col>22</xdr:col>
      <xdr:colOff>114300</xdr:colOff>
      <xdr:row>34</xdr:row>
      <xdr:rowOff>328092</xdr:rowOff>
    </xdr:to>
    <xdr:cxnSp macro="">
      <xdr:nvCxnSpPr>
        <xdr:cNvPr id="119" name="直線コネクタ 118"/>
        <xdr:cNvCxnSpPr/>
      </xdr:nvCxnSpPr>
      <xdr:spPr bwMode="auto">
        <a:xfrm>
          <a:off x="3606800" y="6594151"/>
          <a:ext cx="6985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303479</xdr:rowOff>
    </xdr:from>
    <xdr:to>
      <xdr:col>18</xdr:col>
      <xdr:colOff>177800</xdr:colOff>
      <xdr:row>34</xdr:row>
      <xdr:rowOff>326701</xdr:rowOff>
    </xdr:to>
    <xdr:cxnSp macro="">
      <xdr:nvCxnSpPr>
        <xdr:cNvPr id="122" name="直線コネクタ 121"/>
        <xdr:cNvCxnSpPr/>
      </xdr:nvCxnSpPr>
      <xdr:spPr bwMode="auto">
        <a:xfrm>
          <a:off x="2908300" y="6570929"/>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303829</xdr:rowOff>
    </xdr:from>
    <xdr:to>
      <xdr:col>29</xdr:col>
      <xdr:colOff>177800</xdr:colOff>
      <xdr:row>35</xdr:row>
      <xdr:rowOff>62529</xdr:rowOff>
    </xdr:to>
    <xdr:sp macro="" textlink="">
      <xdr:nvSpPr>
        <xdr:cNvPr id="132" name="楕円 131"/>
        <xdr:cNvSpPr/>
      </xdr:nvSpPr>
      <xdr:spPr bwMode="auto">
        <a:xfrm>
          <a:off x="5600700" y="657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148905</xdr:rowOff>
    </xdr:from>
    <xdr:ext cx="762000" cy="259045"/>
    <xdr:sp macro="" textlink="">
      <xdr:nvSpPr>
        <xdr:cNvPr id="133" name="人口1人当たり決算額の推移該当値テキスト445"/>
        <xdr:cNvSpPr txBox="1"/>
      </xdr:nvSpPr>
      <xdr:spPr>
        <a:xfrm>
          <a:off x="5740400" y="64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289255</xdr:rowOff>
    </xdr:from>
    <xdr:to>
      <xdr:col>26</xdr:col>
      <xdr:colOff>101600</xdr:colOff>
      <xdr:row>35</xdr:row>
      <xdr:rowOff>47955</xdr:rowOff>
    </xdr:to>
    <xdr:sp macro="" textlink="">
      <xdr:nvSpPr>
        <xdr:cNvPr id="134" name="楕円 133"/>
        <xdr:cNvSpPr/>
      </xdr:nvSpPr>
      <xdr:spPr bwMode="auto">
        <a:xfrm>
          <a:off x="4953000" y="655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58132</xdr:rowOff>
    </xdr:from>
    <xdr:ext cx="736600" cy="259045"/>
    <xdr:sp macro="" textlink="">
      <xdr:nvSpPr>
        <xdr:cNvPr id="135" name="テキスト ボックス 134"/>
        <xdr:cNvSpPr txBox="1"/>
      </xdr:nvSpPr>
      <xdr:spPr>
        <a:xfrm>
          <a:off x="4622800" y="632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277292</xdr:rowOff>
    </xdr:from>
    <xdr:to>
      <xdr:col>22</xdr:col>
      <xdr:colOff>165100</xdr:colOff>
      <xdr:row>35</xdr:row>
      <xdr:rowOff>35992</xdr:rowOff>
    </xdr:to>
    <xdr:sp macro="" textlink="">
      <xdr:nvSpPr>
        <xdr:cNvPr id="136" name="楕円 135"/>
        <xdr:cNvSpPr/>
      </xdr:nvSpPr>
      <xdr:spPr bwMode="auto">
        <a:xfrm>
          <a:off x="4254500" y="654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46169</xdr:rowOff>
    </xdr:from>
    <xdr:ext cx="762000" cy="259045"/>
    <xdr:sp macro="" textlink="">
      <xdr:nvSpPr>
        <xdr:cNvPr id="137" name="テキスト ボックス 136"/>
        <xdr:cNvSpPr txBox="1"/>
      </xdr:nvSpPr>
      <xdr:spPr>
        <a:xfrm>
          <a:off x="3924300" y="63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275901</xdr:rowOff>
    </xdr:from>
    <xdr:to>
      <xdr:col>19</xdr:col>
      <xdr:colOff>38100</xdr:colOff>
      <xdr:row>35</xdr:row>
      <xdr:rowOff>34601</xdr:rowOff>
    </xdr:to>
    <xdr:sp macro="" textlink="">
      <xdr:nvSpPr>
        <xdr:cNvPr id="138" name="楕円 137"/>
        <xdr:cNvSpPr/>
      </xdr:nvSpPr>
      <xdr:spPr bwMode="auto">
        <a:xfrm>
          <a:off x="3556000" y="654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44778</xdr:rowOff>
    </xdr:from>
    <xdr:ext cx="762000" cy="259045"/>
    <xdr:sp macro="" textlink="">
      <xdr:nvSpPr>
        <xdr:cNvPr id="139" name="テキスト ボックス 138"/>
        <xdr:cNvSpPr txBox="1"/>
      </xdr:nvSpPr>
      <xdr:spPr>
        <a:xfrm>
          <a:off x="3225800" y="631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252679</xdr:rowOff>
    </xdr:from>
    <xdr:to>
      <xdr:col>15</xdr:col>
      <xdr:colOff>101600</xdr:colOff>
      <xdr:row>35</xdr:row>
      <xdr:rowOff>11379</xdr:rowOff>
    </xdr:to>
    <xdr:sp macro="" textlink="">
      <xdr:nvSpPr>
        <xdr:cNvPr id="140" name="楕円 139"/>
        <xdr:cNvSpPr/>
      </xdr:nvSpPr>
      <xdr:spPr bwMode="auto">
        <a:xfrm>
          <a:off x="2857500" y="652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21556</xdr:rowOff>
    </xdr:from>
    <xdr:ext cx="762000" cy="259045"/>
    <xdr:sp macro="" textlink="">
      <xdr:nvSpPr>
        <xdr:cNvPr id="141" name="テキスト ボックス 140"/>
        <xdr:cNvSpPr txBox="1"/>
      </xdr:nvSpPr>
      <xdr:spPr>
        <a:xfrm>
          <a:off x="2527300" y="628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25,074
23,810
46.59
22,074,403
21,502,258
448,718
6,132,315
10,009,623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150183</xdr:rowOff>
    </xdr:from>
    <xdr:to>
      <xdr:col>24</xdr:col>
      <xdr:colOff>63500</xdr:colOff>
      <xdr:row>37</xdr:row>
      <xdr:rowOff>40667</xdr:rowOff>
    </xdr:to>
    <xdr:cxnSp macro="">
      <xdr:nvCxnSpPr>
        <xdr:cNvPr id="63" name="直線コネクタ 62"/>
        <xdr:cNvCxnSpPr/>
      </xdr:nvCxnSpPr>
      <xdr:spPr>
        <a:xfrm flipV="1">
          <a:off x="3797300" y="6322383"/>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40667</xdr:rowOff>
    </xdr:from>
    <xdr:to>
      <xdr:col>19</xdr:col>
      <xdr:colOff>177800</xdr:colOff>
      <xdr:row>37</xdr:row>
      <xdr:rowOff>59412</xdr:rowOff>
    </xdr:to>
    <xdr:cxnSp macro="">
      <xdr:nvCxnSpPr>
        <xdr:cNvPr id="66" name="直線コネクタ 65"/>
        <xdr:cNvCxnSpPr/>
      </xdr:nvCxnSpPr>
      <xdr:spPr>
        <a:xfrm flipV="1">
          <a:off x="2908300" y="638431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59412</xdr:rowOff>
    </xdr:from>
    <xdr:to>
      <xdr:col>15</xdr:col>
      <xdr:colOff>50800</xdr:colOff>
      <xdr:row>37</xdr:row>
      <xdr:rowOff>70891</xdr:rowOff>
    </xdr:to>
    <xdr:cxnSp macro="">
      <xdr:nvCxnSpPr>
        <xdr:cNvPr id="69" name="直線コネクタ 68"/>
        <xdr:cNvCxnSpPr/>
      </xdr:nvCxnSpPr>
      <xdr:spPr>
        <a:xfrm flipV="1">
          <a:off x="2019300" y="6403062"/>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70891</xdr:rowOff>
    </xdr:from>
    <xdr:to>
      <xdr:col>10</xdr:col>
      <xdr:colOff>114300</xdr:colOff>
      <xdr:row>37</xdr:row>
      <xdr:rowOff>79578</xdr:rowOff>
    </xdr:to>
    <xdr:cxnSp macro="">
      <xdr:nvCxnSpPr>
        <xdr:cNvPr id="72" name="直線コネクタ 71"/>
        <xdr:cNvCxnSpPr/>
      </xdr:nvCxnSpPr>
      <xdr:spPr>
        <a:xfrm flipV="1">
          <a:off x="1130300" y="64145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99383</xdr:rowOff>
    </xdr:from>
    <xdr:to>
      <xdr:col>24</xdr:col>
      <xdr:colOff>114300</xdr:colOff>
      <xdr:row>37</xdr:row>
      <xdr:rowOff>29533</xdr:rowOff>
    </xdr:to>
    <xdr:sp macro="" textlink="">
      <xdr:nvSpPr>
        <xdr:cNvPr id="82" name="楕円 81"/>
        <xdr:cNvSpPr/>
      </xdr:nvSpPr>
      <xdr:spPr>
        <a:xfrm>
          <a:off x="4584700" y="62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77810</xdr:rowOff>
    </xdr:from>
    <xdr:ext cx="534377" cy="259045"/>
    <xdr:sp macro="" textlink="">
      <xdr:nvSpPr>
        <xdr:cNvPr id="83" name="人件費該当値テキスト"/>
        <xdr:cNvSpPr txBox="1"/>
      </xdr:nvSpPr>
      <xdr:spPr>
        <a:xfrm>
          <a:off x="4686300" y="62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161317</xdr:rowOff>
    </xdr:from>
    <xdr:to>
      <xdr:col>20</xdr:col>
      <xdr:colOff>38100</xdr:colOff>
      <xdr:row>37</xdr:row>
      <xdr:rowOff>91467</xdr:rowOff>
    </xdr:to>
    <xdr:sp macro="" textlink="">
      <xdr:nvSpPr>
        <xdr:cNvPr id="84" name="楕円 83"/>
        <xdr:cNvSpPr/>
      </xdr:nvSpPr>
      <xdr:spPr>
        <a:xfrm>
          <a:off x="3746500" y="6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107994</xdr:rowOff>
    </xdr:from>
    <xdr:ext cx="534377" cy="259045"/>
    <xdr:sp macro="" textlink="">
      <xdr:nvSpPr>
        <xdr:cNvPr id="85" name="テキスト ボックス 84"/>
        <xdr:cNvSpPr txBox="1"/>
      </xdr:nvSpPr>
      <xdr:spPr>
        <a:xfrm>
          <a:off x="3530111" y="61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8612</xdr:rowOff>
    </xdr:from>
    <xdr:to>
      <xdr:col>15</xdr:col>
      <xdr:colOff>101600</xdr:colOff>
      <xdr:row>37</xdr:row>
      <xdr:rowOff>110212</xdr:rowOff>
    </xdr:to>
    <xdr:sp macro="" textlink="">
      <xdr:nvSpPr>
        <xdr:cNvPr id="86" name="楕円 85"/>
        <xdr:cNvSpPr/>
      </xdr:nvSpPr>
      <xdr:spPr>
        <a:xfrm>
          <a:off x="2857500" y="6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126739</xdr:rowOff>
    </xdr:from>
    <xdr:ext cx="534377" cy="259045"/>
    <xdr:sp macro="" textlink="">
      <xdr:nvSpPr>
        <xdr:cNvPr id="87" name="テキスト ボックス 86"/>
        <xdr:cNvSpPr txBox="1"/>
      </xdr:nvSpPr>
      <xdr:spPr>
        <a:xfrm>
          <a:off x="2641111" y="6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20091</xdr:rowOff>
    </xdr:from>
    <xdr:to>
      <xdr:col>10</xdr:col>
      <xdr:colOff>165100</xdr:colOff>
      <xdr:row>37</xdr:row>
      <xdr:rowOff>121691</xdr:rowOff>
    </xdr:to>
    <xdr:sp macro="" textlink="">
      <xdr:nvSpPr>
        <xdr:cNvPr id="88" name="楕円 87"/>
        <xdr:cNvSpPr/>
      </xdr:nvSpPr>
      <xdr:spPr>
        <a:xfrm>
          <a:off x="1968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112818</xdr:rowOff>
    </xdr:from>
    <xdr:ext cx="534377" cy="259045"/>
    <xdr:sp macro="" textlink="">
      <xdr:nvSpPr>
        <xdr:cNvPr id="89" name="テキスト ボックス 88"/>
        <xdr:cNvSpPr txBox="1"/>
      </xdr:nvSpPr>
      <xdr:spPr>
        <a:xfrm>
          <a:off x="1752111" y="64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28778</xdr:rowOff>
    </xdr:from>
    <xdr:to>
      <xdr:col>6</xdr:col>
      <xdr:colOff>38100</xdr:colOff>
      <xdr:row>37</xdr:row>
      <xdr:rowOff>130378</xdr:rowOff>
    </xdr:to>
    <xdr:sp macro="" textlink="">
      <xdr:nvSpPr>
        <xdr:cNvPr id="90" name="楕円 89"/>
        <xdr:cNvSpPr/>
      </xdr:nvSpPr>
      <xdr:spPr>
        <a:xfrm>
          <a:off x="10795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121505</xdr:rowOff>
    </xdr:from>
    <xdr:ext cx="534377" cy="259045"/>
    <xdr:sp macro="" textlink="">
      <xdr:nvSpPr>
        <xdr:cNvPr id="91" name="テキスト ボックス 90"/>
        <xdr:cNvSpPr txBox="1"/>
      </xdr:nvSpPr>
      <xdr:spPr>
        <a:xfrm>
          <a:off x="863111" y="64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136169</xdr:rowOff>
    </xdr:from>
    <xdr:to>
      <xdr:col>24</xdr:col>
      <xdr:colOff>62865</xdr:colOff>
      <xdr:row>58</xdr:row>
      <xdr:rowOff>55804</xdr:rowOff>
    </xdr:to>
    <xdr:cxnSp macro="">
      <xdr:nvCxnSpPr>
        <xdr:cNvPr id="116" name="直線コネクタ 115"/>
        <xdr:cNvCxnSpPr/>
      </xdr:nvCxnSpPr>
      <xdr:spPr>
        <a:xfrm flipV="1">
          <a:off x="4633595" y="9051569"/>
          <a:ext cx="1270" cy="94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59631</xdr:rowOff>
    </xdr:from>
    <xdr:ext cx="534377" cy="259045"/>
    <xdr:sp macro="" textlink="">
      <xdr:nvSpPr>
        <xdr:cNvPr id="117" name="物件費最小値テキスト"/>
        <xdr:cNvSpPr txBox="1"/>
      </xdr:nvSpPr>
      <xdr:spPr>
        <a:xfrm>
          <a:off x="4686300" y="100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55804</xdr:rowOff>
    </xdr:from>
    <xdr:to>
      <xdr:col>24</xdr:col>
      <xdr:colOff>152400</xdr:colOff>
      <xdr:row>58</xdr:row>
      <xdr:rowOff>55804</xdr:rowOff>
    </xdr:to>
    <xdr:cxnSp macro="">
      <xdr:nvCxnSpPr>
        <xdr:cNvPr id="118" name="直線コネクタ 117"/>
        <xdr:cNvCxnSpPr/>
      </xdr:nvCxnSpPr>
      <xdr:spPr>
        <a:xfrm>
          <a:off x="4546600" y="999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82846</xdr:rowOff>
    </xdr:from>
    <xdr:ext cx="599010" cy="259045"/>
    <xdr:sp macro="" textlink="">
      <xdr:nvSpPr>
        <xdr:cNvPr id="119" name="物件費最大値テキスト"/>
        <xdr:cNvSpPr txBox="1"/>
      </xdr:nvSpPr>
      <xdr:spPr>
        <a:xfrm>
          <a:off x="4686300" y="882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136169</xdr:rowOff>
    </xdr:from>
    <xdr:to>
      <xdr:col>24</xdr:col>
      <xdr:colOff>152400</xdr:colOff>
      <xdr:row>52</xdr:row>
      <xdr:rowOff>136169</xdr:rowOff>
    </xdr:to>
    <xdr:cxnSp macro="">
      <xdr:nvCxnSpPr>
        <xdr:cNvPr id="120" name="直線コネクタ 119"/>
        <xdr:cNvCxnSpPr/>
      </xdr:nvCxnSpPr>
      <xdr:spPr>
        <a:xfrm>
          <a:off x="4546600" y="90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6794</xdr:rowOff>
    </xdr:from>
    <xdr:to>
      <xdr:col>24</xdr:col>
      <xdr:colOff>63500</xdr:colOff>
      <xdr:row>55</xdr:row>
      <xdr:rowOff>117589</xdr:rowOff>
    </xdr:to>
    <xdr:cxnSp macro="">
      <xdr:nvCxnSpPr>
        <xdr:cNvPr id="121" name="直線コネクタ 120"/>
        <xdr:cNvCxnSpPr/>
      </xdr:nvCxnSpPr>
      <xdr:spPr>
        <a:xfrm flipV="1">
          <a:off x="3797300" y="9093644"/>
          <a:ext cx="838200" cy="4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23804</xdr:rowOff>
    </xdr:from>
    <xdr:ext cx="534377" cy="259045"/>
    <xdr:sp macro="" textlink="">
      <xdr:nvSpPr>
        <xdr:cNvPr id="122" name="物件費平均値テキスト"/>
        <xdr:cNvSpPr txBox="1"/>
      </xdr:nvSpPr>
      <xdr:spPr>
        <a:xfrm>
          <a:off x="4686300" y="962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45377</xdr:rowOff>
    </xdr:from>
    <xdr:to>
      <xdr:col>24</xdr:col>
      <xdr:colOff>114300</xdr:colOff>
      <xdr:row>56</xdr:row>
      <xdr:rowOff>146977</xdr:rowOff>
    </xdr:to>
    <xdr:sp macro="" textlink="">
      <xdr:nvSpPr>
        <xdr:cNvPr id="123" name="フローチャート: 判断 122"/>
        <xdr:cNvSpPr/>
      </xdr:nvSpPr>
      <xdr:spPr>
        <a:xfrm>
          <a:off x="45847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96101</xdr:rowOff>
    </xdr:from>
    <xdr:to>
      <xdr:col>19</xdr:col>
      <xdr:colOff>177800</xdr:colOff>
      <xdr:row>55</xdr:row>
      <xdr:rowOff>117589</xdr:rowOff>
    </xdr:to>
    <xdr:cxnSp macro="">
      <xdr:nvCxnSpPr>
        <xdr:cNvPr id="124" name="直線コネクタ 123"/>
        <xdr:cNvCxnSpPr/>
      </xdr:nvCxnSpPr>
      <xdr:spPr>
        <a:xfrm>
          <a:off x="2908300" y="8668601"/>
          <a:ext cx="889000" cy="87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21171</xdr:rowOff>
    </xdr:from>
    <xdr:to>
      <xdr:col>20</xdr:col>
      <xdr:colOff>38100</xdr:colOff>
      <xdr:row>56</xdr:row>
      <xdr:rowOff>122771</xdr:rowOff>
    </xdr:to>
    <xdr:sp macro="" textlink="">
      <xdr:nvSpPr>
        <xdr:cNvPr id="125" name="フローチャート: 判断 124"/>
        <xdr:cNvSpPr/>
      </xdr:nvSpPr>
      <xdr:spPr>
        <a:xfrm>
          <a:off x="3746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113898</xdr:rowOff>
    </xdr:from>
    <xdr:ext cx="534377" cy="259045"/>
    <xdr:sp macro="" textlink="">
      <xdr:nvSpPr>
        <xdr:cNvPr id="126" name="テキスト ボックス 125"/>
        <xdr:cNvSpPr txBox="1"/>
      </xdr:nvSpPr>
      <xdr:spPr>
        <a:xfrm>
          <a:off x="3530111" y="97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96101</xdr:rowOff>
    </xdr:from>
    <xdr:to>
      <xdr:col>15</xdr:col>
      <xdr:colOff>50800</xdr:colOff>
      <xdr:row>57</xdr:row>
      <xdr:rowOff>20701</xdr:rowOff>
    </xdr:to>
    <xdr:cxnSp macro="">
      <xdr:nvCxnSpPr>
        <xdr:cNvPr id="127" name="直線コネクタ 126"/>
        <xdr:cNvCxnSpPr/>
      </xdr:nvCxnSpPr>
      <xdr:spPr>
        <a:xfrm flipV="1">
          <a:off x="2019300" y="8668601"/>
          <a:ext cx="889000" cy="1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29248</xdr:rowOff>
    </xdr:from>
    <xdr:to>
      <xdr:col>15</xdr:col>
      <xdr:colOff>101600</xdr:colOff>
      <xdr:row>56</xdr:row>
      <xdr:rowOff>130848</xdr:rowOff>
    </xdr:to>
    <xdr:sp macro="" textlink="">
      <xdr:nvSpPr>
        <xdr:cNvPr id="128" name="フローチャート: 判断 127"/>
        <xdr:cNvSpPr/>
      </xdr:nvSpPr>
      <xdr:spPr>
        <a:xfrm>
          <a:off x="2857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121975</xdr:rowOff>
    </xdr:from>
    <xdr:ext cx="534377" cy="259045"/>
    <xdr:sp macro="" textlink="">
      <xdr:nvSpPr>
        <xdr:cNvPr id="129" name="テキスト ボックス 128"/>
        <xdr:cNvSpPr txBox="1"/>
      </xdr:nvSpPr>
      <xdr:spPr>
        <a:xfrm>
          <a:off x="2641111" y="97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20701</xdr:rowOff>
    </xdr:from>
    <xdr:to>
      <xdr:col>10</xdr:col>
      <xdr:colOff>114300</xdr:colOff>
      <xdr:row>57</xdr:row>
      <xdr:rowOff>91872</xdr:rowOff>
    </xdr:to>
    <xdr:cxnSp macro="">
      <xdr:nvCxnSpPr>
        <xdr:cNvPr id="130" name="直線コネクタ 129"/>
        <xdr:cNvCxnSpPr/>
      </xdr:nvCxnSpPr>
      <xdr:spPr>
        <a:xfrm flipV="1">
          <a:off x="1130300" y="9793351"/>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9919</xdr:rowOff>
    </xdr:from>
    <xdr:to>
      <xdr:col>10</xdr:col>
      <xdr:colOff>165100</xdr:colOff>
      <xdr:row>56</xdr:row>
      <xdr:rowOff>111519</xdr:rowOff>
    </xdr:to>
    <xdr:sp macro="" textlink="">
      <xdr:nvSpPr>
        <xdr:cNvPr id="131" name="フローチャート: 判断 130"/>
        <xdr:cNvSpPr/>
      </xdr:nvSpPr>
      <xdr:spPr>
        <a:xfrm>
          <a:off x="1968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128046</xdr:rowOff>
    </xdr:from>
    <xdr:ext cx="534377" cy="259045"/>
    <xdr:sp macro="" textlink="">
      <xdr:nvSpPr>
        <xdr:cNvPr id="132" name="テキスト ボックス 131"/>
        <xdr:cNvSpPr txBox="1"/>
      </xdr:nvSpPr>
      <xdr:spPr>
        <a:xfrm>
          <a:off x="1752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35763</xdr:rowOff>
    </xdr:from>
    <xdr:to>
      <xdr:col>6</xdr:col>
      <xdr:colOff>38100</xdr:colOff>
      <xdr:row>55</xdr:row>
      <xdr:rowOff>137363</xdr:rowOff>
    </xdr:to>
    <xdr:sp macro="" textlink="">
      <xdr:nvSpPr>
        <xdr:cNvPr id="133" name="フローチャート: 判断 132"/>
        <xdr:cNvSpPr/>
      </xdr:nvSpPr>
      <xdr:spPr>
        <a:xfrm>
          <a:off x="1079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153890</xdr:rowOff>
    </xdr:from>
    <xdr:ext cx="534377" cy="259045"/>
    <xdr:sp macro="" textlink="">
      <xdr:nvSpPr>
        <xdr:cNvPr id="134" name="テキスト ボックス 133"/>
        <xdr:cNvSpPr txBox="1"/>
      </xdr:nvSpPr>
      <xdr:spPr>
        <a:xfrm>
          <a:off x="863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127444</xdr:rowOff>
    </xdr:from>
    <xdr:to>
      <xdr:col>24</xdr:col>
      <xdr:colOff>114300</xdr:colOff>
      <xdr:row>53</xdr:row>
      <xdr:rowOff>57594</xdr:rowOff>
    </xdr:to>
    <xdr:sp macro="" textlink="">
      <xdr:nvSpPr>
        <xdr:cNvPr id="140" name="楕円 139"/>
        <xdr:cNvSpPr/>
      </xdr:nvSpPr>
      <xdr:spPr>
        <a:xfrm>
          <a:off x="4584700" y="90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42371</xdr:rowOff>
    </xdr:from>
    <xdr:ext cx="599010" cy="259045"/>
    <xdr:sp macro="" textlink="">
      <xdr:nvSpPr>
        <xdr:cNvPr id="141" name="物件費該当値テキスト"/>
        <xdr:cNvSpPr txBox="1"/>
      </xdr:nvSpPr>
      <xdr:spPr>
        <a:xfrm>
          <a:off x="4686300" y="895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66789</xdr:rowOff>
    </xdr:from>
    <xdr:to>
      <xdr:col>20</xdr:col>
      <xdr:colOff>38100</xdr:colOff>
      <xdr:row>55</xdr:row>
      <xdr:rowOff>168389</xdr:rowOff>
    </xdr:to>
    <xdr:sp macro="" textlink="">
      <xdr:nvSpPr>
        <xdr:cNvPr id="142" name="楕円 141"/>
        <xdr:cNvSpPr/>
      </xdr:nvSpPr>
      <xdr:spPr>
        <a:xfrm>
          <a:off x="3746500" y="94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13466</xdr:rowOff>
    </xdr:from>
    <xdr:ext cx="534377" cy="259045"/>
    <xdr:sp macro="" textlink="">
      <xdr:nvSpPr>
        <xdr:cNvPr id="143" name="テキスト ボックス 142"/>
        <xdr:cNvSpPr txBox="1"/>
      </xdr:nvSpPr>
      <xdr:spPr>
        <a:xfrm>
          <a:off x="3530111" y="92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45301</xdr:rowOff>
    </xdr:from>
    <xdr:to>
      <xdr:col>15</xdr:col>
      <xdr:colOff>101600</xdr:colOff>
      <xdr:row>50</xdr:row>
      <xdr:rowOff>146901</xdr:rowOff>
    </xdr:to>
    <xdr:sp macro="" textlink="">
      <xdr:nvSpPr>
        <xdr:cNvPr id="144" name="楕円 143"/>
        <xdr:cNvSpPr/>
      </xdr:nvSpPr>
      <xdr:spPr>
        <a:xfrm>
          <a:off x="2857500" y="8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163428</xdr:rowOff>
    </xdr:from>
    <xdr:ext cx="599010" cy="259045"/>
    <xdr:sp macro="" textlink="">
      <xdr:nvSpPr>
        <xdr:cNvPr id="145" name="テキスト ボックス 144"/>
        <xdr:cNvSpPr txBox="1"/>
      </xdr:nvSpPr>
      <xdr:spPr>
        <a:xfrm>
          <a:off x="2608795" y="839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141351</xdr:rowOff>
    </xdr:from>
    <xdr:to>
      <xdr:col>10</xdr:col>
      <xdr:colOff>165100</xdr:colOff>
      <xdr:row>57</xdr:row>
      <xdr:rowOff>71501</xdr:rowOff>
    </xdr:to>
    <xdr:sp macro="" textlink="">
      <xdr:nvSpPr>
        <xdr:cNvPr id="146" name="楕円 145"/>
        <xdr:cNvSpPr/>
      </xdr:nvSpPr>
      <xdr:spPr>
        <a:xfrm>
          <a:off x="1968500" y="97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62628</xdr:rowOff>
    </xdr:from>
    <xdr:ext cx="534377" cy="259045"/>
    <xdr:sp macro="" textlink="">
      <xdr:nvSpPr>
        <xdr:cNvPr id="147" name="テキスト ボックス 146"/>
        <xdr:cNvSpPr txBox="1"/>
      </xdr:nvSpPr>
      <xdr:spPr>
        <a:xfrm>
          <a:off x="1752111" y="98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41072</xdr:rowOff>
    </xdr:from>
    <xdr:to>
      <xdr:col>6</xdr:col>
      <xdr:colOff>38100</xdr:colOff>
      <xdr:row>57</xdr:row>
      <xdr:rowOff>142672</xdr:rowOff>
    </xdr:to>
    <xdr:sp macro="" textlink="">
      <xdr:nvSpPr>
        <xdr:cNvPr id="148" name="楕円 147"/>
        <xdr:cNvSpPr/>
      </xdr:nvSpPr>
      <xdr:spPr>
        <a:xfrm>
          <a:off x="1079500" y="98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133799</xdr:rowOff>
    </xdr:from>
    <xdr:ext cx="534377" cy="259045"/>
    <xdr:sp macro="" textlink="">
      <xdr:nvSpPr>
        <xdr:cNvPr id="149" name="テキスト ボックス 148"/>
        <xdr:cNvSpPr txBox="1"/>
      </xdr:nvSpPr>
      <xdr:spPr>
        <a:xfrm>
          <a:off x="863111" y="99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162389</xdr:rowOff>
    </xdr:from>
    <xdr:to>
      <xdr:col>24</xdr:col>
      <xdr:colOff>63500</xdr:colOff>
      <xdr:row>77</xdr:row>
      <xdr:rowOff>163018</xdr:rowOff>
    </xdr:to>
    <xdr:cxnSp macro="">
      <xdr:nvCxnSpPr>
        <xdr:cNvPr id="174" name="直線コネクタ 173"/>
        <xdr:cNvCxnSpPr/>
      </xdr:nvCxnSpPr>
      <xdr:spPr>
        <a:xfrm>
          <a:off x="3797300" y="13364039"/>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149473</xdr:rowOff>
    </xdr:from>
    <xdr:to>
      <xdr:col>19</xdr:col>
      <xdr:colOff>177800</xdr:colOff>
      <xdr:row>77</xdr:row>
      <xdr:rowOff>162389</xdr:rowOff>
    </xdr:to>
    <xdr:cxnSp macro="">
      <xdr:nvCxnSpPr>
        <xdr:cNvPr id="177" name="直線コネクタ 176"/>
        <xdr:cNvCxnSpPr/>
      </xdr:nvCxnSpPr>
      <xdr:spPr>
        <a:xfrm>
          <a:off x="2908300" y="1335112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141643</xdr:rowOff>
    </xdr:from>
    <xdr:to>
      <xdr:col>15</xdr:col>
      <xdr:colOff>50800</xdr:colOff>
      <xdr:row>77</xdr:row>
      <xdr:rowOff>149473</xdr:rowOff>
    </xdr:to>
    <xdr:cxnSp macro="">
      <xdr:nvCxnSpPr>
        <xdr:cNvPr id="180" name="直線コネクタ 179"/>
        <xdr:cNvCxnSpPr/>
      </xdr:nvCxnSpPr>
      <xdr:spPr>
        <a:xfrm>
          <a:off x="2019300" y="13343293"/>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141643</xdr:rowOff>
    </xdr:from>
    <xdr:to>
      <xdr:col>10</xdr:col>
      <xdr:colOff>114300</xdr:colOff>
      <xdr:row>77</xdr:row>
      <xdr:rowOff>143472</xdr:rowOff>
    </xdr:to>
    <xdr:cxnSp macro="">
      <xdr:nvCxnSpPr>
        <xdr:cNvPr id="183" name="直線コネクタ 182"/>
        <xdr:cNvCxnSpPr/>
      </xdr:nvCxnSpPr>
      <xdr:spPr>
        <a:xfrm flipV="1">
          <a:off x="1130300" y="133432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112218</xdr:rowOff>
    </xdr:from>
    <xdr:to>
      <xdr:col>24</xdr:col>
      <xdr:colOff>114300</xdr:colOff>
      <xdr:row>78</xdr:row>
      <xdr:rowOff>42368</xdr:rowOff>
    </xdr:to>
    <xdr:sp macro="" textlink="">
      <xdr:nvSpPr>
        <xdr:cNvPr id="193" name="楕円 192"/>
        <xdr:cNvSpPr/>
      </xdr:nvSpPr>
      <xdr:spPr>
        <a:xfrm>
          <a:off x="4584700" y="13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27145</xdr:rowOff>
    </xdr:from>
    <xdr:ext cx="378565" cy="259045"/>
    <xdr:sp macro="" textlink="">
      <xdr:nvSpPr>
        <xdr:cNvPr id="194" name="維持補修費該当値テキスト"/>
        <xdr:cNvSpPr txBox="1"/>
      </xdr:nvSpPr>
      <xdr:spPr>
        <a:xfrm>
          <a:off x="4686300" y="1322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111589</xdr:rowOff>
    </xdr:from>
    <xdr:to>
      <xdr:col>20</xdr:col>
      <xdr:colOff>38100</xdr:colOff>
      <xdr:row>78</xdr:row>
      <xdr:rowOff>41739</xdr:rowOff>
    </xdr:to>
    <xdr:sp macro="" textlink="">
      <xdr:nvSpPr>
        <xdr:cNvPr id="195" name="楕円 194"/>
        <xdr:cNvSpPr/>
      </xdr:nvSpPr>
      <xdr:spPr>
        <a:xfrm>
          <a:off x="3746500" y="133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32866</xdr:rowOff>
    </xdr:from>
    <xdr:ext cx="378565" cy="259045"/>
    <xdr:sp macro="" textlink="">
      <xdr:nvSpPr>
        <xdr:cNvPr id="196" name="テキスト ボックス 195"/>
        <xdr:cNvSpPr txBox="1"/>
      </xdr:nvSpPr>
      <xdr:spPr>
        <a:xfrm>
          <a:off x="3608017" y="1340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98673</xdr:rowOff>
    </xdr:from>
    <xdr:to>
      <xdr:col>15</xdr:col>
      <xdr:colOff>101600</xdr:colOff>
      <xdr:row>78</xdr:row>
      <xdr:rowOff>28823</xdr:rowOff>
    </xdr:to>
    <xdr:sp macro="" textlink="">
      <xdr:nvSpPr>
        <xdr:cNvPr id="197" name="楕円 196"/>
        <xdr:cNvSpPr/>
      </xdr:nvSpPr>
      <xdr:spPr>
        <a:xfrm>
          <a:off x="2857500" y="133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19950</xdr:rowOff>
    </xdr:from>
    <xdr:ext cx="378565" cy="259045"/>
    <xdr:sp macro="" textlink="">
      <xdr:nvSpPr>
        <xdr:cNvPr id="198" name="テキスト ボックス 197"/>
        <xdr:cNvSpPr txBox="1"/>
      </xdr:nvSpPr>
      <xdr:spPr>
        <a:xfrm>
          <a:off x="2719017" y="133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90843</xdr:rowOff>
    </xdr:from>
    <xdr:to>
      <xdr:col>10</xdr:col>
      <xdr:colOff>165100</xdr:colOff>
      <xdr:row>78</xdr:row>
      <xdr:rowOff>20993</xdr:rowOff>
    </xdr:to>
    <xdr:sp macro="" textlink="">
      <xdr:nvSpPr>
        <xdr:cNvPr id="199" name="楕円 198"/>
        <xdr:cNvSpPr/>
      </xdr:nvSpPr>
      <xdr:spPr>
        <a:xfrm>
          <a:off x="1968500" y="132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12120</xdr:rowOff>
    </xdr:from>
    <xdr:ext cx="378565" cy="259045"/>
    <xdr:sp macro="" textlink="">
      <xdr:nvSpPr>
        <xdr:cNvPr id="200" name="テキスト ボックス 199"/>
        <xdr:cNvSpPr txBox="1"/>
      </xdr:nvSpPr>
      <xdr:spPr>
        <a:xfrm>
          <a:off x="1830017" y="13385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92672</xdr:rowOff>
    </xdr:from>
    <xdr:to>
      <xdr:col>6</xdr:col>
      <xdr:colOff>38100</xdr:colOff>
      <xdr:row>78</xdr:row>
      <xdr:rowOff>22822</xdr:rowOff>
    </xdr:to>
    <xdr:sp macro="" textlink="">
      <xdr:nvSpPr>
        <xdr:cNvPr id="201" name="楕円 200"/>
        <xdr:cNvSpPr/>
      </xdr:nvSpPr>
      <xdr:spPr>
        <a:xfrm>
          <a:off x="1079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13949</xdr:rowOff>
    </xdr:from>
    <xdr:ext cx="378565" cy="259045"/>
    <xdr:sp macro="" textlink="">
      <xdr:nvSpPr>
        <xdr:cNvPr id="202" name="テキスト ボックス 201"/>
        <xdr:cNvSpPr txBox="1"/>
      </xdr:nvSpPr>
      <xdr:spPr>
        <a:xfrm>
          <a:off x="941017" y="13387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121355</xdr:rowOff>
    </xdr:from>
    <xdr:to>
      <xdr:col>24</xdr:col>
      <xdr:colOff>63500</xdr:colOff>
      <xdr:row>95</xdr:row>
      <xdr:rowOff>90875</xdr:rowOff>
    </xdr:to>
    <xdr:cxnSp macro="">
      <xdr:nvCxnSpPr>
        <xdr:cNvPr id="232" name="直線コネクタ 231"/>
        <xdr:cNvCxnSpPr/>
      </xdr:nvCxnSpPr>
      <xdr:spPr>
        <a:xfrm flipV="1">
          <a:off x="3797300" y="1623765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90875</xdr:rowOff>
    </xdr:from>
    <xdr:to>
      <xdr:col>19</xdr:col>
      <xdr:colOff>177800</xdr:colOff>
      <xdr:row>95</xdr:row>
      <xdr:rowOff>146272</xdr:rowOff>
    </xdr:to>
    <xdr:cxnSp macro="">
      <xdr:nvCxnSpPr>
        <xdr:cNvPr id="235" name="直線コネクタ 234"/>
        <xdr:cNvCxnSpPr/>
      </xdr:nvCxnSpPr>
      <xdr:spPr>
        <a:xfrm flipV="1">
          <a:off x="2908300" y="16378625"/>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146272</xdr:rowOff>
    </xdr:from>
    <xdr:to>
      <xdr:col>15</xdr:col>
      <xdr:colOff>50800</xdr:colOff>
      <xdr:row>96</xdr:row>
      <xdr:rowOff>53136</xdr:rowOff>
    </xdr:to>
    <xdr:cxnSp macro="">
      <xdr:nvCxnSpPr>
        <xdr:cNvPr id="238" name="直線コネクタ 237"/>
        <xdr:cNvCxnSpPr/>
      </xdr:nvCxnSpPr>
      <xdr:spPr>
        <a:xfrm flipV="1">
          <a:off x="2019300" y="16434022"/>
          <a:ext cx="889000" cy="7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53136</xdr:rowOff>
    </xdr:from>
    <xdr:to>
      <xdr:col>10</xdr:col>
      <xdr:colOff>114300</xdr:colOff>
      <xdr:row>96</xdr:row>
      <xdr:rowOff>104953</xdr:rowOff>
    </xdr:to>
    <xdr:cxnSp macro="">
      <xdr:nvCxnSpPr>
        <xdr:cNvPr id="241" name="直線コネクタ 240"/>
        <xdr:cNvCxnSpPr/>
      </xdr:nvCxnSpPr>
      <xdr:spPr>
        <a:xfrm flipV="1">
          <a:off x="1130300" y="16512336"/>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70555</xdr:rowOff>
    </xdr:from>
    <xdr:to>
      <xdr:col>24</xdr:col>
      <xdr:colOff>114300</xdr:colOff>
      <xdr:row>95</xdr:row>
      <xdr:rowOff>705</xdr:rowOff>
    </xdr:to>
    <xdr:sp macro="" textlink="">
      <xdr:nvSpPr>
        <xdr:cNvPr id="251" name="楕円 250"/>
        <xdr:cNvSpPr/>
      </xdr:nvSpPr>
      <xdr:spPr>
        <a:xfrm>
          <a:off x="4584700" y="161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93432</xdr:rowOff>
    </xdr:from>
    <xdr:ext cx="534377" cy="259045"/>
    <xdr:sp macro="" textlink="">
      <xdr:nvSpPr>
        <xdr:cNvPr id="252" name="扶助費該当値テキスト"/>
        <xdr:cNvSpPr txBox="1"/>
      </xdr:nvSpPr>
      <xdr:spPr>
        <a:xfrm>
          <a:off x="4686300" y="16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40075</xdr:rowOff>
    </xdr:from>
    <xdr:to>
      <xdr:col>20</xdr:col>
      <xdr:colOff>38100</xdr:colOff>
      <xdr:row>95</xdr:row>
      <xdr:rowOff>141675</xdr:rowOff>
    </xdr:to>
    <xdr:sp macro="" textlink="">
      <xdr:nvSpPr>
        <xdr:cNvPr id="253" name="楕円 252"/>
        <xdr:cNvSpPr/>
      </xdr:nvSpPr>
      <xdr:spPr>
        <a:xfrm>
          <a:off x="3746500" y="163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158202</xdr:rowOff>
    </xdr:from>
    <xdr:ext cx="534377" cy="259045"/>
    <xdr:sp macro="" textlink="">
      <xdr:nvSpPr>
        <xdr:cNvPr id="254" name="テキスト ボックス 253"/>
        <xdr:cNvSpPr txBox="1"/>
      </xdr:nvSpPr>
      <xdr:spPr>
        <a:xfrm>
          <a:off x="3530111" y="161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95472</xdr:rowOff>
    </xdr:from>
    <xdr:to>
      <xdr:col>15</xdr:col>
      <xdr:colOff>101600</xdr:colOff>
      <xdr:row>96</xdr:row>
      <xdr:rowOff>25622</xdr:rowOff>
    </xdr:to>
    <xdr:sp macro="" textlink="">
      <xdr:nvSpPr>
        <xdr:cNvPr id="255" name="楕円 254"/>
        <xdr:cNvSpPr/>
      </xdr:nvSpPr>
      <xdr:spPr>
        <a:xfrm>
          <a:off x="2857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42149</xdr:rowOff>
    </xdr:from>
    <xdr:ext cx="534377" cy="259045"/>
    <xdr:sp macro="" textlink="">
      <xdr:nvSpPr>
        <xdr:cNvPr id="256" name="テキスト ボックス 255"/>
        <xdr:cNvSpPr txBox="1"/>
      </xdr:nvSpPr>
      <xdr:spPr>
        <a:xfrm>
          <a:off x="2641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2336</xdr:rowOff>
    </xdr:from>
    <xdr:to>
      <xdr:col>10</xdr:col>
      <xdr:colOff>165100</xdr:colOff>
      <xdr:row>96</xdr:row>
      <xdr:rowOff>103936</xdr:rowOff>
    </xdr:to>
    <xdr:sp macro="" textlink="">
      <xdr:nvSpPr>
        <xdr:cNvPr id="257" name="楕円 256"/>
        <xdr:cNvSpPr/>
      </xdr:nvSpPr>
      <xdr:spPr>
        <a:xfrm>
          <a:off x="1968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120463</xdr:rowOff>
    </xdr:from>
    <xdr:ext cx="534377" cy="259045"/>
    <xdr:sp macro="" textlink="">
      <xdr:nvSpPr>
        <xdr:cNvPr id="258" name="テキスト ボックス 257"/>
        <xdr:cNvSpPr txBox="1"/>
      </xdr:nvSpPr>
      <xdr:spPr>
        <a:xfrm>
          <a:off x="1752111" y="162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54153</xdr:rowOff>
    </xdr:from>
    <xdr:to>
      <xdr:col>6</xdr:col>
      <xdr:colOff>38100</xdr:colOff>
      <xdr:row>96</xdr:row>
      <xdr:rowOff>155753</xdr:rowOff>
    </xdr:to>
    <xdr:sp macro="" textlink="">
      <xdr:nvSpPr>
        <xdr:cNvPr id="259" name="楕円 258"/>
        <xdr:cNvSpPr/>
      </xdr:nvSpPr>
      <xdr:spPr>
        <a:xfrm>
          <a:off x="1079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830</xdr:rowOff>
    </xdr:from>
    <xdr:ext cx="534377" cy="259045"/>
    <xdr:sp macro="" textlink="">
      <xdr:nvSpPr>
        <xdr:cNvPr id="260" name="テキスト ボックス 259"/>
        <xdr:cNvSpPr txBox="1"/>
      </xdr:nvSpPr>
      <xdr:spPr>
        <a:xfrm>
          <a:off x="863111" y="162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73901</xdr:rowOff>
    </xdr:from>
    <xdr:to>
      <xdr:col>55</xdr:col>
      <xdr:colOff>0</xdr:colOff>
      <xdr:row>37</xdr:row>
      <xdr:rowOff>17727</xdr:rowOff>
    </xdr:to>
    <xdr:cxnSp macro="">
      <xdr:nvCxnSpPr>
        <xdr:cNvPr id="290" name="直線コネクタ 289"/>
        <xdr:cNvCxnSpPr/>
      </xdr:nvCxnSpPr>
      <xdr:spPr>
        <a:xfrm flipV="1">
          <a:off x="9639300" y="5560301"/>
          <a:ext cx="838200" cy="8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130487</xdr:rowOff>
    </xdr:from>
    <xdr:to>
      <xdr:col>50</xdr:col>
      <xdr:colOff>114300</xdr:colOff>
      <xdr:row>37</xdr:row>
      <xdr:rowOff>17727</xdr:rowOff>
    </xdr:to>
    <xdr:cxnSp macro="">
      <xdr:nvCxnSpPr>
        <xdr:cNvPr id="293" name="直線コネクタ 292"/>
        <xdr:cNvCxnSpPr/>
      </xdr:nvCxnSpPr>
      <xdr:spPr>
        <a:xfrm>
          <a:off x="8750300" y="5959787"/>
          <a:ext cx="889000" cy="4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130487</xdr:rowOff>
    </xdr:from>
    <xdr:to>
      <xdr:col>45</xdr:col>
      <xdr:colOff>177800</xdr:colOff>
      <xdr:row>36</xdr:row>
      <xdr:rowOff>147046</xdr:rowOff>
    </xdr:to>
    <xdr:cxnSp macro="">
      <xdr:nvCxnSpPr>
        <xdr:cNvPr id="296" name="直線コネクタ 295"/>
        <xdr:cNvCxnSpPr/>
      </xdr:nvCxnSpPr>
      <xdr:spPr>
        <a:xfrm flipV="1">
          <a:off x="7861300" y="5959787"/>
          <a:ext cx="889000" cy="35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147046</xdr:rowOff>
    </xdr:from>
    <xdr:to>
      <xdr:col>41</xdr:col>
      <xdr:colOff>50800</xdr:colOff>
      <xdr:row>37</xdr:row>
      <xdr:rowOff>132309</xdr:rowOff>
    </xdr:to>
    <xdr:cxnSp macro="">
      <xdr:nvCxnSpPr>
        <xdr:cNvPr id="299" name="直線コネクタ 298"/>
        <xdr:cNvCxnSpPr/>
      </xdr:nvCxnSpPr>
      <xdr:spPr>
        <a:xfrm flipV="1">
          <a:off x="6972300" y="6319246"/>
          <a:ext cx="889000" cy="15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23101</xdr:rowOff>
    </xdr:from>
    <xdr:to>
      <xdr:col>55</xdr:col>
      <xdr:colOff>50800</xdr:colOff>
      <xdr:row>32</xdr:row>
      <xdr:rowOff>124701</xdr:rowOff>
    </xdr:to>
    <xdr:sp macro="" textlink="">
      <xdr:nvSpPr>
        <xdr:cNvPr id="309" name="楕円 308"/>
        <xdr:cNvSpPr/>
      </xdr:nvSpPr>
      <xdr:spPr>
        <a:xfrm>
          <a:off x="10426700" y="55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45978</xdr:rowOff>
    </xdr:from>
    <xdr:ext cx="599010" cy="259045"/>
    <xdr:sp macro="" textlink="">
      <xdr:nvSpPr>
        <xdr:cNvPr id="310" name="補助費等該当値テキスト"/>
        <xdr:cNvSpPr txBox="1"/>
      </xdr:nvSpPr>
      <xdr:spPr>
        <a:xfrm>
          <a:off x="10528300" y="53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138377</xdr:rowOff>
    </xdr:from>
    <xdr:to>
      <xdr:col>50</xdr:col>
      <xdr:colOff>165100</xdr:colOff>
      <xdr:row>37</xdr:row>
      <xdr:rowOff>68527</xdr:rowOff>
    </xdr:to>
    <xdr:sp macro="" textlink="">
      <xdr:nvSpPr>
        <xdr:cNvPr id="311" name="楕円 310"/>
        <xdr:cNvSpPr/>
      </xdr:nvSpPr>
      <xdr:spPr>
        <a:xfrm>
          <a:off x="9588500" y="63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85054</xdr:rowOff>
    </xdr:from>
    <xdr:ext cx="534377" cy="259045"/>
    <xdr:sp macro="" textlink="">
      <xdr:nvSpPr>
        <xdr:cNvPr id="312" name="テキスト ボックス 311"/>
        <xdr:cNvSpPr txBox="1"/>
      </xdr:nvSpPr>
      <xdr:spPr>
        <a:xfrm>
          <a:off x="9372111" y="60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79687</xdr:rowOff>
    </xdr:from>
    <xdr:to>
      <xdr:col>46</xdr:col>
      <xdr:colOff>38100</xdr:colOff>
      <xdr:row>35</xdr:row>
      <xdr:rowOff>9837</xdr:rowOff>
    </xdr:to>
    <xdr:sp macro="" textlink="">
      <xdr:nvSpPr>
        <xdr:cNvPr id="313" name="楕円 312"/>
        <xdr:cNvSpPr/>
      </xdr:nvSpPr>
      <xdr:spPr>
        <a:xfrm>
          <a:off x="8699500" y="59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26364</xdr:rowOff>
    </xdr:from>
    <xdr:ext cx="599010" cy="259045"/>
    <xdr:sp macro="" textlink="">
      <xdr:nvSpPr>
        <xdr:cNvPr id="314" name="テキスト ボックス 313"/>
        <xdr:cNvSpPr txBox="1"/>
      </xdr:nvSpPr>
      <xdr:spPr>
        <a:xfrm>
          <a:off x="8450795" y="568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96246</xdr:rowOff>
    </xdr:from>
    <xdr:to>
      <xdr:col>41</xdr:col>
      <xdr:colOff>101600</xdr:colOff>
      <xdr:row>37</xdr:row>
      <xdr:rowOff>26396</xdr:rowOff>
    </xdr:to>
    <xdr:sp macro="" textlink="">
      <xdr:nvSpPr>
        <xdr:cNvPr id="315" name="楕円 314"/>
        <xdr:cNvSpPr/>
      </xdr:nvSpPr>
      <xdr:spPr>
        <a:xfrm>
          <a:off x="7810500" y="62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42923</xdr:rowOff>
    </xdr:from>
    <xdr:ext cx="599010" cy="259045"/>
    <xdr:sp macro="" textlink="">
      <xdr:nvSpPr>
        <xdr:cNvPr id="316" name="テキスト ボックス 315"/>
        <xdr:cNvSpPr txBox="1"/>
      </xdr:nvSpPr>
      <xdr:spPr>
        <a:xfrm>
          <a:off x="7561795" y="604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81509</xdr:rowOff>
    </xdr:from>
    <xdr:to>
      <xdr:col>36</xdr:col>
      <xdr:colOff>165100</xdr:colOff>
      <xdr:row>38</xdr:row>
      <xdr:rowOff>11658</xdr:rowOff>
    </xdr:to>
    <xdr:sp macro="" textlink="">
      <xdr:nvSpPr>
        <xdr:cNvPr id="317" name="楕円 316"/>
        <xdr:cNvSpPr/>
      </xdr:nvSpPr>
      <xdr:spPr>
        <a:xfrm>
          <a:off x="6921500" y="6425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28186</xdr:rowOff>
    </xdr:from>
    <xdr:ext cx="534377" cy="259045"/>
    <xdr:sp macro="" textlink="">
      <xdr:nvSpPr>
        <xdr:cNvPr id="318" name="テキスト ボックス 317"/>
        <xdr:cNvSpPr txBox="1"/>
      </xdr:nvSpPr>
      <xdr:spPr>
        <a:xfrm>
          <a:off x="6705111" y="62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121511</xdr:rowOff>
    </xdr:from>
    <xdr:to>
      <xdr:col>55</xdr:col>
      <xdr:colOff>0</xdr:colOff>
      <xdr:row>53</xdr:row>
      <xdr:rowOff>125344</xdr:rowOff>
    </xdr:to>
    <xdr:cxnSp macro="">
      <xdr:nvCxnSpPr>
        <xdr:cNvPr id="347" name="直線コネクタ 346"/>
        <xdr:cNvCxnSpPr/>
      </xdr:nvCxnSpPr>
      <xdr:spPr>
        <a:xfrm>
          <a:off x="9639300" y="9208361"/>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121511</xdr:rowOff>
    </xdr:from>
    <xdr:to>
      <xdr:col>50</xdr:col>
      <xdr:colOff>114300</xdr:colOff>
      <xdr:row>56</xdr:row>
      <xdr:rowOff>145125</xdr:rowOff>
    </xdr:to>
    <xdr:cxnSp macro="">
      <xdr:nvCxnSpPr>
        <xdr:cNvPr id="350" name="直線コネクタ 349"/>
        <xdr:cNvCxnSpPr/>
      </xdr:nvCxnSpPr>
      <xdr:spPr>
        <a:xfrm flipV="1">
          <a:off x="8750300" y="9208361"/>
          <a:ext cx="889000" cy="53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124613</xdr:rowOff>
    </xdr:from>
    <xdr:to>
      <xdr:col>45</xdr:col>
      <xdr:colOff>177800</xdr:colOff>
      <xdr:row>56</xdr:row>
      <xdr:rowOff>145125</xdr:rowOff>
    </xdr:to>
    <xdr:cxnSp macro="">
      <xdr:nvCxnSpPr>
        <xdr:cNvPr id="353" name="直線コネクタ 352"/>
        <xdr:cNvCxnSpPr/>
      </xdr:nvCxnSpPr>
      <xdr:spPr>
        <a:xfrm>
          <a:off x="7861300" y="9725813"/>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124613</xdr:rowOff>
    </xdr:from>
    <xdr:to>
      <xdr:col>41</xdr:col>
      <xdr:colOff>50800</xdr:colOff>
      <xdr:row>58</xdr:row>
      <xdr:rowOff>72324</xdr:rowOff>
    </xdr:to>
    <xdr:cxnSp macro="">
      <xdr:nvCxnSpPr>
        <xdr:cNvPr id="356" name="直線コネクタ 355"/>
        <xdr:cNvCxnSpPr/>
      </xdr:nvCxnSpPr>
      <xdr:spPr>
        <a:xfrm flipV="1">
          <a:off x="6972300" y="9725813"/>
          <a:ext cx="889000" cy="29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74544</xdr:rowOff>
    </xdr:from>
    <xdr:to>
      <xdr:col>55</xdr:col>
      <xdr:colOff>50800</xdr:colOff>
      <xdr:row>54</xdr:row>
      <xdr:rowOff>4694</xdr:rowOff>
    </xdr:to>
    <xdr:sp macro="" textlink="">
      <xdr:nvSpPr>
        <xdr:cNvPr id="366" name="楕円 365"/>
        <xdr:cNvSpPr/>
      </xdr:nvSpPr>
      <xdr:spPr>
        <a:xfrm>
          <a:off x="10426700" y="91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97421</xdr:rowOff>
    </xdr:from>
    <xdr:ext cx="599010" cy="259045"/>
    <xdr:sp macro="" textlink="">
      <xdr:nvSpPr>
        <xdr:cNvPr id="367" name="普通建設事業費該当値テキスト"/>
        <xdr:cNvSpPr txBox="1"/>
      </xdr:nvSpPr>
      <xdr:spPr>
        <a:xfrm>
          <a:off x="10528300" y="901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70711</xdr:rowOff>
    </xdr:from>
    <xdr:to>
      <xdr:col>50</xdr:col>
      <xdr:colOff>165100</xdr:colOff>
      <xdr:row>54</xdr:row>
      <xdr:rowOff>861</xdr:rowOff>
    </xdr:to>
    <xdr:sp macro="" textlink="">
      <xdr:nvSpPr>
        <xdr:cNvPr id="368" name="楕円 367"/>
        <xdr:cNvSpPr/>
      </xdr:nvSpPr>
      <xdr:spPr>
        <a:xfrm>
          <a:off x="9588500" y="9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17388</xdr:rowOff>
    </xdr:from>
    <xdr:ext cx="599010" cy="259045"/>
    <xdr:sp macro="" textlink="">
      <xdr:nvSpPr>
        <xdr:cNvPr id="369" name="テキスト ボックス 368"/>
        <xdr:cNvSpPr txBox="1"/>
      </xdr:nvSpPr>
      <xdr:spPr>
        <a:xfrm>
          <a:off x="9339795" y="893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94325</xdr:rowOff>
    </xdr:from>
    <xdr:to>
      <xdr:col>46</xdr:col>
      <xdr:colOff>38100</xdr:colOff>
      <xdr:row>57</xdr:row>
      <xdr:rowOff>24475</xdr:rowOff>
    </xdr:to>
    <xdr:sp macro="" textlink="">
      <xdr:nvSpPr>
        <xdr:cNvPr id="370" name="楕円 369"/>
        <xdr:cNvSpPr/>
      </xdr:nvSpPr>
      <xdr:spPr>
        <a:xfrm>
          <a:off x="8699500" y="96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41002</xdr:rowOff>
    </xdr:from>
    <xdr:ext cx="534377" cy="259045"/>
    <xdr:sp macro="" textlink="">
      <xdr:nvSpPr>
        <xdr:cNvPr id="371" name="テキスト ボックス 370"/>
        <xdr:cNvSpPr txBox="1"/>
      </xdr:nvSpPr>
      <xdr:spPr>
        <a:xfrm>
          <a:off x="8483111" y="94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73813</xdr:rowOff>
    </xdr:from>
    <xdr:to>
      <xdr:col>41</xdr:col>
      <xdr:colOff>101600</xdr:colOff>
      <xdr:row>57</xdr:row>
      <xdr:rowOff>3963</xdr:rowOff>
    </xdr:to>
    <xdr:sp macro="" textlink="">
      <xdr:nvSpPr>
        <xdr:cNvPr id="372" name="楕円 371"/>
        <xdr:cNvSpPr/>
      </xdr:nvSpPr>
      <xdr:spPr>
        <a:xfrm>
          <a:off x="7810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20490</xdr:rowOff>
    </xdr:from>
    <xdr:ext cx="534377" cy="259045"/>
    <xdr:sp macro="" textlink="">
      <xdr:nvSpPr>
        <xdr:cNvPr id="373" name="テキスト ボックス 372"/>
        <xdr:cNvSpPr txBox="1"/>
      </xdr:nvSpPr>
      <xdr:spPr>
        <a:xfrm>
          <a:off x="759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21524</xdr:rowOff>
    </xdr:from>
    <xdr:to>
      <xdr:col>36</xdr:col>
      <xdr:colOff>165100</xdr:colOff>
      <xdr:row>58</xdr:row>
      <xdr:rowOff>123124</xdr:rowOff>
    </xdr:to>
    <xdr:sp macro="" textlink="">
      <xdr:nvSpPr>
        <xdr:cNvPr id="374" name="楕円 373"/>
        <xdr:cNvSpPr/>
      </xdr:nvSpPr>
      <xdr:spPr>
        <a:xfrm>
          <a:off x="6921500" y="996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114251</xdr:rowOff>
    </xdr:from>
    <xdr:ext cx="534377" cy="259045"/>
    <xdr:sp macro="" textlink="">
      <xdr:nvSpPr>
        <xdr:cNvPr id="375" name="テキスト ボックス 374"/>
        <xdr:cNvSpPr txBox="1"/>
      </xdr:nvSpPr>
      <xdr:spPr>
        <a:xfrm>
          <a:off x="6705111" y="100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129349</xdr:rowOff>
    </xdr:from>
    <xdr:to>
      <xdr:col>55</xdr:col>
      <xdr:colOff>0</xdr:colOff>
      <xdr:row>74</xdr:row>
      <xdr:rowOff>124333</xdr:rowOff>
    </xdr:to>
    <xdr:cxnSp macro="">
      <xdr:nvCxnSpPr>
        <xdr:cNvPr id="404" name="直線コネクタ 403"/>
        <xdr:cNvCxnSpPr/>
      </xdr:nvCxnSpPr>
      <xdr:spPr>
        <a:xfrm>
          <a:off x="9639300" y="12473749"/>
          <a:ext cx="838200" cy="3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5"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129349</xdr:rowOff>
    </xdr:from>
    <xdr:to>
      <xdr:col>50</xdr:col>
      <xdr:colOff>114300</xdr:colOff>
      <xdr:row>77</xdr:row>
      <xdr:rowOff>38506</xdr:rowOff>
    </xdr:to>
    <xdr:cxnSp macro="">
      <xdr:nvCxnSpPr>
        <xdr:cNvPr id="407" name="直線コネクタ 406"/>
        <xdr:cNvCxnSpPr/>
      </xdr:nvCxnSpPr>
      <xdr:spPr>
        <a:xfrm flipV="1">
          <a:off x="8750300" y="12473749"/>
          <a:ext cx="889000" cy="7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09" name="テキスト ボックス 408"/>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38506</xdr:rowOff>
    </xdr:from>
    <xdr:to>
      <xdr:col>45</xdr:col>
      <xdr:colOff>177800</xdr:colOff>
      <xdr:row>78</xdr:row>
      <xdr:rowOff>32486</xdr:rowOff>
    </xdr:to>
    <xdr:cxnSp macro="">
      <xdr:nvCxnSpPr>
        <xdr:cNvPr id="410" name="直線コネクタ 409"/>
        <xdr:cNvCxnSpPr/>
      </xdr:nvCxnSpPr>
      <xdr:spPr>
        <a:xfrm flipV="1">
          <a:off x="7861300" y="13240156"/>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2" name="テキスト ボックス 411"/>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32486</xdr:rowOff>
    </xdr:from>
    <xdr:to>
      <xdr:col>41</xdr:col>
      <xdr:colOff>50800</xdr:colOff>
      <xdr:row>78</xdr:row>
      <xdr:rowOff>134429</xdr:rowOff>
    </xdr:to>
    <xdr:cxnSp macro="">
      <xdr:nvCxnSpPr>
        <xdr:cNvPr id="413" name="直線コネクタ 412"/>
        <xdr:cNvCxnSpPr/>
      </xdr:nvCxnSpPr>
      <xdr:spPr>
        <a:xfrm flipV="1">
          <a:off x="6972300" y="13405586"/>
          <a:ext cx="889000" cy="10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73533</xdr:rowOff>
    </xdr:from>
    <xdr:to>
      <xdr:col>55</xdr:col>
      <xdr:colOff>50800</xdr:colOff>
      <xdr:row>75</xdr:row>
      <xdr:rowOff>3683</xdr:rowOff>
    </xdr:to>
    <xdr:sp macro="" textlink="">
      <xdr:nvSpPr>
        <xdr:cNvPr id="423" name="楕円 422"/>
        <xdr:cNvSpPr/>
      </xdr:nvSpPr>
      <xdr:spPr>
        <a:xfrm>
          <a:off x="10426700" y="127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96410</xdr:rowOff>
    </xdr:from>
    <xdr:ext cx="534377" cy="259045"/>
    <xdr:sp macro="" textlink="">
      <xdr:nvSpPr>
        <xdr:cNvPr id="424" name="普通建設事業費 （ うち新規整備　）該当値テキスト"/>
        <xdr:cNvSpPr txBox="1"/>
      </xdr:nvSpPr>
      <xdr:spPr>
        <a:xfrm>
          <a:off x="10528300" y="126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78549</xdr:rowOff>
    </xdr:from>
    <xdr:to>
      <xdr:col>50</xdr:col>
      <xdr:colOff>165100</xdr:colOff>
      <xdr:row>73</xdr:row>
      <xdr:rowOff>8699</xdr:rowOff>
    </xdr:to>
    <xdr:sp macro="" textlink="">
      <xdr:nvSpPr>
        <xdr:cNvPr id="425" name="楕円 424"/>
        <xdr:cNvSpPr/>
      </xdr:nvSpPr>
      <xdr:spPr>
        <a:xfrm>
          <a:off x="9588500" y="12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25226</xdr:rowOff>
    </xdr:from>
    <xdr:ext cx="534377" cy="259045"/>
    <xdr:sp macro="" textlink="">
      <xdr:nvSpPr>
        <xdr:cNvPr id="426" name="テキスト ボックス 425"/>
        <xdr:cNvSpPr txBox="1"/>
      </xdr:nvSpPr>
      <xdr:spPr>
        <a:xfrm>
          <a:off x="9372111" y="121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159156</xdr:rowOff>
    </xdr:from>
    <xdr:to>
      <xdr:col>46</xdr:col>
      <xdr:colOff>38100</xdr:colOff>
      <xdr:row>77</xdr:row>
      <xdr:rowOff>89306</xdr:rowOff>
    </xdr:to>
    <xdr:sp macro="" textlink="">
      <xdr:nvSpPr>
        <xdr:cNvPr id="427" name="楕円 426"/>
        <xdr:cNvSpPr/>
      </xdr:nvSpPr>
      <xdr:spPr>
        <a:xfrm>
          <a:off x="8699500" y="131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105833</xdr:rowOff>
    </xdr:from>
    <xdr:ext cx="534377" cy="259045"/>
    <xdr:sp macro="" textlink="">
      <xdr:nvSpPr>
        <xdr:cNvPr id="428" name="テキスト ボックス 427"/>
        <xdr:cNvSpPr txBox="1"/>
      </xdr:nvSpPr>
      <xdr:spPr>
        <a:xfrm>
          <a:off x="8483111" y="129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153136</xdr:rowOff>
    </xdr:from>
    <xdr:to>
      <xdr:col>41</xdr:col>
      <xdr:colOff>101600</xdr:colOff>
      <xdr:row>78</xdr:row>
      <xdr:rowOff>83286</xdr:rowOff>
    </xdr:to>
    <xdr:sp macro="" textlink="">
      <xdr:nvSpPr>
        <xdr:cNvPr id="429" name="楕円 428"/>
        <xdr:cNvSpPr/>
      </xdr:nvSpPr>
      <xdr:spPr>
        <a:xfrm>
          <a:off x="7810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74413</xdr:rowOff>
    </xdr:from>
    <xdr:ext cx="534377" cy="259045"/>
    <xdr:sp macro="" textlink="">
      <xdr:nvSpPr>
        <xdr:cNvPr id="430" name="テキスト ボックス 429"/>
        <xdr:cNvSpPr txBox="1"/>
      </xdr:nvSpPr>
      <xdr:spPr>
        <a:xfrm>
          <a:off x="7594111" y="134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83629</xdr:rowOff>
    </xdr:from>
    <xdr:to>
      <xdr:col>36</xdr:col>
      <xdr:colOff>165100</xdr:colOff>
      <xdr:row>79</xdr:row>
      <xdr:rowOff>13779</xdr:rowOff>
    </xdr:to>
    <xdr:sp macro="" textlink="">
      <xdr:nvSpPr>
        <xdr:cNvPr id="431" name="楕円 430"/>
        <xdr:cNvSpPr/>
      </xdr:nvSpPr>
      <xdr:spPr>
        <a:xfrm>
          <a:off x="6921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4906</xdr:rowOff>
    </xdr:from>
    <xdr:ext cx="469744" cy="259045"/>
    <xdr:sp macro="" textlink="">
      <xdr:nvSpPr>
        <xdr:cNvPr id="432" name="テキスト ボックス 431"/>
        <xdr:cNvSpPr txBox="1"/>
      </xdr:nvSpPr>
      <xdr:spPr>
        <a:xfrm>
          <a:off x="6737428"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152673</xdr:rowOff>
    </xdr:from>
    <xdr:to>
      <xdr:col>55</xdr:col>
      <xdr:colOff>0</xdr:colOff>
      <xdr:row>95</xdr:row>
      <xdr:rowOff>170599</xdr:rowOff>
    </xdr:to>
    <xdr:cxnSp macro="">
      <xdr:nvCxnSpPr>
        <xdr:cNvPr id="461" name="直線コネクタ 460"/>
        <xdr:cNvCxnSpPr/>
      </xdr:nvCxnSpPr>
      <xdr:spPr>
        <a:xfrm flipV="1">
          <a:off x="9639300" y="16440423"/>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170599</xdr:rowOff>
    </xdr:from>
    <xdr:to>
      <xdr:col>50</xdr:col>
      <xdr:colOff>114300</xdr:colOff>
      <xdr:row>97</xdr:row>
      <xdr:rowOff>86340</xdr:rowOff>
    </xdr:to>
    <xdr:cxnSp macro="">
      <xdr:nvCxnSpPr>
        <xdr:cNvPr id="464" name="直線コネクタ 463"/>
        <xdr:cNvCxnSpPr/>
      </xdr:nvCxnSpPr>
      <xdr:spPr>
        <a:xfrm flipV="1">
          <a:off x="8750300" y="16458349"/>
          <a:ext cx="889000" cy="2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133908</xdr:rowOff>
    </xdr:from>
    <xdr:to>
      <xdr:col>45</xdr:col>
      <xdr:colOff>177800</xdr:colOff>
      <xdr:row>97</xdr:row>
      <xdr:rowOff>86340</xdr:rowOff>
    </xdr:to>
    <xdr:cxnSp macro="">
      <xdr:nvCxnSpPr>
        <xdr:cNvPr id="467" name="直線コネクタ 466"/>
        <xdr:cNvCxnSpPr/>
      </xdr:nvCxnSpPr>
      <xdr:spPr>
        <a:xfrm>
          <a:off x="7861300" y="16593108"/>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133908</xdr:rowOff>
    </xdr:from>
    <xdr:to>
      <xdr:col>41</xdr:col>
      <xdr:colOff>50800</xdr:colOff>
      <xdr:row>98</xdr:row>
      <xdr:rowOff>15970</xdr:rowOff>
    </xdr:to>
    <xdr:cxnSp macro="">
      <xdr:nvCxnSpPr>
        <xdr:cNvPr id="470" name="直線コネクタ 469"/>
        <xdr:cNvCxnSpPr/>
      </xdr:nvCxnSpPr>
      <xdr:spPr>
        <a:xfrm flipV="1">
          <a:off x="6972300" y="16593108"/>
          <a:ext cx="889000" cy="22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101873</xdr:rowOff>
    </xdr:from>
    <xdr:to>
      <xdr:col>55</xdr:col>
      <xdr:colOff>50800</xdr:colOff>
      <xdr:row>96</xdr:row>
      <xdr:rowOff>32023</xdr:rowOff>
    </xdr:to>
    <xdr:sp macro="" textlink="">
      <xdr:nvSpPr>
        <xdr:cNvPr id="480" name="楕円 479"/>
        <xdr:cNvSpPr/>
      </xdr:nvSpPr>
      <xdr:spPr>
        <a:xfrm>
          <a:off x="10426700" y="163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124750</xdr:rowOff>
    </xdr:from>
    <xdr:ext cx="534377" cy="259045"/>
    <xdr:sp macro="" textlink="">
      <xdr:nvSpPr>
        <xdr:cNvPr id="481" name="普通建設事業費 （ うち更新整備　）該当値テキスト"/>
        <xdr:cNvSpPr txBox="1"/>
      </xdr:nvSpPr>
      <xdr:spPr>
        <a:xfrm>
          <a:off x="10528300" y="162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119799</xdr:rowOff>
    </xdr:from>
    <xdr:to>
      <xdr:col>50</xdr:col>
      <xdr:colOff>165100</xdr:colOff>
      <xdr:row>96</xdr:row>
      <xdr:rowOff>49949</xdr:rowOff>
    </xdr:to>
    <xdr:sp macro="" textlink="">
      <xdr:nvSpPr>
        <xdr:cNvPr id="482" name="楕円 481"/>
        <xdr:cNvSpPr/>
      </xdr:nvSpPr>
      <xdr:spPr>
        <a:xfrm>
          <a:off x="9588500" y="164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41076</xdr:rowOff>
    </xdr:from>
    <xdr:ext cx="534377" cy="259045"/>
    <xdr:sp macro="" textlink="">
      <xdr:nvSpPr>
        <xdr:cNvPr id="483" name="テキスト ボックス 482"/>
        <xdr:cNvSpPr txBox="1"/>
      </xdr:nvSpPr>
      <xdr:spPr>
        <a:xfrm>
          <a:off x="9372111" y="165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35540</xdr:rowOff>
    </xdr:from>
    <xdr:to>
      <xdr:col>46</xdr:col>
      <xdr:colOff>38100</xdr:colOff>
      <xdr:row>97</xdr:row>
      <xdr:rowOff>137140</xdr:rowOff>
    </xdr:to>
    <xdr:sp macro="" textlink="">
      <xdr:nvSpPr>
        <xdr:cNvPr id="484" name="楕円 483"/>
        <xdr:cNvSpPr/>
      </xdr:nvSpPr>
      <xdr:spPr>
        <a:xfrm>
          <a:off x="8699500" y="166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128267</xdr:rowOff>
    </xdr:from>
    <xdr:ext cx="534377" cy="259045"/>
    <xdr:sp macro="" textlink="">
      <xdr:nvSpPr>
        <xdr:cNvPr id="485" name="テキスト ボックス 484"/>
        <xdr:cNvSpPr txBox="1"/>
      </xdr:nvSpPr>
      <xdr:spPr>
        <a:xfrm>
          <a:off x="8483111" y="167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83108</xdr:rowOff>
    </xdr:from>
    <xdr:to>
      <xdr:col>41</xdr:col>
      <xdr:colOff>101600</xdr:colOff>
      <xdr:row>97</xdr:row>
      <xdr:rowOff>13258</xdr:rowOff>
    </xdr:to>
    <xdr:sp macro="" textlink="">
      <xdr:nvSpPr>
        <xdr:cNvPr id="486" name="楕円 485"/>
        <xdr:cNvSpPr/>
      </xdr:nvSpPr>
      <xdr:spPr>
        <a:xfrm>
          <a:off x="7810500" y="165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4385</xdr:rowOff>
    </xdr:from>
    <xdr:ext cx="534377" cy="259045"/>
    <xdr:sp macro="" textlink="">
      <xdr:nvSpPr>
        <xdr:cNvPr id="487" name="テキスト ボックス 486"/>
        <xdr:cNvSpPr txBox="1"/>
      </xdr:nvSpPr>
      <xdr:spPr>
        <a:xfrm>
          <a:off x="7594111" y="166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136620</xdr:rowOff>
    </xdr:from>
    <xdr:to>
      <xdr:col>36</xdr:col>
      <xdr:colOff>165100</xdr:colOff>
      <xdr:row>98</xdr:row>
      <xdr:rowOff>66770</xdr:rowOff>
    </xdr:to>
    <xdr:sp macro="" textlink="">
      <xdr:nvSpPr>
        <xdr:cNvPr id="488" name="楕円 487"/>
        <xdr:cNvSpPr/>
      </xdr:nvSpPr>
      <xdr:spPr>
        <a:xfrm>
          <a:off x="6921500" y="1676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57897</xdr:rowOff>
    </xdr:from>
    <xdr:ext cx="534377" cy="259045"/>
    <xdr:sp macro="" textlink="">
      <xdr:nvSpPr>
        <xdr:cNvPr id="489" name="テキスト ボックス 488"/>
        <xdr:cNvSpPr txBox="1"/>
      </xdr:nvSpPr>
      <xdr:spPr>
        <a:xfrm>
          <a:off x="6705111" y="1685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100587</xdr:rowOff>
    </xdr:from>
    <xdr:to>
      <xdr:col>85</xdr:col>
      <xdr:colOff>127000</xdr:colOff>
      <xdr:row>38</xdr:row>
      <xdr:rowOff>133231</xdr:rowOff>
    </xdr:to>
    <xdr:cxnSp macro="">
      <xdr:nvCxnSpPr>
        <xdr:cNvPr id="516" name="直線コネクタ 515"/>
        <xdr:cNvCxnSpPr/>
      </xdr:nvCxnSpPr>
      <xdr:spPr>
        <a:xfrm flipV="1">
          <a:off x="15481300" y="6615687"/>
          <a:ext cx="8382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133231</xdr:rowOff>
    </xdr:from>
    <xdr:to>
      <xdr:col>81</xdr:col>
      <xdr:colOff>50800</xdr:colOff>
      <xdr:row>38</xdr:row>
      <xdr:rowOff>139700</xdr:rowOff>
    </xdr:to>
    <xdr:cxnSp macro="">
      <xdr:nvCxnSpPr>
        <xdr:cNvPr id="519" name="直線コネクタ 518"/>
        <xdr:cNvCxnSpPr/>
      </xdr:nvCxnSpPr>
      <xdr:spPr>
        <a:xfrm flipV="1">
          <a:off x="14592300" y="6648331"/>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132842</xdr:rowOff>
    </xdr:from>
    <xdr:to>
      <xdr:col>71</xdr:col>
      <xdr:colOff>177800</xdr:colOff>
      <xdr:row>38</xdr:row>
      <xdr:rowOff>139700</xdr:rowOff>
    </xdr:to>
    <xdr:cxnSp macro="">
      <xdr:nvCxnSpPr>
        <xdr:cNvPr id="525" name="直線コネクタ 524"/>
        <xdr:cNvCxnSpPr/>
      </xdr:nvCxnSpPr>
      <xdr:spPr>
        <a:xfrm>
          <a:off x="12814300" y="64764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151544</xdr:rowOff>
    </xdr:from>
    <xdr:ext cx="469744" cy="259045"/>
    <xdr:sp macro="" textlink="">
      <xdr:nvSpPr>
        <xdr:cNvPr id="529" name="テキスト ボックス 528"/>
        <xdr:cNvSpPr txBox="1"/>
      </xdr:nvSpPr>
      <xdr:spPr>
        <a:xfrm>
          <a:off x="12579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49787</xdr:rowOff>
    </xdr:from>
    <xdr:to>
      <xdr:col>85</xdr:col>
      <xdr:colOff>177800</xdr:colOff>
      <xdr:row>38</xdr:row>
      <xdr:rowOff>151387</xdr:rowOff>
    </xdr:to>
    <xdr:sp macro="" textlink="">
      <xdr:nvSpPr>
        <xdr:cNvPr id="535" name="楕円 534"/>
        <xdr:cNvSpPr/>
      </xdr:nvSpPr>
      <xdr:spPr>
        <a:xfrm>
          <a:off x="16268700" y="65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151429</xdr:rowOff>
    </xdr:from>
    <xdr:ext cx="469744" cy="259045"/>
    <xdr:sp macro="" textlink="">
      <xdr:nvSpPr>
        <xdr:cNvPr id="536" name="災害復旧事業費該当値テキスト"/>
        <xdr:cNvSpPr txBox="1"/>
      </xdr:nvSpPr>
      <xdr:spPr>
        <a:xfrm>
          <a:off x="16370300" y="64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82431</xdr:rowOff>
    </xdr:from>
    <xdr:to>
      <xdr:col>81</xdr:col>
      <xdr:colOff>101600</xdr:colOff>
      <xdr:row>39</xdr:row>
      <xdr:rowOff>12581</xdr:rowOff>
    </xdr:to>
    <xdr:sp macro="" textlink="">
      <xdr:nvSpPr>
        <xdr:cNvPr id="537" name="楕円 536"/>
        <xdr:cNvSpPr/>
      </xdr:nvSpPr>
      <xdr:spPr>
        <a:xfrm>
          <a:off x="15430500" y="65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3708</xdr:rowOff>
    </xdr:from>
    <xdr:ext cx="378565" cy="259045"/>
    <xdr:sp macro="" textlink="">
      <xdr:nvSpPr>
        <xdr:cNvPr id="538" name="テキスト ボックス 537"/>
        <xdr:cNvSpPr txBox="1"/>
      </xdr:nvSpPr>
      <xdr:spPr>
        <a:xfrm>
          <a:off x="15292017" y="669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82042</xdr:rowOff>
    </xdr:from>
    <xdr:to>
      <xdr:col>67</xdr:col>
      <xdr:colOff>101600</xdr:colOff>
      <xdr:row>38</xdr:row>
      <xdr:rowOff>12192</xdr:rowOff>
    </xdr:to>
    <xdr:sp macro="" textlink="">
      <xdr:nvSpPr>
        <xdr:cNvPr id="543" name="楕円 542"/>
        <xdr:cNvSpPr/>
      </xdr:nvSpPr>
      <xdr:spPr>
        <a:xfrm>
          <a:off x="12763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28719</xdr:rowOff>
    </xdr:from>
    <xdr:ext cx="469744" cy="259045"/>
    <xdr:sp macro="" textlink="">
      <xdr:nvSpPr>
        <xdr:cNvPr id="544" name="テキスト ボックス 543"/>
        <xdr:cNvSpPr txBox="1"/>
      </xdr:nvSpPr>
      <xdr:spPr>
        <a:xfrm>
          <a:off x="12579428" y="62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118800</xdr:rowOff>
    </xdr:from>
    <xdr:to>
      <xdr:col>85</xdr:col>
      <xdr:colOff>127000</xdr:colOff>
      <xdr:row>75</xdr:row>
      <xdr:rowOff>142656</xdr:rowOff>
    </xdr:to>
    <xdr:cxnSp macro="">
      <xdr:nvCxnSpPr>
        <xdr:cNvPr id="624" name="直線コネクタ 623"/>
        <xdr:cNvCxnSpPr/>
      </xdr:nvCxnSpPr>
      <xdr:spPr>
        <a:xfrm>
          <a:off x="15481300" y="12977550"/>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114864</xdr:rowOff>
    </xdr:from>
    <xdr:to>
      <xdr:col>81</xdr:col>
      <xdr:colOff>50800</xdr:colOff>
      <xdr:row>75</xdr:row>
      <xdr:rowOff>118800</xdr:rowOff>
    </xdr:to>
    <xdr:cxnSp macro="">
      <xdr:nvCxnSpPr>
        <xdr:cNvPr id="627" name="直線コネクタ 626"/>
        <xdr:cNvCxnSpPr/>
      </xdr:nvCxnSpPr>
      <xdr:spPr>
        <a:xfrm>
          <a:off x="14592300" y="12973614"/>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108398</xdr:rowOff>
    </xdr:from>
    <xdr:to>
      <xdr:col>76</xdr:col>
      <xdr:colOff>114300</xdr:colOff>
      <xdr:row>75</xdr:row>
      <xdr:rowOff>114864</xdr:rowOff>
    </xdr:to>
    <xdr:cxnSp macro="">
      <xdr:nvCxnSpPr>
        <xdr:cNvPr id="630" name="直線コネクタ 629"/>
        <xdr:cNvCxnSpPr/>
      </xdr:nvCxnSpPr>
      <xdr:spPr>
        <a:xfrm>
          <a:off x="13703300" y="12967148"/>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93474</xdr:rowOff>
    </xdr:from>
    <xdr:to>
      <xdr:col>71</xdr:col>
      <xdr:colOff>177800</xdr:colOff>
      <xdr:row>75</xdr:row>
      <xdr:rowOff>108398</xdr:rowOff>
    </xdr:to>
    <xdr:cxnSp macro="">
      <xdr:nvCxnSpPr>
        <xdr:cNvPr id="633" name="直線コネクタ 632"/>
        <xdr:cNvCxnSpPr/>
      </xdr:nvCxnSpPr>
      <xdr:spPr>
        <a:xfrm>
          <a:off x="12814300" y="12952224"/>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91856</xdr:rowOff>
    </xdr:from>
    <xdr:to>
      <xdr:col>85</xdr:col>
      <xdr:colOff>177800</xdr:colOff>
      <xdr:row>76</xdr:row>
      <xdr:rowOff>22005</xdr:rowOff>
    </xdr:to>
    <xdr:sp macro="" textlink="">
      <xdr:nvSpPr>
        <xdr:cNvPr id="643" name="楕円 642"/>
        <xdr:cNvSpPr/>
      </xdr:nvSpPr>
      <xdr:spPr>
        <a:xfrm>
          <a:off x="16268700" y="12950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114733</xdr:rowOff>
    </xdr:from>
    <xdr:ext cx="534377" cy="259045"/>
    <xdr:sp macro="" textlink="">
      <xdr:nvSpPr>
        <xdr:cNvPr id="644" name="公債費該当値テキスト"/>
        <xdr:cNvSpPr txBox="1"/>
      </xdr:nvSpPr>
      <xdr:spPr>
        <a:xfrm>
          <a:off x="16370300" y="1280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68000</xdr:rowOff>
    </xdr:from>
    <xdr:to>
      <xdr:col>81</xdr:col>
      <xdr:colOff>101600</xdr:colOff>
      <xdr:row>75</xdr:row>
      <xdr:rowOff>169599</xdr:rowOff>
    </xdr:to>
    <xdr:sp macro="" textlink="">
      <xdr:nvSpPr>
        <xdr:cNvPr id="645" name="楕円 644"/>
        <xdr:cNvSpPr/>
      </xdr:nvSpPr>
      <xdr:spPr>
        <a:xfrm>
          <a:off x="15430500" y="129267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14677</xdr:rowOff>
    </xdr:from>
    <xdr:ext cx="534377" cy="259045"/>
    <xdr:sp macro="" textlink="">
      <xdr:nvSpPr>
        <xdr:cNvPr id="646" name="テキスト ボックス 645"/>
        <xdr:cNvSpPr txBox="1"/>
      </xdr:nvSpPr>
      <xdr:spPr>
        <a:xfrm>
          <a:off x="15214111" y="12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64064</xdr:rowOff>
    </xdr:from>
    <xdr:to>
      <xdr:col>76</xdr:col>
      <xdr:colOff>165100</xdr:colOff>
      <xdr:row>75</xdr:row>
      <xdr:rowOff>165664</xdr:rowOff>
    </xdr:to>
    <xdr:sp macro="" textlink="">
      <xdr:nvSpPr>
        <xdr:cNvPr id="647" name="楕円 646"/>
        <xdr:cNvSpPr/>
      </xdr:nvSpPr>
      <xdr:spPr>
        <a:xfrm>
          <a:off x="14541500" y="1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10741</xdr:rowOff>
    </xdr:from>
    <xdr:ext cx="534377" cy="259045"/>
    <xdr:sp macro="" textlink="">
      <xdr:nvSpPr>
        <xdr:cNvPr id="648" name="テキスト ボックス 647"/>
        <xdr:cNvSpPr txBox="1"/>
      </xdr:nvSpPr>
      <xdr:spPr>
        <a:xfrm>
          <a:off x="14325111" y="1269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57598</xdr:rowOff>
    </xdr:from>
    <xdr:to>
      <xdr:col>72</xdr:col>
      <xdr:colOff>38100</xdr:colOff>
      <xdr:row>75</xdr:row>
      <xdr:rowOff>159198</xdr:rowOff>
    </xdr:to>
    <xdr:sp macro="" textlink="">
      <xdr:nvSpPr>
        <xdr:cNvPr id="649" name="楕円 648"/>
        <xdr:cNvSpPr/>
      </xdr:nvSpPr>
      <xdr:spPr>
        <a:xfrm>
          <a:off x="13652500" y="12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4275</xdr:rowOff>
    </xdr:from>
    <xdr:ext cx="534377" cy="259045"/>
    <xdr:sp macro="" textlink="">
      <xdr:nvSpPr>
        <xdr:cNvPr id="650" name="テキスト ボックス 649"/>
        <xdr:cNvSpPr txBox="1"/>
      </xdr:nvSpPr>
      <xdr:spPr>
        <a:xfrm>
          <a:off x="13436111" y="126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42674</xdr:rowOff>
    </xdr:from>
    <xdr:to>
      <xdr:col>67</xdr:col>
      <xdr:colOff>101600</xdr:colOff>
      <xdr:row>75</xdr:row>
      <xdr:rowOff>144274</xdr:rowOff>
    </xdr:to>
    <xdr:sp macro="" textlink="">
      <xdr:nvSpPr>
        <xdr:cNvPr id="651" name="楕円 650"/>
        <xdr:cNvSpPr/>
      </xdr:nvSpPr>
      <xdr:spPr>
        <a:xfrm>
          <a:off x="12763500" y="12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160801</xdr:rowOff>
    </xdr:from>
    <xdr:ext cx="534377" cy="259045"/>
    <xdr:sp macro="" textlink="">
      <xdr:nvSpPr>
        <xdr:cNvPr id="652" name="テキスト ボックス 651"/>
        <xdr:cNvSpPr txBox="1"/>
      </xdr:nvSpPr>
      <xdr:spPr>
        <a:xfrm>
          <a:off x="12547111" y="12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60229</xdr:rowOff>
    </xdr:from>
    <xdr:to>
      <xdr:col>85</xdr:col>
      <xdr:colOff>126364</xdr:colOff>
      <xdr:row>98</xdr:row>
      <xdr:rowOff>136852</xdr:rowOff>
    </xdr:to>
    <xdr:cxnSp macro="">
      <xdr:nvCxnSpPr>
        <xdr:cNvPr id="674" name="直線コネクタ 673"/>
        <xdr:cNvCxnSpPr/>
      </xdr:nvCxnSpPr>
      <xdr:spPr>
        <a:xfrm flipV="1">
          <a:off x="16317595" y="16176529"/>
          <a:ext cx="1269" cy="762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140679</xdr:rowOff>
    </xdr:from>
    <xdr:ext cx="378565" cy="259045"/>
    <xdr:sp macro="" textlink="">
      <xdr:nvSpPr>
        <xdr:cNvPr id="675" name="積立金最小値テキスト"/>
        <xdr:cNvSpPr txBox="1"/>
      </xdr:nvSpPr>
      <xdr:spPr>
        <a:xfrm>
          <a:off x="16370300" y="1694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136852</xdr:rowOff>
    </xdr:from>
    <xdr:to>
      <xdr:col>86</xdr:col>
      <xdr:colOff>25400</xdr:colOff>
      <xdr:row>98</xdr:row>
      <xdr:rowOff>136852</xdr:rowOff>
    </xdr:to>
    <xdr:cxnSp macro="">
      <xdr:nvCxnSpPr>
        <xdr:cNvPr id="676" name="直線コネクタ 675"/>
        <xdr:cNvCxnSpPr/>
      </xdr:nvCxnSpPr>
      <xdr:spPr>
        <a:xfrm>
          <a:off x="16230600" y="16938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6906</xdr:rowOff>
    </xdr:from>
    <xdr:ext cx="599010" cy="259045"/>
    <xdr:sp macro="" textlink="">
      <xdr:nvSpPr>
        <xdr:cNvPr id="677" name="積立金最大値テキスト"/>
        <xdr:cNvSpPr txBox="1"/>
      </xdr:nvSpPr>
      <xdr:spPr>
        <a:xfrm>
          <a:off x="16370300" y="159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60229</xdr:rowOff>
    </xdr:from>
    <xdr:to>
      <xdr:col>86</xdr:col>
      <xdr:colOff>25400</xdr:colOff>
      <xdr:row>94</xdr:row>
      <xdr:rowOff>60229</xdr:rowOff>
    </xdr:to>
    <xdr:cxnSp macro="">
      <xdr:nvCxnSpPr>
        <xdr:cNvPr id="678" name="直線コネクタ 677"/>
        <xdr:cNvCxnSpPr/>
      </xdr:nvCxnSpPr>
      <xdr:spPr>
        <a:xfrm>
          <a:off x="16230600" y="161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60229</xdr:rowOff>
    </xdr:from>
    <xdr:to>
      <xdr:col>85</xdr:col>
      <xdr:colOff>127000</xdr:colOff>
      <xdr:row>95</xdr:row>
      <xdr:rowOff>86099</xdr:rowOff>
    </xdr:to>
    <xdr:cxnSp macro="">
      <xdr:nvCxnSpPr>
        <xdr:cNvPr id="679" name="直線コネクタ 678"/>
        <xdr:cNvCxnSpPr/>
      </xdr:nvCxnSpPr>
      <xdr:spPr>
        <a:xfrm flipV="1">
          <a:off x="15481300" y="16176529"/>
          <a:ext cx="838200" cy="1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162036</xdr:rowOff>
    </xdr:from>
    <xdr:ext cx="534377" cy="259045"/>
    <xdr:sp macro="" textlink="">
      <xdr:nvSpPr>
        <xdr:cNvPr id="680" name="積立金平均値テキスト"/>
        <xdr:cNvSpPr txBox="1"/>
      </xdr:nvSpPr>
      <xdr:spPr>
        <a:xfrm>
          <a:off x="16370300" y="1679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12159</xdr:rowOff>
    </xdr:from>
    <xdr:to>
      <xdr:col>85</xdr:col>
      <xdr:colOff>177800</xdr:colOff>
      <xdr:row>98</xdr:row>
      <xdr:rowOff>113759</xdr:rowOff>
    </xdr:to>
    <xdr:sp macro="" textlink="">
      <xdr:nvSpPr>
        <xdr:cNvPr id="681" name="フローチャート: 判断 680"/>
        <xdr:cNvSpPr/>
      </xdr:nvSpPr>
      <xdr:spPr>
        <a:xfrm>
          <a:off x="162687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104071</xdr:rowOff>
    </xdr:from>
    <xdr:to>
      <xdr:col>81</xdr:col>
      <xdr:colOff>50800</xdr:colOff>
      <xdr:row>95</xdr:row>
      <xdr:rowOff>86099</xdr:rowOff>
    </xdr:to>
    <xdr:cxnSp macro="">
      <xdr:nvCxnSpPr>
        <xdr:cNvPr id="682" name="直線コネクタ 681"/>
        <xdr:cNvCxnSpPr/>
      </xdr:nvCxnSpPr>
      <xdr:spPr>
        <a:xfrm>
          <a:off x="14592300" y="15877471"/>
          <a:ext cx="889000" cy="4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22862</xdr:rowOff>
    </xdr:from>
    <xdr:to>
      <xdr:col>81</xdr:col>
      <xdr:colOff>101600</xdr:colOff>
      <xdr:row>98</xdr:row>
      <xdr:rowOff>124462</xdr:rowOff>
    </xdr:to>
    <xdr:sp macro="" textlink="">
      <xdr:nvSpPr>
        <xdr:cNvPr id="683" name="フローチャート: 判断 682"/>
        <xdr:cNvSpPr/>
      </xdr:nvSpPr>
      <xdr:spPr>
        <a:xfrm>
          <a:off x="15430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115589</xdr:rowOff>
    </xdr:from>
    <xdr:ext cx="534377" cy="259045"/>
    <xdr:sp macro="" textlink="">
      <xdr:nvSpPr>
        <xdr:cNvPr id="684" name="テキスト ボックス 683"/>
        <xdr:cNvSpPr txBox="1"/>
      </xdr:nvSpPr>
      <xdr:spPr>
        <a:xfrm>
          <a:off x="15214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104071</xdr:rowOff>
    </xdr:from>
    <xdr:to>
      <xdr:col>76</xdr:col>
      <xdr:colOff>114300</xdr:colOff>
      <xdr:row>96</xdr:row>
      <xdr:rowOff>33945</xdr:rowOff>
    </xdr:to>
    <xdr:cxnSp macro="">
      <xdr:nvCxnSpPr>
        <xdr:cNvPr id="685" name="直線コネクタ 684"/>
        <xdr:cNvCxnSpPr/>
      </xdr:nvCxnSpPr>
      <xdr:spPr>
        <a:xfrm flipV="1">
          <a:off x="13703300" y="15877471"/>
          <a:ext cx="889000" cy="6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6677</xdr:rowOff>
    </xdr:from>
    <xdr:to>
      <xdr:col>76</xdr:col>
      <xdr:colOff>165100</xdr:colOff>
      <xdr:row>98</xdr:row>
      <xdr:rowOff>108277</xdr:rowOff>
    </xdr:to>
    <xdr:sp macro="" textlink="">
      <xdr:nvSpPr>
        <xdr:cNvPr id="686" name="フローチャート: 判断 685"/>
        <xdr:cNvSpPr/>
      </xdr:nvSpPr>
      <xdr:spPr>
        <a:xfrm>
          <a:off x="14541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99404</xdr:rowOff>
    </xdr:from>
    <xdr:ext cx="534377" cy="259045"/>
    <xdr:sp macro="" textlink="">
      <xdr:nvSpPr>
        <xdr:cNvPr id="687" name="テキスト ボックス 686"/>
        <xdr:cNvSpPr txBox="1"/>
      </xdr:nvSpPr>
      <xdr:spPr>
        <a:xfrm>
          <a:off x="14325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33945</xdr:rowOff>
    </xdr:from>
    <xdr:to>
      <xdr:col>71</xdr:col>
      <xdr:colOff>177800</xdr:colOff>
      <xdr:row>97</xdr:row>
      <xdr:rowOff>170543</xdr:rowOff>
    </xdr:to>
    <xdr:cxnSp macro="">
      <xdr:nvCxnSpPr>
        <xdr:cNvPr id="688" name="直線コネクタ 687"/>
        <xdr:cNvCxnSpPr/>
      </xdr:nvCxnSpPr>
      <xdr:spPr>
        <a:xfrm flipV="1">
          <a:off x="12814300" y="16493145"/>
          <a:ext cx="889000" cy="30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20101</xdr:rowOff>
    </xdr:from>
    <xdr:to>
      <xdr:col>72</xdr:col>
      <xdr:colOff>38100</xdr:colOff>
      <xdr:row>98</xdr:row>
      <xdr:rowOff>121701</xdr:rowOff>
    </xdr:to>
    <xdr:sp macro="" textlink="">
      <xdr:nvSpPr>
        <xdr:cNvPr id="689" name="フローチャート: 判断 688"/>
        <xdr:cNvSpPr/>
      </xdr:nvSpPr>
      <xdr:spPr>
        <a:xfrm>
          <a:off x="13652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112828</xdr:rowOff>
    </xdr:from>
    <xdr:ext cx="534377" cy="259045"/>
    <xdr:sp macro="" textlink="">
      <xdr:nvSpPr>
        <xdr:cNvPr id="690" name="テキスト ボックス 689"/>
        <xdr:cNvSpPr txBox="1"/>
      </xdr:nvSpPr>
      <xdr:spPr>
        <a:xfrm>
          <a:off x="13436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18752</xdr:rowOff>
    </xdr:from>
    <xdr:to>
      <xdr:col>67</xdr:col>
      <xdr:colOff>101600</xdr:colOff>
      <xdr:row>98</xdr:row>
      <xdr:rowOff>120352</xdr:rowOff>
    </xdr:to>
    <xdr:sp macro="" textlink="">
      <xdr:nvSpPr>
        <xdr:cNvPr id="691" name="フローチャート: 判断 690"/>
        <xdr:cNvSpPr/>
      </xdr:nvSpPr>
      <xdr:spPr>
        <a:xfrm>
          <a:off x="12763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111479</xdr:rowOff>
    </xdr:from>
    <xdr:ext cx="534377" cy="259045"/>
    <xdr:sp macro="" textlink="">
      <xdr:nvSpPr>
        <xdr:cNvPr id="692" name="テキスト ボックス 691"/>
        <xdr:cNvSpPr txBox="1"/>
      </xdr:nvSpPr>
      <xdr:spPr>
        <a:xfrm>
          <a:off x="12547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9429</xdr:rowOff>
    </xdr:from>
    <xdr:to>
      <xdr:col>85</xdr:col>
      <xdr:colOff>177800</xdr:colOff>
      <xdr:row>94</xdr:row>
      <xdr:rowOff>111029</xdr:rowOff>
    </xdr:to>
    <xdr:sp macro="" textlink="">
      <xdr:nvSpPr>
        <xdr:cNvPr id="698" name="楕円 697"/>
        <xdr:cNvSpPr/>
      </xdr:nvSpPr>
      <xdr:spPr>
        <a:xfrm>
          <a:off x="16268700" y="161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133906</xdr:rowOff>
    </xdr:from>
    <xdr:ext cx="599010" cy="259045"/>
    <xdr:sp macro="" textlink="">
      <xdr:nvSpPr>
        <xdr:cNvPr id="699" name="積立金該当値テキスト"/>
        <xdr:cNvSpPr txBox="1"/>
      </xdr:nvSpPr>
      <xdr:spPr>
        <a:xfrm>
          <a:off x="16370300" y="1607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35299</xdr:rowOff>
    </xdr:from>
    <xdr:to>
      <xdr:col>81</xdr:col>
      <xdr:colOff>101600</xdr:colOff>
      <xdr:row>95</xdr:row>
      <xdr:rowOff>136899</xdr:rowOff>
    </xdr:to>
    <xdr:sp macro="" textlink="">
      <xdr:nvSpPr>
        <xdr:cNvPr id="700" name="楕円 699"/>
        <xdr:cNvSpPr/>
      </xdr:nvSpPr>
      <xdr:spPr>
        <a:xfrm>
          <a:off x="15430500" y="16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153426</xdr:rowOff>
    </xdr:from>
    <xdr:ext cx="599010" cy="259045"/>
    <xdr:sp macro="" textlink="">
      <xdr:nvSpPr>
        <xdr:cNvPr id="701" name="テキスト ボックス 700"/>
        <xdr:cNvSpPr txBox="1"/>
      </xdr:nvSpPr>
      <xdr:spPr>
        <a:xfrm>
          <a:off x="15181795" y="1609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53271</xdr:rowOff>
    </xdr:from>
    <xdr:to>
      <xdr:col>76</xdr:col>
      <xdr:colOff>165100</xdr:colOff>
      <xdr:row>92</xdr:row>
      <xdr:rowOff>154871</xdr:rowOff>
    </xdr:to>
    <xdr:sp macro="" textlink="">
      <xdr:nvSpPr>
        <xdr:cNvPr id="702" name="楕円 701"/>
        <xdr:cNvSpPr/>
      </xdr:nvSpPr>
      <xdr:spPr>
        <a:xfrm>
          <a:off x="14541500" y="158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171398</xdr:rowOff>
    </xdr:from>
    <xdr:ext cx="599010" cy="259045"/>
    <xdr:sp macro="" textlink="">
      <xdr:nvSpPr>
        <xdr:cNvPr id="703" name="テキスト ボックス 702"/>
        <xdr:cNvSpPr txBox="1"/>
      </xdr:nvSpPr>
      <xdr:spPr>
        <a:xfrm>
          <a:off x="14292795" y="1560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154595</xdr:rowOff>
    </xdr:from>
    <xdr:to>
      <xdr:col>72</xdr:col>
      <xdr:colOff>38100</xdr:colOff>
      <xdr:row>96</xdr:row>
      <xdr:rowOff>84745</xdr:rowOff>
    </xdr:to>
    <xdr:sp macro="" textlink="">
      <xdr:nvSpPr>
        <xdr:cNvPr id="704" name="楕円 703"/>
        <xdr:cNvSpPr/>
      </xdr:nvSpPr>
      <xdr:spPr>
        <a:xfrm>
          <a:off x="13652500" y="164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101272</xdr:rowOff>
    </xdr:from>
    <xdr:ext cx="534377" cy="259045"/>
    <xdr:sp macro="" textlink="">
      <xdr:nvSpPr>
        <xdr:cNvPr id="705" name="テキスト ボックス 704"/>
        <xdr:cNvSpPr txBox="1"/>
      </xdr:nvSpPr>
      <xdr:spPr>
        <a:xfrm>
          <a:off x="13436111" y="1621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119743</xdr:rowOff>
    </xdr:from>
    <xdr:to>
      <xdr:col>67</xdr:col>
      <xdr:colOff>101600</xdr:colOff>
      <xdr:row>98</xdr:row>
      <xdr:rowOff>49893</xdr:rowOff>
    </xdr:to>
    <xdr:sp macro="" textlink="">
      <xdr:nvSpPr>
        <xdr:cNvPr id="706" name="楕円 705"/>
        <xdr:cNvSpPr/>
      </xdr:nvSpPr>
      <xdr:spPr>
        <a:xfrm>
          <a:off x="12763500" y="167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66420</xdr:rowOff>
    </xdr:from>
    <xdr:ext cx="534377" cy="259045"/>
    <xdr:sp macro="" textlink="">
      <xdr:nvSpPr>
        <xdr:cNvPr id="707" name="テキスト ボックス 706"/>
        <xdr:cNvSpPr txBox="1"/>
      </xdr:nvSpPr>
      <xdr:spPr>
        <a:xfrm>
          <a:off x="12547111" y="165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3" name="直線コネクタ 732"/>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6"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7" name="直線コネクタ 736"/>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94089</xdr:rowOff>
    </xdr:from>
    <xdr:to>
      <xdr:col>116</xdr:col>
      <xdr:colOff>63500</xdr:colOff>
      <xdr:row>39</xdr:row>
      <xdr:rowOff>98443</xdr:rowOff>
    </xdr:to>
    <xdr:cxnSp macro="">
      <xdr:nvCxnSpPr>
        <xdr:cNvPr id="738" name="直線コネクタ 737"/>
        <xdr:cNvCxnSpPr/>
      </xdr:nvCxnSpPr>
      <xdr:spPr>
        <a:xfrm flipV="1">
          <a:off x="21323300" y="678063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39"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0" name="フローチャート: 判断 739"/>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98443</xdr:rowOff>
    </xdr:from>
    <xdr:to>
      <xdr:col>111</xdr:col>
      <xdr:colOff>177800</xdr:colOff>
      <xdr:row>39</xdr:row>
      <xdr:rowOff>98878</xdr:rowOff>
    </xdr:to>
    <xdr:cxnSp macro="">
      <xdr:nvCxnSpPr>
        <xdr:cNvPr id="741" name="直線コネクタ 740"/>
        <xdr:cNvCxnSpPr/>
      </xdr:nvCxnSpPr>
      <xdr:spPr>
        <a:xfrm flipV="1">
          <a:off x="20434300" y="6784993"/>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2" name="フローチャート: 判断 741"/>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3" name="テキスト ボックス 742"/>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5" name="フローチャート: 判断 744"/>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6" name="テキスト ボックス 745"/>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97790</xdr:rowOff>
    </xdr:from>
    <xdr:to>
      <xdr:col>102</xdr:col>
      <xdr:colOff>114300</xdr:colOff>
      <xdr:row>39</xdr:row>
      <xdr:rowOff>98878</xdr:rowOff>
    </xdr:to>
    <xdr:cxnSp macro="">
      <xdr:nvCxnSpPr>
        <xdr:cNvPr id="747" name="直線コネクタ 746"/>
        <xdr:cNvCxnSpPr/>
      </xdr:nvCxnSpPr>
      <xdr:spPr>
        <a:xfrm>
          <a:off x="18656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48" name="フローチャート: 判断 747"/>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49" name="テキスト ボックス 748"/>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0" name="フローチャート: 判断 749"/>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1" name="テキスト ボックス 750"/>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43289</xdr:rowOff>
    </xdr:from>
    <xdr:to>
      <xdr:col>116</xdr:col>
      <xdr:colOff>114300</xdr:colOff>
      <xdr:row>39</xdr:row>
      <xdr:rowOff>144889</xdr:rowOff>
    </xdr:to>
    <xdr:sp macro="" textlink="">
      <xdr:nvSpPr>
        <xdr:cNvPr id="757" name="楕円 756"/>
        <xdr:cNvSpPr/>
      </xdr:nvSpPr>
      <xdr:spPr>
        <a:xfrm>
          <a:off x="221107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129666</xdr:rowOff>
    </xdr:from>
    <xdr:ext cx="313932" cy="259045"/>
    <xdr:sp macro="" textlink="">
      <xdr:nvSpPr>
        <xdr:cNvPr id="758" name="投資及び出資金該当値テキスト"/>
        <xdr:cNvSpPr txBox="1"/>
      </xdr:nvSpPr>
      <xdr:spPr>
        <a:xfrm>
          <a:off x="22212300" y="6644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47643</xdr:rowOff>
    </xdr:from>
    <xdr:to>
      <xdr:col>112</xdr:col>
      <xdr:colOff>38100</xdr:colOff>
      <xdr:row>39</xdr:row>
      <xdr:rowOff>149243</xdr:rowOff>
    </xdr:to>
    <xdr:sp macro="" textlink="">
      <xdr:nvSpPr>
        <xdr:cNvPr id="759" name="楕円 758"/>
        <xdr:cNvSpPr/>
      </xdr:nvSpPr>
      <xdr:spPr>
        <a:xfrm>
          <a:off x="21272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140370</xdr:rowOff>
    </xdr:from>
    <xdr:ext cx="249299" cy="259045"/>
    <xdr:sp macro="" textlink="">
      <xdr:nvSpPr>
        <xdr:cNvPr id="760" name="テキスト ボックス 759"/>
        <xdr:cNvSpPr txBox="1"/>
      </xdr:nvSpPr>
      <xdr:spPr>
        <a:xfrm>
          <a:off x="21198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5" name="楕円 764"/>
        <xdr:cNvSpPr/>
      </xdr:nvSpPr>
      <xdr:spPr>
        <a:xfrm>
          <a:off x="18605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139717</xdr:rowOff>
    </xdr:from>
    <xdr:ext cx="313932" cy="259045"/>
    <xdr:sp macro="" textlink="">
      <xdr:nvSpPr>
        <xdr:cNvPr id="766" name="テキスト ボックス 765"/>
        <xdr:cNvSpPr txBox="1"/>
      </xdr:nvSpPr>
      <xdr:spPr>
        <a:xfrm>
          <a:off x="18499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6" name="直線コネクタ 785"/>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89"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0" name="直線コネクタ 789"/>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4597</xdr:rowOff>
    </xdr:from>
    <xdr:to>
      <xdr:col>116</xdr:col>
      <xdr:colOff>63500</xdr:colOff>
      <xdr:row>58</xdr:row>
      <xdr:rowOff>6312</xdr:rowOff>
    </xdr:to>
    <xdr:cxnSp macro="">
      <xdr:nvCxnSpPr>
        <xdr:cNvPr id="791" name="直線コネクタ 790"/>
        <xdr:cNvCxnSpPr/>
      </xdr:nvCxnSpPr>
      <xdr:spPr>
        <a:xfrm flipV="1">
          <a:off x="21323300" y="994869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2"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3" name="フローチャート: 判断 792"/>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6312</xdr:rowOff>
    </xdr:from>
    <xdr:to>
      <xdr:col>111</xdr:col>
      <xdr:colOff>177800</xdr:colOff>
      <xdr:row>58</xdr:row>
      <xdr:rowOff>8027</xdr:rowOff>
    </xdr:to>
    <xdr:cxnSp macro="">
      <xdr:nvCxnSpPr>
        <xdr:cNvPr id="794" name="直線コネクタ 793"/>
        <xdr:cNvCxnSpPr/>
      </xdr:nvCxnSpPr>
      <xdr:spPr>
        <a:xfrm flipV="1">
          <a:off x="20434300" y="995041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5" name="フローチャート: 判断 794"/>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6" name="テキスト ボックス 795"/>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7398</xdr:rowOff>
    </xdr:from>
    <xdr:to>
      <xdr:col>107</xdr:col>
      <xdr:colOff>50800</xdr:colOff>
      <xdr:row>58</xdr:row>
      <xdr:rowOff>8027</xdr:rowOff>
    </xdr:to>
    <xdr:cxnSp macro="">
      <xdr:nvCxnSpPr>
        <xdr:cNvPr id="797" name="直線コネクタ 796"/>
        <xdr:cNvCxnSpPr/>
      </xdr:nvCxnSpPr>
      <xdr:spPr>
        <a:xfrm>
          <a:off x="19545300" y="9951498"/>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798" name="フローチャート: 判断 797"/>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799" name="テキスト ボックス 798"/>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7398</xdr:rowOff>
    </xdr:from>
    <xdr:to>
      <xdr:col>102</xdr:col>
      <xdr:colOff>114300</xdr:colOff>
      <xdr:row>58</xdr:row>
      <xdr:rowOff>10255</xdr:rowOff>
    </xdr:to>
    <xdr:cxnSp macro="">
      <xdr:nvCxnSpPr>
        <xdr:cNvPr id="800" name="直線コネクタ 799"/>
        <xdr:cNvCxnSpPr/>
      </xdr:nvCxnSpPr>
      <xdr:spPr>
        <a:xfrm flipV="1">
          <a:off x="18656300" y="995149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1" name="フローチャート: 判断 800"/>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2" name="テキスト ボックス 801"/>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3" name="フローチャート: 判断 802"/>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4" name="テキスト ボックス 803"/>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125247</xdr:rowOff>
    </xdr:from>
    <xdr:to>
      <xdr:col>116</xdr:col>
      <xdr:colOff>114300</xdr:colOff>
      <xdr:row>58</xdr:row>
      <xdr:rowOff>55397</xdr:rowOff>
    </xdr:to>
    <xdr:sp macro="" textlink="">
      <xdr:nvSpPr>
        <xdr:cNvPr id="810" name="楕円 809"/>
        <xdr:cNvSpPr/>
      </xdr:nvSpPr>
      <xdr:spPr>
        <a:xfrm>
          <a:off x="22110700" y="98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40174</xdr:rowOff>
    </xdr:from>
    <xdr:ext cx="378565" cy="259045"/>
    <xdr:sp macro="" textlink="">
      <xdr:nvSpPr>
        <xdr:cNvPr id="811" name="貸付金該当値テキスト"/>
        <xdr:cNvSpPr txBox="1"/>
      </xdr:nvSpPr>
      <xdr:spPr>
        <a:xfrm>
          <a:off x="22212300" y="981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126962</xdr:rowOff>
    </xdr:from>
    <xdr:to>
      <xdr:col>112</xdr:col>
      <xdr:colOff>38100</xdr:colOff>
      <xdr:row>58</xdr:row>
      <xdr:rowOff>57112</xdr:rowOff>
    </xdr:to>
    <xdr:sp macro="" textlink="">
      <xdr:nvSpPr>
        <xdr:cNvPr id="812" name="楕円 811"/>
        <xdr:cNvSpPr/>
      </xdr:nvSpPr>
      <xdr:spPr>
        <a:xfrm>
          <a:off x="21272500" y="98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48239</xdr:rowOff>
    </xdr:from>
    <xdr:ext cx="378565" cy="259045"/>
    <xdr:sp macro="" textlink="">
      <xdr:nvSpPr>
        <xdr:cNvPr id="813" name="テキスト ボックス 812"/>
        <xdr:cNvSpPr txBox="1"/>
      </xdr:nvSpPr>
      <xdr:spPr>
        <a:xfrm>
          <a:off x="21134017" y="999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128677</xdr:rowOff>
    </xdr:from>
    <xdr:to>
      <xdr:col>107</xdr:col>
      <xdr:colOff>101600</xdr:colOff>
      <xdr:row>58</xdr:row>
      <xdr:rowOff>58827</xdr:rowOff>
    </xdr:to>
    <xdr:sp macro="" textlink="">
      <xdr:nvSpPr>
        <xdr:cNvPr id="814" name="楕円 813"/>
        <xdr:cNvSpPr/>
      </xdr:nvSpPr>
      <xdr:spPr>
        <a:xfrm>
          <a:off x="20383500" y="9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49954</xdr:rowOff>
    </xdr:from>
    <xdr:ext cx="378565" cy="259045"/>
    <xdr:sp macro="" textlink="">
      <xdr:nvSpPr>
        <xdr:cNvPr id="815" name="テキスト ボックス 814"/>
        <xdr:cNvSpPr txBox="1"/>
      </xdr:nvSpPr>
      <xdr:spPr>
        <a:xfrm>
          <a:off x="20245017" y="9994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128048</xdr:rowOff>
    </xdr:from>
    <xdr:to>
      <xdr:col>102</xdr:col>
      <xdr:colOff>165100</xdr:colOff>
      <xdr:row>58</xdr:row>
      <xdr:rowOff>58198</xdr:rowOff>
    </xdr:to>
    <xdr:sp macro="" textlink="">
      <xdr:nvSpPr>
        <xdr:cNvPr id="816" name="楕円 815"/>
        <xdr:cNvSpPr/>
      </xdr:nvSpPr>
      <xdr:spPr>
        <a:xfrm>
          <a:off x="19494500" y="99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49325</xdr:rowOff>
    </xdr:from>
    <xdr:ext cx="378565" cy="259045"/>
    <xdr:sp macro="" textlink="">
      <xdr:nvSpPr>
        <xdr:cNvPr id="817" name="テキスト ボックス 816"/>
        <xdr:cNvSpPr txBox="1"/>
      </xdr:nvSpPr>
      <xdr:spPr>
        <a:xfrm>
          <a:off x="19356017" y="99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130905</xdr:rowOff>
    </xdr:from>
    <xdr:to>
      <xdr:col>98</xdr:col>
      <xdr:colOff>38100</xdr:colOff>
      <xdr:row>58</xdr:row>
      <xdr:rowOff>61055</xdr:rowOff>
    </xdr:to>
    <xdr:sp macro="" textlink="">
      <xdr:nvSpPr>
        <xdr:cNvPr id="818" name="楕円 817"/>
        <xdr:cNvSpPr/>
      </xdr:nvSpPr>
      <xdr:spPr>
        <a:xfrm>
          <a:off x="18605500" y="99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52182</xdr:rowOff>
    </xdr:from>
    <xdr:ext cx="378565" cy="259045"/>
    <xdr:sp macro="" textlink="">
      <xdr:nvSpPr>
        <xdr:cNvPr id="819" name="テキスト ボックス 818"/>
        <xdr:cNvSpPr txBox="1"/>
      </xdr:nvSpPr>
      <xdr:spPr>
        <a:xfrm>
          <a:off x="18467017" y="9996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4" name="直線コネクタ 843"/>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5"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6" name="直線コネクタ 845"/>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7"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48" name="直線コネクタ 847"/>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18847</xdr:rowOff>
    </xdr:from>
    <xdr:to>
      <xdr:col>116</xdr:col>
      <xdr:colOff>63500</xdr:colOff>
      <xdr:row>75</xdr:row>
      <xdr:rowOff>28524</xdr:rowOff>
    </xdr:to>
    <xdr:cxnSp macro="">
      <xdr:nvCxnSpPr>
        <xdr:cNvPr id="849" name="直線コネクタ 848"/>
        <xdr:cNvCxnSpPr/>
      </xdr:nvCxnSpPr>
      <xdr:spPr>
        <a:xfrm>
          <a:off x="21323300" y="12877597"/>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0"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1" name="フローチャート: 判断 850"/>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18847</xdr:rowOff>
    </xdr:from>
    <xdr:to>
      <xdr:col>111</xdr:col>
      <xdr:colOff>177800</xdr:colOff>
      <xdr:row>75</xdr:row>
      <xdr:rowOff>78549</xdr:rowOff>
    </xdr:to>
    <xdr:cxnSp macro="">
      <xdr:nvCxnSpPr>
        <xdr:cNvPr id="852" name="直線コネクタ 851"/>
        <xdr:cNvCxnSpPr/>
      </xdr:nvCxnSpPr>
      <xdr:spPr>
        <a:xfrm flipV="1">
          <a:off x="20434300" y="12877597"/>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3" name="フローチャート: 判断 852"/>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4" name="テキスト ボックス 853"/>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78549</xdr:rowOff>
    </xdr:from>
    <xdr:to>
      <xdr:col>107</xdr:col>
      <xdr:colOff>50800</xdr:colOff>
      <xdr:row>75</xdr:row>
      <xdr:rowOff>123413</xdr:rowOff>
    </xdr:to>
    <xdr:cxnSp macro="">
      <xdr:nvCxnSpPr>
        <xdr:cNvPr id="855" name="直線コネクタ 854"/>
        <xdr:cNvCxnSpPr/>
      </xdr:nvCxnSpPr>
      <xdr:spPr>
        <a:xfrm flipV="1">
          <a:off x="19545300" y="12937299"/>
          <a:ext cx="889000" cy="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6" name="フローチャート: 判断 855"/>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7" name="テキスト ボックス 856"/>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115126</xdr:rowOff>
    </xdr:from>
    <xdr:to>
      <xdr:col>102</xdr:col>
      <xdr:colOff>114300</xdr:colOff>
      <xdr:row>75</xdr:row>
      <xdr:rowOff>123413</xdr:rowOff>
    </xdr:to>
    <xdr:cxnSp macro="">
      <xdr:nvCxnSpPr>
        <xdr:cNvPr id="858" name="直線コネクタ 857"/>
        <xdr:cNvCxnSpPr/>
      </xdr:nvCxnSpPr>
      <xdr:spPr>
        <a:xfrm>
          <a:off x="18656300" y="12973876"/>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59" name="フローチャート: 判断 858"/>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0" name="テキスト ボックス 859"/>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1" name="フローチャート: 判断 860"/>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2" name="テキスト ボックス 861"/>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149174</xdr:rowOff>
    </xdr:from>
    <xdr:to>
      <xdr:col>116</xdr:col>
      <xdr:colOff>114300</xdr:colOff>
      <xdr:row>75</xdr:row>
      <xdr:rowOff>79324</xdr:rowOff>
    </xdr:to>
    <xdr:sp macro="" textlink="">
      <xdr:nvSpPr>
        <xdr:cNvPr id="868" name="楕円 867"/>
        <xdr:cNvSpPr/>
      </xdr:nvSpPr>
      <xdr:spPr>
        <a:xfrm>
          <a:off x="22110700" y="128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601</xdr:rowOff>
    </xdr:from>
    <xdr:ext cx="534377" cy="259045"/>
    <xdr:sp macro="" textlink="">
      <xdr:nvSpPr>
        <xdr:cNvPr id="869" name="繰出金該当値テキスト"/>
        <xdr:cNvSpPr txBox="1"/>
      </xdr:nvSpPr>
      <xdr:spPr>
        <a:xfrm>
          <a:off x="22212300" y="12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139497</xdr:rowOff>
    </xdr:from>
    <xdr:to>
      <xdr:col>112</xdr:col>
      <xdr:colOff>38100</xdr:colOff>
      <xdr:row>75</xdr:row>
      <xdr:rowOff>69647</xdr:rowOff>
    </xdr:to>
    <xdr:sp macro="" textlink="">
      <xdr:nvSpPr>
        <xdr:cNvPr id="870" name="楕円 869"/>
        <xdr:cNvSpPr/>
      </xdr:nvSpPr>
      <xdr:spPr>
        <a:xfrm>
          <a:off x="21272500" y="128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86174</xdr:rowOff>
    </xdr:from>
    <xdr:ext cx="534377" cy="259045"/>
    <xdr:sp macro="" textlink="">
      <xdr:nvSpPr>
        <xdr:cNvPr id="871" name="テキスト ボックス 870"/>
        <xdr:cNvSpPr txBox="1"/>
      </xdr:nvSpPr>
      <xdr:spPr>
        <a:xfrm>
          <a:off x="21056111" y="1260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27749</xdr:rowOff>
    </xdr:from>
    <xdr:to>
      <xdr:col>107</xdr:col>
      <xdr:colOff>101600</xdr:colOff>
      <xdr:row>75</xdr:row>
      <xdr:rowOff>129349</xdr:rowOff>
    </xdr:to>
    <xdr:sp macro="" textlink="">
      <xdr:nvSpPr>
        <xdr:cNvPr id="872" name="楕円 871"/>
        <xdr:cNvSpPr/>
      </xdr:nvSpPr>
      <xdr:spPr>
        <a:xfrm>
          <a:off x="20383500" y="128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145876</xdr:rowOff>
    </xdr:from>
    <xdr:ext cx="534377" cy="259045"/>
    <xdr:sp macro="" textlink="">
      <xdr:nvSpPr>
        <xdr:cNvPr id="873" name="テキスト ボックス 872"/>
        <xdr:cNvSpPr txBox="1"/>
      </xdr:nvSpPr>
      <xdr:spPr>
        <a:xfrm>
          <a:off x="20167111" y="126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72613</xdr:rowOff>
    </xdr:from>
    <xdr:to>
      <xdr:col>102</xdr:col>
      <xdr:colOff>165100</xdr:colOff>
      <xdr:row>76</xdr:row>
      <xdr:rowOff>2763</xdr:rowOff>
    </xdr:to>
    <xdr:sp macro="" textlink="">
      <xdr:nvSpPr>
        <xdr:cNvPr id="874" name="楕円 873"/>
        <xdr:cNvSpPr/>
      </xdr:nvSpPr>
      <xdr:spPr>
        <a:xfrm>
          <a:off x="194945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19290</xdr:rowOff>
    </xdr:from>
    <xdr:ext cx="534377" cy="259045"/>
    <xdr:sp macro="" textlink="">
      <xdr:nvSpPr>
        <xdr:cNvPr id="875" name="テキスト ボックス 874"/>
        <xdr:cNvSpPr txBox="1"/>
      </xdr:nvSpPr>
      <xdr:spPr>
        <a:xfrm>
          <a:off x="19278111" y="127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64326</xdr:rowOff>
    </xdr:from>
    <xdr:to>
      <xdr:col>98</xdr:col>
      <xdr:colOff>38100</xdr:colOff>
      <xdr:row>75</xdr:row>
      <xdr:rowOff>165925</xdr:rowOff>
    </xdr:to>
    <xdr:sp macro="" textlink="">
      <xdr:nvSpPr>
        <xdr:cNvPr id="876" name="楕円 875"/>
        <xdr:cNvSpPr/>
      </xdr:nvSpPr>
      <xdr:spPr>
        <a:xfrm>
          <a:off x="18605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11003</xdr:rowOff>
    </xdr:from>
    <xdr:ext cx="534377" cy="259045"/>
    <xdr:sp macro="" textlink="">
      <xdr:nvSpPr>
        <xdr:cNvPr id="877" name="テキスト ボックス 876"/>
        <xdr:cNvSpPr txBox="1"/>
      </xdr:nvSpPr>
      <xdr:spPr>
        <a:xfrm>
          <a:off x="18389111" y="126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857,552</a:t>
          </a:r>
          <a:r>
            <a:rPr kumimoji="1" lang="ja-JP" altLang="en-US" sz="1300">
              <a:latin typeface="ＭＳ Ｐゴシック" panose="020B0600070205080204" pitchFamily="50" charset="-128"/>
              <a:ea typeface="ＭＳ Ｐゴシック" panose="020B0600070205080204" pitchFamily="50" charset="-128"/>
            </a:rPr>
            <a:t>円で，昨年度と比較すると，</a:t>
          </a:r>
          <a:r>
            <a:rPr kumimoji="1" lang="en-US" altLang="ja-JP" sz="1300">
              <a:latin typeface="ＭＳ Ｐゴシック" panose="020B0600070205080204" pitchFamily="50" charset="-128"/>
              <a:ea typeface="ＭＳ Ｐゴシック" panose="020B0600070205080204" pitchFamily="50" charset="-128"/>
            </a:rPr>
            <a:t>194,216</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これは，新型コロナウイルス感染症関連事業及び地方創生関連事業を積極的に実施したことが主な要因である。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特に増減が大きい項目としては，物件費，補助費等，扶助費及び積立金である。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新型コロナウイルス感染症対策として消耗品，備品の購入及び委託料の増加によるもの，補助費等は特別定額給付金支給事業及びさかい活力応援給付金給付事業費の皆増等によるもの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新型コロナウイルス感染症対策として実施した子育て世帯臨時特別給付金給付事業の皆増や保育所運営委託事業の増加によるもの，積立金はふるさとづくり寄付金及び新型コロナウイルス感染症対策に活用することを目的とした寄付金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新型コロナウイルス感染症対策基金（新設）に積立てたこと等が主な要因となっている。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25,074
23,810
46.59
22,074,403
21,502,258
448,718
6,132,315
10,009,623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42926</xdr:rowOff>
    </xdr:from>
    <xdr:to>
      <xdr:col>24</xdr:col>
      <xdr:colOff>63500</xdr:colOff>
      <xdr:row>34</xdr:row>
      <xdr:rowOff>143510</xdr:rowOff>
    </xdr:to>
    <xdr:cxnSp macro="">
      <xdr:nvCxnSpPr>
        <xdr:cNvPr id="61" name="直線コネクタ 60"/>
        <xdr:cNvCxnSpPr/>
      </xdr:nvCxnSpPr>
      <xdr:spPr>
        <a:xfrm>
          <a:off x="3797300" y="587222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18923</xdr:rowOff>
    </xdr:from>
    <xdr:to>
      <xdr:col>19</xdr:col>
      <xdr:colOff>177800</xdr:colOff>
      <xdr:row>34</xdr:row>
      <xdr:rowOff>42926</xdr:rowOff>
    </xdr:to>
    <xdr:cxnSp macro="">
      <xdr:nvCxnSpPr>
        <xdr:cNvPr id="64" name="直線コネクタ 63"/>
        <xdr:cNvCxnSpPr/>
      </xdr:nvCxnSpPr>
      <xdr:spPr>
        <a:xfrm>
          <a:off x="2908300" y="584822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18923</xdr:rowOff>
    </xdr:from>
    <xdr:to>
      <xdr:col>15</xdr:col>
      <xdr:colOff>50800</xdr:colOff>
      <xdr:row>34</xdr:row>
      <xdr:rowOff>63881</xdr:rowOff>
    </xdr:to>
    <xdr:cxnSp macro="">
      <xdr:nvCxnSpPr>
        <xdr:cNvPr id="67" name="直線コネクタ 66"/>
        <xdr:cNvCxnSpPr/>
      </xdr:nvCxnSpPr>
      <xdr:spPr>
        <a:xfrm flipV="1">
          <a:off x="2019300" y="584822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63881</xdr:rowOff>
    </xdr:from>
    <xdr:to>
      <xdr:col>10</xdr:col>
      <xdr:colOff>114300</xdr:colOff>
      <xdr:row>34</xdr:row>
      <xdr:rowOff>133985</xdr:rowOff>
    </xdr:to>
    <xdr:cxnSp macro="">
      <xdr:nvCxnSpPr>
        <xdr:cNvPr id="70" name="直線コネクタ 69"/>
        <xdr:cNvCxnSpPr/>
      </xdr:nvCxnSpPr>
      <xdr:spPr>
        <a:xfrm flipV="1">
          <a:off x="1130300" y="5893181"/>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92710</xdr:rowOff>
    </xdr:from>
    <xdr:to>
      <xdr:col>24</xdr:col>
      <xdr:colOff>114300</xdr:colOff>
      <xdr:row>35</xdr:row>
      <xdr:rowOff>22860</xdr:rowOff>
    </xdr:to>
    <xdr:sp macro="" textlink="">
      <xdr:nvSpPr>
        <xdr:cNvPr id="80" name="楕円 79"/>
        <xdr:cNvSpPr/>
      </xdr:nvSpPr>
      <xdr:spPr>
        <a:xfrm>
          <a:off x="45847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469744" cy="259045"/>
    <xdr:sp macro="" textlink="">
      <xdr:nvSpPr>
        <xdr:cNvPr id="81" name="議会費該当値テキスト"/>
        <xdr:cNvSpPr txBox="1"/>
      </xdr:nvSpPr>
      <xdr:spPr>
        <a:xfrm>
          <a:off x="4686300"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163576</xdr:rowOff>
    </xdr:from>
    <xdr:to>
      <xdr:col>20</xdr:col>
      <xdr:colOff>38100</xdr:colOff>
      <xdr:row>34</xdr:row>
      <xdr:rowOff>93726</xdr:rowOff>
    </xdr:to>
    <xdr:sp macro="" textlink="">
      <xdr:nvSpPr>
        <xdr:cNvPr id="82" name="楕円 81"/>
        <xdr:cNvSpPr/>
      </xdr:nvSpPr>
      <xdr:spPr>
        <a:xfrm>
          <a:off x="3746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110253</xdr:rowOff>
    </xdr:from>
    <xdr:ext cx="469744" cy="259045"/>
    <xdr:sp macro="" textlink="">
      <xdr:nvSpPr>
        <xdr:cNvPr id="83" name="テキスト ボックス 82"/>
        <xdr:cNvSpPr txBox="1"/>
      </xdr:nvSpPr>
      <xdr:spPr>
        <a:xfrm>
          <a:off x="3562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139573</xdr:rowOff>
    </xdr:from>
    <xdr:to>
      <xdr:col>15</xdr:col>
      <xdr:colOff>101600</xdr:colOff>
      <xdr:row>34</xdr:row>
      <xdr:rowOff>69723</xdr:rowOff>
    </xdr:to>
    <xdr:sp macro="" textlink="">
      <xdr:nvSpPr>
        <xdr:cNvPr id="84" name="楕円 83"/>
        <xdr:cNvSpPr/>
      </xdr:nvSpPr>
      <xdr:spPr>
        <a:xfrm>
          <a:off x="2857500" y="5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86250</xdr:rowOff>
    </xdr:from>
    <xdr:ext cx="469744" cy="259045"/>
    <xdr:sp macro="" textlink="">
      <xdr:nvSpPr>
        <xdr:cNvPr id="85" name="テキスト ボックス 84"/>
        <xdr:cNvSpPr txBox="1"/>
      </xdr:nvSpPr>
      <xdr:spPr>
        <a:xfrm>
          <a:off x="2673428"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xdr:rowOff>
    </xdr:from>
    <xdr:to>
      <xdr:col>10</xdr:col>
      <xdr:colOff>165100</xdr:colOff>
      <xdr:row>34</xdr:row>
      <xdr:rowOff>114681</xdr:rowOff>
    </xdr:to>
    <xdr:sp macro="" textlink="">
      <xdr:nvSpPr>
        <xdr:cNvPr id="86" name="楕円 85"/>
        <xdr:cNvSpPr/>
      </xdr:nvSpPr>
      <xdr:spPr>
        <a:xfrm>
          <a:off x="1968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131208</xdr:rowOff>
    </xdr:from>
    <xdr:ext cx="469744" cy="259045"/>
    <xdr:sp macro="" textlink="">
      <xdr:nvSpPr>
        <xdr:cNvPr id="87" name="テキスト ボックス 86"/>
        <xdr:cNvSpPr txBox="1"/>
      </xdr:nvSpPr>
      <xdr:spPr>
        <a:xfrm>
          <a:off x="1784428"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83185</xdr:rowOff>
    </xdr:from>
    <xdr:to>
      <xdr:col>6</xdr:col>
      <xdr:colOff>38100</xdr:colOff>
      <xdr:row>35</xdr:row>
      <xdr:rowOff>13335</xdr:rowOff>
    </xdr:to>
    <xdr:sp macro="" textlink="">
      <xdr:nvSpPr>
        <xdr:cNvPr id="88" name="楕円 87"/>
        <xdr:cNvSpPr/>
      </xdr:nvSpPr>
      <xdr:spPr>
        <a:xfrm>
          <a:off x="1079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4462</xdr:rowOff>
    </xdr:from>
    <xdr:ext cx="469744" cy="259045"/>
    <xdr:sp macro="" textlink="">
      <xdr:nvSpPr>
        <xdr:cNvPr id="89" name="テキスト ボックス 88"/>
        <xdr:cNvSpPr txBox="1"/>
      </xdr:nvSpPr>
      <xdr:spPr>
        <a:xfrm>
          <a:off x="895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30178</xdr:rowOff>
    </xdr:from>
    <xdr:to>
      <xdr:col>24</xdr:col>
      <xdr:colOff>63500</xdr:colOff>
      <xdr:row>54</xdr:row>
      <xdr:rowOff>21155</xdr:rowOff>
    </xdr:to>
    <xdr:cxnSp macro="">
      <xdr:nvCxnSpPr>
        <xdr:cNvPr id="120" name="直線コネクタ 119"/>
        <xdr:cNvCxnSpPr/>
      </xdr:nvCxnSpPr>
      <xdr:spPr>
        <a:xfrm flipV="1">
          <a:off x="3797300" y="8774128"/>
          <a:ext cx="838200" cy="50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107128</xdr:rowOff>
    </xdr:from>
    <xdr:to>
      <xdr:col>19</xdr:col>
      <xdr:colOff>177800</xdr:colOff>
      <xdr:row>54</xdr:row>
      <xdr:rowOff>21155</xdr:rowOff>
    </xdr:to>
    <xdr:cxnSp macro="">
      <xdr:nvCxnSpPr>
        <xdr:cNvPr id="123" name="直線コネクタ 122"/>
        <xdr:cNvCxnSpPr/>
      </xdr:nvCxnSpPr>
      <xdr:spPr>
        <a:xfrm>
          <a:off x="2908300" y="8679628"/>
          <a:ext cx="889000" cy="59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107128</xdr:rowOff>
    </xdr:from>
    <xdr:to>
      <xdr:col>15</xdr:col>
      <xdr:colOff>50800</xdr:colOff>
      <xdr:row>55</xdr:row>
      <xdr:rowOff>113143</xdr:rowOff>
    </xdr:to>
    <xdr:cxnSp macro="">
      <xdr:nvCxnSpPr>
        <xdr:cNvPr id="126" name="直線コネクタ 125"/>
        <xdr:cNvCxnSpPr/>
      </xdr:nvCxnSpPr>
      <xdr:spPr>
        <a:xfrm flipV="1">
          <a:off x="2019300" y="8679628"/>
          <a:ext cx="889000" cy="8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113143</xdr:rowOff>
    </xdr:from>
    <xdr:to>
      <xdr:col>10</xdr:col>
      <xdr:colOff>114300</xdr:colOff>
      <xdr:row>57</xdr:row>
      <xdr:rowOff>47287</xdr:rowOff>
    </xdr:to>
    <xdr:cxnSp macro="">
      <xdr:nvCxnSpPr>
        <xdr:cNvPr id="129" name="直線コネクタ 128"/>
        <xdr:cNvCxnSpPr/>
      </xdr:nvCxnSpPr>
      <xdr:spPr>
        <a:xfrm flipV="1">
          <a:off x="1130300" y="9542893"/>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150828</xdr:rowOff>
    </xdr:from>
    <xdr:to>
      <xdr:col>24</xdr:col>
      <xdr:colOff>114300</xdr:colOff>
      <xdr:row>51</xdr:row>
      <xdr:rowOff>80978</xdr:rowOff>
    </xdr:to>
    <xdr:sp macro="" textlink="">
      <xdr:nvSpPr>
        <xdr:cNvPr id="139" name="楕円 138"/>
        <xdr:cNvSpPr/>
      </xdr:nvSpPr>
      <xdr:spPr>
        <a:xfrm>
          <a:off x="4584700" y="87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103855</xdr:rowOff>
    </xdr:from>
    <xdr:ext cx="599010" cy="259045"/>
    <xdr:sp macro="" textlink="">
      <xdr:nvSpPr>
        <xdr:cNvPr id="140" name="総務費該当値テキスト"/>
        <xdr:cNvSpPr txBox="1"/>
      </xdr:nvSpPr>
      <xdr:spPr>
        <a:xfrm>
          <a:off x="4686300" y="867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141805</xdr:rowOff>
    </xdr:from>
    <xdr:to>
      <xdr:col>20</xdr:col>
      <xdr:colOff>38100</xdr:colOff>
      <xdr:row>54</xdr:row>
      <xdr:rowOff>71955</xdr:rowOff>
    </xdr:to>
    <xdr:sp macro="" textlink="">
      <xdr:nvSpPr>
        <xdr:cNvPr id="141" name="楕円 140"/>
        <xdr:cNvSpPr/>
      </xdr:nvSpPr>
      <xdr:spPr>
        <a:xfrm>
          <a:off x="3746500" y="92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88482</xdr:rowOff>
    </xdr:from>
    <xdr:ext cx="599010" cy="259045"/>
    <xdr:sp macro="" textlink="">
      <xdr:nvSpPr>
        <xdr:cNvPr id="142" name="テキスト ボックス 141"/>
        <xdr:cNvSpPr txBox="1"/>
      </xdr:nvSpPr>
      <xdr:spPr>
        <a:xfrm>
          <a:off x="3497795" y="900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56328</xdr:rowOff>
    </xdr:from>
    <xdr:to>
      <xdr:col>15</xdr:col>
      <xdr:colOff>101600</xdr:colOff>
      <xdr:row>50</xdr:row>
      <xdr:rowOff>157928</xdr:rowOff>
    </xdr:to>
    <xdr:sp macro="" textlink="">
      <xdr:nvSpPr>
        <xdr:cNvPr id="143" name="楕円 142"/>
        <xdr:cNvSpPr/>
      </xdr:nvSpPr>
      <xdr:spPr>
        <a:xfrm>
          <a:off x="2857500" y="86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3005</xdr:rowOff>
    </xdr:from>
    <xdr:ext cx="599010" cy="259045"/>
    <xdr:sp macro="" textlink="">
      <xdr:nvSpPr>
        <xdr:cNvPr id="144" name="テキスト ボックス 143"/>
        <xdr:cNvSpPr txBox="1"/>
      </xdr:nvSpPr>
      <xdr:spPr>
        <a:xfrm>
          <a:off x="2608795" y="840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62343</xdr:rowOff>
    </xdr:from>
    <xdr:to>
      <xdr:col>10</xdr:col>
      <xdr:colOff>165100</xdr:colOff>
      <xdr:row>55</xdr:row>
      <xdr:rowOff>163943</xdr:rowOff>
    </xdr:to>
    <xdr:sp macro="" textlink="">
      <xdr:nvSpPr>
        <xdr:cNvPr id="145" name="楕円 144"/>
        <xdr:cNvSpPr/>
      </xdr:nvSpPr>
      <xdr:spPr>
        <a:xfrm>
          <a:off x="1968500" y="94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9020</xdr:rowOff>
    </xdr:from>
    <xdr:ext cx="599010" cy="259045"/>
    <xdr:sp macro="" textlink="">
      <xdr:nvSpPr>
        <xdr:cNvPr id="146" name="テキスト ボックス 145"/>
        <xdr:cNvSpPr txBox="1"/>
      </xdr:nvSpPr>
      <xdr:spPr>
        <a:xfrm>
          <a:off x="1719795" y="92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167937</xdr:rowOff>
    </xdr:from>
    <xdr:to>
      <xdr:col>6</xdr:col>
      <xdr:colOff>38100</xdr:colOff>
      <xdr:row>57</xdr:row>
      <xdr:rowOff>98087</xdr:rowOff>
    </xdr:to>
    <xdr:sp macro="" textlink="">
      <xdr:nvSpPr>
        <xdr:cNvPr id="147" name="楕円 146"/>
        <xdr:cNvSpPr/>
      </xdr:nvSpPr>
      <xdr:spPr>
        <a:xfrm>
          <a:off x="1079500" y="97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114614</xdr:rowOff>
    </xdr:from>
    <xdr:ext cx="599010" cy="259045"/>
    <xdr:sp macro="" textlink="">
      <xdr:nvSpPr>
        <xdr:cNvPr id="148" name="テキスト ボックス 147"/>
        <xdr:cNvSpPr txBox="1"/>
      </xdr:nvSpPr>
      <xdr:spPr>
        <a:xfrm>
          <a:off x="830795" y="954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27507</xdr:rowOff>
    </xdr:from>
    <xdr:to>
      <xdr:col>24</xdr:col>
      <xdr:colOff>63500</xdr:colOff>
      <xdr:row>76</xdr:row>
      <xdr:rowOff>122016</xdr:rowOff>
    </xdr:to>
    <xdr:cxnSp macro="">
      <xdr:nvCxnSpPr>
        <xdr:cNvPr id="180" name="直線コネクタ 179"/>
        <xdr:cNvCxnSpPr/>
      </xdr:nvCxnSpPr>
      <xdr:spPr>
        <a:xfrm flipV="1">
          <a:off x="3797300" y="13057707"/>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122016</xdr:rowOff>
    </xdr:from>
    <xdr:to>
      <xdr:col>19</xdr:col>
      <xdr:colOff>177800</xdr:colOff>
      <xdr:row>77</xdr:row>
      <xdr:rowOff>123992</xdr:rowOff>
    </xdr:to>
    <xdr:cxnSp macro="">
      <xdr:nvCxnSpPr>
        <xdr:cNvPr id="183" name="直線コネクタ 182"/>
        <xdr:cNvCxnSpPr/>
      </xdr:nvCxnSpPr>
      <xdr:spPr>
        <a:xfrm flipV="1">
          <a:off x="2908300" y="13152216"/>
          <a:ext cx="889000" cy="1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123992</xdr:rowOff>
    </xdr:from>
    <xdr:to>
      <xdr:col>15</xdr:col>
      <xdr:colOff>50800</xdr:colOff>
      <xdr:row>78</xdr:row>
      <xdr:rowOff>7831</xdr:rowOff>
    </xdr:to>
    <xdr:cxnSp macro="">
      <xdr:nvCxnSpPr>
        <xdr:cNvPr id="186" name="直線コネクタ 185"/>
        <xdr:cNvCxnSpPr/>
      </xdr:nvCxnSpPr>
      <xdr:spPr>
        <a:xfrm flipV="1">
          <a:off x="2019300" y="13325642"/>
          <a:ext cx="8890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7831</xdr:rowOff>
    </xdr:from>
    <xdr:to>
      <xdr:col>10</xdr:col>
      <xdr:colOff>114300</xdr:colOff>
      <xdr:row>78</xdr:row>
      <xdr:rowOff>81897</xdr:rowOff>
    </xdr:to>
    <xdr:cxnSp macro="">
      <xdr:nvCxnSpPr>
        <xdr:cNvPr id="189" name="直線コネクタ 188"/>
        <xdr:cNvCxnSpPr/>
      </xdr:nvCxnSpPr>
      <xdr:spPr>
        <a:xfrm flipV="1">
          <a:off x="1130300" y="13380931"/>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148157</xdr:rowOff>
    </xdr:from>
    <xdr:to>
      <xdr:col>24</xdr:col>
      <xdr:colOff>114300</xdr:colOff>
      <xdr:row>76</xdr:row>
      <xdr:rowOff>78307</xdr:rowOff>
    </xdr:to>
    <xdr:sp macro="" textlink="">
      <xdr:nvSpPr>
        <xdr:cNvPr id="199" name="楕円 198"/>
        <xdr:cNvSpPr/>
      </xdr:nvSpPr>
      <xdr:spPr>
        <a:xfrm>
          <a:off x="4584700" y="130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171033</xdr:rowOff>
    </xdr:from>
    <xdr:ext cx="599010" cy="259045"/>
    <xdr:sp macro="" textlink="">
      <xdr:nvSpPr>
        <xdr:cNvPr id="200" name="民生費該当値テキスト"/>
        <xdr:cNvSpPr txBox="1"/>
      </xdr:nvSpPr>
      <xdr:spPr>
        <a:xfrm>
          <a:off x="4686300" y="1285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71216</xdr:rowOff>
    </xdr:from>
    <xdr:to>
      <xdr:col>20</xdr:col>
      <xdr:colOff>38100</xdr:colOff>
      <xdr:row>77</xdr:row>
      <xdr:rowOff>1366</xdr:rowOff>
    </xdr:to>
    <xdr:sp macro="" textlink="">
      <xdr:nvSpPr>
        <xdr:cNvPr id="201" name="楕円 200"/>
        <xdr:cNvSpPr/>
      </xdr:nvSpPr>
      <xdr:spPr>
        <a:xfrm>
          <a:off x="3746500" y="131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17893</xdr:rowOff>
    </xdr:from>
    <xdr:ext cx="599010" cy="259045"/>
    <xdr:sp macro="" textlink="">
      <xdr:nvSpPr>
        <xdr:cNvPr id="202" name="テキスト ボックス 201"/>
        <xdr:cNvSpPr txBox="1"/>
      </xdr:nvSpPr>
      <xdr:spPr>
        <a:xfrm>
          <a:off x="3497795" y="1287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73192</xdr:rowOff>
    </xdr:from>
    <xdr:to>
      <xdr:col>15</xdr:col>
      <xdr:colOff>101600</xdr:colOff>
      <xdr:row>78</xdr:row>
      <xdr:rowOff>3342</xdr:rowOff>
    </xdr:to>
    <xdr:sp macro="" textlink="">
      <xdr:nvSpPr>
        <xdr:cNvPr id="203" name="楕円 202"/>
        <xdr:cNvSpPr/>
      </xdr:nvSpPr>
      <xdr:spPr>
        <a:xfrm>
          <a:off x="2857500" y="132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165919</xdr:rowOff>
    </xdr:from>
    <xdr:ext cx="599010" cy="259045"/>
    <xdr:sp macro="" textlink="">
      <xdr:nvSpPr>
        <xdr:cNvPr id="204" name="テキスト ボックス 203"/>
        <xdr:cNvSpPr txBox="1"/>
      </xdr:nvSpPr>
      <xdr:spPr>
        <a:xfrm>
          <a:off x="2608795" y="1336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128481</xdr:rowOff>
    </xdr:from>
    <xdr:to>
      <xdr:col>10</xdr:col>
      <xdr:colOff>165100</xdr:colOff>
      <xdr:row>78</xdr:row>
      <xdr:rowOff>58631</xdr:rowOff>
    </xdr:to>
    <xdr:sp macro="" textlink="">
      <xdr:nvSpPr>
        <xdr:cNvPr id="205" name="楕円 204"/>
        <xdr:cNvSpPr/>
      </xdr:nvSpPr>
      <xdr:spPr>
        <a:xfrm>
          <a:off x="1968500" y="133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49758</xdr:rowOff>
    </xdr:from>
    <xdr:ext cx="599010" cy="259045"/>
    <xdr:sp macro="" textlink="">
      <xdr:nvSpPr>
        <xdr:cNvPr id="206" name="テキスト ボックス 205"/>
        <xdr:cNvSpPr txBox="1"/>
      </xdr:nvSpPr>
      <xdr:spPr>
        <a:xfrm>
          <a:off x="1719795" y="1342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31097</xdr:rowOff>
    </xdr:from>
    <xdr:to>
      <xdr:col>6</xdr:col>
      <xdr:colOff>38100</xdr:colOff>
      <xdr:row>78</xdr:row>
      <xdr:rowOff>132697</xdr:rowOff>
    </xdr:to>
    <xdr:sp macro="" textlink="">
      <xdr:nvSpPr>
        <xdr:cNvPr id="207" name="楕円 206"/>
        <xdr:cNvSpPr/>
      </xdr:nvSpPr>
      <xdr:spPr>
        <a:xfrm>
          <a:off x="1079500" y="134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123824</xdr:rowOff>
    </xdr:from>
    <xdr:ext cx="599010" cy="259045"/>
    <xdr:sp macro="" textlink="">
      <xdr:nvSpPr>
        <xdr:cNvPr id="208" name="テキスト ボックス 207"/>
        <xdr:cNvSpPr txBox="1"/>
      </xdr:nvSpPr>
      <xdr:spPr>
        <a:xfrm>
          <a:off x="830795" y="1349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152369</xdr:rowOff>
    </xdr:from>
    <xdr:to>
      <xdr:col>24</xdr:col>
      <xdr:colOff>63500</xdr:colOff>
      <xdr:row>98</xdr:row>
      <xdr:rowOff>1797</xdr:rowOff>
    </xdr:to>
    <xdr:cxnSp macro="">
      <xdr:nvCxnSpPr>
        <xdr:cNvPr id="238" name="直線コネクタ 237"/>
        <xdr:cNvCxnSpPr/>
      </xdr:nvCxnSpPr>
      <xdr:spPr>
        <a:xfrm>
          <a:off x="3797300" y="16783019"/>
          <a:ext cx="8382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152369</xdr:rowOff>
    </xdr:from>
    <xdr:to>
      <xdr:col>19</xdr:col>
      <xdr:colOff>177800</xdr:colOff>
      <xdr:row>98</xdr:row>
      <xdr:rowOff>96838</xdr:rowOff>
    </xdr:to>
    <xdr:cxnSp macro="">
      <xdr:nvCxnSpPr>
        <xdr:cNvPr id="241" name="直線コネクタ 240"/>
        <xdr:cNvCxnSpPr/>
      </xdr:nvCxnSpPr>
      <xdr:spPr>
        <a:xfrm flipV="1">
          <a:off x="2908300" y="16783019"/>
          <a:ext cx="889000" cy="1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151834</xdr:rowOff>
    </xdr:from>
    <xdr:to>
      <xdr:col>15</xdr:col>
      <xdr:colOff>50800</xdr:colOff>
      <xdr:row>98</xdr:row>
      <xdr:rowOff>96838</xdr:rowOff>
    </xdr:to>
    <xdr:cxnSp macro="">
      <xdr:nvCxnSpPr>
        <xdr:cNvPr id="244" name="直線コネクタ 243"/>
        <xdr:cNvCxnSpPr/>
      </xdr:nvCxnSpPr>
      <xdr:spPr>
        <a:xfrm>
          <a:off x="2019300" y="16782484"/>
          <a:ext cx="889000" cy="1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151834</xdr:rowOff>
    </xdr:from>
    <xdr:to>
      <xdr:col>10</xdr:col>
      <xdr:colOff>114300</xdr:colOff>
      <xdr:row>98</xdr:row>
      <xdr:rowOff>115602</xdr:rowOff>
    </xdr:to>
    <xdr:cxnSp macro="">
      <xdr:nvCxnSpPr>
        <xdr:cNvPr id="247" name="直線コネクタ 246"/>
        <xdr:cNvCxnSpPr/>
      </xdr:nvCxnSpPr>
      <xdr:spPr>
        <a:xfrm flipV="1">
          <a:off x="1130300" y="16782484"/>
          <a:ext cx="889000" cy="1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122447</xdr:rowOff>
    </xdr:from>
    <xdr:to>
      <xdr:col>24</xdr:col>
      <xdr:colOff>114300</xdr:colOff>
      <xdr:row>98</xdr:row>
      <xdr:rowOff>52597</xdr:rowOff>
    </xdr:to>
    <xdr:sp macro="" textlink="">
      <xdr:nvSpPr>
        <xdr:cNvPr id="257" name="楕円 256"/>
        <xdr:cNvSpPr/>
      </xdr:nvSpPr>
      <xdr:spPr>
        <a:xfrm>
          <a:off x="4584700" y="167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100874</xdr:rowOff>
    </xdr:from>
    <xdr:ext cx="534377" cy="259045"/>
    <xdr:sp macro="" textlink="">
      <xdr:nvSpPr>
        <xdr:cNvPr id="258" name="衛生費該当値テキスト"/>
        <xdr:cNvSpPr txBox="1"/>
      </xdr:nvSpPr>
      <xdr:spPr>
        <a:xfrm>
          <a:off x="4686300" y="167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101569</xdr:rowOff>
    </xdr:from>
    <xdr:to>
      <xdr:col>20</xdr:col>
      <xdr:colOff>38100</xdr:colOff>
      <xdr:row>98</xdr:row>
      <xdr:rowOff>31719</xdr:rowOff>
    </xdr:to>
    <xdr:sp macro="" textlink="">
      <xdr:nvSpPr>
        <xdr:cNvPr id="259" name="楕円 258"/>
        <xdr:cNvSpPr/>
      </xdr:nvSpPr>
      <xdr:spPr>
        <a:xfrm>
          <a:off x="3746500" y="1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22846</xdr:rowOff>
    </xdr:from>
    <xdr:ext cx="534377" cy="259045"/>
    <xdr:sp macro="" textlink="">
      <xdr:nvSpPr>
        <xdr:cNvPr id="260" name="テキスト ボックス 259"/>
        <xdr:cNvSpPr txBox="1"/>
      </xdr:nvSpPr>
      <xdr:spPr>
        <a:xfrm>
          <a:off x="3530111" y="1682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46038</xdr:rowOff>
    </xdr:from>
    <xdr:to>
      <xdr:col>15</xdr:col>
      <xdr:colOff>101600</xdr:colOff>
      <xdr:row>98</xdr:row>
      <xdr:rowOff>147638</xdr:rowOff>
    </xdr:to>
    <xdr:sp macro="" textlink="">
      <xdr:nvSpPr>
        <xdr:cNvPr id="261" name="楕円 260"/>
        <xdr:cNvSpPr/>
      </xdr:nvSpPr>
      <xdr:spPr>
        <a:xfrm>
          <a:off x="2857500" y="168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138765</xdr:rowOff>
    </xdr:from>
    <xdr:ext cx="534377" cy="259045"/>
    <xdr:sp macro="" textlink="">
      <xdr:nvSpPr>
        <xdr:cNvPr id="262" name="テキスト ボックス 261"/>
        <xdr:cNvSpPr txBox="1"/>
      </xdr:nvSpPr>
      <xdr:spPr>
        <a:xfrm>
          <a:off x="2641111" y="1694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101034</xdr:rowOff>
    </xdr:from>
    <xdr:to>
      <xdr:col>10</xdr:col>
      <xdr:colOff>165100</xdr:colOff>
      <xdr:row>98</xdr:row>
      <xdr:rowOff>31184</xdr:rowOff>
    </xdr:to>
    <xdr:sp macro="" textlink="">
      <xdr:nvSpPr>
        <xdr:cNvPr id="263" name="楕円 262"/>
        <xdr:cNvSpPr/>
      </xdr:nvSpPr>
      <xdr:spPr>
        <a:xfrm>
          <a:off x="1968500" y="167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22311</xdr:rowOff>
    </xdr:from>
    <xdr:ext cx="534377" cy="259045"/>
    <xdr:sp macro="" textlink="">
      <xdr:nvSpPr>
        <xdr:cNvPr id="264" name="テキスト ボックス 263"/>
        <xdr:cNvSpPr txBox="1"/>
      </xdr:nvSpPr>
      <xdr:spPr>
        <a:xfrm>
          <a:off x="1752111" y="168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64802</xdr:rowOff>
    </xdr:from>
    <xdr:to>
      <xdr:col>6</xdr:col>
      <xdr:colOff>38100</xdr:colOff>
      <xdr:row>98</xdr:row>
      <xdr:rowOff>166402</xdr:rowOff>
    </xdr:to>
    <xdr:sp macro="" textlink="">
      <xdr:nvSpPr>
        <xdr:cNvPr id="265" name="楕円 264"/>
        <xdr:cNvSpPr/>
      </xdr:nvSpPr>
      <xdr:spPr>
        <a:xfrm>
          <a:off x="1079500" y="168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157529</xdr:rowOff>
    </xdr:from>
    <xdr:ext cx="534377" cy="259045"/>
    <xdr:sp macro="" textlink="">
      <xdr:nvSpPr>
        <xdr:cNvPr id="266" name="テキスト ボックス 265"/>
        <xdr:cNvSpPr txBox="1"/>
      </xdr:nvSpPr>
      <xdr:spPr>
        <a:xfrm>
          <a:off x="863111" y="169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111887</xdr:rowOff>
    </xdr:from>
    <xdr:to>
      <xdr:col>55</xdr:col>
      <xdr:colOff>0</xdr:colOff>
      <xdr:row>37</xdr:row>
      <xdr:rowOff>15113</xdr:rowOff>
    </xdr:to>
    <xdr:cxnSp macro="">
      <xdr:nvCxnSpPr>
        <xdr:cNvPr id="295" name="直線コネクタ 294"/>
        <xdr:cNvCxnSpPr/>
      </xdr:nvCxnSpPr>
      <xdr:spPr>
        <a:xfrm>
          <a:off x="9639300" y="6284087"/>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111887</xdr:rowOff>
    </xdr:from>
    <xdr:to>
      <xdr:col>50</xdr:col>
      <xdr:colOff>114300</xdr:colOff>
      <xdr:row>37</xdr:row>
      <xdr:rowOff>81026</xdr:rowOff>
    </xdr:to>
    <xdr:cxnSp macro="">
      <xdr:nvCxnSpPr>
        <xdr:cNvPr id="298" name="直線コネクタ 297"/>
        <xdr:cNvCxnSpPr/>
      </xdr:nvCxnSpPr>
      <xdr:spPr>
        <a:xfrm flipV="1">
          <a:off x="8750300" y="6284087"/>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8255</xdr:rowOff>
    </xdr:from>
    <xdr:to>
      <xdr:col>45</xdr:col>
      <xdr:colOff>177800</xdr:colOff>
      <xdr:row>37</xdr:row>
      <xdr:rowOff>81026</xdr:rowOff>
    </xdr:to>
    <xdr:cxnSp macro="">
      <xdr:nvCxnSpPr>
        <xdr:cNvPr id="301" name="直線コネクタ 300"/>
        <xdr:cNvCxnSpPr/>
      </xdr:nvCxnSpPr>
      <xdr:spPr>
        <a:xfrm>
          <a:off x="7861300" y="6351905"/>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150749</xdr:rowOff>
    </xdr:from>
    <xdr:to>
      <xdr:col>41</xdr:col>
      <xdr:colOff>50800</xdr:colOff>
      <xdr:row>37</xdr:row>
      <xdr:rowOff>8255</xdr:rowOff>
    </xdr:to>
    <xdr:cxnSp macro="">
      <xdr:nvCxnSpPr>
        <xdr:cNvPr id="304" name="直線コネクタ 303"/>
        <xdr:cNvCxnSpPr/>
      </xdr:nvCxnSpPr>
      <xdr:spPr>
        <a:xfrm>
          <a:off x="6972300" y="632294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135763</xdr:rowOff>
    </xdr:from>
    <xdr:to>
      <xdr:col>55</xdr:col>
      <xdr:colOff>50800</xdr:colOff>
      <xdr:row>37</xdr:row>
      <xdr:rowOff>65913</xdr:rowOff>
    </xdr:to>
    <xdr:sp macro="" textlink="">
      <xdr:nvSpPr>
        <xdr:cNvPr id="314" name="楕円 313"/>
        <xdr:cNvSpPr/>
      </xdr:nvSpPr>
      <xdr:spPr>
        <a:xfrm>
          <a:off x="104267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158640</xdr:rowOff>
    </xdr:from>
    <xdr:ext cx="378565" cy="259045"/>
    <xdr:sp macro="" textlink="">
      <xdr:nvSpPr>
        <xdr:cNvPr id="315" name="労働費該当値テキスト"/>
        <xdr:cNvSpPr txBox="1"/>
      </xdr:nvSpPr>
      <xdr:spPr>
        <a:xfrm>
          <a:off x="10528300" y="6159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61087</xdr:rowOff>
    </xdr:from>
    <xdr:to>
      <xdr:col>50</xdr:col>
      <xdr:colOff>165100</xdr:colOff>
      <xdr:row>36</xdr:row>
      <xdr:rowOff>162687</xdr:rowOff>
    </xdr:to>
    <xdr:sp macro="" textlink="">
      <xdr:nvSpPr>
        <xdr:cNvPr id="316" name="楕円 315"/>
        <xdr:cNvSpPr/>
      </xdr:nvSpPr>
      <xdr:spPr>
        <a:xfrm>
          <a:off x="9588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7764</xdr:rowOff>
    </xdr:from>
    <xdr:ext cx="469744" cy="259045"/>
    <xdr:sp macro="" textlink="">
      <xdr:nvSpPr>
        <xdr:cNvPr id="317" name="テキスト ボックス 316"/>
        <xdr:cNvSpPr txBox="1"/>
      </xdr:nvSpPr>
      <xdr:spPr>
        <a:xfrm>
          <a:off x="9404428"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30226</xdr:rowOff>
    </xdr:from>
    <xdr:to>
      <xdr:col>46</xdr:col>
      <xdr:colOff>38100</xdr:colOff>
      <xdr:row>37</xdr:row>
      <xdr:rowOff>131826</xdr:rowOff>
    </xdr:to>
    <xdr:sp macro="" textlink="">
      <xdr:nvSpPr>
        <xdr:cNvPr id="318" name="楕円 317"/>
        <xdr:cNvSpPr/>
      </xdr:nvSpPr>
      <xdr:spPr>
        <a:xfrm>
          <a:off x="8699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148353</xdr:rowOff>
    </xdr:from>
    <xdr:ext cx="378565" cy="259045"/>
    <xdr:sp macro="" textlink="">
      <xdr:nvSpPr>
        <xdr:cNvPr id="319" name="テキスト ボックス 318"/>
        <xdr:cNvSpPr txBox="1"/>
      </xdr:nvSpPr>
      <xdr:spPr>
        <a:xfrm>
          <a:off x="8561017" y="614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128905</xdr:rowOff>
    </xdr:from>
    <xdr:to>
      <xdr:col>41</xdr:col>
      <xdr:colOff>101600</xdr:colOff>
      <xdr:row>37</xdr:row>
      <xdr:rowOff>59055</xdr:rowOff>
    </xdr:to>
    <xdr:sp macro="" textlink="">
      <xdr:nvSpPr>
        <xdr:cNvPr id="320" name="楕円 319"/>
        <xdr:cNvSpPr/>
      </xdr:nvSpPr>
      <xdr:spPr>
        <a:xfrm>
          <a:off x="7810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75582</xdr:rowOff>
    </xdr:from>
    <xdr:ext cx="378565" cy="259045"/>
    <xdr:sp macro="" textlink="">
      <xdr:nvSpPr>
        <xdr:cNvPr id="321" name="テキスト ボックス 320"/>
        <xdr:cNvSpPr txBox="1"/>
      </xdr:nvSpPr>
      <xdr:spPr>
        <a:xfrm>
          <a:off x="7672017" y="607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99949</xdr:rowOff>
    </xdr:from>
    <xdr:to>
      <xdr:col>36</xdr:col>
      <xdr:colOff>165100</xdr:colOff>
      <xdr:row>37</xdr:row>
      <xdr:rowOff>30099</xdr:rowOff>
    </xdr:to>
    <xdr:sp macro="" textlink="">
      <xdr:nvSpPr>
        <xdr:cNvPr id="322" name="楕円 321"/>
        <xdr:cNvSpPr/>
      </xdr:nvSpPr>
      <xdr:spPr>
        <a:xfrm>
          <a:off x="6921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46626</xdr:rowOff>
    </xdr:from>
    <xdr:ext cx="469744" cy="259045"/>
    <xdr:sp macro="" textlink="">
      <xdr:nvSpPr>
        <xdr:cNvPr id="323" name="テキスト ボックス 322"/>
        <xdr:cNvSpPr txBox="1"/>
      </xdr:nvSpPr>
      <xdr:spPr>
        <a:xfrm>
          <a:off x="6737428" y="60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104313</xdr:rowOff>
    </xdr:from>
    <xdr:to>
      <xdr:col>55</xdr:col>
      <xdr:colOff>0</xdr:colOff>
      <xdr:row>56</xdr:row>
      <xdr:rowOff>112725</xdr:rowOff>
    </xdr:to>
    <xdr:cxnSp macro="">
      <xdr:nvCxnSpPr>
        <xdr:cNvPr id="350" name="直線コネクタ 349"/>
        <xdr:cNvCxnSpPr/>
      </xdr:nvCxnSpPr>
      <xdr:spPr>
        <a:xfrm>
          <a:off x="9639300" y="9705513"/>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122235</xdr:rowOff>
    </xdr:from>
    <xdr:to>
      <xdr:col>50</xdr:col>
      <xdr:colOff>114300</xdr:colOff>
      <xdr:row>56</xdr:row>
      <xdr:rowOff>104313</xdr:rowOff>
    </xdr:to>
    <xdr:cxnSp macro="">
      <xdr:nvCxnSpPr>
        <xdr:cNvPr id="353" name="直線コネクタ 352"/>
        <xdr:cNvCxnSpPr/>
      </xdr:nvCxnSpPr>
      <xdr:spPr>
        <a:xfrm>
          <a:off x="8750300" y="9551985"/>
          <a:ext cx="889000" cy="1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122235</xdr:rowOff>
    </xdr:from>
    <xdr:to>
      <xdr:col>45</xdr:col>
      <xdr:colOff>177800</xdr:colOff>
      <xdr:row>56</xdr:row>
      <xdr:rowOff>84333</xdr:rowOff>
    </xdr:to>
    <xdr:cxnSp macro="">
      <xdr:nvCxnSpPr>
        <xdr:cNvPr id="356" name="直線コネクタ 355"/>
        <xdr:cNvCxnSpPr/>
      </xdr:nvCxnSpPr>
      <xdr:spPr>
        <a:xfrm flipV="1">
          <a:off x="7861300" y="9551985"/>
          <a:ext cx="889000" cy="1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84333</xdr:rowOff>
    </xdr:from>
    <xdr:to>
      <xdr:col>41</xdr:col>
      <xdr:colOff>50800</xdr:colOff>
      <xdr:row>56</xdr:row>
      <xdr:rowOff>151336</xdr:rowOff>
    </xdr:to>
    <xdr:cxnSp macro="">
      <xdr:nvCxnSpPr>
        <xdr:cNvPr id="359" name="直線コネクタ 358"/>
        <xdr:cNvCxnSpPr/>
      </xdr:nvCxnSpPr>
      <xdr:spPr>
        <a:xfrm flipV="1">
          <a:off x="6972300" y="9685533"/>
          <a:ext cx="889000" cy="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61925</xdr:rowOff>
    </xdr:from>
    <xdr:to>
      <xdr:col>55</xdr:col>
      <xdr:colOff>50800</xdr:colOff>
      <xdr:row>56</xdr:row>
      <xdr:rowOff>163525</xdr:rowOff>
    </xdr:to>
    <xdr:sp macro="" textlink="">
      <xdr:nvSpPr>
        <xdr:cNvPr id="369" name="楕円 368"/>
        <xdr:cNvSpPr/>
      </xdr:nvSpPr>
      <xdr:spPr>
        <a:xfrm>
          <a:off x="10426700" y="96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40352</xdr:rowOff>
    </xdr:from>
    <xdr:ext cx="534377" cy="259045"/>
    <xdr:sp macro="" textlink="">
      <xdr:nvSpPr>
        <xdr:cNvPr id="370" name="農林水産業費該当値テキスト"/>
        <xdr:cNvSpPr txBox="1"/>
      </xdr:nvSpPr>
      <xdr:spPr>
        <a:xfrm>
          <a:off x="10528300" y="96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53513</xdr:rowOff>
    </xdr:from>
    <xdr:to>
      <xdr:col>50</xdr:col>
      <xdr:colOff>165100</xdr:colOff>
      <xdr:row>56</xdr:row>
      <xdr:rowOff>155113</xdr:rowOff>
    </xdr:to>
    <xdr:sp macro="" textlink="">
      <xdr:nvSpPr>
        <xdr:cNvPr id="371" name="楕円 370"/>
        <xdr:cNvSpPr/>
      </xdr:nvSpPr>
      <xdr:spPr>
        <a:xfrm>
          <a:off x="9588500" y="96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146240</xdr:rowOff>
    </xdr:from>
    <xdr:ext cx="534377" cy="259045"/>
    <xdr:sp macro="" textlink="">
      <xdr:nvSpPr>
        <xdr:cNvPr id="372" name="テキスト ボックス 371"/>
        <xdr:cNvSpPr txBox="1"/>
      </xdr:nvSpPr>
      <xdr:spPr>
        <a:xfrm>
          <a:off x="9372111" y="97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71435</xdr:rowOff>
    </xdr:from>
    <xdr:to>
      <xdr:col>46</xdr:col>
      <xdr:colOff>38100</xdr:colOff>
      <xdr:row>56</xdr:row>
      <xdr:rowOff>1585</xdr:rowOff>
    </xdr:to>
    <xdr:sp macro="" textlink="">
      <xdr:nvSpPr>
        <xdr:cNvPr id="373" name="楕円 372"/>
        <xdr:cNvSpPr/>
      </xdr:nvSpPr>
      <xdr:spPr>
        <a:xfrm>
          <a:off x="8699500" y="9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18112</xdr:rowOff>
    </xdr:from>
    <xdr:ext cx="534377" cy="259045"/>
    <xdr:sp macro="" textlink="">
      <xdr:nvSpPr>
        <xdr:cNvPr id="374" name="テキスト ボックス 373"/>
        <xdr:cNvSpPr txBox="1"/>
      </xdr:nvSpPr>
      <xdr:spPr>
        <a:xfrm>
          <a:off x="8483111" y="9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33533</xdr:rowOff>
    </xdr:from>
    <xdr:to>
      <xdr:col>41</xdr:col>
      <xdr:colOff>101600</xdr:colOff>
      <xdr:row>56</xdr:row>
      <xdr:rowOff>135133</xdr:rowOff>
    </xdr:to>
    <xdr:sp macro="" textlink="">
      <xdr:nvSpPr>
        <xdr:cNvPr id="375" name="楕円 374"/>
        <xdr:cNvSpPr/>
      </xdr:nvSpPr>
      <xdr:spPr>
        <a:xfrm>
          <a:off x="7810500" y="96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126260</xdr:rowOff>
    </xdr:from>
    <xdr:ext cx="534377" cy="259045"/>
    <xdr:sp macro="" textlink="">
      <xdr:nvSpPr>
        <xdr:cNvPr id="376" name="テキスト ボックス 375"/>
        <xdr:cNvSpPr txBox="1"/>
      </xdr:nvSpPr>
      <xdr:spPr>
        <a:xfrm>
          <a:off x="7594111" y="97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100536</xdr:rowOff>
    </xdr:from>
    <xdr:to>
      <xdr:col>36</xdr:col>
      <xdr:colOff>165100</xdr:colOff>
      <xdr:row>57</xdr:row>
      <xdr:rowOff>30686</xdr:rowOff>
    </xdr:to>
    <xdr:sp macro="" textlink="">
      <xdr:nvSpPr>
        <xdr:cNvPr id="377" name="楕円 376"/>
        <xdr:cNvSpPr/>
      </xdr:nvSpPr>
      <xdr:spPr>
        <a:xfrm>
          <a:off x="6921500" y="97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21813</xdr:rowOff>
    </xdr:from>
    <xdr:ext cx="534377" cy="259045"/>
    <xdr:sp macro="" textlink="">
      <xdr:nvSpPr>
        <xdr:cNvPr id="378" name="テキスト ボックス 377"/>
        <xdr:cNvSpPr txBox="1"/>
      </xdr:nvSpPr>
      <xdr:spPr>
        <a:xfrm>
          <a:off x="6705111" y="97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98617</xdr:rowOff>
    </xdr:from>
    <xdr:to>
      <xdr:col>55</xdr:col>
      <xdr:colOff>0</xdr:colOff>
      <xdr:row>77</xdr:row>
      <xdr:rowOff>120726</xdr:rowOff>
    </xdr:to>
    <xdr:cxnSp macro="">
      <xdr:nvCxnSpPr>
        <xdr:cNvPr id="409" name="直線コネクタ 408"/>
        <xdr:cNvCxnSpPr/>
      </xdr:nvCxnSpPr>
      <xdr:spPr>
        <a:xfrm>
          <a:off x="9639300" y="13300267"/>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24126</xdr:rowOff>
    </xdr:from>
    <xdr:to>
      <xdr:col>50</xdr:col>
      <xdr:colOff>114300</xdr:colOff>
      <xdr:row>77</xdr:row>
      <xdr:rowOff>98617</xdr:rowOff>
    </xdr:to>
    <xdr:cxnSp macro="">
      <xdr:nvCxnSpPr>
        <xdr:cNvPr id="412" name="直線コネクタ 411"/>
        <xdr:cNvCxnSpPr/>
      </xdr:nvCxnSpPr>
      <xdr:spPr>
        <a:xfrm>
          <a:off x="8750300" y="12539976"/>
          <a:ext cx="889000" cy="76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24126</xdr:rowOff>
    </xdr:from>
    <xdr:to>
      <xdr:col>45</xdr:col>
      <xdr:colOff>177800</xdr:colOff>
      <xdr:row>77</xdr:row>
      <xdr:rowOff>41827</xdr:rowOff>
    </xdr:to>
    <xdr:cxnSp macro="">
      <xdr:nvCxnSpPr>
        <xdr:cNvPr id="415" name="直線コネクタ 414"/>
        <xdr:cNvCxnSpPr/>
      </xdr:nvCxnSpPr>
      <xdr:spPr>
        <a:xfrm flipV="1">
          <a:off x="7861300" y="12539976"/>
          <a:ext cx="889000" cy="70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41827</xdr:rowOff>
    </xdr:from>
    <xdr:to>
      <xdr:col>41</xdr:col>
      <xdr:colOff>50800</xdr:colOff>
      <xdr:row>78</xdr:row>
      <xdr:rowOff>9300</xdr:rowOff>
    </xdr:to>
    <xdr:cxnSp macro="">
      <xdr:nvCxnSpPr>
        <xdr:cNvPr id="418" name="直線コネクタ 417"/>
        <xdr:cNvCxnSpPr/>
      </xdr:nvCxnSpPr>
      <xdr:spPr>
        <a:xfrm flipV="1">
          <a:off x="6972300" y="13243477"/>
          <a:ext cx="889000" cy="1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69926</xdr:rowOff>
    </xdr:from>
    <xdr:to>
      <xdr:col>55</xdr:col>
      <xdr:colOff>50800</xdr:colOff>
      <xdr:row>78</xdr:row>
      <xdr:rowOff>76</xdr:rowOff>
    </xdr:to>
    <xdr:sp macro="" textlink="">
      <xdr:nvSpPr>
        <xdr:cNvPr id="428" name="楕円 427"/>
        <xdr:cNvSpPr/>
      </xdr:nvSpPr>
      <xdr:spPr>
        <a:xfrm>
          <a:off x="10426700" y="132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48353</xdr:rowOff>
    </xdr:from>
    <xdr:ext cx="469744" cy="259045"/>
    <xdr:sp macro="" textlink="">
      <xdr:nvSpPr>
        <xdr:cNvPr id="429" name="商工費該当値テキスト"/>
        <xdr:cNvSpPr txBox="1"/>
      </xdr:nvSpPr>
      <xdr:spPr>
        <a:xfrm>
          <a:off x="10528300" y="132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47817</xdr:rowOff>
    </xdr:from>
    <xdr:to>
      <xdr:col>50</xdr:col>
      <xdr:colOff>165100</xdr:colOff>
      <xdr:row>77</xdr:row>
      <xdr:rowOff>149417</xdr:rowOff>
    </xdr:to>
    <xdr:sp macro="" textlink="">
      <xdr:nvSpPr>
        <xdr:cNvPr id="430" name="楕円 429"/>
        <xdr:cNvSpPr/>
      </xdr:nvSpPr>
      <xdr:spPr>
        <a:xfrm>
          <a:off x="9588500" y="132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165944</xdr:rowOff>
    </xdr:from>
    <xdr:ext cx="534377" cy="259045"/>
    <xdr:sp macro="" textlink="">
      <xdr:nvSpPr>
        <xdr:cNvPr id="431" name="テキスト ボックス 430"/>
        <xdr:cNvSpPr txBox="1"/>
      </xdr:nvSpPr>
      <xdr:spPr>
        <a:xfrm>
          <a:off x="9372111" y="130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144776</xdr:rowOff>
    </xdr:from>
    <xdr:to>
      <xdr:col>46</xdr:col>
      <xdr:colOff>38100</xdr:colOff>
      <xdr:row>73</xdr:row>
      <xdr:rowOff>74926</xdr:rowOff>
    </xdr:to>
    <xdr:sp macro="" textlink="">
      <xdr:nvSpPr>
        <xdr:cNvPr id="432" name="楕円 431"/>
        <xdr:cNvSpPr/>
      </xdr:nvSpPr>
      <xdr:spPr>
        <a:xfrm>
          <a:off x="8699500" y="1248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91453</xdr:rowOff>
    </xdr:from>
    <xdr:ext cx="534377" cy="259045"/>
    <xdr:sp macro="" textlink="">
      <xdr:nvSpPr>
        <xdr:cNvPr id="433" name="テキスト ボックス 432"/>
        <xdr:cNvSpPr txBox="1"/>
      </xdr:nvSpPr>
      <xdr:spPr>
        <a:xfrm>
          <a:off x="8483111" y="122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162477</xdr:rowOff>
    </xdr:from>
    <xdr:to>
      <xdr:col>41</xdr:col>
      <xdr:colOff>101600</xdr:colOff>
      <xdr:row>77</xdr:row>
      <xdr:rowOff>92627</xdr:rowOff>
    </xdr:to>
    <xdr:sp macro="" textlink="">
      <xdr:nvSpPr>
        <xdr:cNvPr id="434" name="楕円 433"/>
        <xdr:cNvSpPr/>
      </xdr:nvSpPr>
      <xdr:spPr>
        <a:xfrm>
          <a:off x="7810500" y="131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109154</xdr:rowOff>
    </xdr:from>
    <xdr:ext cx="534377" cy="259045"/>
    <xdr:sp macro="" textlink="">
      <xdr:nvSpPr>
        <xdr:cNvPr id="435" name="テキスト ボックス 434"/>
        <xdr:cNvSpPr txBox="1"/>
      </xdr:nvSpPr>
      <xdr:spPr>
        <a:xfrm>
          <a:off x="7594111" y="129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129950</xdr:rowOff>
    </xdr:from>
    <xdr:to>
      <xdr:col>36</xdr:col>
      <xdr:colOff>165100</xdr:colOff>
      <xdr:row>78</xdr:row>
      <xdr:rowOff>60100</xdr:rowOff>
    </xdr:to>
    <xdr:sp macro="" textlink="">
      <xdr:nvSpPr>
        <xdr:cNvPr id="436" name="楕円 435"/>
        <xdr:cNvSpPr/>
      </xdr:nvSpPr>
      <xdr:spPr>
        <a:xfrm>
          <a:off x="6921500" y="133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51227</xdr:rowOff>
    </xdr:from>
    <xdr:ext cx="469744" cy="259045"/>
    <xdr:sp macro="" textlink="">
      <xdr:nvSpPr>
        <xdr:cNvPr id="437" name="テキスト ボックス 436"/>
        <xdr:cNvSpPr txBox="1"/>
      </xdr:nvSpPr>
      <xdr:spPr>
        <a:xfrm>
          <a:off x="6737428" y="1342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52318</xdr:rowOff>
    </xdr:from>
    <xdr:to>
      <xdr:col>55</xdr:col>
      <xdr:colOff>0</xdr:colOff>
      <xdr:row>92</xdr:row>
      <xdr:rowOff>127488</xdr:rowOff>
    </xdr:to>
    <xdr:cxnSp macro="">
      <xdr:nvCxnSpPr>
        <xdr:cNvPr id="467" name="直線コネクタ 466"/>
        <xdr:cNvCxnSpPr/>
      </xdr:nvCxnSpPr>
      <xdr:spPr>
        <a:xfrm flipV="1">
          <a:off x="9639300" y="15482818"/>
          <a:ext cx="838200" cy="4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127488</xdr:rowOff>
    </xdr:from>
    <xdr:to>
      <xdr:col>50</xdr:col>
      <xdr:colOff>114300</xdr:colOff>
      <xdr:row>97</xdr:row>
      <xdr:rowOff>42487</xdr:rowOff>
    </xdr:to>
    <xdr:cxnSp macro="">
      <xdr:nvCxnSpPr>
        <xdr:cNvPr id="470" name="直線コネクタ 469"/>
        <xdr:cNvCxnSpPr/>
      </xdr:nvCxnSpPr>
      <xdr:spPr>
        <a:xfrm flipV="1">
          <a:off x="8750300" y="15900888"/>
          <a:ext cx="889000" cy="77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17094</xdr:rowOff>
    </xdr:from>
    <xdr:to>
      <xdr:col>45</xdr:col>
      <xdr:colOff>177800</xdr:colOff>
      <xdr:row>97</xdr:row>
      <xdr:rowOff>42487</xdr:rowOff>
    </xdr:to>
    <xdr:cxnSp macro="">
      <xdr:nvCxnSpPr>
        <xdr:cNvPr id="473" name="直線コネクタ 472"/>
        <xdr:cNvCxnSpPr/>
      </xdr:nvCxnSpPr>
      <xdr:spPr>
        <a:xfrm>
          <a:off x="7861300" y="16304844"/>
          <a:ext cx="889000" cy="36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17094</xdr:rowOff>
    </xdr:from>
    <xdr:to>
      <xdr:col>41</xdr:col>
      <xdr:colOff>50800</xdr:colOff>
      <xdr:row>98</xdr:row>
      <xdr:rowOff>17056</xdr:rowOff>
    </xdr:to>
    <xdr:cxnSp macro="">
      <xdr:nvCxnSpPr>
        <xdr:cNvPr id="476" name="直線コネクタ 475"/>
        <xdr:cNvCxnSpPr/>
      </xdr:nvCxnSpPr>
      <xdr:spPr>
        <a:xfrm flipV="1">
          <a:off x="6972300" y="16304844"/>
          <a:ext cx="889000" cy="5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1518</xdr:rowOff>
    </xdr:from>
    <xdr:to>
      <xdr:col>55</xdr:col>
      <xdr:colOff>50800</xdr:colOff>
      <xdr:row>90</xdr:row>
      <xdr:rowOff>103118</xdr:rowOff>
    </xdr:to>
    <xdr:sp macro="" textlink="">
      <xdr:nvSpPr>
        <xdr:cNvPr id="486" name="楕円 485"/>
        <xdr:cNvSpPr/>
      </xdr:nvSpPr>
      <xdr:spPr>
        <a:xfrm>
          <a:off x="10426700" y="154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125995</xdr:rowOff>
    </xdr:from>
    <xdr:ext cx="599010" cy="259045"/>
    <xdr:sp macro="" textlink="">
      <xdr:nvSpPr>
        <xdr:cNvPr id="487" name="土木費該当値テキスト"/>
        <xdr:cNvSpPr txBox="1"/>
      </xdr:nvSpPr>
      <xdr:spPr>
        <a:xfrm>
          <a:off x="10528300" y="1538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76688</xdr:rowOff>
    </xdr:from>
    <xdr:to>
      <xdr:col>50</xdr:col>
      <xdr:colOff>165100</xdr:colOff>
      <xdr:row>93</xdr:row>
      <xdr:rowOff>6838</xdr:rowOff>
    </xdr:to>
    <xdr:sp macro="" textlink="">
      <xdr:nvSpPr>
        <xdr:cNvPr id="488" name="楕円 487"/>
        <xdr:cNvSpPr/>
      </xdr:nvSpPr>
      <xdr:spPr>
        <a:xfrm>
          <a:off x="9588500" y="158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23365</xdr:rowOff>
    </xdr:from>
    <xdr:ext cx="534377" cy="259045"/>
    <xdr:sp macro="" textlink="">
      <xdr:nvSpPr>
        <xdr:cNvPr id="489" name="テキスト ボックス 488"/>
        <xdr:cNvSpPr txBox="1"/>
      </xdr:nvSpPr>
      <xdr:spPr>
        <a:xfrm>
          <a:off x="9372111" y="156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163137</xdr:rowOff>
    </xdr:from>
    <xdr:to>
      <xdr:col>46</xdr:col>
      <xdr:colOff>38100</xdr:colOff>
      <xdr:row>97</xdr:row>
      <xdr:rowOff>93287</xdr:rowOff>
    </xdr:to>
    <xdr:sp macro="" textlink="">
      <xdr:nvSpPr>
        <xdr:cNvPr id="490" name="楕円 489"/>
        <xdr:cNvSpPr/>
      </xdr:nvSpPr>
      <xdr:spPr>
        <a:xfrm>
          <a:off x="86995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84414</xdr:rowOff>
    </xdr:from>
    <xdr:ext cx="534377" cy="259045"/>
    <xdr:sp macro="" textlink="">
      <xdr:nvSpPr>
        <xdr:cNvPr id="491" name="テキスト ボックス 490"/>
        <xdr:cNvSpPr txBox="1"/>
      </xdr:nvSpPr>
      <xdr:spPr>
        <a:xfrm>
          <a:off x="8483111" y="167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137744</xdr:rowOff>
    </xdr:from>
    <xdr:to>
      <xdr:col>41</xdr:col>
      <xdr:colOff>101600</xdr:colOff>
      <xdr:row>95</xdr:row>
      <xdr:rowOff>67894</xdr:rowOff>
    </xdr:to>
    <xdr:sp macro="" textlink="">
      <xdr:nvSpPr>
        <xdr:cNvPr id="492" name="楕円 491"/>
        <xdr:cNvSpPr/>
      </xdr:nvSpPr>
      <xdr:spPr>
        <a:xfrm>
          <a:off x="7810500" y="162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84421</xdr:rowOff>
    </xdr:from>
    <xdr:ext cx="534377" cy="259045"/>
    <xdr:sp macro="" textlink="">
      <xdr:nvSpPr>
        <xdr:cNvPr id="493" name="テキスト ボックス 492"/>
        <xdr:cNvSpPr txBox="1"/>
      </xdr:nvSpPr>
      <xdr:spPr>
        <a:xfrm>
          <a:off x="7594111" y="160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137706</xdr:rowOff>
    </xdr:from>
    <xdr:to>
      <xdr:col>36</xdr:col>
      <xdr:colOff>165100</xdr:colOff>
      <xdr:row>98</xdr:row>
      <xdr:rowOff>67856</xdr:rowOff>
    </xdr:to>
    <xdr:sp macro="" textlink="">
      <xdr:nvSpPr>
        <xdr:cNvPr id="494" name="楕円 493"/>
        <xdr:cNvSpPr/>
      </xdr:nvSpPr>
      <xdr:spPr>
        <a:xfrm>
          <a:off x="69215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58983</xdr:rowOff>
    </xdr:from>
    <xdr:ext cx="534377" cy="259045"/>
    <xdr:sp macro="" textlink="">
      <xdr:nvSpPr>
        <xdr:cNvPr id="495" name="テキスト ボックス 494"/>
        <xdr:cNvSpPr txBox="1"/>
      </xdr:nvSpPr>
      <xdr:spPr>
        <a:xfrm>
          <a:off x="6705111" y="168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80356</xdr:rowOff>
    </xdr:from>
    <xdr:to>
      <xdr:col>85</xdr:col>
      <xdr:colOff>127000</xdr:colOff>
      <xdr:row>36</xdr:row>
      <xdr:rowOff>85065</xdr:rowOff>
    </xdr:to>
    <xdr:cxnSp macro="">
      <xdr:nvCxnSpPr>
        <xdr:cNvPr id="523" name="直線コネクタ 522"/>
        <xdr:cNvCxnSpPr/>
      </xdr:nvCxnSpPr>
      <xdr:spPr>
        <a:xfrm>
          <a:off x="15481300" y="6252556"/>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37836</xdr:rowOff>
    </xdr:from>
    <xdr:to>
      <xdr:col>81</xdr:col>
      <xdr:colOff>50800</xdr:colOff>
      <xdr:row>36</xdr:row>
      <xdr:rowOff>80356</xdr:rowOff>
    </xdr:to>
    <xdr:cxnSp macro="">
      <xdr:nvCxnSpPr>
        <xdr:cNvPr id="526" name="直線コネクタ 525"/>
        <xdr:cNvCxnSpPr/>
      </xdr:nvCxnSpPr>
      <xdr:spPr>
        <a:xfrm>
          <a:off x="14592300" y="621003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37836</xdr:rowOff>
    </xdr:from>
    <xdr:to>
      <xdr:col>76</xdr:col>
      <xdr:colOff>114300</xdr:colOff>
      <xdr:row>36</xdr:row>
      <xdr:rowOff>129322</xdr:rowOff>
    </xdr:to>
    <xdr:cxnSp macro="">
      <xdr:nvCxnSpPr>
        <xdr:cNvPr id="529" name="直線コネクタ 528"/>
        <xdr:cNvCxnSpPr/>
      </xdr:nvCxnSpPr>
      <xdr:spPr>
        <a:xfrm flipV="1">
          <a:off x="13703300" y="6210036"/>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129322</xdr:rowOff>
    </xdr:from>
    <xdr:to>
      <xdr:col>71</xdr:col>
      <xdr:colOff>177800</xdr:colOff>
      <xdr:row>37</xdr:row>
      <xdr:rowOff>3272</xdr:rowOff>
    </xdr:to>
    <xdr:cxnSp macro="">
      <xdr:nvCxnSpPr>
        <xdr:cNvPr id="532" name="直線コネクタ 531"/>
        <xdr:cNvCxnSpPr/>
      </xdr:nvCxnSpPr>
      <xdr:spPr>
        <a:xfrm flipV="1">
          <a:off x="12814300" y="6301522"/>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34265</xdr:rowOff>
    </xdr:from>
    <xdr:to>
      <xdr:col>85</xdr:col>
      <xdr:colOff>177800</xdr:colOff>
      <xdr:row>36</xdr:row>
      <xdr:rowOff>135865</xdr:rowOff>
    </xdr:to>
    <xdr:sp macro="" textlink="">
      <xdr:nvSpPr>
        <xdr:cNvPr id="542" name="楕円 541"/>
        <xdr:cNvSpPr/>
      </xdr:nvSpPr>
      <xdr:spPr>
        <a:xfrm>
          <a:off x="162687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12692</xdr:rowOff>
    </xdr:from>
    <xdr:ext cx="534377" cy="259045"/>
    <xdr:sp macro="" textlink="">
      <xdr:nvSpPr>
        <xdr:cNvPr id="543" name="消防費該当値テキスト"/>
        <xdr:cNvSpPr txBox="1"/>
      </xdr:nvSpPr>
      <xdr:spPr>
        <a:xfrm>
          <a:off x="16370300" y="61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29556</xdr:rowOff>
    </xdr:from>
    <xdr:to>
      <xdr:col>81</xdr:col>
      <xdr:colOff>101600</xdr:colOff>
      <xdr:row>36</xdr:row>
      <xdr:rowOff>131156</xdr:rowOff>
    </xdr:to>
    <xdr:sp macro="" textlink="">
      <xdr:nvSpPr>
        <xdr:cNvPr id="544" name="楕円 543"/>
        <xdr:cNvSpPr/>
      </xdr:nvSpPr>
      <xdr:spPr>
        <a:xfrm>
          <a:off x="15430500" y="62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122283</xdr:rowOff>
    </xdr:from>
    <xdr:ext cx="534377" cy="259045"/>
    <xdr:sp macro="" textlink="">
      <xdr:nvSpPr>
        <xdr:cNvPr id="545" name="テキスト ボックス 544"/>
        <xdr:cNvSpPr txBox="1"/>
      </xdr:nvSpPr>
      <xdr:spPr>
        <a:xfrm>
          <a:off x="15214111" y="62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158486</xdr:rowOff>
    </xdr:from>
    <xdr:to>
      <xdr:col>76</xdr:col>
      <xdr:colOff>165100</xdr:colOff>
      <xdr:row>36</xdr:row>
      <xdr:rowOff>88636</xdr:rowOff>
    </xdr:to>
    <xdr:sp macro="" textlink="">
      <xdr:nvSpPr>
        <xdr:cNvPr id="546" name="楕円 545"/>
        <xdr:cNvSpPr/>
      </xdr:nvSpPr>
      <xdr:spPr>
        <a:xfrm>
          <a:off x="14541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105163</xdr:rowOff>
    </xdr:from>
    <xdr:ext cx="534377" cy="259045"/>
    <xdr:sp macro="" textlink="">
      <xdr:nvSpPr>
        <xdr:cNvPr id="547" name="テキスト ボックス 546"/>
        <xdr:cNvSpPr txBox="1"/>
      </xdr:nvSpPr>
      <xdr:spPr>
        <a:xfrm>
          <a:off x="14325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78522</xdr:rowOff>
    </xdr:from>
    <xdr:to>
      <xdr:col>72</xdr:col>
      <xdr:colOff>38100</xdr:colOff>
      <xdr:row>37</xdr:row>
      <xdr:rowOff>8672</xdr:rowOff>
    </xdr:to>
    <xdr:sp macro="" textlink="">
      <xdr:nvSpPr>
        <xdr:cNvPr id="548" name="楕円 547"/>
        <xdr:cNvSpPr/>
      </xdr:nvSpPr>
      <xdr:spPr>
        <a:xfrm>
          <a:off x="136525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171249</xdr:rowOff>
    </xdr:from>
    <xdr:ext cx="534377" cy="259045"/>
    <xdr:sp macro="" textlink="">
      <xdr:nvSpPr>
        <xdr:cNvPr id="549" name="テキスト ボックス 548"/>
        <xdr:cNvSpPr txBox="1"/>
      </xdr:nvSpPr>
      <xdr:spPr>
        <a:xfrm>
          <a:off x="13436111" y="63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123922</xdr:rowOff>
    </xdr:from>
    <xdr:to>
      <xdr:col>67</xdr:col>
      <xdr:colOff>101600</xdr:colOff>
      <xdr:row>37</xdr:row>
      <xdr:rowOff>54072</xdr:rowOff>
    </xdr:to>
    <xdr:sp macro="" textlink="">
      <xdr:nvSpPr>
        <xdr:cNvPr id="550" name="楕円 549"/>
        <xdr:cNvSpPr/>
      </xdr:nvSpPr>
      <xdr:spPr>
        <a:xfrm>
          <a:off x="12763500" y="6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45199</xdr:rowOff>
    </xdr:from>
    <xdr:ext cx="534377" cy="259045"/>
    <xdr:sp macro="" textlink="">
      <xdr:nvSpPr>
        <xdr:cNvPr id="551" name="テキスト ボックス 550"/>
        <xdr:cNvSpPr txBox="1"/>
      </xdr:nvSpPr>
      <xdr:spPr>
        <a:xfrm>
          <a:off x="12547111" y="63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4140</xdr:rowOff>
    </xdr:from>
    <xdr:to>
      <xdr:col>85</xdr:col>
      <xdr:colOff>127000</xdr:colOff>
      <xdr:row>56</xdr:row>
      <xdr:rowOff>108591</xdr:rowOff>
    </xdr:to>
    <xdr:cxnSp macro="">
      <xdr:nvCxnSpPr>
        <xdr:cNvPr id="581" name="直線コネクタ 580"/>
        <xdr:cNvCxnSpPr/>
      </xdr:nvCxnSpPr>
      <xdr:spPr>
        <a:xfrm flipV="1">
          <a:off x="15481300" y="9433890"/>
          <a:ext cx="838200" cy="2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108591</xdr:rowOff>
    </xdr:from>
    <xdr:to>
      <xdr:col>81</xdr:col>
      <xdr:colOff>50800</xdr:colOff>
      <xdr:row>57</xdr:row>
      <xdr:rowOff>16846</xdr:rowOff>
    </xdr:to>
    <xdr:cxnSp macro="">
      <xdr:nvCxnSpPr>
        <xdr:cNvPr id="584" name="直線コネクタ 583"/>
        <xdr:cNvCxnSpPr/>
      </xdr:nvCxnSpPr>
      <xdr:spPr>
        <a:xfrm flipV="1">
          <a:off x="14592300" y="9709791"/>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16846</xdr:rowOff>
    </xdr:from>
    <xdr:to>
      <xdr:col>76</xdr:col>
      <xdr:colOff>114300</xdr:colOff>
      <xdr:row>57</xdr:row>
      <xdr:rowOff>76550</xdr:rowOff>
    </xdr:to>
    <xdr:cxnSp macro="">
      <xdr:nvCxnSpPr>
        <xdr:cNvPr id="587" name="直線コネクタ 586"/>
        <xdr:cNvCxnSpPr/>
      </xdr:nvCxnSpPr>
      <xdr:spPr>
        <a:xfrm flipV="1">
          <a:off x="13703300" y="9789496"/>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76550</xdr:rowOff>
    </xdr:from>
    <xdr:to>
      <xdr:col>71</xdr:col>
      <xdr:colOff>177800</xdr:colOff>
      <xdr:row>57</xdr:row>
      <xdr:rowOff>130328</xdr:rowOff>
    </xdr:to>
    <xdr:cxnSp macro="">
      <xdr:nvCxnSpPr>
        <xdr:cNvPr id="590" name="直線コネクタ 589"/>
        <xdr:cNvCxnSpPr/>
      </xdr:nvCxnSpPr>
      <xdr:spPr>
        <a:xfrm flipV="1">
          <a:off x="12814300" y="9849200"/>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124790</xdr:rowOff>
    </xdr:from>
    <xdr:to>
      <xdr:col>85</xdr:col>
      <xdr:colOff>177800</xdr:colOff>
      <xdr:row>55</xdr:row>
      <xdr:rowOff>54940</xdr:rowOff>
    </xdr:to>
    <xdr:sp macro="" textlink="">
      <xdr:nvSpPr>
        <xdr:cNvPr id="600" name="楕円 599"/>
        <xdr:cNvSpPr/>
      </xdr:nvSpPr>
      <xdr:spPr>
        <a:xfrm>
          <a:off x="16268700" y="93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147667</xdr:rowOff>
    </xdr:from>
    <xdr:ext cx="534377" cy="259045"/>
    <xdr:sp macro="" textlink="">
      <xdr:nvSpPr>
        <xdr:cNvPr id="601" name="教育費該当値テキスト"/>
        <xdr:cNvSpPr txBox="1"/>
      </xdr:nvSpPr>
      <xdr:spPr>
        <a:xfrm>
          <a:off x="16370300" y="92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57791</xdr:rowOff>
    </xdr:from>
    <xdr:to>
      <xdr:col>81</xdr:col>
      <xdr:colOff>101600</xdr:colOff>
      <xdr:row>56</xdr:row>
      <xdr:rowOff>159391</xdr:rowOff>
    </xdr:to>
    <xdr:sp macro="" textlink="">
      <xdr:nvSpPr>
        <xdr:cNvPr id="602" name="楕円 601"/>
        <xdr:cNvSpPr/>
      </xdr:nvSpPr>
      <xdr:spPr>
        <a:xfrm>
          <a:off x="15430500" y="96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150518</xdr:rowOff>
    </xdr:from>
    <xdr:ext cx="534377" cy="259045"/>
    <xdr:sp macro="" textlink="">
      <xdr:nvSpPr>
        <xdr:cNvPr id="603" name="テキスト ボックス 602"/>
        <xdr:cNvSpPr txBox="1"/>
      </xdr:nvSpPr>
      <xdr:spPr>
        <a:xfrm>
          <a:off x="15214111" y="97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137496</xdr:rowOff>
    </xdr:from>
    <xdr:to>
      <xdr:col>76</xdr:col>
      <xdr:colOff>165100</xdr:colOff>
      <xdr:row>57</xdr:row>
      <xdr:rowOff>67646</xdr:rowOff>
    </xdr:to>
    <xdr:sp macro="" textlink="">
      <xdr:nvSpPr>
        <xdr:cNvPr id="604" name="楕円 603"/>
        <xdr:cNvSpPr/>
      </xdr:nvSpPr>
      <xdr:spPr>
        <a:xfrm>
          <a:off x="14541500" y="97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58773</xdr:rowOff>
    </xdr:from>
    <xdr:ext cx="534377" cy="259045"/>
    <xdr:sp macro="" textlink="">
      <xdr:nvSpPr>
        <xdr:cNvPr id="605" name="テキスト ボックス 604"/>
        <xdr:cNvSpPr txBox="1"/>
      </xdr:nvSpPr>
      <xdr:spPr>
        <a:xfrm>
          <a:off x="14325111" y="9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25750</xdr:rowOff>
    </xdr:from>
    <xdr:to>
      <xdr:col>72</xdr:col>
      <xdr:colOff>38100</xdr:colOff>
      <xdr:row>57</xdr:row>
      <xdr:rowOff>127350</xdr:rowOff>
    </xdr:to>
    <xdr:sp macro="" textlink="">
      <xdr:nvSpPr>
        <xdr:cNvPr id="606" name="楕円 605"/>
        <xdr:cNvSpPr/>
      </xdr:nvSpPr>
      <xdr:spPr>
        <a:xfrm>
          <a:off x="13652500" y="97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118477</xdr:rowOff>
    </xdr:from>
    <xdr:ext cx="534377" cy="259045"/>
    <xdr:sp macro="" textlink="">
      <xdr:nvSpPr>
        <xdr:cNvPr id="607" name="テキスト ボックス 606"/>
        <xdr:cNvSpPr txBox="1"/>
      </xdr:nvSpPr>
      <xdr:spPr>
        <a:xfrm>
          <a:off x="13436111" y="98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79528</xdr:rowOff>
    </xdr:from>
    <xdr:to>
      <xdr:col>67</xdr:col>
      <xdr:colOff>101600</xdr:colOff>
      <xdr:row>58</xdr:row>
      <xdr:rowOff>9678</xdr:rowOff>
    </xdr:to>
    <xdr:sp macro="" textlink="">
      <xdr:nvSpPr>
        <xdr:cNvPr id="608" name="楕円 607"/>
        <xdr:cNvSpPr/>
      </xdr:nvSpPr>
      <xdr:spPr>
        <a:xfrm>
          <a:off x="12763500" y="98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805</xdr:rowOff>
    </xdr:from>
    <xdr:ext cx="534377" cy="259045"/>
    <xdr:sp macro="" textlink="">
      <xdr:nvSpPr>
        <xdr:cNvPr id="609" name="テキスト ボックス 608"/>
        <xdr:cNvSpPr txBox="1"/>
      </xdr:nvSpPr>
      <xdr:spPr>
        <a:xfrm>
          <a:off x="12547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100586</xdr:rowOff>
    </xdr:from>
    <xdr:to>
      <xdr:col>85</xdr:col>
      <xdr:colOff>127000</xdr:colOff>
      <xdr:row>78</xdr:row>
      <xdr:rowOff>133231</xdr:rowOff>
    </xdr:to>
    <xdr:cxnSp macro="">
      <xdr:nvCxnSpPr>
        <xdr:cNvPr id="636" name="直線コネクタ 635"/>
        <xdr:cNvCxnSpPr/>
      </xdr:nvCxnSpPr>
      <xdr:spPr>
        <a:xfrm flipV="1">
          <a:off x="15481300" y="13473686"/>
          <a:ext cx="8382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133231</xdr:rowOff>
    </xdr:from>
    <xdr:to>
      <xdr:col>81</xdr:col>
      <xdr:colOff>50800</xdr:colOff>
      <xdr:row>78</xdr:row>
      <xdr:rowOff>139700</xdr:rowOff>
    </xdr:to>
    <xdr:cxnSp macro="">
      <xdr:nvCxnSpPr>
        <xdr:cNvPr id="639" name="直線コネクタ 638"/>
        <xdr:cNvCxnSpPr/>
      </xdr:nvCxnSpPr>
      <xdr:spPr>
        <a:xfrm flipV="1">
          <a:off x="14592300" y="13506331"/>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132842</xdr:rowOff>
    </xdr:from>
    <xdr:to>
      <xdr:col>71</xdr:col>
      <xdr:colOff>177800</xdr:colOff>
      <xdr:row>78</xdr:row>
      <xdr:rowOff>139700</xdr:rowOff>
    </xdr:to>
    <xdr:cxnSp macro="">
      <xdr:nvCxnSpPr>
        <xdr:cNvPr id="645" name="直線コネクタ 644"/>
        <xdr:cNvCxnSpPr/>
      </xdr:nvCxnSpPr>
      <xdr:spPr>
        <a:xfrm>
          <a:off x="12814300" y="133344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151544</xdr:rowOff>
    </xdr:from>
    <xdr:ext cx="469744" cy="259045"/>
    <xdr:sp macro="" textlink="">
      <xdr:nvSpPr>
        <xdr:cNvPr id="649" name="テキスト ボックス 648"/>
        <xdr:cNvSpPr txBox="1"/>
      </xdr:nvSpPr>
      <xdr:spPr>
        <a:xfrm>
          <a:off x="12579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49786</xdr:rowOff>
    </xdr:from>
    <xdr:to>
      <xdr:col>85</xdr:col>
      <xdr:colOff>177800</xdr:colOff>
      <xdr:row>78</xdr:row>
      <xdr:rowOff>151386</xdr:rowOff>
    </xdr:to>
    <xdr:sp macro="" textlink="">
      <xdr:nvSpPr>
        <xdr:cNvPr id="655" name="楕円 654"/>
        <xdr:cNvSpPr/>
      </xdr:nvSpPr>
      <xdr:spPr>
        <a:xfrm>
          <a:off x="16268700" y="134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151428</xdr:rowOff>
    </xdr:from>
    <xdr:ext cx="469744" cy="259045"/>
    <xdr:sp macro="" textlink="">
      <xdr:nvSpPr>
        <xdr:cNvPr id="656" name="災害復旧費該当値テキスト"/>
        <xdr:cNvSpPr txBox="1"/>
      </xdr:nvSpPr>
      <xdr:spPr>
        <a:xfrm>
          <a:off x="16370300" y="1335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82431</xdr:rowOff>
    </xdr:from>
    <xdr:to>
      <xdr:col>81</xdr:col>
      <xdr:colOff>101600</xdr:colOff>
      <xdr:row>79</xdr:row>
      <xdr:rowOff>12581</xdr:rowOff>
    </xdr:to>
    <xdr:sp macro="" textlink="">
      <xdr:nvSpPr>
        <xdr:cNvPr id="657" name="楕円 656"/>
        <xdr:cNvSpPr/>
      </xdr:nvSpPr>
      <xdr:spPr>
        <a:xfrm>
          <a:off x="15430500" y="134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3708</xdr:rowOff>
    </xdr:from>
    <xdr:ext cx="378565" cy="259045"/>
    <xdr:sp macro="" textlink="">
      <xdr:nvSpPr>
        <xdr:cNvPr id="658" name="テキスト ボックス 657"/>
        <xdr:cNvSpPr txBox="1"/>
      </xdr:nvSpPr>
      <xdr:spPr>
        <a:xfrm>
          <a:off x="15292017" y="1354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82042</xdr:rowOff>
    </xdr:from>
    <xdr:to>
      <xdr:col>67</xdr:col>
      <xdr:colOff>101600</xdr:colOff>
      <xdr:row>78</xdr:row>
      <xdr:rowOff>12192</xdr:rowOff>
    </xdr:to>
    <xdr:sp macro="" textlink="">
      <xdr:nvSpPr>
        <xdr:cNvPr id="663" name="楕円 662"/>
        <xdr:cNvSpPr/>
      </xdr:nvSpPr>
      <xdr:spPr>
        <a:xfrm>
          <a:off x="12763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28719</xdr:rowOff>
    </xdr:from>
    <xdr:ext cx="469744" cy="259045"/>
    <xdr:sp macro="" textlink="">
      <xdr:nvSpPr>
        <xdr:cNvPr id="664" name="テキスト ボックス 663"/>
        <xdr:cNvSpPr txBox="1"/>
      </xdr:nvSpPr>
      <xdr:spPr>
        <a:xfrm>
          <a:off x="12579428" y="130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118799</xdr:rowOff>
    </xdr:from>
    <xdr:to>
      <xdr:col>85</xdr:col>
      <xdr:colOff>127000</xdr:colOff>
      <xdr:row>95</xdr:row>
      <xdr:rowOff>142655</xdr:rowOff>
    </xdr:to>
    <xdr:cxnSp macro="">
      <xdr:nvCxnSpPr>
        <xdr:cNvPr id="695" name="直線コネクタ 694"/>
        <xdr:cNvCxnSpPr/>
      </xdr:nvCxnSpPr>
      <xdr:spPr>
        <a:xfrm>
          <a:off x="15481300" y="16406549"/>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114864</xdr:rowOff>
    </xdr:from>
    <xdr:to>
      <xdr:col>81</xdr:col>
      <xdr:colOff>50800</xdr:colOff>
      <xdr:row>95</xdr:row>
      <xdr:rowOff>118799</xdr:rowOff>
    </xdr:to>
    <xdr:cxnSp macro="">
      <xdr:nvCxnSpPr>
        <xdr:cNvPr id="698" name="直線コネクタ 697"/>
        <xdr:cNvCxnSpPr/>
      </xdr:nvCxnSpPr>
      <xdr:spPr>
        <a:xfrm>
          <a:off x="14592300" y="16402614"/>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108398</xdr:rowOff>
    </xdr:from>
    <xdr:to>
      <xdr:col>76</xdr:col>
      <xdr:colOff>114300</xdr:colOff>
      <xdr:row>95</xdr:row>
      <xdr:rowOff>114864</xdr:rowOff>
    </xdr:to>
    <xdr:cxnSp macro="">
      <xdr:nvCxnSpPr>
        <xdr:cNvPr id="701" name="直線コネクタ 700"/>
        <xdr:cNvCxnSpPr/>
      </xdr:nvCxnSpPr>
      <xdr:spPr>
        <a:xfrm>
          <a:off x="13703300" y="16396148"/>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93473</xdr:rowOff>
    </xdr:from>
    <xdr:to>
      <xdr:col>71</xdr:col>
      <xdr:colOff>177800</xdr:colOff>
      <xdr:row>95</xdr:row>
      <xdr:rowOff>108398</xdr:rowOff>
    </xdr:to>
    <xdr:cxnSp macro="">
      <xdr:nvCxnSpPr>
        <xdr:cNvPr id="704" name="直線コネクタ 703"/>
        <xdr:cNvCxnSpPr/>
      </xdr:nvCxnSpPr>
      <xdr:spPr>
        <a:xfrm>
          <a:off x="12814300" y="16381223"/>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91855</xdr:rowOff>
    </xdr:from>
    <xdr:to>
      <xdr:col>85</xdr:col>
      <xdr:colOff>177800</xdr:colOff>
      <xdr:row>96</xdr:row>
      <xdr:rowOff>22005</xdr:rowOff>
    </xdr:to>
    <xdr:sp macro="" textlink="">
      <xdr:nvSpPr>
        <xdr:cNvPr id="714" name="楕円 713"/>
        <xdr:cNvSpPr/>
      </xdr:nvSpPr>
      <xdr:spPr>
        <a:xfrm>
          <a:off x="16268700" y="163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114732</xdr:rowOff>
    </xdr:from>
    <xdr:ext cx="534377" cy="259045"/>
    <xdr:sp macro="" textlink="">
      <xdr:nvSpPr>
        <xdr:cNvPr id="715" name="公債費該当値テキスト"/>
        <xdr:cNvSpPr txBox="1"/>
      </xdr:nvSpPr>
      <xdr:spPr>
        <a:xfrm>
          <a:off x="16370300" y="162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67999</xdr:rowOff>
    </xdr:from>
    <xdr:to>
      <xdr:col>81</xdr:col>
      <xdr:colOff>101600</xdr:colOff>
      <xdr:row>95</xdr:row>
      <xdr:rowOff>169599</xdr:rowOff>
    </xdr:to>
    <xdr:sp macro="" textlink="">
      <xdr:nvSpPr>
        <xdr:cNvPr id="716" name="楕円 715"/>
        <xdr:cNvSpPr/>
      </xdr:nvSpPr>
      <xdr:spPr>
        <a:xfrm>
          <a:off x="15430500" y="163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14676</xdr:rowOff>
    </xdr:from>
    <xdr:ext cx="534377" cy="259045"/>
    <xdr:sp macro="" textlink="">
      <xdr:nvSpPr>
        <xdr:cNvPr id="717" name="テキスト ボックス 716"/>
        <xdr:cNvSpPr txBox="1"/>
      </xdr:nvSpPr>
      <xdr:spPr>
        <a:xfrm>
          <a:off x="15214111" y="161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64064</xdr:rowOff>
    </xdr:from>
    <xdr:to>
      <xdr:col>76</xdr:col>
      <xdr:colOff>165100</xdr:colOff>
      <xdr:row>95</xdr:row>
      <xdr:rowOff>165664</xdr:rowOff>
    </xdr:to>
    <xdr:sp macro="" textlink="">
      <xdr:nvSpPr>
        <xdr:cNvPr id="718" name="楕円 717"/>
        <xdr:cNvSpPr/>
      </xdr:nvSpPr>
      <xdr:spPr>
        <a:xfrm>
          <a:off x="14541500" y="1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10741</xdr:rowOff>
    </xdr:from>
    <xdr:ext cx="534377" cy="259045"/>
    <xdr:sp macro="" textlink="">
      <xdr:nvSpPr>
        <xdr:cNvPr id="719" name="テキスト ボックス 718"/>
        <xdr:cNvSpPr txBox="1"/>
      </xdr:nvSpPr>
      <xdr:spPr>
        <a:xfrm>
          <a:off x="14325111" y="1612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57598</xdr:rowOff>
    </xdr:from>
    <xdr:to>
      <xdr:col>72</xdr:col>
      <xdr:colOff>38100</xdr:colOff>
      <xdr:row>95</xdr:row>
      <xdr:rowOff>159198</xdr:rowOff>
    </xdr:to>
    <xdr:sp macro="" textlink="">
      <xdr:nvSpPr>
        <xdr:cNvPr id="720" name="楕円 719"/>
        <xdr:cNvSpPr/>
      </xdr:nvSpPr>
      <xdr:spPr>
        <a:xfrm>
          <a:off x="13652500" y="163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4275</xdr:rowOff>
    </xdr:from>
    <xdr:ext cx="534377" cy="259045"/>
    <xdr:sp macro="" textlink="">
      <xdr:nvSpPr>
        <xdr:cNvPr id="721" name="テキスト ボックス 720"/>
        <xdr:cNvSpPr txBox="1"/>
      </xdr:nvSpPr>
      <xdr:spPr>
        <a:xfrm>
          <a:off x="13436111" y="161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42673</xdr:rowOff>
    </xdr:from>
    <xdr:to>
      <xdr:col>67</xdr:col>
      <xdr:colOff>101600</xdr:colOff>
      <xdr:row>95</xdr:row>
      <xdr:rowOff>144273</xdr:rowOff>
    </xdr:to>
    <xdr:sp macro="" textlink="">
      <xdr:nvSpPr>
        <xdr:cNvPr id="722" name="楕円 721"/>
        <xdr:cNvSpPr/>
      </xdr:nvSpPr>
      <xdr:spPr>
        <a:xfrm>
          <a:off x="12763500" y="1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160800</xdr:rowOff>
    </xdr:from>
    <xdr:ext cx="534377" cy="259045"/>
    <xdr:sp macro="" textlink="">
      <xdr:nvSpPr>
        <xdr:cNvPr id="723" name="テキスト ボックス 722"/>
        <xdr:cNvSpPr txBox="1"/>
      </xdr:nvSpPr>
      <xdr:spPr>
        <a:xfrm>
          <a:off x="12547111" y="161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857,552</a:t>
          </a:r>
          <a:r>
            <a:rPr kumimoji="1" lang="ja-JP" altLang="en-US" sz="1300">
              <a:latin typeface="ＭＳ Ｐゴシック" panose="020B0600070205080204" pitchFamily="50" charset="-128"/>
              <a:ea typeface="ＭＳ Ｐゴシック" panose="020B0600070205080204" pitchFamily="50" charset="-128"/>
            </a:rPr>
            <a:t>円で，昨年度と比較すると，</a:t>
          </a:r>
          <a:r>
            <a:rPr kumimoji="1" lang="en-US" altLang="ja-JP" sz="1300">
              <a:latin typeface="ＭＳ Ｐゴシック" panose="020B0600070205080204" pitchFamily="50" charset="-128"/>
              <a:ea typeface="ＭＳ Ｐゴシック" panose="020B0600070205080204" pitchFamily="50" charset="-128"/>
            </a:rPr>
            <a:t>194,216</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これは，新型コロナウイルス感染症関連事業及び地方創生関連事業を積極的に実施したことが主な要因である。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特に増減が大きい項目は，総務費，民生費及び土木費である。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総務費は，ふるさとづくり寄付金の増加に伴う事業費の増，特別定額給付金給付事業の皆増，交流人口拡大・情報発信施設整備事業などの地方創生関連事業費の増加が主な要因となっている。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民生費は，保育所運営委託事業費などの既存事業費の増加に加え，民間保育所整備事業及び子育て世帯臨時特別給付金給付事業などの新規事業の皆増が主な要因となっている。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土木費については，地方創生拠点整備交付金を活用したスケートボードパーク整備事業や境古河</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周辺地区整備事業費の増加が主な要因となっている。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財政調整基金残高は，適切な財源の確保と歳出の精査により，取崩しはなく，</a:t>
          </a:r>
          <a:r>
            <a:rPr kumimoji="1" lang="en-US" altLang="ja-JP" sz="1350">
              <a:latin typeface="ＭＳ ゴシック" pitchFamily="49" charset="-128"/>
              <a:ea typeface="ＭＳ ゴシック" pitchFamily="49" charset="-128"/>
            </a:rPr>
            <a:t>20.1</a:t>
          </a:r>
          <a:r>
            <a:rPr kumimoji="1" lang="ja-JP" altLang="en-US" sz="1350">
              <a:latin typeface="ＭＳ ゴシック" pitchFamily="49" charset="-128"/>
              <a:ea typeface="ＭＳ ゴシック" pitchFamily="49" charset="-128"/>
            </a:rPr>
            <a:t>百万円の積立を行ったことから残高は増加したが，標準財政規模が前年度比</a:t>
          </a:r>
          <a:r>
            <a:rPr kumimoji="1" lang="en-US" altLang="ja-JP" sz="1350">
              <a:latin typeface="ＭＳ ゴシック" pitchFamily="49" charset="-128"/>
              <a:ea typeface="ＭＳ ゴシック" pitchFamily="49" charset="-128"/>
            </a:rPr>
            <a:t>222.1</a:t>
          </a:r>
          <a:r>
            <a:rPr kumimoji="1" lang="ja-JP" altLang="en-US" sz="1350">
              <a:latin typeface="ＭＳ ゴシック" pitchFamily="49" charset="-128"/>
              <a:ea typeface="ＭＳ ゴシック" pitchFamily="49" charset="-128"/>
            </a:rPr>
            <a:t>百万円増の</a:t>
          </a:r>
          <a:r>
            <a:rPr kumimoji="1" lang="en-US" altLang="ja-JP" sz="1350">
              <a:latin typeface="ＭＳ ゴシック" pitchFamily="49" charset="-128"/>
              <a:ea typeface="ＭＳ ゴシック" pitchFamily="49" charset="-128"/>
            </a:rPr>
            <a:t>6,132.3</a:t>
          </a:r>
          <a:r>
            <a:rPr kumimoji="1" lang="ja-JP" altLang="en-US" sz="1350">
              <a:latin typeface="ＭＳ ゴシック" pitchFamily="49" charset="-128"/>
              <a:ea typeface="ＭＳ ゴシック" pitchFamily="49" charset="-128"/>
            </a:rPr>
            <a:t>百万円となったことから，標準財政規模比は昨年度比</a:t>
          </a:r>
          <a:r>
            <a:rPr kumimoji="1" lang="en-US" altLang="ja-JP" sz="1350">
              <a:latin typeface="ＭＳ ゴシック" pitchFamily="49" charset="-128"/>
              <a:ea typeface="ＭＳ ゴシック" pitchFamily="49" charset="-128"/>
            </a:rPr>
            <a:t>0.21</a:t>
          </a:r>
          <a:r>
            <a:rPr kumimoji="1" lang="ja-JP" altLang="en-US" sz="1350">
              <a:latin typeface="ＭＳ ゴシック" pitchFamily="49" charset="-128"/>
              <a:ea typeface="ＭＳ ゴシック" pitchFamily="49" charset="-128"/>
            </a:rPr>
            <a:t>ポイント減少した。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実質収支額は，純繰越金が昨年度比較</a:t>
          </a:r>
          <a:r>
            <a:rPr kumimoji="1" lang="en-US" altLang="ja-JP" sz="1350">
              <a:latin typeface="ＭＳ ゴシック" pitchFamily="49" charset="-128"/>
              <a:ea typeface="ＭＳ ゴシック" pitchFamily="49" charset="-128"/>
            </a:rPr>
            <a:t>262.9</a:t>
          </a:r>
          <a:r>
            <a:rPr kumimoji="1" lang="ja-JP" altLang="en-US" sz="1350">
              <a:latin typeface="ＭＳ ゴシック" pitchFamily="49" charset="-128"/>
              <a:ea typeface="ＭＳ ゴシック" pitchFamily="49" charset="-128"/>
            </a:rPr>
            <a:t>百万円増の</a:t>
          </a:r>
          <a:r>
            <a:rPr kumimoji="1" lang="en-US" altLang="ja-JP" sz="1350">
              <a:latin typeface="ＭＳ ゴシック" pitchFamily="49" charset="-128"/>
              <a:ea typeface="ＭＳ ゴシック" pitchFamily="49" charset="-128"/>
            </a:rPr>
            <a:t>444</a:t>
          </a:r>
          <a:r>
            <a:rPr kumimoji="1" lang="ja-JP" altLang="en-US" sz="1350">
              <a:latin typeface="ＭＳ ゴシック" pitchFamily="49" charset="-128"/>
              <a:ea typeface="ＭＳ ゴシック" pitchFamily="49" charset="-128"/>
            </a:rPr>
            <a:t>百万円となったことから，標準財政規模比が昨年度比</a:t>
          </a:r>
          <a:r>
            <a:rPr kumimoji="1" lang="en-US" altLang="ja-JP" sz="1350">
              <a:latin typeface="ＭＳ ゴシック" pitchFamily="49" charset="-128"/>
              <a:ea typeface="ＭＳ ゴシック" pitchFamily="49" charset="-128"/>
            </a:rPr>
            <a:t>4.24</a:t>
          </a:r>
          <a:r>
            <a:rPr kumimoji="1" lang="ja-JP" altLang="en-US" sz="1350">
              <a:latin typeface="ＭＳ ゴシック" pitchFamily="49" charset="-128"/>
              <a:ea typeface="ＭＳ ゴシック" pitchFamily="49" charset="-128"/>
            </a:rPr>
            <a:t>ポイント増加した。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今後も，行財政改革を進め，無駄のない予算執行に努める。</a:t>
          </a:r>
          <a:endParaRPr kumimoji="1" lang="en-US" altLang="ja-JP" sz="135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年度における各会計は黒字を確保している。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一般会計については，地方税，地方交付税及び地方消費税交付金等の増加により一般財源が増加したこと，歳出の無駄を削減したこと等により実質収支額が増加したことにより，昨年度比</a:t>
          </a:r>
          <a:r>
            <a:rPr kumimoji="1" lang="en-US" altLang="ja-JP" sz="1400">
              <a:latin typeface="ＭＳ ゴシック" pitchFamily="49" charset="-128"/>
              <a:ea typeface="ＭＳ ゴシック" pitchFamily="49" charset="-128"/>
            </a:rPr>
            <a:t>4.18</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7.24</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公共下水道事業特別会計については，使用料及び分担金が昨年度比</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百万円の増，公債費は前年度比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百万円減になったものの，下水道施設の維持管理費が昨年度比</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百万円の増となったことから，実質収支額が前年度より減少したことから，前年度比</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及び農業集落排水事業特別会計の決算には，一般会計からの繰入金が大きく影響していることから，早急な安定財源の確保が必要になるとともに，経営戦略に基づき，計画的な事業の実施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22074403</v>
      </c>
      <c r="BO4" s="433"/>
      <c r="BP4" s="433"/>
      <c r="BQ4" s="433"/>
      <c r="BR4" s="433"/>
      <c r="BS4" s="433"/>
      <c r="BT4" s="433"/>
      <c r="BU4" s="434"/>
      <c r="BV4" s="432">
        <v>16985354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7.3</v>
      </c>
      <c r="CU4" s="439"/>
      <c r="CV4" s="439"/>
      <c r="CW4" s="439"/>
      <c r="CX4" s="439"/>
      <c r="CY4" s="439"/>
      <c r="CZ4" s="439"/>
      <c r="DA4" s="440"/>
      <c r="DB4" s="438">
        <v>3.1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21502258</v>
      </c>
      <c r="BO5" s="470"/>
      <c r="BP5" s="470"/>
      <c r="BQ5" s="470"/>
      <c r="BR5" s="470"/>
      <c r="BS5" s="470"/>
      <c r="BT5" s="470"/>
      <c r="BU5" s="471"/>
      <c r="BV5" s="469">
        <v>16661678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91.3</v>
      </c>
      <c r="CU5" s="467"/>
      <c r="CV5" s="467"/>
      <c r="CW5" s="467"/>
      <c r="CX5" s="467"/>
      <c r="CY5" s="467"/>
      <c r="CZ5" s="467"/>
      <c r="DA5" s="468"/>
      <c r="DB5" s="466">
        <v>92.6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572145</v>
      </c>
      <c r="BO6" s="470"/>
      <c r="BP6" s="470"/>
      <c r="BQ6" s="470"/>
      <c r="BR6" s="470"/>
      <c r="BS6" s="470"/>
      <c r="BT6" s="470"/>
      <c r="BU6" s="471"/>
      <c r="BV6" s="469">
        <v>323676</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96.6</v>
      </c>
      <c r="CU6" s="507"/>
      <c r="CV6" s="507"/>
      <c r="CW6" s="507"/>
      <c r="CX6" s="507"/>
      <c r="CY6" s="507"/>
      <c r="CZ6" s="507"/>
      <c r="DA6" s="508"/>
      <c r="DB6" s="506">
        <v>97.9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123427</v>
      </c>
      <c r="BO7" s="470"/>
      <c r="BP7" s="470"/>
      <c r="BQ7" s="470"/>
      <c r="BR7" s="470"/>
      <c r="BS7" s="470"/>
      <c r="BT7" s="470"/>
      <c r="BU7" s="471"/>
      <c r="BV7" s="469">
        <v>141808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6132315</v>
      </c>
      <c r="CU7" s="470"/>
      <c r="CV7" s="470"/>
      <c r="CW7" s="470"/>
      <c r="CX7" s="470"/>
      <c r="CY7" s="470"/>
      <c r="CZ7" s="470"/>
      <c r="DA7" s="471"/>
      <c r="DB7" s="469">
        <v>5910171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448718</v>
      </c>
      <c r="BO8" s="470"/>
      <c r="BP8" s="470"/>
      <c r="BQ8" s="470"/>
      <c r="BR8" s="470"/>
      <c r="BS8" s="470"/>
      <c r="BT8" s="470"/>
      <c r="BU8" s="471"/>
      <c r="BV8" s="469">
        <v>181868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0.7</v>
      </c>
      <c r="CU8" s="510"/>
      <c r="CV8" s="510"/>
      <c r="CW8" s="510"/>
      <c r="CX8" s="510"/>
      <c r="CY8" s="510"/>
      <c r="CZ8" s="510"/>
      <c r="DA8" s="511"/>
      <c r="DB8" s="509">
        <v>0.7</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24201</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266850</v>
      </c>
      <c r="BO9" s="470"/>
      <c r="BP9" s="470"/>
      <c r="BQ9" s="470"/>
      <c r="BR9" s="470"/>
      <c r="BS9" s="470"/>
      <c r="BT9" s="470"/>
      <c r="BU9" s="471"/>
      <c r="BV9" s="469">
        <v>-111925</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13.4</v>
      </c>
      <c r="CU9" s="467"/>
      <c r="CV9" s="467"/>
      <c r="CW9" s="467"/>
      <c r="CX9" s="467"/>
      <c r="CY9" s="467"/>
      <c r="CZ9" s="467"/>
      <c r="DA9" s="468"/>
      <c r="DB9" s="466">
        <v>15.3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24517</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93</v>
      </c>
      <c r="AV10" s="502"/>
      <c r="AW10" s="502"/>
      <c r="AX10" s="502"/>
      <c r="AY10" s="503" t="s">
        <v>118</v>
      </c>
      <c r="AZ10" s="504"/>
      <c r="BA10" s="504"/>
      <c r="BB10" s="504"/>
      <c r="BC10" s="504"/>
      <c r="BD10" s="504"/>
      <c r="BE10" s="504"/>
      <c r="BF10" s="504"/>
      <c r="BG10" s="504"/>
      <c r="BH10" s="504"/>
      <c r="BI10" s="504"/>
      <c r="BJ10" s="504"/>
      <c r="BK10" s="504"/>
      <c r="BL10" s="504"/>
      <c r="BM10" s="505"/>
      <c r="BN10" s="469">
        <v>20104</v>
      </c>
      <c r="BO10" s="470"/>
      <c r="BP10" s="470"/>
      <c r="BQ10" s="470"/>
      <c r="BR10" s="470"/>
      <c r="BS10" s="470"/>
      <c r="BT10" s="470"/>
      <c r="BU10" s="471"/>
      <c r="BV10" s="469">
        <v>16392</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25074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23810</v>
      </c>
      <c r="S13" s="554"/>
      <c r="T13" s="554"/>
      <c r="U13" s="554"/>
      <c r="V13" s="555"/>
      <c r="W13" s="485" t="s">
        <v>139</v>
      </c>
      <c r="X13" s="486"/>
      <c r="Y13" s="486"/>
      <c r="Z13" s="486"/>
      <c r="AA13" s="486"/>
      <c r="AB13" s="476"/>
      <c r="AC13" s="520">
        <v>1137</v>
      </c>
      <c r="AD13" s="521"/>
      <c r="AE13" s="521"/>
      <c r="AF13" s="521"/>
      <c r="AG13" s="563"/>
      <c r="AH13" s="520">
        <v>1216</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286954</v>
      </c>
      <c r="BO13" s="470"/>
      <c r="BP13" s="470"/>
      <c r="BQ13" s="470"/>
      <c r="BR13" s="470"/>
      <c r="BS13" s="470"/>
      <c r="BT13" s="470"/>
      <c r="BU13" s="471"/>
      <c r="BV13" s="469">
        <v>-95533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14.6</v>
      </c>
      <c r="CU13" s="467"/>
      <c r="CV13" s="467"/>
      <c r="CW13" s="467"/>
      <c r="CX13" s="467"/>
      <c r="CY13" s="467"/>
      <c r="CZ13" s="467"/>
      <c r="DA13" s="468"/>
      <c r="DB13" s="466">
        <v>15.2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25118</v>
      </c>
      <c r="S14" s="554"/>
      <c r="T14" s="554"/>
      <c r="U14" s="554"/>
      <c r="V14" s="555"/>
      <c r="W14" s="459"/>
      <c r="X14" s="460"/>
      <c r="Y14" s="460"/>
      <c r="Z14" s="460"/>
      <c r="AA14" s="460"/>
      <c r="AB14" s="449"/>
      <c r="AC14" s="556">
        <v>9.1</v>
      </c>
      <c r="AD14" s="557"/>
      <c r="AE14" s="557"/>
      <c r="AF14" s="557"/>
      <c r="AG14" s="558"/>
      <c r="AH14" s="556">
        <v>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88.8</v>
      </c>
      <c r="CU14" s="568"/>
      <c r="CV14" s="568"/>
      <c r="CW14" s="568"/>
      <c r="CX14" s="568"/>
      <c r="CY14" s="568"/>
      <c r="CZ14" s="568"/>
      <c r="DA14" s="569"/>
      <c r="DB14" s="567">
        <v>105.2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23993</v>
      </c>
      <c r="S15" s="554"/>
      <c r="T15" s="554"/>
      <c r="U15" s="554"/>
      <c r="V15" s="555"/>
      <c r="W15" s="485" t="s">
        <v>147</v>
      </c>
      <c r="X15" s="486"/>
      <c r="Y15" s="486"/>
      <c r="Z15" s="486"/>
      <c r="AA15" s="486"/>
      <c r="AB15" s="476"/>
      <c r="AC15" s="520">
        <v>4545</v>
      </c>
      <c r="AD15" s="521"/>
      <c r="AE15" s="521"/>
      <c r="AF15" s="521"/>
      <c r="AG15" s="563"/>
      <c r="AH15" s="520">
        <v>4689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3388452</v>
      </c>
      <c r="BO15" s="433"/>
      <c r="BP15" s="433"/>
      <c r="BQ15" s="433"/>
      <c r="BR15" s="433"/>
      <c r="BS15" s="433"/>
      <c r="BT15" s="433"/>
      <c r="BU15" s="434"/>
      <c r="BV15" s="432">
        <v>3282807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36.5</v>
      </c>
      <c r="AD16" s="557"/>
      <c r="AE16" s="557"/>
      <c r="AF16" s="557"/>
      <c r="AG16" s="558"/>
      <c r="AH16" s="556">
        <v>37.1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4901328</v>
      </c>
      <c r="BO16" s="470"/>
      <c r="BP16" s="470"/>
      <c r="BQ16" s="470"/>
      <c r="BR16" s="470"/>
      <c r="BS16" s="470"/>
      <c r="BT16" s="470"/>
      <c r="BU16" s="471"/>
      <c r="BV16" s="469">
        <v>4672249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6755</v>
      </c>
      <c r="AD17" s="521"/>
      <c r="AE17" s="521"/>
      <c r="AF17" s="521"/>
      <c r="AG17" s="563"/>
      <c r="AH17" s="520">
        <v>6720</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4281195</v>
      </c>
      <c r="BO17" s="470"/>
      <c r="BP17" s="470"/>
      <c r="BQ17" s="470"/>
      <c r="BR17" s="470"/>
      <c r="BS17" s="470"/>
      <c r="BT17" s="470"/>
      <c r="BU17" s="471"/>
      <c r="BV17" s="469">
        <v>4184082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46.59</v>
      </c>
      <c r="M18" s="585"/>
      <c r="N18" s="585"/>
      <c r="O18" s="585"/>
      <c r="P18" s="585"/>
      <c r="Q18" s="585"/>
      <c r="R18" s="586"/>
      <c r="S18" s="586"/>
      <c r="T18" s="586"/>
      <c r="U18" s="586"/>
      <c r="V18" s="587"/>
      <c r="W18" s="487"/>
      <c r="X18" s="488"/>
      <c r="Y18" s="488"/>
      <c r="Z18" s="488"/>
      <c r="AA18" s="488"/>
      <c r="AB18" s="479"/>
      <c r="AC18" s="588">
        <v>54.3</v>
      </c>
      <c r="AD18" s="589"/>
      <c r="AE18" s="589"/>
      <c r="AF18" s="589"/>
      <c r="AG18" s="590"/>
      <c r="AH18" s="588">
        <v>53.2</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5665526</v>
      </c>
      <c r="BO18" s="470"/>
      <c r="BP18" s="470"/>
      <c r="BQ18" s="470"/>
      <c r="BR18" s="470"/>
      <c r="BS18" s="470"/>
      <c r="BT18" s="470"/>
      <c r="BU18" s="471"/>
      <c r="BV18" s="469">
        <v>5550120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519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7232139</v>
      </c>
      <c r="BO19" s="470"/>
      <c r="BP19" s="470"/>
      <c r="BQ19" s="470"/>
      <c r="BR19" s="470"/>
      <c r="BS19" s="470"/>
      <c r="BT19" s="470"/>
      <c r="BU19" s="471"/>
      <c r="BV19" s="469">
        <v>6622264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8722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10009623</v>
      </c>
      <c r="BO23" s="470"/>
      <c r="BP23" s="470"/>
      <c r="BQ23" s="470"/>
      <c r="BR23" s="470"/>
      <c r="BS23" s="470"/>
      <c r="BT23" s="470"/>
      <c r="BU23" s="471"/>
      <c r="BV23" s="469">
        <v>9827215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8160</v>
      </c>
      <c r="R24" s="521"/>
      <c r="S24" s="521"/>
      <c r="T24" s="521"/>
      <c r="U24" s="521"/>
      <c r="V24" s="563"/>
      <c r="W24" s="622"/>
      <c r="X24" s="610"/>
      <c r="Y24" s="611"/>
      <c r="Z24" s="519" t="s">
        <v>171</v>
      </c>
      <c r="AA24" s="499"/>
      <c r="AB24" s="499"/>
      <c r="AC24" s="499"/>
      <c r="AD24" s="499"/>
      <c r="AE24" s="499"/>
      <c r="AF24" s="499"/>
      <c r="AG24" s="500"/>
      <c r="AH24" s="520">
        <v>200</v>
      </c>
      <c r="AI24" s="521"/>
      <c r="AJ24" s="521"/>
      <c r="AK24" s="521"/>
      <c r="AL24" s="563"/>
      <c r="AM24" s="520">
        <v>596400</v>
      </c>
      <c r="AN24" s="521"/>
      <c r="AO24" s="521"/>
      <c r="AP24" s="521"/>
      <c r="AQ24" s="521"/>
      <c r="AR24" s="563"/>
      <c r="AS24" s="520">
        <v>2982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7053376</v>
      </c>
      <c r="BO24" s="470"/>
      <c r="BP24" s="470"/>
      <c r="BQ24" s="470"/>
      <c r="BR24" s="470"/>
      <c r="BS24" s="470"/>
      <c r="BT24" s="470"/>
      <c r="BU24" s="471"/>
      <c r="BV24" s="469">
        <v>7196879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6410</v>
      </c>
      <c r="R25" s="521"/>
      <c r="S25" s="521"/>
      <c r="T25" s="521"/>
      <c r="U25" s="521"/>
      <c r="V25" s="563"/>
      <c r="W25" s="622"/>
      <c r="X25" s="610"/>
      <c r="Y25" s="611"/>
      <c r="Z25" s="519" t="s">
        <v>174</v>
      </c>
      <c r="AA25" s="499"/>
      <c r="AB25" s="499"/>
      <c r="AC25" s="499"/>
      <c r="AD25" s="499"/>
      <c r="AE25" s="499"/>
      <c r="AF25" s="499"/>
      <c r="AG25" s="500"/>
      <c r="AH25" s="520" t="s">
        <v>127</v>
      </c>
      <c r="AI25" s="521"/>
      <c r="AJ25" s="521"/>
      <c r="AK25" s="521"/>
      <c r="AL25" s="563"/>
      <c r="AM25" s="520" t="s">
        <v>175</v>
      </c>
      <c r="AN25" s="521"/>
      <c r="AO25" s="521"/>
      <c r="AP25" s="521"/>
      <c r="AQ25" s="521"/>
      <c r="AR25" s="563"/>
      <c r="AS25" s="520" t="s">
        <v>127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3006907</v>
      </c>
      <c r="BO25" s="433"/>
      <c r="BP25" s="433"/>
      <c r="BQ25" s="433"/>
      <c r="BR25" s="433"/>
      <c r="BS25" s="433"/>
      <c r="BT25" s="433"/>
      <c r="BU25" s="434"/>
      <c r="BV25" s="432">
        <v>2976633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5760</v>
      </c>
      <c r="R26" s="521"/>
      <c r="S26" s="521"/>
      <c r="T26" s="521"/>
      <c r="U26" s="521"/>
      <c r="V26" s="563"/>
      <c r="W26" s="622"/>
      <c r="X26" s="610"/>
      <c r="Y26" s="611"/>
      <c r="Z26" s="519" t="s">
        <v>178</v>
      </c>
      <c r="AA26" s="632"/>
      <c r="AB26" s="632"/>
      <c r="AC26" s="632"/>
      <c r="AD26" s="632"/>
      <c r="AE26" s="632"/>
      <c r="AF26" s="632"/>
      <c r="AG26" s="633"/>
      <c r="AH26" s="520">
        <v>9</v>
      </c>
      <c r="AI26" s="521"/>
      <c r="AJ26" s="521"/>
      <c r="AK26" s="521"/>
      <c r="AL26" s="563"/>
      <c r="AM26" s="520">
        <v>27909</v>
      </c>
      <c r="AN26" s="521"/>
      <c r="AO26" s="521"/>
      <c r="AP26" s="521"/>
      <c r="AQ26" s="521"/>
      <c r="AR26" s="563"/>
      <c r="AS26" s="520">
        <v>3101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3670</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182</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272430</v>
      </c>
      <c r="BO27" s="646"/>
      <c r="BP27" s="646"/>
      <c r="BQ27" s="646"/>
      <c r="BR27" s="646"/>
      <c r="BS27" s="646"/>
      <c r="BT27" s="646"/>
      <c r="BU27" s="647"/>
      <c r="BV27" s="645">
        <v>272425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3350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136</v>
      </c>
      <c r="AN28" s="521"/>
      <c r="AO28" s="521"/>
      <c r="AP28" s="521"/>
      <c r="AQ28" s="521"/>
      <c r="AR28" s="563"/>
      <c r="AS28" s="520" t="s">
        <v>127</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904405</v>
      </c>
      <c r="BO28" s="433"/>
      <c r="BP28" s="433"/>
      <c r="BQ28" s="433"/>
      <c r="BR28" s="433"/>
      <c r="BS28" s="433"/>
      <c r="BT28" s="433"/>
      <c r="BU28" s="434"/>
      <c r="BV28" s="432">
        <v>884301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10</v>
      </c>
      <c r="M29" s="521"/>
      <c r="N29" s="521"/>
      <c r="O29" s="521"/>
      <c r="P29" s="563"/>
      <c r="Q29" s="520">
        <v>3180</v>
      </c>
      <c r="R29" s="521"/>
      <c r="S29" s="521"/>
      <c r="T29" s="521"/>
      <c r="U29" s="521"/>
      <c r="V29" s="563"/>
      <c r="W29" s="623"/>
      <c r="X29" s="624"/>
      <c r="Y29" s="625"/>
      <c r="Z29" s="519" t="s">
        <v>188</v>
      </c>
      <c r="AA29" s="499"/>
      <c r="AB29" s="499"/>
      <c r="AC29" s="499"/>
      <c r="AD29" s="499"/>
      <c r="AE29" s="499"/>
      <c r="AF29" s="499"/>
      <c r="AG29" s="500"/>
      <c r="AH29" s="520">
        <v>201</v>
      </c>
      <c r="AI29" s="521"/>
      <c r="AJ29" s="521"/>
      <c r="AK29" s="521"/>
      <c r="AL29" s="563"/>
      <c r="AM29" s="520">
        <v>600502</v>
      </c>
      <c r="AN29" s="521"/>
      <c r="AO29" s="521"/>
      <c r="AP29" s="521"/>
      <c r="AQ29" s="521"/>
      <c r="AR29" s="563"/>
      <c r="AS29" s="520">
        <v>2988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1200</v>
      </c>
      <c r="BO29" s="470"/>
      <c r="BP29" s="470"/>
      <c r="BQ29" s="470"/>
      <c r="BR29" s="470"/>
      <c r="BS29" s="470"/>
      <c r="BT29" s="470"/>
      <c r="BU29" s="471"/>
      <c r="BV29" s="469">
        <v>1200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95.6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1926252</v>
      </c>
      <c r="BO30" s="646"/>
      <c r="BP30" s="646"/>
      <c r="BQ30" s="646"/>
      <c r="BR30" s="646"/>
      <c r="BS30" s="646"/>
      <c r="BT30" s="646"/>
      <c r="BU30" s="647"/>
      <c r="BV30" s="645">
        <v>1581364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境町国民健康保険事業特別会計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境町水道事業会計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IF('各会計、関係団体の財政状況及び健全化判断比率'!B32="","",'各会計、関係団体の財政状況及び健全化判断比率'!B32)</f>
        <v>境町公共下水道事業特別会計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境町土地開発公社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坂東市外２か町公平委員会特別会計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境町介護保険事業特別会計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IF('各会計、関係団体の財政状況及び健全化判断比率'!B33="","",'各会計、関係団体の財政状況及び健全化判断比率'!B33)</f>
        <v>境町農業集落排水事業特別会計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茨城県市町村総合事務組合（県民交通</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茨城さかいソーラー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境町住宅事業特別会計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境町後期高齢者医療事業特別会計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茨城租税債権管理機構</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さかいまちづくり公社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茨城県後期高齢者医療広域連合（後期高齢医療特別会計）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さしま環境管理事務組合（一般会計）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さしま環境管理事務組合（清水丘整地霊園管理事業特別会計）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茨城西南地方広域市町村圏事務組合（一般会計）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茨城西南地方広域市町村圏事務組合（利根老人ホーム事業特別会計）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茨城西南地方広域市町村圏事務組合（特殊湛水防除事業特別会計）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P70HhoRI+9Kri6IVZJquHd3CqA3pCZwBYXJogLcP26Gbvxlh5vRk0wl23qqBTg4IOMn5xcJJX9T1mBmsOsATQ==" saltValue="fIfqvYhGxmiBHwk53bHq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1" t="s">
        <v>563</v>
      </c>
      <c r="D34" s="1251"/>
      <c r="E34" s="1252"/>
      <c r="F34" s="32">
        <v>21.58</v>
      </c>
      <c r="G34" s="33">
        <v>22.29</v>
      </c>
      <c r="H34" s="33">
        <v>22.49</v>
      </c>
      <c r="I34" s="33">
        <v>22.27</v>
      </c>
      <c r="J34" s="34">
        <v>23.34</v>
      </c>
      <c r="K34" s="22"/>
      <c r="L34" s="22"/>
      <c r="M34" s="22"/>
      <c r="N34" s="22"/>
      <c r="O34" s="22"/>
      <c r="P34" s="22"/>
    </row>
    <row r="35" spans="1:16" ht="39" customHeight="1" x14ac:dyDescent="0.15">
      <c r="A35" s="22"/>
      <c r="B35" s="35"/>
      <c r="C35" s="1245" t="s">
        <v>564</v>
      </c>
      <c r="D35" s="1246"/>
      <c r="E35" s="1247"/>
      <c r="F35" s="36">
        <v>3.83</v>
      </c>
      <c r="G35" s="37">
        <v>5.19</v>
      </c>
      <c r="H35" s="37">
        <v>4.97</v>
      </c>
      <c r="I35" s="37">
        <v>3.06</v>
      </c>
      <c r="J35" s="38">
        <v>7.24</v>
      </c>
      <c r="K35" s="22"/>
      <c r="L35" s="22"/>
      <c r="M35" s="22"/>
      <c r="N35" s="22"/>
      <c r="O35" s="22"/>
      <c r="P35" s="22"/>
    </row>
    <row r="36" spans="1:16" ht="39" customHeight="1" x14ac:dyDescent="0.15">
      <c r="A36" s="22"/>
      <c r="B36" s="35"/>
      <c r="C36" s="1245" t="s">
        <v>565</v>
      </c>
      <c r="D36" s="1246"/>
      <c r="E36" s="1247"/>
      <c r="F36" s="36">
        <v>0.87</v>
      </c>
      <c r="G36" s="37">
        <v>1.43</v>
      </c>
      <c r="H36" s="37">
        <v>2.09</v>
      </c>
      <c r="I36" s="37">
        <v>2.29</v>
      </c>
      <c r="J36" s="38">
        <v>1.44</v>
      </c>
      <c r="K36" s="22"/>
      <c r="L36" s="22"/>
      <c r="M36" s="22"/>
      <c r="N36" s="22"/>
      <c r="O36" s="22"/>
      <c r="P36" s="22"/>
    </row>
    <row r="37" spans="1:16" ht="39" customHeight="1" x14ac:dyDescent="0.15">
      <c r="A37" s="22"/>
      <c r="B37" s="35"/>
      <c r="C37" s="1245" t="s">
        <v>566</v>
      </c>
      <c r="D37" s="1246"/>
      <c r="E37" s="1247"/>
      <c r="F37" s="36">
        <v>2.11</v>
      </c>
      <c r="G37" s="37">
        <v>2.17</v>
      </c>
      <c r="H37" s="37">
        <v>0.44</v>
      </c>
      <c r="I37" s="37">
        <v>0.43</v>
      </c>
      <c r="J37" s="38">
        <v>0.53</v>
      </c>
      <c r="K37" s="22"/>
      <c r="L37" s="22"/>
      <c r="M37" s="22"/>
      <c r="N37" s="22"/>
      <c r="O37" s="22"/>
      <c r="P37" s="22"/>
    </row>
    <row r="38" spans="1:16" ht="39" customHeight="1" x14ac:dyDescent="0.15">
      <c r="A38" s="22"/>
      <c r="B38" s="35"/>
      <c r="C38" s="1245" t="s">
        <v>567</v>
      </c>
      <c r="D38" s="1246"/>
      <c r="E38" s="1247"/>
      <c r="F38" s="36">
        <v>0.32</v>
      </c>
      <c r="G38" s="37">
        <v>0.26</v>
      </c>
      <c r="H38" s="37">
        <v>0.05</v>
      </c>
      <c r="I38" s="37">
        <v>0.34</v>
      </c>
      <c r="J38" s="38">
        <v>0.28999999999999998</v>
      </c>
      <c r="K38" s="22"/>
      <c r="L38" s="22"/>
      <c r="M38" s="22"/>
      <c r="N38" s="22"/>
      <c r="O38" s="22"/>
      <c r="P38" s="22"/>
    </row>
    <row r="39" spans="1:16" ht="39" customHeight="1" x14ac:dyDescent="0.15">
      <c r="A39" s="22"/>
      <c r="B39" s="35"/>
      <c r="C39" s="1245" t="s">
        <v>568</v>
      </c>
      <c r="D39" s="1246"/>
      <c r="E39" s="1247"/>
      <c r="F39" s="36">
        <v>0.23</v>
      </c>
      <c r="G39" s="37">
        <v>0.11</v>
      </c>
      <c r="H39" s="37">
        <v>0.16</v>
      </c>
      <c r="I39" s="37">
        <v>0.17</v>
      </c>
      <c r="J39" s="38">
        <v>0.19</v>
      </c>
      <c r="K39" s="22"/>
      <c r="L39" s="22"/>
      <c r="M39" s="22"/>
      <c r="N39" s="22"/>
      <c r="O39" s="22"/>
      <c r="P39" s="22"/>
    </row>
    <row r="40" spans="1:16" ht="39" customHeight="1" x14ac:dyDescent="0.15">
      <c r="A40" s="22"/>
      <c r="B40" s="35"/>
      <c r="C40" s="1245" t="s">
        <v>569</v>
      </c>
      <c r="D40" s="1246"/>
      <c r="E40" s="1247"/>
      <c r="F40" s="36" t="s">
        <v>514</v>
      </c>
      <c r="G40" s="37" t="s">
        <v>514</v>
      </c>
      <c r="H40" s="37" t="s">
        <v>514</v>
      </c>
      <c r="I40" s="37" t="s">
        <v>514</v>
      </c>
      <c r="J40" s="38">
        <v>0.06</v>
      </c>
      <c r="K40" s="22"/>
      <c r="L40" s="22"/>
      <c r="M40" s="22"/>
      <c r="N40" s="22"/>
      <c r="O40" s="22"/>
      <c r="P40" s="22"/>
    </row>
    <row r="41" spans="1:16" ht="39" customHeight="1" x14ac:dyDescent="0.15">
      <c r="A41" s="22"/>
      <c r="B41" s="35"/>
      <c r="C41" s="1245" t="s">
        <v>570</v>
      </c>
      <c r="D41" s="1246"/>
      <c r="E41" s="1247"/>
      <c r="F41" s="36">
        <v>0.01</v>
      </c>
      <c r="G41" s="37">
        <v>0.01</v>
      </c>
      <c r="H41" s="37">
        <v>0.01</v>
      </c>
      <c r="I41" s="37">
        <v>0.01</v>
      </c>
      <c r="J41" s="38">
        <v>0.01</v>
      </c>
      <c r="K41" s="22"/>
      <c r="L41" s="22"/>
      <c r="M41" s="22"/>
      <c r="N41" s="22"/>
      <c r="O41" s="22"/>
      <c r="P41" s="22"/>
    </row>
    <row r="42" spans="1:16" ht="39" customHeight="1" x14ac:dyDescent="0.15">
      <c r="A42" s="22"/>
      <c r="B42" s="39"/>
      <c r="C42" s="1245" t="s">
        <v>571</v>
      </c>
      <c r="D42" s="1246"/>
      <c r="E42" s="1247"/>
      <c r="F42" s="36" t="s">
        <v>514</v>
      </c>
      <c r="G42" s="37" t="s">
        <v>514</v>
      </c>
      <c r="H42" s="37" t="s">
        <v>514</v>
      </c>
      <c r="I42" s="37" t="s">
        <v>514</v>
      </c>
      <c r="J42" s="38" t="s">
        <v>514</v>
      </c>
      <c r="K42" s="22"/>
      <c r="L42" s="22"/>
      <c r="M42" s="22"/>
      <c r="N42" s="22"/>
      <c r="O42" s="22"/>
      <c r="P42" s="22"/>
    </row>
    <row r="43" spans="1:16" ht="39" customHeight="1" thickBot="1" x14ac:dyDescent="0.2">
      <c r="A43" s="22"/>
      <c r="B43" s="40"/>
      <c r="C43" s="1248" t="s">
        <v>572</v>
      </c>
      <c r="D43" s="1249"/>
      <c r="E43" s="1250"/>
      <c r="F43" s="41">
        <v>0.02</v>
      </c>
      <c r="G43" s="42">
        <v>0.02</v>
      </c>
      <c r="H43" s="42">
        <v>0.02</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kbGBlpJUOWkpGyW+gzkQSrBpiFBojLLIXHumiycaexI1PET9IZx9xJUJvBC8EcEdQRruTkdF+UV8yH98QSpQQ==" saltValue="J4BKPDZmuT2ceMeFILM6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1075</v>
      </c>
      <c r="L45" s="60">
        <v>1049</v>
      </c>
      <c r="M45" s="60">
        <v>1036</v>
      </c>
      <c r="N45" s="60">
        <v>1024</v>
      </c>
      <c r="O45" s="61">
        <v>986</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514</v>
      </c>
      <c r="L46" s="64" t="s">
        <v>514</v>
      </c>
      <c r="M46" s="64" t="s">
        <v>514</v>
      </c>
      <c r="N46" s="64" t="s">
        <v>514</v>
      </c>
      <c r="O46" s="65" t="s">
        <v>514</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514</v>
      </c>
      <c r="L47" s="64" t="s">
        <v>514</v>
      </c>
      <c r="M47" s="64" t="s">
        <v>514</v>
      </c>
      <c r="N47" s="64" t="s">
        <v>514</v>
      </c>
      <c r="O47" s="65" t="s">
        <v>514</v>
      </c>
      <c r="P47" s="48"/>
      <c r="Q47" s="48"/>
      <c r="R47" s="48"/>
      <c r="S47" s="48"/>
      <c r="T47" s="48"/>
      <c r="U47" s="48"/>
    </row>
    <row r="48" spans="1:21" ht="30.75" customHeight="1" x14ac:dyDescent="0.15">
      <c r="A48" s="48"/>
      <c r="B48" s="1255"/>
      <c r="C48" s="1256"/>
      <c r="D48" s="62"/>
      <c r="E48" s="1261" t="s">
        <v>14</v>
      </c>
      <c r="F48" s="1261"/>
      <c r="G48" s="1261"/>
      <c r="H48" s="1261"/>
      <c r="I48" s="1261"/>
      <c r="J48" s="1262"/>
      <c r="K48" s="63">
        <v>454</v>
      </c>
      <c r="L48" s="64">
        <v>456</v>
      </c>
      <c r="M48" s="64">
        <v>467</v>
      </c>
      <c r="N48" s="64">
        <v>474</v>
      </c>
      <c r="O48" s="65">
        <v>471</v>
      </c>
      <c r="P48" s="48"/>
      <c r="Q48" s="48"/>
      <c r="R48" s="48"/>
      <c r="S48" s="48"/>
      <c r="T48" s="48"/>
      <c r="U48" s="48"/>
    </row>
    <row r="49" spans="1:21" ht="30.75" customHeight="1" x14ac:dyDescent="0.15">
      <c r="A49" s="48"/>
      <c r="B49" s="1255"/>
      <c r="C49" s="1256"/>
      <c r="D49" s="62"/>
      <c r="E49" s="1261" t="s">
        <v>15</v>
      </c>
      <c r="F49" s="1261"/>
      <c r="G49" s="1261"/>
      <c r="H49" s="1261"/>
      <c r="I49" s="1261"/>
      <c r="J49" s="1262"/>
      <c r="K49" s="63">
        <v>121</v>
      </c>
      <c r="L49" s="64">
        <v>120</v>
      </c>
      <c r="M49" s="64">
        <v>122</v>
      </c>
      <c r="N49" s="64">
        <v>113</v>
      </c>
      <c r="O49" s="65">
        <v>116</v>
      </c>
      <c r="P49" s="48"/>
      <c r="Q49" s="48"/>
      <c r="R49" s="48"/>
      <c r="S49" s="48"/>
      <c r="T49" s="48"/>
      <c r="U49" s="48"/>
    </row>
    <row r="50" spans="1:21" ht="30.75" customHeight="1" x14ac:dyDescent="0.15">
      <c r="A50" s="48"/>
      <c r="B50" s="1255"/>
      <c r="C50" s="1256"/>
      <c r="D50" s="62"/>
      <c r="E50" s="1261" t="s">
        <v>16</v>
      </c>
      <c r="F50" s="1261"/>
      <c r="G50" s="1261"/>
      <c r="H50" s="1261"/>
      <c r="I50" s="1261"/>
      <c r="J50" s="1262"/>
      <c r="K50" s="63">
        <v>53</v>
      </c>
      <c r="L50" s="64">
        <v>50</v>
      </c>
      <c r="M50" s="64">
        <v>49</v>
      </c>
      <c r="N50" s="64">
        <v>35</v>
      </c>
      <c r="O50" s="65">
        <v>27</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514</v>
      </c>
      <c r="L51" s="64" t="s">
        <v>514</v>
      </c>
      <c r="M51" s="64" t="s">
        <v>514</v>
      </c>
      <c r="N51" s="64" t="s">
        <v>514</v>
      </c>
      <c r="O51" s="65" t="s">
        <v>514</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898</v>
      </c>
      <c r="L52" s="64">
        <v>903</v>
      </c>
      <c r="M52" s="64">
        <v>907</v>
      </c>
      <c r="N52" s="64">
        <v>898</v>
      </c>
      <c r="O52" s="65">
        <v>872</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805</v>
      </c>
      <c r="L53" s="69">
        <v>772</v>
      </c>
      <c r="M53" s="69">
        <v>767</v>
      </c>
      <c r="N53" s="69">
        <v>748</v>
      </c>
      <c r="O53" s="70">
        <v>728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BGamjVC7eUi1Bi/e2EwRugaDv90ESMl/BusNp9hbLmWWkfJonv7HGA/D5VbbhQG8ZUdDCdUxrLx4+bsIzGUDQ==" saltValue="Kw85ao+NCn5LcrU08kAh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79" t="s">
        <v>29</v>
      </c>
      <c r="C41" s="1280"/>
      <c r="D41" s="102"/>
      <c r="E41" s="1285" t="s">
        <v>30</v>
      </c>
      <c r="F41" s="1285"/>
      <c r="G41" s="1285"/>
      <c r="H41" s="1286"/>
      <c r="I41" s="103">
        <v>10090</v>
      </c>
      <c r="J41" s="104">
        <v>9932</v>
      </c>
      <c r="K41" s="104">
        <v>9759</v>
      </c>
      <c r="L41" s="104">
        <v>9827</v>
      </c>
      <c r="M41" s="105">
        <v>10010</v>
      </c>
    </row>
    <row r="42" spans="2:13" ht="27.75" customHeight="1" x14ac:dyDescent="0.15">
      <c r="B42" s="1281"/>
      <c r="C42" s="1282"/>
      <c r="D42" s="106"/>
      <c r="E42" s="1287" t="s">
        <v>31</v>
      </c>
      <c r="F42" s="1287"/>
      <c r="G42" s="1287"/>
      <c r="H42" s="1288"/>
      <c r="I42" s="107">
        <v>648</v>
      </c>
      <c r="J42" s="108">
        <v>1279</v>
      </c>
      <c r="K42" s="108">
        <v>1123</v>
      </c>
      <c r="L42" s="108">
        <v>1172</v>
      </c>
      <c r="M42" s="109">
        <v>1458</v>
      </c>
    </row>
    <row r="43" spans="2:13" ht="27.75" customHeight="1" x14ac:dyDescent="0.15">
      <c r="B43" s="1281"/>
      <c r="C43" s="1282"/>
      <c r="D43" s="106"/>
      <c r="E43" s="1287" t="s">
        <v>32</v>
      </c>
      <c r="F43" s="1287"/>
      <c r="G43" s="1287"/>
      <c r="H43" s="1288"/>
      <c r="I43" s="107">
        <v>5757</v>
      </c>
      <c r="J43" s="108">
        <v>5580</v>
      </c>
      <c r="K43" s="108">
        <v>5429</v>
      </c>
      <c r="L43" s="108">
        <v>5318</v>
      </c>
      <c r="M43" s="109">
        <v>5116</v>
      </c>
    </row>
    <row r="44" spans="2:13" ht="27.75" customHeight="1" x14ac:dyDescent="0.15">
      <c r="B44" s="1281"/>
      <c r="C44" s="1282"/>
      <c r="D44" s="106"/>
      <c r="E44" s="1287" t="s">
        <v>33</v>
      </c>
      <c r="F44" s="1287"/>
      <c r="G44" s="1287"/>
      <c r="H44" s="1288"/>
      <c r="I44" s="107">
        <v>540</v>
      </c>
      <c r="J44" s="108">
        <v>450</v>
      </c>
      <c r="K44" s="108">
        <v>359</v>
      </c>
      <c r="L44" s="108">
        <v>264</v>
      </c>
      <c r="M44" s="109">
        <v>177</v>
      </c>
    </row>
    <row r="45" spans="2:13" ht="27.75" customHeight="1" x14ac:dyDescent="0.15">
      <c r="B45" s="1281"/>
      <c r="C45" s="1282"/>
      <c r="D45" s="106"/>
      <c r="E45" s="1287" t="s">
        <v>34</v>
      </c>
      <c r="F45" s="1287"/>
      <c r="G45" s="1287"/>
      <c r="H45" s="1288"/>
      <c r="I45" s="107">
        <v>1806</v>
      </c>
      <c r="J45" s="108">
        <v>1900</v>
      </c>
      <c r="K45" s="108">
        <v>1713</v>
      </c>
      <c r="L45" s="108">
        <v>1718</v>
      </c>
      <c r="M45" s="109">
        <v>1663</v>
      </c>
    </row>
    <row r="46" spans="2:13" ht="27.75" customHeight="1" x14ac:dyDescent="0.15">
      <c r="B46" s="1281"/>
      <c r="C46" s="1282"/>
      <c r="D46" s="110"/>
      <c r="E46" s="1287" t="s">
        <v>35</v>
      </c>
      <c r="F46" s="1287"/>
      <c r="G46" s="1287"/>
      <c r="H46" s="1288"/>
      <c r="I46" s="107">
        <v>44</v>
      </c>
      <c r="J46" s="108">
        <v>42</v>
      </c>
      <c r="K46" s="108">
        <v>41</v>
      </c>
      <c r="L46" s="108">
        <v>39</v>
      </c>
      <c r="M46" s="109">
        <v>117</v>
      </c>
    </row>
    <row r="47" spans="2:13" ht="27.75" customHeight="1" x14ac:dyDescent="0.15">
      <c r="B47" s="1281"/>
      <c r="C47" s="1282"/>
      <c r="D47" s="111"/>
      <c r="E47" s="1289" t="s">
        <v>36</v>
      </c>
      <c r="F47" s="1290"/>
      <c r="G47" s="1290"/>
      <c r="H47" s="1291"/>
      <c r="I47" s="107" t="s">
        <v>514</v>
      </c>
      <c r="J47" s="108" t="s">
        <v>514</v>
      </c>
      <c r="K47" s="108" t="s">
        <v>514</v>
      </c>
      <c r="L47" s="108" t="s">
        <v>514</v>
      </c>
      <c r="M47" s="109" t="s">
        <v>514</v>
      </c>
    </row>
    <row r="48" spans="2:13" ht="27.75" customHeight="1" x14ac:dyDescent="0.15">
      <c r="B48" s="1281"/>
      <c r="C48" s="1282"/>
      <c r="D48" s="106"/>
      <c r="E48" s="1287" t="s">
        <v>37</v>
      </c>
      <c r="F48" s="1287"/>
      <c r="G48" s="1287"/>
      <c r="H48" s="1288"/>
      <c r="I48" s="107" t="s">
        <v>514</v>
      </c>
      <c r="J48" s="108" t="s">
        <v>514</v>
      </c>
      <c r="K48" s="108" t="s">
        <v>514</v>
      </c>
      <c r="L48" s="108" t="s">
        <v>514</v>
      </c>
      <c r="M48" s="109" t="s">
        <v>514</v>
      </c>
    </row>
    <row r="49" spans="2:13" ht="27.75" customHeight="1" x14ac:dyDescent="0.15">
      <c r="B49" s="1283"/>
      <c r="C49" s="1284"/>
      <c r="D49" s="106"/>
      <c r="E49" s="1287" t="s">
        <v>38</v>
      </c>
      <c r="F49" s="1287"/>
      <c r="G49" s="1287"/>
      <c r="H49" s="1288"/>
      <c r="I49" s="107" t="s">
        <v>514</v>
      </c>
      <c r="J49" s="108" t="s">
        <v>514</v>
      </c>
      <c r="K49" s="108" t="s">
        <v>514</v>
      </c>
      <c r="L49" s="108" t="s">
        <v>514</v>
      </c>
      <c r="M49" s="109" t="s">
        <v>514</v>
      </c>
    </row>
    <row r="50" spans="2:13" ht="27.75" customHeight="1" x14ac:dyDescent="0.15">
      <c r="B50" s="1292" t="s">
        <v>39</v>
      </c>
      <c r="C50" s="1293"/>
      <c r="D50" s="112"/>
      <c r="E50" s="1287" t="s">
        <v>40</v>
      </c>
      <c r="F50" s="1287"/>
      <c r="G50" s="1287"/>
      <c r="H50" s="1288"/>
      <c r="I50" s="107">
        <v>1891</v>
      </c>
      <c r="J50" s="108">
        <v>2126</v>
      </c>
      <c r="K50" s="108">
        <v>2749</v>
      </c>
      <c r="L50" s="108">
        <v>2747</v>
      </c>
      <c r="M50" s="109">
        <v>3295</v>
      </c>
    </row>
    <row r="51" spans="2:13" ht="27.75" customHeight="1" x14ac:dyDescent="0.15">
      <c r="B51" s="1281"/>
      <c r="C51" s="1282"/>
      <c r="D51" s="106"/>
      <c r="E51" s="1287" t="s">
        <v>41</v>
      </c>
      <c r="F51" s="1287"/>
      <c r="G51" s="1287"/>
      <c r="H51" s="1288"/>
      <c r="I51" s="107">
        <v>430</v>
      </c>
      <c r="J51" s="108">
        <v>1168</v>
      </c>
      <c r="K51" s="108">
        <v>1067</v>
      </c>
      <c r="L51" s="108">
        <v>1196</v>
      </c>
      <c r="M51" s="109">
        <v>1503</v>
      </c>
    </row>
    <row r="52" spans="2:13" ht="27.75" customHeight="1" x14ac:dyDescent="0.15">
      <c r="B52" s="1283"/>
      <c r="C52" s="1284"/>
      <c r="D52" s="106"/>
      <c r="E52" s="1287" t="s">
        <v>42</v>
      </c>
      <c r="F52" s="1287"/>
      <c r="G52" s="1287"/>
      <c r="H52" s="1288"/>
      <c r="I52" s="107">
        <v>9689</v>
      </c>
      <c r="J52" s="108">
        <v>9502</v>
      </c>
      <c r="K52" s="108">
        <v>9239</v>
      </c>
      <c r="L52" s="108">
        <v>9104</v>
      </c>
      <c r="M52" s="109">
        <v>9053</v>
      </c>
    </row>
    <row r="53" spans="2:13" ht="27.75" customHeight="1" thickBot="1" x14ac:dyDescent="0.2">
      <c r="B53" s="1294" t="s">
        <v>43</v>
      </c>
      <c r="C53" s="1295"/>
      <c r="D53" s="113"/>
      <c r="E53" s="1296" t="s">
        <v>44</v>
      </c>
      <c r="F53" s="1296"/>
      <c r="G53" s="1296"/>
      <c r="H53" s="1297"/>
      <c r="I53" s="114">
        <v>6876</v>
      </c>
      <c r="J53" s="115">
        <v>6388</v>
      </c>
      <c r="K53" s="115">
        <v>5369</v>
      </c>
      <c r="L53" s="115">
        <v>5291</v>
      </c>
      <c r="M53" s="116">
        <v>4688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7XPakE1Dhq+xWVl2KYxzBuVqyYTeHcILyDX98mTl4vMISTDGWh/G7tvhNinlhILc5braCjk2MbMjHoyMsQcmw==" saltValue="psKv1XegcrcCnz6vzZyK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6" t="s">
        <v>47</v>
      </c>
      <c r="D55" s="1306"/>
      <c r="E55" s="1307"/>
      <c r="F55" s="128">
        <v>868</v>
      </c>
      <c r="G55" s="128">
        <v>884</v>
      </c>
      <c r="H55" s="129">
        <v>904</v>
      </c>
    </row>
    <row r="56" spans="2:8" ht="52.5" customHeight="1" x14ac:dyDescent="0.15">
      <c r="B56" s="130"/>
      <c r="C56" s="1308" t="s">
        <v>48</v>
      </c>
      <c r="D56" s="1308"/>
      <c r="E56" s="1309"/>
      <c r="F56" s="131">
        <v>1</v>
      </c>
      <c r="G56" s="131">
        <v>1</v>
      </c>
      <c r="H56" s="132">
        <v>1</v>
      </c>
    </row>
    <row r="57" spans="2:8" ht="53.25" customHeight="1" x14ac:dyDescent="0.15">
      <c r="B57" s="130"/>
      <c r="C57" s="1310" t="s">
        <v>49</v>
      </c>
      <c r="D57" s="1310"/>
      <c r="E57" s="1311"/>
      <c r="F57" s="133">
        <v>1689</v>
      </c>
      <c r="G57" s="133">
        <v>1581</v>
      </c>
      <c r="H57" s="134">
        <v>1926</v>
      </c>
    </row>
    <row r="58" spans="2:8" ht="45.75" customHeight="1" x14ac:dyDescent="0.15">
      <c r="B58" s="135"/>
      <c r="C58" s="1298" t="s">
        <v>594</v>
      </c>
      <c r="D58" s="1299"/>
      <c r="E58" s="1300"/>
      <c r="F58" s="136">
        <v>613</v>
      </c>
      <c r="G58" s="136">
        <v>534</v>
      </c>
      <c r="H58" s="137">
        <v>600</v>
      </c>
    </row>
    <row r="59" spans="2:8" ht="45.75" customHeight="1" x14ac:dyDescent="0.15">
      <c r="B59" s="135"/>
      <c r="C59" s="1298" t="s">
        <v>595</v>
      </c>
      <c r="D59" s="1299"/>
      <c r="E59" s="1300"/>
      <c r="F59" s="136">
        <v>0</v>
      </c>
      <c r="G59" s="136">
        <v>0</v>
      </c>
      <c r="H59" s="137">
        <v>320</v>
      </c>
    </row>
    <row r="60" spans="2:8" ht="45.75" customHeight="1" x14ac:dyDescent="0.15">
      <c r="B60" s="135"/>
      <c r="C60" s="1298" t="s">
        <v>596</v>
      </c>
      <c r="D60" s="1299"/>
      <c r="E60" s="1300"/>
      <c r="F60" s="136">
        <v>267</v>
      </c>
      <c r="G60" s="136">
        <v>267</v>
      </c>
      <c r="H60" s="137">
        <v>267</v>
      </c>
    </row>
    <row r="61" spans="2:8" ht="45.75" customHeight="1" x14ac:dyDescent="0.15">
      <c r="B61" s="135"/>
      <c r="C61" s="1298" t="s">
        <v>597</v>
      </c>
      <c r="D61" s="1299"/>
      <c r="E61" s="1300"/>
      <c r="F61" s="136">
        <v>229</v>
      </c>
      <c r="G61" s="136">
        <v>231</v>
      </c>
      <c r="H61" s="137">
        <v>232</v>
      </c>
    </row>
    <row r="62" spans="2:8" ht="45.75" customHeight="1" thickBot="1" x14ac:dyDescent="0.2">
      <c r="B62" s="138"/>
      <c r="C62" s="1301" t="s">
        <v>598</v>
      </c>
      <c r="D62" s="1302"/>
      <c r="E62" s="1303"/>
      <c r="F62" s="139">
        <v>372</v>
      </c>
      <c r="G62" s="139">
        <v>247</v>
      </c>
      <c r="H62" s="140">
        <v>166</v>
      </c>
    </row>
    <row r="63" spans="2:8" ht="52.5" customHeight="1" thickBot="1" x14ac:dyDescent="0.2">
      <c r="B63" s="141"/>
      <c r="C63" s="1304" t="s">
        <v>50</v>
      </c>
      <c r="D63" s="1304"/>
      <c r="E63" s="1305"/>
      <c r="F63" s="142">
        <v>2558</v>
      </c>
      <c r="G63" s="142">
        <v>2467</v>
      </c>
      <c r="H63" s="143">
        <v>2832</v>
      </c>
    </row>
    <row r="64" spans="2:8" ht="15" customHeight="1" x14ac:dyDescent="0.15"/>
  </sheetData>
  <sheetProtection algorithmName="SHA-512" hashValue="09xx1Qu8jxcli1fQXYQodce9hDE3uZ5ijEmQxOHwg4BjMSb3Co2CpqNYkhdn0zL31TzrvF4KdKUb9F3US3qWLg==" saltValue="758G6U5qDxwIlo8o4Y8m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2"/>
      <c r="H50" s="1312"/>
      <c r="I50" s="1312"/>
      <c r="J50" s="1312"/>
      <c r="K50" s="407"/>
      <c r="L50" s="407"/>
      <c r="M50" s="408"/>
      <c r="N50" s="408"/>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7"/>
      <c r="G51" s="1329"/>
      <c r="H51" s="1329"/>
      <c r="I51" s="1330"/>
      <c r="J51" s="1330"/>
      <c r="K51" s="1328"/>
      <c r="L51" s="1328"/>
      <c r="M51" s="1328"/>
      <c r="N51" s="1328"/>
      <c r="AM51" s="406"/>
      <c r="AN51" s="1318" t="s">
        <v>603</v>
      </c>
      <c r="AO51" s="1318"/>
      <c r="AP51" s="1318"/>
      <c r="AQ51" s="1318"/>
      <c r="AR51" s="1318"/>
      <c r="AS51" s="1318"/>
      <c r="AT51" s="1318"/>
      <c r="AU51" s="1318"/>
      <c r="AV51" s="1318"/>
      <c r="AW51" s="1318"/>
      <c r="AX51" s="1318"/>
      <c r="AY51" s="1318"/>
      <c r="AZ51" s="1318"/>
      <c r="BA51" s="1318"/>
      <c r="BB51" s="1318" t="s">
        <v>604</v>
      </c>
      <c r="BC51" s="1318"/>
      <c r="BD51" s="1318"/>
      <c r="BE51" s="1318"/>
      <c r="BF51" s="1318"/>
      <c r="BG51" s="1318"/>
      <c r="BH51" s="1318"/>
      <c r="BI51" s="1318"/>
      <c r="BJ51" s="1318"/>
      <c r="BK51" s="1318"/>
      <c r="BL51" s="1318"/>
      <c r="BM51" s="1318"/>
      <c r="BN51" s="1318"/>
      <c r="BO51" s="1318"/>
      <c r="BP51" s="1317">
        <v>136.6</v>
      </c>
      <c r="BQ51" s="1317"/>
      <c r="BR51" s="1317"/>
      <c r="BS51" s="1317"/>
      <c r="BT51" s="1317"/>
      <c r="BU51" s="1317"/>
      <c r="BV51" s="1317"/>
      <c r="BW51" s="1317"/>
      <c r="BX51" s="1317">
        <v>127.6</v>
      </c>
      <c r="BY51" s="1317"/>
      <c r="BZ51" s="1317"/>
      <c r="CA51" s="1317"/>
      <c r="CB51" s="1317"/>
      <c r="CC51" s="1317"/>
      <c r="CD51" s="1317"/>
      <c r="CE51" s="1317"/>
      <c r="CF51" s="1317">
        <v>107.3</v>
      </c>
      <c r="CG51" s="1317"/>
      <c r="CH51" s="1317"/>
      <c r="CI51" s="1317"/>
      <c r="CJ51" s="1317"/>
      <c r="CK51" s="1317"/>
      <c r="CL51" s="1317"/>
      <c r="CM51" s="1317"/>
      <c r="CN51" s="1317">
        <v>105.2</v>
      </c>
      <c r="CO51" s="1317"/>
      <c r="CP51" s="1317"/>
      <c r="CQ51" s="1317"/>
      <c r="CR51" s="1317"/>
      <c r="CS51" s="1317"/>
      <c r="CT51" s="1317"/>
      <c r="CU51" s="1317"/>
      <c r="CV51" s="1317">
        <v>88.8</v>
      </c>
      <c r="CW51" s="1317"/>
      <c r="CX51" s="1317"/>
      <c r="CY51" s="1317"/>
      <c r="CZ51" s="1317"/>
      <c r="DA51" s="1317"/>
      <c r="DB51" s="1317"/>
      <c r="DC51" s="1317"/>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29"/>
      <c r="H53" s="1329"/>
      <c r="I53" s="1312"/>
      <c r="J53" s="1312"/>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605</v>
      </c>
      <c r="BC53" s="1318"/>
      <c r="BD53" s="1318"/>
      <c r="BE53" s="1318"/>
      <c r="BF53" s="1318"/>
      <c r="BG53" s="1318"/>
      <c r="BH53" s="1318"/>
      <c r="BI53" s="1318"/>
      <c r="BJ53" s="1318"/>
      <c r="BK53" s="1318"/>
      <c r="BL53" s="1318"/>
      <c r="BM53" s="1318"/>
      <c r="BN53" s="1318"/>
      <c r="BO53" s="1318"/>
      <c r="BP53" s="1317">
        <v>62.8</v>
      </c>
      <c r="BQ53" s="1317"/>
      <c r="BR53" s="1317"/>
      <c r="BS53" s="1317"/>
      <c r="BT53" s="1317"/>
      <c r="BU53" s="1317"/>
      <c r="BV53" s="1317"/>
      <c r="BW53" s="1317"/>
      <c r="BX53" s="1317">
        <v>63.3</v>
      </c>
      <c r="BY53" s="1317"/>
      <c r="BZ53" s="1317"/>
      <c r="CA53" s="1317"/>
      <c r="CB53" s="1317"/>
      <c r="CC53" s="1317"/>
      <c r="CD53" s="1317"/>
      <c r="CE53" s="1317"/>
      <c r="CF53" s="1317">
        <v>64.2</v>
      </c>
      <c r="CG53" s="1317"/>
      <c r="CH53" s="1317"/>
      <c r="CI53" s="1317"/>
      <c r="CJ53" s="1317"/>
      <c r="CK53" s="1317"/>
      <c r="CL53" s="1317"/>
      <c r="CM53" s="1317"/>
      <c r="CN53" s="1317">
        <v>63.1</v>
      </c>
      <c r="CO53" s="1317"/>
      <c r="CP53" s="1317"/>
      <c r="CQ53" s="1317"/>
      <c r="CR53" s="1317"/>
      <c r="CS53" s="1317"/>
      <c r="CT53" s="1317"/>
      <c r="CU53" s="1317"/>
      <c r="CV53" s="1317">
        <v>62.5</v>
      </c>
      <c r="CW53" s="1317"/>
      <c r="CX53" s="1317"/>
      <c r="CY53" s="1317"/>
      <c r="CZ53" s="1317"/>
      <c r="DA53" s="1317"/>
      <c r="DB53" s="1317"/>
      <c r="DC53" s="1317"/>
    </row>
    <row r="54" spans="1:109" x14ac:dyDescent="0.15">
      <c r="A54" s="405"/>
      <c r="B54" s="397"/>
      <c r="G54" s="1329"/>
      <c r="H54" s="1329"/>
      <c r="I54" s="1312"/>
      <c r="J54" s="1312"/>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12"/>
      <c r="H55" s="1312"/>
      <c r="I55" s="1312"/>
      <c r="J55" s="1312"/>
      <c r="K55" s="1328"/>
      <c r="L55" s="1328"/>
      <c r="M55" s="1328"/>
      <c r="N55" s="1328"/>
      <c r="AN55" s="1316" t="s">
        <v>606</v>
      </c>
      <c r="AO55" s="1316"/>
      <c r="AP55" s="1316"/>
      <c r="AQ55" s="1316"/>
      <c r="AR55" s="1316"/>
      <c r="AS55" s="1316"/>
      <c r="AT55" s="1316"/>
      <c r="AU55" s="1316"/>
      <c r="AV55" s="1316"/>
      <c r="AW55" s="1316"/>
      <c r="AX55" s="1316"/>
      <c r="AY55" s="1316"/>
      <c r="AZ55" s="1316"/>
      <c r="BA55" s="1316"/>
      <c r="BB55" s="1318" t="s">
        <v>604</v>
      </c>
      <c r="BC55" s="1318"/>
      <c r="BD55" s="1318"/>
      <c r="BE55" s="1318"/>
      <c r="BF55" s="1318"/>
      <c r="BG55" s="1318"/>
      <c r="BH55" s="1318"/>
      <c r="BI55" s="1318"/>
      <c r="BJ55" s="1318"/>
      <c r="BK55" s="1318"/>
      <c r="BL55" s="1318"/>
      <c r="BM55" s="1318"/>
      <c r="BN55" s="1318"/>
      <c r="BO55" s="1318"/>
      <c r="BP55" s="1317">
        <v>15.5</v>
      </c>
      <c r="BQ55" s="1317"/>
      <c r="BR55" s="1317"/>
      <c r="BS55" s="1317"/>
      <c r="BT55" s="1317"/>
      <c r="BU55" s="1317"/>
      <c r="BV55" s="1317"/>
      <c r="BW55" s="1317"/>
      <c r="BX55" s="1317">
        <v>14</v>
      </c>
      <c r="BY55" s="1317"/>
      <c r="BZ55" s="1317"/>
      <c r="CA55" s="1317"/>
      <c r="CB55" s="1317"/>
      <c r="CC55" s="1317"/>
      <c r="CD55" s="1317"/>
      <c r="CE55" s="1317"/>
      <c r="CF55" s="1317">
        <v>11.4</v>
      </c>
      <c r="CG55" s="1317"/>
      <c r="CH55" s="1317"/>
      <c r="CI55" s="1317"/>
      <c r="CJ55" s="1317"/>
      <c r="CK55" s="1317"/>
      <c r="CL55" s="1317"/>
      <c r="CM55" s="1317"/>
      <c r="CN55" s="1317">
        <v>10.4</v>
      </c>
      <c r="CO55" s="1317"/>
      <c r="CP55" s="1317"/>
      <c r="CQ55" s="1317"/>
      <c r="CR55" s="1317"/>
      <c r="CS55" s="1317"/>
      <c r="CT55" s="1317"/>
      <c r="CU55" s="1317"/>
      <c r="CV55" s="1317">
        <v>10.9</v>
      </c>
      <c r="CW55" s="1317"/>
      <c r="CX55" s="1317"/>
      <c r="CY55" s="1317"/>
      <c r="CZ55" s="1317"/>
      <c r="DA55" s="1317"/>
      <c r="DB55" s="1317"/>
      <c r="DC55" s="1317"/>
    </row>
    <row r="56" spans="1:109" x14ac:dyDescent="0.15">
      <c r="A56" s="405"/>
      <c r="B56" s="397"/>
      <c r="G56" s="1312"/>
      <c r="H56" s="1312"/>
      <c r="I56" s="1312"/>
      <c r="J56" s="1312"/>
      <c r="K56" s="1328"/>
      <c r="L56" s="1328"/>
      <c r="M56" s="1328"/>
      <c r="N56" s="1328"/>
      <c r="AN56" s="1316"/>
      <c r="AO56" s="1316"/>
      <c r="AP56" s="1316"/>
      <c r="AQ56" s="1316"/>
      <c r="AR56" s="1316"/>
      <c r="AS56" s="1316"/>
      <c r="AT56" s="1316"/>
      <c r="AU56" s="1316"/>
      <c r="AV56" s="1316"/>
      <c r="AW56" s="1316"/>
      <c r="AX56" s="1316"/>
      <c r="AY56" s="1316"/>
      <c r="AZ56" s="1316"/>
      <c r="BA56" s="1316"/>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12"/>
      <c r="H57" s="1312"/>
      <c r="I57" s="1331"/>
      <c r="J57" s="1331"/>
      <c r="K57" s="1328"/>
      <c r="L57" s="1328"/>
      <c r="M57" s="1328"/>
      <c r="N57" s="1328"/>
      <c r="AM57" s="390"/>
      <c r="AN57" s="1316"/>
      <c r="AO57" s="1316"/>
      <c r="AP57" s="1316"/>
      <c r="AQ57" s="1316"/>
      <c r="AR57" s="1316"/>
      <c r="AS57" s="1316"/>
      <c r="AT57" s="1316"/>
      <c r="AU57" s="1316"/>
      <c r="AV57" s="1316"/>
      <c r="AW57" s="1316"/>
      <c r="AX57" s="1316"/>
      <c r="AY57" s="1316"/>
      <c r="AZ57" s="1316"/>
      <c r="BA57" s="1316"/>
      <c r="BB57" s="1318" t="s">
        <v>605</v>
      </c>
      <c r="BC57" s="1318"/>
      <c r="BD57" s="1318"/>
      <c r="BE57" s="1318"/>
      <c r="BF57" s="1318"/>
      <c r="BG57" s="1318"/>
      <c r="BH57" s="1318"/>
      <c r="BI57" s="1318"/>
      <c r="BJ57" s="1318"/>
      <c r="BK57" s="1318"/>
      <c r="BL57" s="1318"/>
      <c r="BM57" s="1318"/>
      <c r="BN57" s="1318"/>
      <c r="BO57" s="1318"/>
      <c r="BP57" s="1317">
        <v>57.7</v>
      </c>
      <c r="BQ57" s="1317"/>
      <c r="BR57" s="1317"/>
      <c r="BS57" s="1317"/>
      <c r="BT57" s="1317"/>
      <c r="BU57" s="1317"/>
      <c r="BV57" s="1317"/>
      <c r="BW57" s="1317"/>
      <c r="BX57" s="1317">
        <v>58</v>
      </c>
      <c r="BY57" s="1317"/>
      <c r="BZ57" s="1317"/>
      <c r="CA57" s="1317"/>
      <c r="CB57" s="1317"/>
      <c r="CC57" s="1317"/>
      <c r="CD57" s="1317"/>
      <c r="CE57" s="1317"/>
      <c r="CF57" s="1317">
        <v>59.7</v>
      </c>
      <c r="CG57" s="1317"/>
      <c r="CH57" s="1317"/>
      <c r="CI57" s="1317"/>
      <c r="CJ57" s="1317"/>
      <c r="CK57" s="1317"/>
      <c r="CL57" s="1317"/>
      <c r="CM57" s="1317"/>
      <c r="CN57" s="1317">
        <v>60.8</v>
      </c>
      <c r="CO57" s="1317"/>
      <c r="CP57" s="1317"/>
      <c r="CQ57" s="1317"/>
      <c r="CR57" s="1317"/>
      <c r="CS57" s="1317"/>
      <c r="CT57" s="1317"/>
      <c r="CU57" s="1317"/>
      <c r="CV57" s="1317">
        <v>62</v>
      </c>
      <c r="CW57" s="1317"/>
      <c r="CX57" s="1317"/>
      <c r="CY57" s="1317"/>
      <c r="CZ57" s="1317"/>
      <c r="DA57" s="1317"/>
      <c r="DB57" s="1317"/>
      <c r="DC57" s="1317"/>
      <c r="DD57" s="410"/>
      <c r="DE57" s="409"/>
    </row>
    <row r="58" spans="1:109" s="405" customFormat="1" x14ac:dyDescent="0.15">
      <c r="A58" s="390"/>
      <c r="B58" s="409"/>
      <c r="G58" s="1312"/>
      <c r="H58" s="1312"/>
      <c r="I58" s="1331"/>
      <c r="J58" s="1331"/>
      <c r="K58" s="1328"/>
      <c r="L58" s="1328"/>
      <c r="M58" s="1328"/>
      <c r="N58" s="1328"/>
      <c r="AM58" s="390"/>
      <c r="AN58" s="1316"/>
      <c r="AO58" s="1316"/>
      <c r="AP58" s="1316"/>
      <c r="AQ58" s="1316"/>
      <c r="AR58" s="1316"/>
      <c r="AS58" s="1316"/>
      <c r="AT58" s="1316"/>
      <c r="AU58" s="1316"/>
      <c r="AV58" s="1316"/>
      <c r="AW58" s="1316"/>
      <c r="AX58" s="1316"/>
      <c r="AY58" s="1316"/>
      <c r="AZ58" s="1316"/>
      <c r="BA58" s="1316"/>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2"/>
      <c r="H72" s="1312"/>
      <c r="I72" s="1312"/>
      <c r="J72" s="1312"/>
      <c r="K72" s="407"/>
      <c r="L72" s="407"/>
      <c r="M72" s="408"/>
      <c r="N72" s="408"/>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x14ac:dyDescent="0.15">
      <c r="B73" s="397"/>
      <c r="G73" s="1329"/>
      <c r="H73" s="1329"/>
      <c r="I73" s="1329"/>
      <c r="J73" s="1329"/>
      <c r="K73" s="1332"/>
      <c r="L73" s="1332"/>
      <c r="M73" s="1332"/>
      <c r="N73" s="1332"/>
      <c r="AM73" s="406"/>
      <c r="AN73" s="1318" t="s">
        <v>603</v>
      </c>
      <c r="AO73" s="1318"/>
      <c r="AP73" s="1318"/>
      <c r="AQ73" s="1318"/>
      <c r="AR73" s="1318"/>
      <c r="AS73" s="1318"/>
      <c r="AT73" s="1318"/>
      <c r="AU73" s="1318"/>
      <c r="AV73" s="1318"/>
      <c r="AW73" s="1318"/>
      <c r="AX73" s="1318"/>
      <c r="AY73" s="1318"/>
      <c r="AZ73" s="1318"/>
      <c r="BA73" s="1318"/>
      <c r="BB73" s="1318" t="s">
        <v>604</v>
      </c>
      <c r="BC73" s="1318"/>
      <c r="BD73" s="1318"/>
      <c r="BE73" s="1318"/>
      <c r="BF73" s="1318"/>
      <c r="BG73" s="1318"/>
      <c r="BH73" s="1318"/>
      <c r="BI73" s="1318"/>
      <c r="BJ73" s="1318"/>
      <c r="BK73" s="1318"/>
      <c r="BL73" s="1318"/>
      <c r="BM73" s="1318"/>
      <c r="BN73" s="1318"/>
      <c r="BO73" s="1318"/>
      <c r="BP73" s="1317">
        <v>136.6</v>
      </c>
      <c r="BQ73" s="1317"/>
      <c r="BR73" s="1317"/>
      <c r="BS73" s="1317"/>
      <c r="BT73" s="1317"/>
      <c r="BU73" s="1317"/>
      <c r="BV73" s="1317"/>
      <c r="BW73" s="1317"/>
      <c r="BX73" s="1317">
        <v>127.6</v>
      </c>
      <c r="BY73" s="1317"/>
      <c r="BZ73" s="1317"/>
      <c r="CA73" s="1317"/>
      <c r="CB73" s="1317"/>
      <c r="CC73" s="1317"/>
      <c r="CD73" s="1317"/>
      <c r="CE73" s="1317"/>
      <c r="CF73" s="1317">
        <v>107.3</v>
      </c>
      <c r="CG73" s="1317"/>
      <c r="CH73" s="1317"/>
      <c r="CI73" s="1317"/>
      <c r="CJ73" s="1317"/>
      <c r="CK73" s="1317"/>
      <c r="CL73" s="1317"/>
      <c r="CM73" s="1317"/>
      <c r="CN73" s="1317">
        <v>105.2</v>
      </c>
      <c r="CO73" s="1317"/>
      <c r="CP73" s="1317"/>
      <c r="CQ73" s="1317"/>
      <c r="CR73" s="1317"/>
      <c r="CS73" s="1317"/>
      <c r="CT73" s="1317"/>
      <c r="CU73" s="1317"/>
      <c r="CV73" s="1317">
        <v>88.8</v>
      </c>
      <c r="CW73" s="1317"/>
      <c r="CX73" s="1317"/>
      <c r="CY73" s="1317"/>
      <c r="CZ73" s="1317"/>
      <c r="DA73" s="1317"/>
      <c r="DB73" s="1317"/>
      <c r="DC73" s="1317"/>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29"/>
      <c r="H75" s="1329"/>
      <c r="I75" s="1312"/>
      <c r="J75" s="1312"/>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608</v>
      </c>
      <c r="BC75" s="1318"/>
      <c r="BD75" s="1318"/>
      <c r="BE75" s="1318"/>
      <c r="BF75" s="1318"/>
      <c r="BG75" s="1318"/>
      <c r="BH75" s="1318"/>
      <c r="BI75" s="1318"/>
      <c r="BJ75" s="1318"/>
      <c r="BK75" s="1318"/>
      <c r="BL75" s="1318"/>
      <c r="BM75" s="1318"/>
      <c r="BN75" s="1318"/>
      <c r="BO75" s="1318"/>
      <c r="BP75" s="1317">
        <v>15.7</v>
      </c>
      <c r="BQ75" s="1317"/>
      <c r="BR75" s="1317"/>
      <c r="BS75" s="1317"/>
      <c r="BT75" s="1317"/>
      <c r="BU75" s="1317"/>
      <c r="BV75" s="1317"/>
      <c r="BW75" s="1317"/>
      <c r="BX75" s="1317">
        <v>15.5</v>
      </c>
      <c r="BY75" s="1317"/>
      <c r="BZ75" s="1317"/>
      <c r="CA75" s="1317"/>
      <c r="CB75" s="1317"/>
      <c r="CC75" s="1317"/>
      <c r="CD75" s="1317"/>
      <c r="CE75" s="1317"/>
      <c r="CF75" s="1317">
        <v>15.6</v>
      </c>
      <c r="CG75" s="1317"/>
      <c r="CH75" s="1317"/>
      <c r="CI75" s="1317"/>
      <c r="CJ75" s="1317"/>
      <c r="CK75" s="1317"/>
      <c r="CL75" s="1317"/>
      <c r="CM75" s="1317"/>
      <c r="CN75" s="1317">
        <v>15.2</v>
      </c>
      <c r="CO75" s="1317"/>
      <c r="CP75" s="1317"/>
      <c r="CQ75" s="1317"/>
      <c r="CR75" s="1317"/>
      <c r="CS75" s="1317"/>
      <c r="CT75" s="1317"/>
      <c r="CU75" s="1317"/>
      <c r="CV75" s="1317">
        <v>14.6</v>
      </c>
      <c r="CW75" s="1317"/>
      <c r="CX75" s="1317"/>
      <c r="CY75" s="1317"/>
      <c r="CZ75" s="1317"/>
      <c r="DA75" s="1317"/>
      <c r="DB75" s="1317"/>
      <c r="DC75" s="1317"/>
    </row>
    <row r="76" spans="2:107" x14ac:dyDescent="0.15">
      <c r="B76" s="397"/>
      <c r="G76" s="1329"/>
      <c r="H76" s="1329"/>
      <c r="I76" s="1312"/>
      <c r="J76" s="1312"/>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12"/>
      <c r="H77" s="1312"/>
      <c r="I77" s="1312"/>
      <c r="J77" s="1312"/>
      <c r="K77" s="1332"/>
      <c r="L77" s="1332"/>
      <c r="M77" s="1332"/>
      <c r="N77" s="1332"/>
      <c r="AN77" s="1316" t="s">
        <v>606</v>
      </c>
      <c r="AO77" s="1316"/>
      <c r="AP77" s="1316"/>
      <c r="AQ77" s="1316"/>
      <c r="AR77" s="1316"/>
      <c r="AS77" s="1316"/>
      <c r="AT77" s="1316"/>
      <c r="AU77" s="1316"/>
      <c r="AV77" s="1316"/>
      <c r="AW77" s="1316"/>
      <c r="AX77" s="1316"/>
      <c r="AY77" s="1316"/>
      <c r="AZ77" s="1316"/>
      <c r="BA77" s="1316"/>
      <c r="BB77" s="1318" t="s">
        <v>604</v>
      </c>
      <c r="BC77" s="1318"/>
      <c r="BD77" s="1318"/>
      <c r="BE77" s="1318"/>
      <c r="BF77" s="1318"/>
      <c r="BG77" s="1318"/>
      <c r="BH77" s="1318"/>
      <c r="BI77" s="1318"/>
      <c r="BJ77" s="1318"/>
      <c r="BK77" s="1318"/>
      <c r="BL77" s="1318"/>
      <c r="BM77" s="1318"/>
      <c r="BN77" s="1318"/>
      <c r="BO77" s="1318"/>
      <c r="BP77" s="1317">
        <v>15.5</v>
      </c>
      <c r="BQ77" s="1317"/>
      <c r="BR77" s="1317"/>
      <c r="BS77" s="1317"/>
      <c r="BT77" s="1317"/>
      <c r="BU77" s="1317"/>
      <c r="BV77" s="1317"/>
      <c r="BW77" s="1317"/>
      <c r="BX77" s="1317">
        <v>14</v>
      </c>
      <c r="BY77" s="1317"/>
      <c r="BZ77" s="1317"/>
      <c r="CA77" s="1317"/>
      <c r="CB77" s="1317"/>
      <c r="CC77" s="1317"/>
      <c r="CD77" s="1317"/>
      <c r="CE77" s="1317"/>
      <c r="CF77" s="1317">
        <v>11.4</v>
      </c>
      <c r="CG77" s="1317"/>
      <c r="CH77" s="1317"/>
      <c r="CI77" s="1317"/>
      <c r="CJ77" s="1317"/>
      <c r="CK77" s="1317"/>
      <c r="CL77" s="1317"/>
      <c r="CM77" s="1317"/>
      <c r="CN77" s="1317">
        <v>10.4</v>
      </c>
      <c r="CO77" s="1317"/>
      <c r="CP77" s="1317"/>
      <c r="CQ77" s="1317"/>
      <c r="CR77" s="1317"/>
      <c r="CS77" s="1317"/>
      <c r="CT77" s="1317"/>
      <c r="CU77" s="1317"/>
      <c r="CV77" s="1317">
        <v>10.9</v>
      </c>
      <c r="CW77" s="1317"/>
      <c r="CX77" s="1317"/>
      <c r="CY77" s="1317"/>
      <c r="CZ77" s="1317"/>
      <c r="DA77" s="1317"/>
      <c r="DB77" s="1317"/>
      <c r="DC77" s="1317"/>
    </row>
    <row r="78" spans="2:107" x14ac:dyDescent="0.15">
      <c r="B78" s="397"/>
      <c r="G78" s="1312"/>
      <c r="H78" s="1312"/>
      <c r="I78" s="1312"/>
      <c r="J78" s="1312"/>
      <c r="K78" s="1332"/>
      <c r="L78" s="1332"/>
      <c r="M78" s="1332"/>
      <c r="N78" s="1332"/>
      <c r="AN78" s="1316"/>
      <c r="AO78" s="1316"/>
      <c r="AP78" s="1316"/>
      <c r="AQ78" s="1316"/>
      <c r="AR78" s="1316"/>
      <c r="AS78" s="1316"/>
      <c r="AT78" s="1316"/>
      <c r="AU78" s="1316"/>
      <c r="AV78" s="1316"/>
      <c r="AW78" s="1316"/>
      <c r="AX78" s="1316"/>
      <c r="AY78" s="1316"/>
      <c r="AZ78" s="1316"/>
      <c r="BA78" s="1316"/>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12"/>
      <c r="H79" s="1312"/>
      <c r="I79" s="1331"/>
      <c r="J79" s="1331"/>
      <c r="K79" s="1333"/>
      <c r="L79" s="1333"/>
      <c r="M79" s="1333"/>
      <c r="N79" s="1333"/>
      <c r="AN79" s="1316"/>
      <c r="AO79" s="1316"/>
      <c r="AP79" s="1316"/>
      <c r="AQ79" s="1316"/>
      <c r="AR79" s="1316"/>
      <c r="AS79" s="1316"/>
      <c r="AT79" s="1316"/>
      <c r="AU79" s="1316"/>
      <c r="AV79" s="1316"/>
      <c r="AW79" s="1316"/>
      <c r="AX79" s="1316"/>
      <c r="AY79" s="1316"/>
      <c r="AZ79" s="1316"/>
      <c r="BA79" s="1316"/>
      <c r="BB79" s="1318" t="s">
        <v>608</v>
      </c>
      <c r="BC79" s="1318"/>
      <c r="BD79" s="1318"/>
      <c r="BE79" s="1318"/>
      <c r="BF79" s="1318"/>
      <c r="BG79" s="1318"/>
      <c r="BH79" s="1318"/>
      <c r="BI79" s="1318"/>
      <c r="BJ79" s="1318"/>
      <c r="BK79" s="1318"/>
      <c r="BL79" s="1318"/>
      <c r="BM79" s="1318"/>
      <c r="BN79" s="1318"/>
      <c r="BO79" s="1318"/>
      <c r="BP79" s="1317">
        <v>6.6</v>
      </c>
      <c r="BQ79" s="1317"/>
      <c r="BR79" s="1317"/>
      <c r="BS79" s="1317"/>
      <c r="BT79" s="1317"/>
      <c r="BU79" s="1317"/>
      <c r="BV79" s="1317"/>
      <c r="BW79" s="1317"/>
      <c r="BX79" s="1317">
        <v>6.5</v>
      </c>
      <c r="BY79" s="1317"/>
      <c r="BZ79" s="1317"/>
      <c r="CA79" s="1317"/>
      <c r="CB79" s="1317"/>
      <c r="CC79" s="1317"/>
      <c r="CD79" s="1317"/>
      <c r="CE79" s="1317"/>
      <c r="CF79" s="1317">
        <v>6.7</v>
      </c>
      <c r="CG79" s="1317"/>
      <c r="CH79" s="1317"/>
      <c r="CI79" s="1317"/>
      <c r="CJ79" s="1317"/>
      <c r="CK79" s="1317"/>
      <c r="CL79" s="1317"/>
      <c r="CM79" s="1317"/>
      <c r="CN79" s="1317">
        <v>6.6</v>
      </c>
      <c r="CO79" s="1317"/>
      <c r="CP79" s="1317"/>
      <c r="CQ79" s="1317"/>
      <c r="CR79" s="1317"/>
      <c r="CS79" s="1317"/>
      <c r="CT79" s="1317"/>
      <c r="CU79" s="1317"/>
      <c r="CV79" s="1317">
        <v>5.9</v>
      </c>
      <c r="CW79" s="1317"/>
      <c r="CX79" s="1317"/>
      <c r="CY79" s="1317"/>
      <c r="CZ79" s="1317"/>
      <c r="DA79" s="1317"/>
      <c r="DB79" s="1317"/>
      <c r="DC79" s="1317"/>
    </row>
    <row r="80" spans="2:107" x14ac:dyDescent="0.15">
      <c r="B80" s="397"/>
      <c r="G80" s="1312"/>
      <c r="H80" s="1312"/>
      <c r="I80" s="1331"/>
      <c r="J80" s="1331"/>
      <c r="K80" s="1333"/>
      <c r="L80" s="1333"/>
      <c r="M80" s="1333"/>
      <c r="N80" s="1333"/>
      <c r="AN80" s="1316"/>
      <c r="AO80" s="1316"/>
      <c r="AP80" s="1316"/>
      <c r="AQ80" s="1316"/>
      <c r="AR80" s="1316"/>
      <c r="AS80" s="1316"/>
      <c r="AT80" s="1316"/>
      <c r="AU80" s="1316"/>
      <c r="AV80" s="1316"/>
      <c r="AW80" s="1316"/>
      <c r="AX80" s="1316"/>
      <c r="AY80" s="1316"/>
      <c r="AZ80" s="1316"/>
      <c r="BA80" s="1316"/>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U8BpfZ6FbBB/zr9yzwQyKkexsNiQcCE5qTRWby1SuiVOBXK8PCwR0eT1HGqI2+112rr7Jo6RITlJPkwiG7WEg==" saltValue="w3UkANIzznS6BYz0kaL4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TrCp1t1sfLxyLhaX47SsFugqYwZ2EGcbhMyuTGJo5yF+dAJJ3jA5rDunsLqj8kIx451Kfu9QER79CdIhf02+Mw==" saltValue="LwW6Iv/n/RCrmRAGyRLd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RsjDLdGJxJfdfdYZAjeyVpyT+PXcPOQ6w/WuOfBXM5NeSQ2dwV4xTRAicZ9CgtcXB3hfcTxaPkyl8ikJn3hP9w==" saltValue="2BacUvi9gKepC6ZxNuwX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18842</v>
      </c>
      <c r="E3" s="162"/>
      <c r="F3" s="163">
        <v>57122</v>
      </c>
      <c r="G3" s="164"/>
      <c r="H3" s="165"/>
    </row>
    <row r="4" spans="1:8" x14ac:dyDescent="0.15">
      <c r="A4" s="166"/>
      <c r="B4" s="167"/>
      <c r="C4" s="168"/>
      <c r="D4" s="169">
        <v>14114</v>
      </c>
      <c r="E4" s="170"/>
      <c r="F4" s="171">
        <v>36191</v>
      </c>
      <c r="G4" s="172"/>
      <c r="H4" s="173"/>
    </row>
    <row r="5" spans="1:8" x14ac:dyDescent="0.15">
      <c r="A5" s="154" t="s">
        <v>548</v>
      </c>
      <c r="B5" s="159"/>
      <c r="C5" s="160"/>
      <c r="D5" s="161">
        <v>56980</v>
      </c>
      <c r="E5" s="162"/>
      <c r="F5" s="163">
        <v>53655</v>
      </c>
      <c r="G5" s="164"/>
      <c r="H5" s="165"/>
    </row>
    <row r="6" spans="1:8" x14ac:dyDescent="0.15">
      <c r="A6" s="166"/>
      <c r="B6" s="167"/>
      <c r="C6" s="168"/>
      <c r="D6" s="169">
        <v>24309</v>
      </c>
      <c r="E6" s="170"/>
      <c r="F6" s="171">
        <v>32719</v>
      </c>
      <c r="G6" s="172"/>
      <c r="H6" s="173"/>
    </row>
    <row r="7" spans="1:8" x14ac:dyDescent="0.15">
      <c r="A7" s="154" t="s">
        <v>549</v>
      </c>
      <c r="B7" s="159"/>
      <c r="C7" s="160"/>
      <c r="D7" s="161">
        <v>54288</v>
      </c>
      <c r="E7" s="162"/>
      <c r="F7" s="163">
        <v>53869</v>
      </c>
      <c r="G7" s="164"/>
      <c r="H7" s="165"/>
    </row>
    <row r="8" spans="1:8" x14ac:dyDescent="0.15">
      <c r="A8" s="166"/>
      <c r="B8" s="167"/>
      <c r="C8" s="168"/>
      <c r="D8" s="169">
        <v>34013</v>
      </c>
      <c r="E8" s="170"/>
      <c r="F8" s="171">
        <v>35046</v>
      </c>
      <c r="G8" s="172"/>
      <c r="H8" s="173"/>
    </row>
    <row r="9" spans="1:8" x14ac:dyDescent="0.15">
      <c r="A9" s="154" t="s">
        <v>550</v>
      </c>
      <c r="B9" s="159"/>
      <c r="C9" s="160"/>
      <c r="D9" s="161">
        <v>124887</v>
      </c>
      <c r="E9" s="162"/>
      <c r="F9" s="163">
        <v>59119</v>
      </c>
      <c r="G9" s="164"/>
      <c r="H9" s="165"/>
    </row>
    <row r="10" spans="1:8" x14ac:dyDescent="0.15">
      <c r="A10" s="166"/>
      <c r="B10" s="167"/>
      <c r="C10" s="168"/>
      <c r="D10" s="169">
        <v>27500</v>
      </c>
      <c r="E10" s="170"/>
      <c r="F10" s="171">
        <v>29900</v>
      </c>
      <c r="G10" s="172"/>
      <c r="H10" s="173"/>
    </row>
    <row r="11" spans="1:8" x14ac:dyDescent="0.15">
      <c r="A11" s="154" t="s">
        <v>551</v>
      </c>
      <c r="B11" s="159"/>
      <c r="C11" s="160"/>
      <c r="D11" s="161">
        <v>124384</v>
      </c>
      <c r="E11" s="162"/>
      <c r="F11" s="163">
        <v>53895</v>
      </c>
      <c r="G11" s="164"/>
      <c r="H11" s="165"/>
    </row>
    <row r="12" spans="1:8" x14ac:dyDescent="0.15">
      <c r="A12" s="166"/>
      <c r="B12" s="167"/>
      <c r="C12" s="174"/>
      <c r="D12" s="169">
        <v>21789</v>
      </c>
      <c r="E12" s="170"/>
      <c r="F12" s="171">
        <v>31224</v>
      </c>
      <c r="G12" s="172"/>
      <c r="H12" s="173"/>
    </row>
    <row r="13" spans="1:8" x14ac:dyDescent="0.15">
      <c r="A13" s="154"/>
      <c r="B13" s="159"/>
      <c r="C13" s="175"/>
      <c r="D13" s="176">
        <v>75876</v>
      </c>
      <c r="E13" s="177"/>
      <c r="F13" s="178">
        <v>55532</v>
      </c>
      <c r="G13" s="179"/>
      <c r="H13" s="165"/>
    </row>
    <row r="14" spans="1:8" x14ac:dyDescent="0.15">
      <c r="A14" s="166"/>
      <c r="B14" s="167"/>
      <c r="C14" s="168"/>
      <c r="D14" s="169">
        <v>24345</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3.85</v>
      </c>
      <c r="C19" s="180">
        <f>ROUND(VALUE(SUBSTITUTE(実質収支比率等に係る経年分析!G$48,"▲","-")),2)</f>
        <v>5.2</v>
      </c>
      <c r="D19" s="180">
        <f>ROUND(VALUE(SUBSTITUTE(実質収支比率等に係る経年分析!H$48,"▲","-")),2)</f>
        <v>4.99</v>
      </c>
      <c r="E19" s="180">
        <f>ROUND(VALUE(SUBSTITUTE(実質収支比率等に係る経年分析!I$48,"▲","-")),2)</f>
        <v>3.08</v>
      </c>
      <c r="F19" s="180">
        <f>ROUND(VALUE(SUBSTITUTE(実質収支比率等に係る経年分析!J$48,"▲","-")),2)</f>
        <v>7.32</v>
      </c>
    </row>
    <row r="20" spans="1:11" x14ac:dyDescent="0.15">
      <c r="A20" s="180" t="s">
        <v>54</v>
      </c>
      <c r="B20" s="180">
        <f>ROUND(VALUE(SUBSTITUTE(実質収支比率等に係る経年分析!F$47,"▲","-")),2)</f>
        <v>14.04</v>
      </c>
      <c r="C20" s="180">
        <f>ROUND(VALUE(SUBSTITUTE(実質収支比率等に係る経年分析!G$47,"▲","-")),2)</f>
        <v>14.41</v>
      </c>
      <c r="D20" s="180">
        <f>ROUND(VALUE(SUBSTITUTE(実質収支比率等に係る経年分析!H$47,"▲","-")),2)</f>
        <v>14.73</v>
      </c>
      <c r="E20" s="180">
        <f>ROUND(VALUE(SUBSTITUTE(実質収支比率等に係る経年分析!I$47,"▲","-")),2)</f>
        <v>14.96</v>
      </c>
      <c r="F20" s="180">
        <f>ROUND(VALUE(SUBSTITUTE(実質収支比率等に係る経年分析!J$47,"▲","-")),2)</f>
        <v>14.75</v>
      </c>
    </row>
    <row r="21" spans="1:11" x14ac:dyDescent="0.15">
      <c r="A21" s="180" t="s">
        <v>55</v>
      </c>
      <c r="B21" s="180">
        <f>IF(ISNUMBER(VALUE(SUBSTITUTE(実質収支比率等に係る経年分析!F$49,"▲","-"))),ROUND(VALUE(SUBSTITUTE(実質収支比率等に係る経年分析!F$49,"▲","-")),2),NA())</f>
        <v>-0.99</v>
      </c>
      <c r="C21" s="180">
        <f>IF(ISNUMBER(VALUE(SUBSTITUTE(実質収支比率等に係る経年分析!G$49,"▲","-"))),ROUND(VALUE(SUBSTITUTE(実質収支比率等に係る経年分析!G$49,"▲","-")),2),NA())</f>
        <v>1.66</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-1.62</v>
      </c>
      <c r="F21" s="180">
        <f>IF(ISNUMBER(VALUE(SUBSTITUTE(実質収支比率等に係る経年分析!J$49,"▲","-"))),ROUND(VALUE(SUBSTITUTE(実質収支比率等に係る経年分析!J$49,"▲","-")),2),NA())</f>
        <v>4.68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坂東市外２か町公平委員会特別会計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境町住宅事業特別会計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境町農業集落排水事業特別会計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境町公共下水道事業特別会計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境町国民健康保険事業特別会計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境町介護保険事業特別会計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7.24</v>
      </c>
    </row>
    <row r="36" spans="1:16" x14ac:dyDescent="0.15">
      <c r="A36" s="181" t="str">
        <f>IF(連結実質赤字比率に係る赤字・黒字の構成分析!C$34="",NA(),連結実質赤字比率に係る赤字・黒字の構成分析!C$34)</f>
        <v>境町水道事業会計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23.34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898</v>
      </c>
      <c r="E42" s="182"/>
      <c r="F42" s="182"/>
      <c r="G42" s="182">
        <f>'実質公債費比率（分子）の構造'!L$52</f>
        <v>903</v>
      </c>
      <c r="H42" s="182"/>
      <c r="I42" s="182"/>
      <c r="J42" s="182">
        <f>'実質公債費比率（分子）の構造'!M$52</f>
        <v>907</v>
      </c>
      <c r="K42" s="182"/>
      <c r="L42" s="182"/>
      <c r="M42" s="182">
        <f>'実質公債費比率（分子）の構造'!N$52</f>
        <v>898</v>
      </c>
      <c r="N42" s="182"/>
      <c r="O42" s="182"/>
      <c r="P42" s="182">
        <f>'実質公債費比率（分子）の構造'!O$52</f>
        <v>872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53</v>
      </c>
      <c r="C44" s="182"/>
      <c r="D44" s="182"/>
      <c r="E44" s="182">
        <f>'実質公債費比率（分子）の構造'!L$50</f>
        <v>50</v>
      </c>
      <c r="F44" s="182"/>
      <c r="G44" s="182"/>
      <c r="H44" s="182">
        <f>'実質公債費比率（分子）の構造'!M$50</f>
        <v>49</v>
      </c>
      <c r="I44" s="182"/>
      <c r="J44" s="182"/>
      <c r="K44" s="182">
        <f>'実質公債費比率（分子）の構造'!N$50</f>
        <v>35</v>
      </c>
      <c r="L44" s="182"/>
      <c r="M44" s="182"/>
      <c r="N44" s="182">
        <f>'実質公債費比率（分子）の構造'!O$50</f>
        <v>27</v>
      </c>
      <c r="O44" s="182"/>
      <c r="P44" s="182"/>
    </row>
    <row r="45" spans="1:16" x14ac:dyDescent="0.15">
      <c r="A45" s="182" t="s">
        <v>65</v>
      </c>
      <c r="B45" s="182">
        <f>'実質公債費比率（分子）の構造'!K$49</f>
        <v>121</v>
      </c>
      <c r="C45" s="182"/>
      <c r="D45" s="182"/>
      <c r="E45" s="182">
        <f>'実質公債費比率（分子）の構造'!L$49</f>
        <v>120</v>
      </c>
      <c r="F45" s="182"/>
      <c r="G45" s="182"/>
      <c r="H45" s="182">
        <f>'実質公債費比率（分子）の構造'!M$49</f>
        <v>122</v>
      </c>
      <c r="I45" s="182"/>
      <c r="J45" s="182"/>
      <c r="K45" s="182">
        <f>'実質公債費比率（分子）の構造'!N$49</f>
        <v>113</v>
      </c>
      <c r="L45" s="182"/>
      <c r="M45" s="182"/>
      <c r="N45" s="182">
        <f>'実質公債費比率（分子）の構造'!O$49</f>
        <v>116</v>
      </c>
      <c r="O45" s="182"/>
      <c r="P45" s="182"/>
    </row>
    <row r="46" spans="1:16" x14ac:dyDescent="0.15">
      <c r="A46" s="182" t="s">
        <v>66</v>
      </c>
      <c r="B46" s="182">
        <f>'実質公債費比率（分子）の構造'!K$48</f>
        <v>454</v>
      </c>
      <c r="C46" s="182"/>
      <c r="D46" s="182"/>
      <c r="E46" s="182">
        <f>'実質公債費比率（分子）の構造'!L$48</f>
        <v>456</v>
      </c>
      <c r="F46" s="182"/>
      <c r="G46" s="182"/>
      <c r="H46" s="182">
        <f>'実質公債費比率（分子）の構造'!M$48</f>
        <v>467</v>
      </c>
      <c r="I46" s="182"/>
      <c r="J46" s="182"/>
      <c r="K46" s="182">
        <f>'実質公債費比率（分子）の構造'!N$48</f>
        <v>474</v>
      </c>
      <c r="L46" s="182"/>
      <c r="M46" s="182"/>
      <c r="N46" s="182">
        <f>'実質公債費比率（分子）の構造'!O$48</f>
        <v>471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1075</v>
      </c>
      <c r="C49" s="182"/>
      <c r="D49" s="182"/>
      <c r="E49" s="182">
        <f>'実質公債費比率（分子）の構造'!L$45</f>
        <v>1049</v>
      </c>
      <c r="F49" s="182"/>
      <c r="G49" s="182"/>
      <c r="H49" s="182">
        <f>'実質公債費比率（分子）の構造'!M$45</f>
        <v>1036</v>
      </c>
      <c r="I49" s="182"/>
      <c r="J49" s="182"/>
      <c r="K49" s="182">
        <f>'実質公債費比率（分子）の構造'!N$45</f>
        <v>1024</v>
      </c>
      <c r="L49" s="182"/>
      <c r="M49" s="182"/>
      <c r="N49" s="182">
        <f>'実質公債費比率（分子）の構造'!O$45</f>
        <v>986</v>
      </c>
      <c r="O49" s="182"/>
      <c r="P49" s="182"/>
    </row>
    <row r="50" spans="1:16" x14ac:dyDescent="0.15">
      <c r="A50" s="182" t="s">
        <v>70</v>
      </c>
      <c r="B50" s="182" t="e">
        <f>NA()</f>
        <v>#N/A</v>
      </c>
      <c r="C50" s="182">
        <f>IF(ISNUMBER('実質公債費比率（分子）の構造'!K$53),'実質公債費比率（分子）の構造'!K$53,NA())</f>
        <v>805</v>
      </c>
      <c r="D50" s="182" t="e">
        <f>NA()</f>
        <v>#N/A</v>
      </c>
      <c r="E50" s="182" t="e">
        <f>NA()</f>
        <v>#N/A</v>
      </c>
      <c r="F50" s="182">
        <f>IF(ISNUMBER('実質公債費比率（分子）の構造'!L$53),'実質公債費比率（分子）の構造'!L$53,NA())</f>
        <v>772</v>
      </c>
      <c r="G50" s="182" t="e">
        <f>NA()</f>
        <v>#N/A</v>
      </c>
      <c r="H50" s="182" t="e">
        <f>NA()</f>
        <v>#N/A</v>
      </c>
      <c r="I50" s="182">
        <f>IF(ISNUMBER('実質公債費比率（分子）の構造'!M$53),'実質公債費比率（分子）の構造'!M$53,NA())</f>
        <v>767</v>
      </c>
      <c r="J50" s="182" t="e">
        <f>NA()</f>
        <v>#N/A</v>
      </c>
      <c r="K50" s="182" t="e">
        <f>NA()</f>
        <v>#N/A</v>
      </c>
      <c r="L50" s="182">
        <f>IF(ISNUMBER('実質公債費比率（分子）の構造'!N$53),'実質公債費比率（分子）の構造'!N$53,NA())</f>
        <v>748</v>
      </c>
      <c r="M50" s="182" t="e">
        <f>NA()</f>
        <v>#N/A</v>
      </c>
      <c r="N50" s="182" t="e">
        <f>NA()</f>
        <v>#N/A</v>
      </c>
      <c r="O50" s="182">
        <f>IF(ISNUMBER('実質公債費比率（分子）の構造'!O$53),'実質公債費比率（分子）の構造'!O$53,NA())</f>
        <v>728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9689</v>
      </c>
      <c r="E56" s="181"/>
      <c r="F56" s="181"/>
      <c r="G56" s="181">
        <f>'将来負担比率（分子）の構造'!J$52</f>
        <v>9502</v>
      </c>
      <c r="H56" s="181"/>
      <c r="I56" s="181"/>
      <c r="J56" s="181">
        <f>'将来負担比率（分子）の構造'!K$52</f>
        <v>9239</v>
      </c>
      <c r="K56" s="181"/>
      <c r="L56" s="181"/>
      <c r="M56" s="181">
        <f>'将来負担比率（分子）の構造'!L$52</f>
        <v>9104</v>
      </c>
      <c r="N56" s="181"/>
      <c r="O56" s="181"/>
      <c r="P56" s="181">
        <f>'将来負担比率（分子）の構造'!M$52</f>
        <v>9053</v>
      </c>
    </row>
    <row r="57" spans="1:16" x14ac:dyDescent="0.15">
      <c r="A57" s="181" t="s">
        <v>41</v>
      </c>
      <c r="B57" s="181"/>
      <c r="C57" s="181"/>
      <c r="D57" s="181">
        <f>'将来負担比率（分子）の構造'!I$51</f>
        <v>430</v>
      </c>
      <c r="E57" s="181"/>
      <c r="F57" s="181"/>
      <c r="G57" s="181">
        <f>'将来負担比率（分子）の構造'!J$51</f>
        <v>1168</v>
      </c>
      <c r="H57" s="181"/>
      <c r="I57" s="181"/>
      <c r="J57" s="181">
        <f>'将来負担比率（分子）の構造'!K$51</f>
        <v>1067</v>
      </c>
      <c r="K57" s="181"/>
      <c r="L57" s="181"/>
      <c r="M57" s="181">
        <f>'将来負担比率（分子）の構造'!L$51</f>
        <v>1196</v>
      </c>
      <c r="N57" s="181"/>
      <c r="O57" s="181"/>
      <c r="P57" s="181">
        <f>'将来負担比率（分子）の構造'!M$51</f>
        <v>1503</v>
      </c>
    </row>
    <row r="58" spans="1:16" x14ac:dyDescent="0.15">
      <c r="A58" s="181" t="s">
        <v>40</v>
      </c>
      <c r="B58" s="181"/>
      <c r="C58" s="181"/>
      <c r="D58" s="181">
        <f>'将来負担比率（分子）の構造'!I$50</f>
        <v>1891</v>
      </c>
      <c r="E58" s="181"/>
      <c r="F58" s="181"/>
      <c r="G58" s="181">
        <f>'将来負担比率（分子）の構造'!J$50</f>
        <v>2126</v>
      </c>
      <c r="H58" s="181"/>
      <c r="I58" s="181"/>
      <c r="J58" s="181">
        <f>'将来負担比率（分子）の構造'!K$50</f>
        <v>2749</v>
      </c>
      <c r="K58" s="181"/>
      <c r="L58" s="181"/>
      <c r="M58" s="181">
        <f>'将来負担比率（分子）の構造'!L$50</f>
        <v>2747</v>
      </c>
      <c r="N58" s="181"/>
      <c r="O58" s="181"/>
      <c r="P58" s="181">
        <f>'将来負担比率（分子）の構造'!M$50</f>
        <v>3295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44</v>
      </c>
      <c r="C61" s="181"/>
      <c r="D61" s="181"/>
      <c r="E61" s="181">
        <f>'将来負担比率（分子）の構造'!J$46</f>
        <v>42</v>
      </c>
      <c r="F61" s="181"/>
      <c r="G61" s="181"/>
      <c r="H61" s="181">
        <f>'将来負担比率（分子）の構造'!K$46</f>
        <v>41</v>
      </c>
      <c r="I61" s="181"/>
      <c r="J61" s="181"/>
      <c r="K61" s="181">
        <f>'将来負担比率（分子）の構造'!L$46</f>
        <v>39</v>
      </c>
      <c r="L61" s="181"/>
      <c r="M61" s="181"/>
      <c r="N61" s="181">
        <f>'将来負担比率（分子）の構造'!M$46</f>
        <v>117</v>
      </c>
      <c r="O61" s="181"/>
      <c r="P61" s="181"/>
    </row>
    <row r="62" spans="1:16" x14ac:dyDescent="0.15">
      <c r="A62" s="181" t="s">
        <v>34</v>
      </c>
      <c r="B62" s="181">
        <f>'将来負担比率（分子）の構造'!I$45</f>
        <v>1806</v>
      </c>
      <c r="C62" s="181"/>
      <c r="D62" s="181"/>
      <c r="E62" s="181">
        <f>'将来負担比率（分子）の構造'!J$45</f>
        <v>1900</v>
      </c>
      <c r="F62" s="181"/>
      <c r="G62" s="181"/>
      <c r="H62" s="181">
        <f>'将来負担比率（分子）の構造'!K$45</f>
        <v>1713</v>
      </c>
      <c r="I62" s="181"/>
      <c r="J62" s="181"/>
      <c r="K62" s="181">
        <f>'将来負担比率（分子）の構造'!L$45</f>
        <v>1718</v>
      </c>
      <c r="L62" s="181"/>
      <c r="M62" s="181"/>
      <c r="N62" s="181">
        <f>'将来負担比率（分子）の構造'!M$45</f>
        <v>1663</v>
      </c>
      <c r="O62" s="181"/>
      <c r="P62" s="181"/>
    </row>
    <row r="63" spans="1:16" x14ac:dyDescent="0.15">
      <c r="A63" s="181" t="s">
        <v>33</v>
      </c>
      <c r="B63" s="181">
        <f>'将来負担比率（分子）の構造'!I$44</f>
        <v>540</v>
      </c>
      <c r="C63" s="181"/>
      <c r="D63" s="181"/>
      <c r="E63" s="181">
        <f>'将来負担比率（分子）の構造'!J$44</f>
        <v>450</v>
      </c>
      <c r="F63" s="181"/>
      <c r="G63" s="181"/>
      <c r="H63" s="181">
        <f>'将来負担比率（分子）の構造'!K$44</f>
        <v>359</v>
      </c>
      <c r="I63" s="181"/>
      <c r="J63" s="181"/>
      <c r="K63" s="181">
        <f>'将来負担比率（分子）の構造'!L$44</f>
        <v>264</v>
      </c>
      <c r="L63" s="181"/>
      <c r="M63" s="181"/>
      <c r="N63" s="181">
        <f>'将来負担比率（分子）の構造'!M$44</f>
        <v>177</v>
      </c>
      <c r="O63" s="181"/>
      <c r="P63" s="181"/>
    </row>
    <row r="64" spans="1:16" x14ac:dyDescent="0.15">
      <c r="A64" s="181" t="s">
        <v>32</v>
      </c>
      <c r="B64" s="181">
        <f>'将来負担比率（分子）の構造'!I$43</f>
        <v>5757</v>
      </c>
      <c r="C64" s="181"/>
      <c r="D64" s="181"/>
      <c r="E64" s="181">
        <f>'将来負担比率（分子）の構造'!J$43</f>
        <v>5580</v>
      </c>
      <c r="F64" s="181"/>
      <c r="G64" s="181"/>
      <c r="H64" s="181">
        <f>'将来負担比率（分子）の構造'!K$43</f>
        <v>5429</v>
      </c>
      <c r="I64" s="181"/>
      <c r="J64" s="181"/>
      <c r="K64" s="181">
        <f>'将来負担比率（分子）の構造'!L$43</f>
        <v>5318</v>
      </c>
      <c r="L64" s="181"/>
      <c r="M64" s="181"/>
      <c r="N64" s="181">
        <f>'将来負担比率（分子）の構造'!M$43</f>
        <v>5116</v>
      </c>
      <c r="O64" s="181"/>
      <c r="P64" s="181"/>
    </row>
    <row r="65" spans="1:16" x14ac:dyDescent="0.15">
      <c r="A65" s="181" t="s">
        <v>31</v>
      </c>
      <c r="B65" s="181">
        <f>'将来負担比率（分子）の構造'!I$42</f>
        <v>648</v>
      </c>
      <c r="C65" s="181"/>
      <c r="D65" s="181"/>
      <c r="E65" s="181">
        <f>'将来負担比率（分子）の構造'!J$42</f>
        <v>1279</v>
      </c>
      <c r="F65" s="181"/>
      <c r="G65" s="181"/>
      <c r="H65" s="181">
        <f>'将来負担比率（分子）の構造'!K$42</f>
        <v>1123</v>
      </c>
      <c r="I65" s="181"/>
      <c r="J65" s="181"/>
      <c r="K65" s="181">
        <f>'将来負担比率（分子）の構造'!L$42</f>
        <v>1172</v>
      </c>
      <c r="L65" s="181"/>
      <c r="M65" s="181"/>
      <c r="N65" s="181">
        <f>'将来負担比率（分子）の構造'!M$42</f>
        <v>1458</v>
      </c>
      <c r="O65" s="181"/>
      <c r="P65" s="181"/>
    </row>
    <row r="66" spans="1:16" x14ac:dyDescent="0.15">
      <c r="A66" s="181" t="s">
        <v>30</v>
      </c>
      <c r="B66" s="181">
        <f>'将来負担比率（分子）の構造'!I$41</f>
        <v>10090</v>
      </c>
      <c r="C66" s="181"/>
      <c r="D66" s="181"/>
      <c r="E66" s="181">
        <f>'将来負担比率（分子）の構造'!J$41</f>
        <v>9932</v>
      </c>
      <c r="F66" s="181"/>
      <c r="G66" s="181"/>
      <c r="H66" s="181">
        <f>'将来負担比率（分子）の構造'!K$41</f>
        <v>9759</v>
      </c>
      <c r="I66" s="181"/>
      <c r="J66" s="181"/>
      <c r="K66" s="181">
        <f>'将来負担比率（分子）の構造'!L$41</f>
        <v>9827</v>
      </c>
      <c r="L66" s="181"/>
      <c r="M66" s="181"/>
      <c r="N66" s="181">
        <f>'将来負担比率（分子）の構造'!M$41</f>
        <v>10010</v>
      </c>
      <c r="O66" s="181"/>
      <c r="P66" s="181"/>
    </row>
    <row r="67" spans="1:16" x14ac:dyDescent="0.15">
      <c r="A67" s="181" t="s">
        <v>74</v>
      </c>
      <c r="B67" s="181" t="e">
        <f>NA()</f>
        <v>#N/A</v>
      </c>
      <c r="C67" s="181">
        <f>IF(ISNUMBER('将来負担比率（分子）の構造'!I$53), IF('将来負担比率（分子）の構造'!I$53 &lt; 0, 0, '将来負担比率（分子）の構造'!I$53), NA())</f>
        <v>6876</v>
      </c>
      <c r="D67" s="181" t="e">
        <f>NA()</f>
        <v>#N/A</v>
      </c>
      <c r="E67" s="181" t="e">
        <f>NA()</f>
        <v>#N/A</v>
      </c>
      <c r="F67" s="181">
        <f>IF(ISNUMBER('将来負担比率（分子）の構造'!J$53), IF('将来負担比率（分子）の構造'!J$53 &lt; 0, 0, '将来負担比率（分子）の構造'!J$53), NA())</f>
        <v>6388</v>
      </c>
      <c r="G67" s="181" t="e">
        <f>NA()</f>
        <v>#N/A</v>
      </c>
      <c r="H67" s="181" t="e">
        <f>NA()</f>
        <v>#N/A</v>
      </c>
      <c r="I67" s="181">
        <f>IF(ISNUMBER('将来負担比率（分子）の構造'!K$53), IF('将来負担比率（分子）の構造'!K$53 &lt; 0, 0, '将来負担比率（分子）の構造'!K$53), NA())</f>
        <v>5369</v>
      </c>
      <c r="J67" s="181" t="e">
        <f>NA()</f>
        <v>#N/A</v>
      </c>
      <c r="K67" s="181" t="e">
        <f>NA()</f>
        <v>#N/A</v>
      </c>
      <c r="L67" s="181">
        <f>IF(ISNUMBER('将来負担比率（分子）の構造'!L$53), IF('将来負担比率（分子）の構造'!L$53 &lt; 0, 0, '将来負担比率（分子）の構造'!L$53), NA())</f>
        <v>5291</v>
      </c>
      <c r="M67" s="181" t="e">
        <f>NA()</f>
        <v>#N/A</v>
      </c>
      <c r="N67" s="181" t="e">
        <f>NA()</f>
        <v>#N/A</v>
      </c>
      <c r="O67" s="181">
        <f>IF(ISNUMBER('将来負担比率（分子）の構造'!M$53), IF('将来負担比率（分子）の構造'!M$53 &lt; 0, 0, '将来負担比率（分子）の構造'!M$53), NA())</f>
        <v>4688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868</v>
      </c>
      <c r="C72" s="185">
        <f>基金残高に係る経年分析!G55</f>
        <v>884</v>
      </c>
      <c r="D72" s="185">
        <f>基金残高に係る経年分析!H55</f>
        <v>904</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1689</v>
      </c>
      <c r="C74" s="185">
        <f>基金残高に係る経年分析!G57</f>
        <v>1581</v>
      </c>
      <c r="D74" s="185">
        <f>基金残高に係る経年分析!H57</f>
        <v>1926</v>
      </c>
    </row>
  </sheetData>
  <sheetProtection algorithmName="SHA-512" hashValue="3OIrf6Ahsw5uZYY9SMJJ8zZykZjBgGq47iByQpdxGI2nT6lyQfGF85DHRj62G0oHObVyaPmmkF2mGUtuXppRHg==" saltValue="7IqinPD7dL7ykVYIzKh3P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3589111</v>
      </c>
      <c r="S5" s="675"/>
      <c r="T5" s="675"/>
      <c r="U5" s="675"/>
      <c r="V5" s="675"/>
      <c r="W5" s="675"/>
      <c r="X5" s="675"/>
      <c r="Y5" s="676"/>
      <c r="Z5" s="677">
        <v>16.3</v>
      </c>
      <c r="AA5" s="677"/>
      <c r="AB5" s="677"/>
      <c r="AC5" s="677"/>
      <c r="AD5" s="678">
        <v>3589111</v>
      </c>
      <c r="AE5" s="678"/>
      <c r="AF5" s="678"/>
      <c r="AG5" s="678"/>
      <c r="AH5" s="678"/>
      <c r="AI5" s="678"/>
      <c r="AJ5" s="678"/>
      <c r="AK5" s="678"/>
      <c r="AL5" s="679">
        <v>61.2</v>
      </c>
      <c r="AM5" s="680"/>
      <c r="AN5" s="680"/>
      <c r="AO5" s="681"/>
      <c r="AP5" s="671" t="s">
        <v>228</v>
      </c>
      <c r="AQ5" s="672"/>
      <c r="AR5" s="672"/>
      <c r="AS5" s="672"/>
      <c r="AT5" s="672"/>
      <c r="AU5" s="672"/>
      <c r="AV5" s="672"/>
      <c r="AW5" s="672"/>
      <c r="AX5" s="672"/>
      <c r="AY5" s="672"/>
      <c r="AZ5" s="672"/>
      <c r="BA5" s="672"/>
      <c r="BB5" s="672"/>
      <c r="BC5" s="672"/>
      <c r="BD5" s="672"/>
      <c r="BE5" s="672"/>
      <c r="BF5" s="673"/>
      <c r="BG5" s="685">
        <v>3580767</v>
      </c>
      <c r="BH5" s="686"/>
      <c r="BI5" s="686"/>
      <c r="BJ5" s="686"/>
      <c r="BK5" s="686"/>
      <c r="BL5" s="686"/>
      <c r="BM5" s="686"/>
      <c r="BN5" s="687"/>
      <c r="BO5" s="688">
        <v>99.8</v>
      </c>
      <c r="BP5" s="688"/>
      <c r="BQ5" s="688"/>
      <c r="BR5" s="688"/>
      <c r="BS5" s="689">
        <v>81131</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130057</v>
      </c>
      <c r="S6" s="686"/>
      <c r="T6" s="686"/>
      <c r="U6" s="686"/>
      <c r="V6" s="686"/>
      <c r="W6" s="686"/>
      <c r="X6" s="686"/>
      <c r="Y6" s="687"/>
      <c r="Z6" s="688">
        <v>0.6</v>
      </c>
      <c r="AA6" s="688"/>
      <c r="AB6" s="688"/>
      <c r="AC6" s="688"/>
      <c r="AD6" s="689">
        <v>130057</v>
      </c>
      <c r="AE6" s="689"/>
      <c r="AF6" s="689"/>
      <c r="AG6" s="689"/>
      <c r="AH6" s="689"/>
      <c r="AI6" s="689"/>
      <c r="AJ6" s="689"/>
      <c r="AK6" s="689"/>
      <c r="AL6" s="690">
        <v>2.2000000000000002</v>
      </c>
      <c r="AM6" s="691"/>
      <c r="AN6" s="691"/>
      <c r="AO6" s="692"/>
      <c r="AP6" s="682" t="s">
        <v>233</v>
      </c>
      <c r="AQ6" s="683"/>
      <c r="AR6" s="683"/>
      <c r="AS6" s="683"/>
      <c r="AT6" s="683"/>
      <c r="AU6" s="683"/>
      <c r="AV6" s="683"/>
      <c r="AW6" s="683"/>
      <c r="AX6" s="683"/>
      <c r="AY6" s="683"/>
      <c r="AZ6" s="683"/>
      <c r="BA6" s="683"/>
      <c r="BB6" s="683"/>
      <c r="BC6" s="683"/>
      <c r="BD6" s="683"/>
      <c r="BE6" s="683"/>
      <c r="BF6" s="684"/>
      <c r="BG6" s="685">
        <v>3580767</v>
      </c>
      <c r="BH6" s="686"/>
      <c r="BI6" s="686"/>
      <c r="BJ6" s="686"/>
      <c r="BK6" s="686"/>
      <c r="BL6" s="686"/>
      <c r="BM6" s="686"/>
      <c r="BN6" s="687"/>
      <c r="BO6" s="688">
        <v>99.8</v>
      </c>
      <c r="BP6" s="688"/>
      <c r="BQ6" s="688"/>
      <c r="BR6" s="688"/>
      <c r="BS6" s="689">
        <v>81131</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100052</v>
      </c>
      <c r="CS6" s="686"/>
      <c r="CT6" s="686"/>
      <c r="CU6" s="686"/>
      <c r="CV6" s="686"/>
      <c r="CW6" s="686"/>
      <c r="CX6" s="686"/>
      <c r="CY6" s="687"/>
      <c r="CZ6" s="679">
        <v>0.5</v>
      </c>
      <c r="DA6" s="680"/>
      <c r="DB6" s="680"/>
      <c r="DC6" s="699"/>
      <c r="DD6" s="694" t="s">
        <v>235</v>
      </c>
      <c r="DE6" s="686"/>
      <c r="DF6" s="686"/>
      <c r="DG6" s="686"/>
      <c r="DH6" s="686"/>
      <c r="DI6" s="686"/>
      <c r="DJ6" s="686"/>
      <c r="DK6" s="686"/>
      <c r="DL6" s="686"/>
      <c r="DM6" s="686"/>
      <c r="DN6" s="686"/>
      <c r="DO6" s="686"/>
      <c r="DP6" s="687"/>
      <c r="DQ6" s="694">
        <v>100052</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2293</v>
      </c>
      <c r="S7" s="686"/>
      <c r="T7" s="686"/>
      <c r="U7" s="686"/>
      <c r="V7" s="686"/>
      <c r="W7" s="686"/>
      <c r="X7" s="686"/>
      <c r="Y7" s="687"/>
      <c r="Z7" s="688">
        <v>0</v>
      </c>
      <c r="AA7" s="688"/>
      <c r="AB7" s="688"/>
      <c r="AC7" s="688"/>
      <c r="AD7" s="689">
        <v>2293</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1454514</v>
      </c>
      <c r="BH7" s="686"/>
      <c r="BI7" s="686"/>
      <c r="BJ7" s="686"/>
      <c r="BK7" s="686"/>
      <c r="BL7" s="686"/>
      <c r="BM7" s="686"/>
      <c r="BN7" s="687"/>
      <c r="BO7" s="688">
        <v>40.5</v>
      </c>
      <c r="BP7" s="688"/>
      <c r="BQ7" s="688"/>
      <c r="BR7" s="688"/>
      <c r="BS7" s="689">
        <v>81131</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11058570</v>
      </c>
      <c r="CS7" s="686"/>
      <c r="CT7" s="686"/>
      <c r="CU7" s="686"/>
      <c r="CV7" s="686"/>
      <c r="CW7" s="686"/>
      <c r="CX7" s="686"/>
      <c r="CY7" s="687"/>
      <c r="CZ7" s="688">
        <v>51.4</v>
      </c>
      <c r="DA7" s="688"/>
      <c r="DB7" s="688"/>
      <c r="DC7" s="688"/>
      <c r="DD7" s="694">
        <v>342005</v>
      </c>
      <c r="DE7" s="686"/>
      <c r="DF7" s="686"/>
      <c r="DG7" s="686"/>
      <c r="DH7" s="686"/>
      <c r="DI7" s="686"/>
      <c r="DJ7" s="686"/>
      <c r="DK7" s="686"/>
      <c r="DL7" s="686"/>
      <c r="DM7" s="686"/>
      <c r="DN7" s="686"/>
      <c r="DO7" s="686"/>
      <c r="DP7" s="687"/>
      <c r="DQ7" s="694">
        <v>1284932</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11026</v>
      </c>
      <c r="S8" s="686"/>
      <c r="T8" s="686"/>
      <c r="U8" s="686"/>
      <c r="V8" s="686"/>
      <c r="W8" s="686"/>
      <c r="X8" s="686"/>
      <c r="Y8" s="687"/>
      <c r="Z8" s="688">
        <v>0</v>
      </c>
      <c r="AA8" s="688"/>
      <c r="AB8" s="688"/>
      <c r="AC8" s="688"/>
      <c r="AD8" s="689">
        <v>11026</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45114</v>
      </c>
      <c r="BH8" s="686"/>
      <c r="BI8" s="686"/>
      <c r="BJ8" s="686"/>
      <c r="BK8" s="686"/>
      <c r="BL8" s="686"/>
      <c r="BM8" s="686"/>
      <c r="BN8" s="687"/>
      <c r="BO8" s="688">
        <v>1.3</v>
      </c>
      <c r="BP8" s="688"/>
      <c r="BQ8" s="688"/>
      <c r="BR8" s="688"/>
      <c r="BS8" s="694" t="s">
        <v>235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3406828</v>
      </c>
      <c r="CS8" s="686"/>
      <c r="CT8" s="686"/>
      <c r="CU8" s="686"/>
      <c r="CV8" s="686"/>
      <c r="CW8" s="686"/>
      <c r="CX8" s="686"/>
      <c r="CY8" s="687"/>
      <c r="CZ8" s="688">
        <v>15.8</v>
      </c>
      <c r="DA8" s="688"/>
      <c r="DB8" s="688"/>
      <c r="DC8" s="688"/>
      <c r="DD8" s="694">
        <v>202068</v>
      </c>
      <c r="DE8" s="686"/>
      <c r="DF8" s="686"/>
      <c r="DG8" s="686"/>
      <c r="DH8" s="686"/>
      <c r="DI8" s="686"/>
      <c r="DJ8" s="686"/>
      <c r="DK8" s="686"/>
      <c r="DL8" s="686"/>
      <c r="DM8" s="686"/>
      <c r="DN8" s="686"/>
      <c r="DO8" s="686"/>
      <c r="DP8" s="687"/>
      <c r="DQ8" s="694">
        <v>1504096</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15411</v>
      </c>
      <c r="S9" s="686"/>
      <c r="T9" s="686"/>
      <c r="U9" s="686"/>
      <c r="V9" s="686"/>
      <c r="W9" s="686"/>
      <c r="X9" s="686"/>
      <c r="Y9" s="687"/>
      <c r="Z9" s="688">
        <v>0.1</v>
      </c>
      <c r="AA9" s="688"/>
      <c r="AB9" s="688"/>
      <c r="AC9" s="688"/>
      <c r="AD9" s="689">
        <v>15411</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1146800</v>
      </c>
      <c r="BH9" s="686"/>
      <c r="BI9" s="686"/>
      <c r="BJ9" s="686"/>
      <c r="BK9" s="686"/>
      <c r="BL9" s="686"/>
      <c r="BM9" s="686"/>
      <c r="BN9" s="687"/>
      <c r="BO9" s="688">
        <v>32</v>
      </c>
      <c r="BP9" s="688"/>
      <c r="BQ9" s="688"/>
      <c r="BR9" s="688"/>
      <c r="BS9" s="694" t="s">
        <v>127</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783297</v>
      </c>
      <c r="CS9" s="686"/>
      <c r="CT9" s="686"/>
      <c r="CU9" s="686"/>
      <c r="CV9" s="686"/>
      <c r="CW9" s="686"/>
      <c r="CX9" s="686"/>
      <c r="CY9" s="687"/>
      <c r="CZ9" s="688">
        <v>3.6</v>
      </c>
      <c r="DA9" s="688"/>
      <c r="DB9" s="688"/>
      <c r="DC9" s="688"/>
      <c r="DD9" s="694">
        <v>7468</v>
      </c>
      <c r="DE9" s="686"/>
      <c r="DF9" s="686"/>
      <c r="DG9" s="686"/>
      <c r="DH9" s="686"/>
      <c r="DI9" s="686"/>
      <c r="DJ9" s="686"/>
      <c r="DK9" s="686"/>
      <c r="DL9" s="686"/>
      <c r="DM9" s="686"/>
      <c r="DN9" s="686"/>
      <c r="DO9" s="686"/>
      <c r="DP9" s="687"/>
      <c r="DQ9" s="694">
        <v>663395</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127</v>
      </c>
      <c r="AA10" s="688"/>
      <c r="AB10" s="688"/>
      <c r="AC10" s="688"/>
      <c r="AD10" s="689" t="s">
        <v>235</v>
      </c>
      <c r="AE10" s="689"/>
      <c r="AF10" s="689"/>
      <c r="AG10" s="689"/>
      <c r="AH10" s="689"/>
      <c r="AI10" s="689"/>
      <c r="AJ10" s="689"/>
      <c r="AK10" s="689"/>
      <c r="AL10" s="690" t="s">
        <v>127</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91267</v>
      </c>
      <c r="BH10" s="686"/>
      <c r="BI10" s="686"/>
      <c r="BJ10" s="686"/>
      <c r="BK10" s="686"/>
      <c r="BL10" s="686"/>
      <c r="BM10" s="686"/>
      <c r="BN10" s="687"/>
      <c r="BO10" s="688">
        <v>2.5</v>
      </c>
      <c r="BP10" s="688"/>
      <c r="BQ10" s="688"/>
      <c r="BR10" s="688"/>
      <c r="BS10" s="694">
        <v>15264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24488</v>
      </c>
      <c r="CS10" s="686"/>
      <c r="CT10" s="686"/>
      <c r="CU10" s="686"/>
      <c r="CV10" s="686"/>
      <c r="CW10" s="686"/>
      <c r="CX10" s="686"/>
      <c r="CY10" s="687"/>
      <c r="CZ10" s="688">
        <v>0.1</v>
      </c>
      <c r="DA10" s="688"/>
      <c r="DB10" s="688"/>
      <c r="DC10" s="688"/>
      <c r="DD10" s="694" t="s">
        <v>235</v>
      </c>
      <c r="DE10" s="686"/>
      <c r="DF10" s="686"/>
      <c r="DG10" s="686"/>
      <c r="DH10" s="686"/>
      <c r="DI10" s="686"/>
      <c r="DJ10" s="686"/>
      <c r="DK10" s="686"/>
      <c r="DL10" s="686"/>
      <c r="DM10" s="686"/>
      <c r="DN10" s="686"/>
      <c r="DO10" s="686"/>
      <c r="DP10" s="687"/>
      <c r="DQ10" s="694">
        <v>24384</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535271</v>
      </c>
      <c r="S11" s="686"/>
      <c r="T11" s="686"/>
      <c r="U11" s="686"/>
      <c r="V11" s="686"/>
      <c r="W11" s="686"/>
      <c r="X11" s="686"/>
      <c r="Y11" s="687"/>
      <c r="Z11" s="690">
        <v>2.4</v>
      </c>
      <c r="AA11" s="691"/>
      <c r="AB11" s="691"/>
      <c r="AC11" s="703"/>
      <c r="AD11" s="694">
        <v>535271</v>
      </c>
      <c r="AE11" s="686"/>
      <c r="AF11" s="686"/>
      <c r="AG11" s="686"/>
      <c r="AH11" s="686"/>
      <c r="AI11" s="686"/>
      <c r="AJ11" s="686"/>
      <c r="AK11" s="687"/>
      <c r="AL11" s="690">
        <v>9.1</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171333</v>
      </c>
      <c r="BH11" s="686"/>
      <c r="BI11" s="686"/>
      <c r="BJ11" s="686"/>
      <c r="BK11" s="686"/>
      <c r="BL11" s="686"/>
      <c r="BM11" s="686"/>
      <c r="BN11" s="687"/>
      <c r="BO11" s="688">
        <v>4.8</v>
      </c>
      <c r="BP11" s="688"/>
      <c r="BQ11" s="688"/>
      <c r="BR11" s="688"/>
      <c r="BS11" s="694">
        <v>65867</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405695</v>
      </c>
      <c r="CS11" s="686"/>
      <c r="CT11" s="686"/>
      <c r="CU11" s="686"/>
      <c r="CV11" s="686"/>
      <c r="CW11" s="686"/>
      <c r="CX11" s="686"/>
      <c r="CY11" s="687"/>
      <c r="CZ11" s="688">
        <v>1.9</v>
      </c>
      <c r="DA11" s="688"/>
      <c r="DB11" s="688"/>
      <c r="DC11" s="688"/>
      <c r="DD11" s="694">
        <v>42752</v>
      </c>
      <c r="DE11" s="686"/>
      <c r="DF11" s="686"/>
      <c r="DG11" s="686"/>
      <c r="DH11" s="686"/>
      <c r="DI11" s="686"/>
      <c r="DJ11" s="686"/>
      <c r="DK11" s="686"/>
      <c r="DL11" s="686"/>
      <c r="DM11" s="686"/>
      <c r="DN11" s="686"/>
      <c r="DO11" s="686"/>
      <c r="DP11" s="687"/>
      <c r="DQ11" s="694">
        <v>323098</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3026</v>
      </c>
      <c r="S12" s="686"/>
      <c r="T12" s="686"/>
      <c r="U12" s="686"/>
      <c r="V12" s="686"/>
      <c r="W12" s="686"/>
      <c r="X12" s="686"/>
      <c r="Y12" s="687"/>
      <c r="Z12" s="688">
        <v>0</v>
      </c>
      <c r="AA12" s="688"/>
      <c r="AB12" s="688"/>
      <c r="AC12" s="688"/>
      <c r="AD12" s="689">
        <v>3026</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1804274</v>
      </c>
      <c r="BH12" s="686"/>
      <c r="BI12" s="686"/>
      <c r="BJ12" s="686"/>
      <c r="BK12" s="686"/>
      <c r="BL12" s="686"/>
      <c r="BM12" s="686"/>
      <c r="BN12" s="687"/>
      <c r="BO12" s="688">
        <v>50.3</v>
      </c>
      <c r="BP12" s="688"/>
      <c r="BQ12" s="688"/>
      <c r="BR12" s="688"/>
      <c r="BS12" s="694" t="s">
        <v>235</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246495</v>
      </c>
      <c r="CS12" s="686"/>
      <c r="CT12" s="686"/>
      <c r="CU12" s="686"/>
      <c r="CV12" s="686"/>
      <c r="CW12" s="686"/>
      <c r="CX12" s="686"/>
      <c r="CY12" s="687"/>
      <c r="CZ12" s="688">
        <v>1.1000000000000001</v>
      </c>
      <c r="DA12" s="688"/>
      <c r="DB12" s="688"/>
      <c r="DC12" s="688"/>
      <c r="DD12" s="694">
        <v>64764</v>
      </c>
      <c r="DE12" s="686"/>
      <c r="DF12" s="686"/>
      <c r="DG12" s="686"/>
      <c r="DH12" s="686"/>
      <c r="DI12" s="686"/>
      <c r="DJ12" s="686"/>
      <c r="DK12" s="686"/>
      <c r="DL12" s="686"/>
      <c r="DM12" s="686"/>
      <c r="DN12" s="686"/>
      <c r="DO12" s="686"/>
      <c r="DP12" s="687"/>
      <c r="DQ12" s="694">
        <v>119740</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127</v>
      </c>
      <c r="AE13" s="689"/>
      <c r="AF13" s="689"/>
      <c r="AG13" s="689"/>
      <c r="AH13" s="689"/>
      <c r="AI13" s="689"/>
      <c r="AJ13" s="689"/>
      <c r="AK13" s="689"/>
      <c r="AL13" s="690" t="s">
        <v>127</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1803882</v>
      </c>
      <c r="BH13" s="686"/>
      <c r="BI13" s="686"/>
      <c r="BJ13" s="686"/>
      <c r="BK13" s="686"/>
      <c r="BL13" s="686"/>
      <c r="BM13" s="686"/>
      <c r="BN13" s="687"/>
      <c r="BO13" s="688">
        <v>50.3</v>
      </c>
      <c r="BP13" s="688"/>
      <c r="BQ13" s="688"/>
      <c r="BR13" s="688"/>
      <c r="BS13" s="694" t="s">
        <v>137</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2522115</v>
      </c>
      <c r="CS13" s="686"/>
      <c r="CT13" s="686"/>
      <c r="CU13" s="686"/>
      <c r="CV13" s="686"/>
      <c r="CW13" s="686"/>
      <c r="CX13" s="686"/>
      <c r="CY13" s="687"/>
      <c r="CZ13" s="688">
        <v>11.7</v>
      </c>
      <c r="DA13" s="688"/>
      <c r="DB13" s="688"/>
      <c r="DC13" s="688"/>
      <c r="DD13" s="694">
        <v>1879057</v>
      </c>
      <c r="DE13" s="686"/>
      <c r="DF13" s="686"/>
      <c r="DG13" s="686"/>
      <c r="DH13" s="686"/>
      <c r="DI13" s="686"/>
      <c r="DJ13" s="686"/>
      <c r="DK13" s="686"/>
      <c r="DL13" s="686"/>
      <c r="DM13" s="686"/>
      <c r="DN13" s="686"/>
      <c r="DO13" s="686"/>
      <c r="DP13" s="687"/>
      <c r="DQ13" s="694">
        <v>588640</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235</v>
      </c>
      <c r="AA14" s="688"/>
      <c r="AB14" s="688"/>
      <c r="AC14" s="688"/>
      <c r="AD14" s="689" t="s">
        <v>127</v>
      </c>
      <c r="AE14" s="689"/>
      <c r="AF14" s="689"/>
      <c r="AG14" s="689"/>
      <c r="AH14" s="689"/>
      <c r="AI14" s="689"/>
      <c r="AJ14" s="689"/>
      <c r="AK14" s="689"/>
      <c r="AL14" s="690" t="s">
        <v>137</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89607</v>
      </c>
      <c r="BH14" s="686"/>
      <c r="BI14" s="686"/>
      <c r="BJ14" s="686"/>
      <c r="BK14" s="686"/>
      <c r="BL14" s="686"/>
      <c r="BM14" s="686"/>
      <c r="BN14" s="687"/>
      <c r="BO14" s="688">
        <v>2.5</v>
      </c>
      <c r="BP14" s="688"/>
      <c r="BQ14" s="688"/>
      <c r="BR14" s="688"/>
      <c r="BS14" s="694" t="s">
        <v>127</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468748</v>
      </c>
      <c r="CS14" s="686"/>
      <c r="CT14" s="686"/>
      <c r="CU14" s="686"/>
      <c r="CV14" s="686"/>
      <c r="CW14" s="686"/>
      <c r="CX14" s="686"/>
      <c r="CY14" s="687"/>
      <c r="CZ14" s="688">
        <v>2.2000000000000002</v>
      </c>
      <c r="DA14" s="688"/>
      <c r="DB14" s="688"/>
      <c r="DC14" s="688"/>
      <c r="DD14" s="694">
        <v>63746</v>
      </c>
      <c r="DE14" s="686"/>
      <c r="DF14" s="686"/>
      <c r="DG14" s="686"/>
      <c r="DH14" s="686"/>
      <c r="DI14" s="686"/>
      <c r="DJ14" s="686"/>
      <c r="DK14" s="686"/>
      <c r="DL14" s="686"/>
      <c r="DM14" s="686"/>
      <c r="DN14" s="686"/>
      <c r="DO14" s="686"/>
      <c r="DP14" s="687"/>
      <c r="DQ14" s="694">
        <v>400376</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235</v>
      </c>
      <c r="AA15" s="688"/>
      <c r="AB15" s="688"/>
      <c r="AC15" s="688"/>
      <c r="AD15" s="689" t="s">
        <v>137</v>
      </c>
      <c r="AE15" s="689"/>
      <c r="AF15" s="689"/>
      <c r="AG15" s="689"/>
      <c r="AH15" s="689"/>
      <c r="AI15" s="689"/>
      <c r="AJ15" s="689"/>
      <c r="AK15" s="689"/>
      <c r="AL15" s="690" t="s">
        <v>127</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232372</v>
      </c>
      <c r="BH15" s="686"/>
      <c r="BI15" s="686"/>
      <c r="BJ15" s="686"/>
      <c r="BK15" s="686"/>
      <c r="BL15" s="686"/>
      <c r="BM15" s="686"/>
      <c r="BN15" s="687"/>
      <c r="BO15" s="688">
        <v>6.5</v>
      </c>
      <c r="BP15" s="688"/>
      <c r="BQ15" s="688"/>
      <c r="BR15" s="688"/>
      <c r="BS15" s="694" t="s">
        <v>235</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1457192</v>
      </c>
      <c r="CS15" s="686"/>
      <c r="CT15" s="686"/>
      <c r="CU15" s="686"/>
      <c r="CV15" s="686"/>
      <c r="CW15" s="686"/>
      <c r="CX15" s="686"/>
      <c r="CY15" s="687"/>
      <c r="CZ15" s="688">
        <v>6.8</v>
      </c>
      <c r="DA15" s="688"/>
      <c r="DB15" s="688"/>
      <c r="DC15" s="688"/>
      <c r="DD15" s="694">
        <v>516948</v>
      </c>
      <c r="DE15" s="686"/>
      <c r="DF15" s="686"/>
      <c r="DG15" s="686"/>
      <c r="DH15" s="686"/>
      <c r="DI15" s="686"/>
      <c r="DJ15" s="686"/>
      <c r="DK15" s="686"/>
      <c r="DL15" s="686"/>
      <c r="DM15" s="686"/>
      <c r="DN15" s="686"/>
      <c r="DO15" s="686"/>
      <c r="DP15" s="687"/>
      <c r="DQ15" s="694">
        <v>679341</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9406</v>
      </c>
      <c r="S16" s="686"/>
      <c r="T16" s="686"/>
      <c r="U16" s="686"/>
      <c r="V16" s="686"/>
      <c r="W16" s="686"/>
      <c r="X16" s="686"/>
      <c r="Y16" s="687"/>
      <c r="Z16" s="688">
        <v>0</v>
      </c>
      <c r="AA16" s="688"/>
      <c r="AB16" s="688"/>
      <c r="AC16" s="688"/>
      <c r="AD16" s="689">
        <v>9406</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137</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42893</v>
      </c>
      <c r="CS16" s="686"/>
      <c r="CT16" s="686"/>
      <c r="CU16" s="686"/>
      <c r="CV16" s="686"/>
      <c r="CW16" s="686"/>
      <c r="CX16" s="686"/>
      <c r="CY16" s="687"/>
      <c r="CZ16" s="688">
        <v>0.2</v>
      </c>
      <c r="DA16" s="688"/>
      <c r="DB16" s="688"/>
      <c r="DC16" s="688"/>
      <c r="DD16" s="694" t="s">
        <v>127</v>
      </c>
      <c r="DE16" s="686"/>
      <c r="DF16" s="686"/>
      <c r="DG16" s="686"/>
      <c r="DH16" s="686"/>
      <c r="DI16" s="686"/>
      <c r="DJ16" s="686"/>
      <c r="DK16" s="686"/>
      <c r="DL16" s="686"/>
      <c r="DM16" s="686"/>
      <c r="DN16" s="686"/>
      <c r="DO16" s="686"/>
      <c r="DP16" s="687"/>
      <c r="DQ16" s="694">
        <v>79</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18788</v>
      </c>
      <c r="S17" s="686"/>
      <c r="T17" s="686"/>
      <c r="U17" s="686"/>
      <c r="V17" s="686"/>
      <c r="W17" s="686"/>
      <c r="X17" s="686"/>
      <c r="Y17" s="687"/>
      <c r="Z17" s="688">
        <v>0.1</v>
      </c>
      <c r="AA17" s="688"/>
      <c r="AB17" s="688"/>
      <c r="AC17" s="688"/>
      <c r="AD17" s="689">
        <v>18788</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985885</v>
      </c>
      <c r="CS17" s="686"/>
      <c r="CT17" s="686"/>
      <c r="CU17" s="686"/>
      <c r="CV17" s="686"/>
      <c r="CW17" s="686"/>
      <c r="CX17" s="686"/>
      <c r="CY17" s="687"/>
      <c r="CZ17" s="688">
        <v>4.5999999999999996</v>
      </c>
      <c r="DA17" s="688"/>
      <c r="DB17" s="688"/>
      <c r="DC17" s="688"/>
      <c r="DD17" s="694" t="s">
        <v>235</v>
      </c>
      <c r="DE17" s="686"/>
      <c r="DF17" s="686"/>
      <c r="DG17" s="686"/>
      <c r="DH17" s="686"/>
      <c r="DI17" s="686"/>
      <c r="DJ17" s="686"/>
      <c r="DK17" s="686"/>
      <c r="DL17" s="686"/>
      <c r="DM17" s="686"/>
      <c r="DN17" s="686"/>
      <c r="DO17" s="686"/>
      <c r="DP17" s="687"/>
      <c r="DQ17" s="694">
        <v>971861</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26016</v>
      </c>
      <c r="S18" s="686"/>
      <c r="T18" s="686"/>
      <c r="U18" s="686"/>
      <c r="V18" s="686"/>
      <c r="W18" s="686"/>
      <c r="X18" s="686"/>
      <c r="Y18" s="687"/>
      <c r="Z18" s="688">
        <v>0.1</v>
      </c>
      <c r="AA18" s="688"/>
      <c r="AB18" s="688"/>
      <c r="AC18" s="688"/>
      <c r="AD18" s="689">
        <v>26016</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137</v>
      </c>
      <c r="BP18" s="688"/>
      <c r="BQ18" s="688"/>
      <c r="BR18" s="688"/>
      <c r="BS18" s="694" t="s">
        <v>127</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235</v>
      </c>
      <c r="DA18" s="688"/>
      <c r="DB18" s="688"/>
      <c r="DC18" s="688"/>
      <c r="DD18" s="694" t="s">
        <v>235</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19427</v>
      </c>
      <c r="S19" s="686"/>
      <c r="T19" s="686"/>
      <c r="U19" s="686"/>
      <c r="V19" s="686"/>
      <c r="W19" s="686"/>
      <c r="X19" s="686"/>
      <c r="Y19" s="687"/>
      <c r="Z19" s="688">
        <v>0.1</v>
      </c>
      <c r="AA19" s="688"/>
      <c r="AB19" s="688"/>
      <c r="AC19" s="688"/>
      <c r="AD19" s="689">
        <v>19427</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8344</v>
      </c>
      <c r="BH19" s="686"/>
      <c r="BI19" s="686"/>
      <c r="BJ19" s="686"/>
      <c r="BK19" s="686"/>
      <c r="BL19" s="686"/>
      <c r="BM19" s="686"/>
      <c r="BN19" s="687"/>
      <c r="BO19" s="688">
        <v>0.2</v>
      </c>
      <c r="BP19" s="688"/>
      <c r="BQ19" s="688"/>
      <c r="BR19" s="688"/>
      <c r="BS19" s="694" t="s">
        <v>127</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137</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5156</v>
      </c>
      <c r="S20" s="686"/>
      <c r="T20" s="686"/>
      <c r="U20" s="686"/>
      <c r="V20" s="686"/>
      <c r="W20" s="686"/>
      <c r="X20" s="686"/>
      <c r="Y20" s="687"/>
      <c r="Z20" s="688">
        <v>0</v>
      </c>
      <c r="AA20" s="688"/>
      <c r="AB20" s="688"/>
      <c r="AC20" s="688"/>
      <c r="AD20" s="689">
        <v>5156</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8344</v>
      </c>
      <c r="BH20" s="686"/>
      <c r="BI20" s="686"/>
      <c r="BJ20" s="686"/>
      <c r="BK20" s="686"/>
      <c r="BL20" s="686"/>
      <c r="BM20" s="686"/>
      <c r="BN20" s="687"/>
      <c r="BO20" s="688">
        <v>0.2</v>
      </c>
      <c r="BP20" s="688"/>
      <c r="BQ20" s="688"/>
      <c r="BR20" s="688"/>
      <c r="BS20" s="694" t="s">
        <v>127</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21502258</v>
      </c>
      <c r="CS20" s="686"/>
      <c r="CT20" s="686"/>
      <c r="CU20" s="686"/>
      <c r="CV20" s="686"/>
      <c r="CW20" s="686"/>
      <c r="CX20" s="686"/>
      <c r="CY20" s="687"/>
      <c r="CZ20" s="688">
        <v>100</v>
      </c>
      <c r="DA20" s="688"/>
      <c r="DB20" s="688"/>
      <c r="DC20" s="688"/>
      <c r="DD20" s="694">
        <v>3118808</v>
      </c>
      <c r="DE20" s="686"/>
      <c r="DF20" s="686"/>
      <c r="DG20" s="686"/>
      <c r="DH20" s="686"/>
      <c r="DI20" s="686"/>
      <c r="DJ20" s="686"/>
      <c r="DK20" s="686"/>
      <c r="DL20" s="686"/>
      <c r="DM20" s="686"/>
      <c r="DN20" s="686"/>
      <c r="DO20" s="686"/>
      <c r="DP20" s="687"/>
      <c r="DQ20" s="694">
        <v>6659994</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1433</v>
      </c>
      <c r="S21" s="686"/>
      <c r="T21" s="686"/>
      <c r="U21" s="686"/>
      <c r="V21" s="686"/>
      <c r="W21" s="686"/>
      <c r="X21" s="686"/>
      <c r="Y21" s="687"/>
      <c r="Z21" s="688">
        <v>0</v>
      </c>
      <c r="AA21" s="688"/>
      <c r="AB21" s="688"/>
      <c r="AC21" s="688"/>
      <c r="AD21" s="689">
        <v>1433</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8344</v>
      </c>
      <c r="BH21" s="686"/>
      <c r="BI21" s="686"/>
      <c r="BJ21" s="686"/>
      <c r="BK21" s="686"/>
      <c r="BL21" s="686"/>
      <c r="BM21" s="686"/>
      <c r="BN21" s="687"/>
      <c r="BO21" s="688">
        <v>0.2</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1635878</v>
      </c>
      <c r="S22" s="686"/>
      <c r="T22" s="686"/>
      <c r="U22" s="686"/>
      <c r="V22" s="686"/>
      <c r="W22" s="686"/>
      <c r="X22" s="686"/>
      <c r="Y22" s="687"/>
      <c r="Z22" s="688">
        <v>7.4</v>
      </c>
      <c r="AA22" s="688"/>
      <c r="AB22" s="688"/>
      <c r="AC22" s="688"/>
      <c r="AD22" s="689">
        <v>1510372</v>
      </c>
      <c r="AE22" s="689"/>
      <c r="AF22" s="689"/>
      <c r="AG22" s="689"/>
      <c r="AH22" s="689"/>
      <c r="AI22" s="689"/>
      <c r="AJ22" s="689"/>
      <c r="AK22" s="689"/>
      <c r="AL22" s="690">
        <v>25.7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235</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1510372</v>
      </c>
      <c r="S23" s="686"/>
      <c r="T23" s="686"/>
      <c r="U23" s="686"/>
      <c r="V23" s="686"/>
      <c r="W23" s="686"/>
      <c r="X23" s="686"/>
      <c r="Y23" s="687"/>
      <c r="Z23" s="688">
        <v>6.8</v>
      </c>
      <c r="AA23" s="688"/>
      <c r="AB23" s="688"/>
      <c r="AC23" s="688"/>
      <c r="AD23" s="689">
        <v>1510372</v>
      </c>
      <c r="AE23" s="689"/>
      <c r="AF23" s="689"/>
      <c r="AG23" s="689"/>
      <c r="AH23" s="689"/>
      <c r="AI23" s="689"/>
      <c r="AJ23" s="689"/>
      <c r="AK23" s="689"/>
      <c r="AL23" s="690">
        <v>25.7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137</v>
      </c>
      <c r="BH23" s="686"/>
      <c r="BI23" s="686"/>
      <c r="BJ23" s="686"/>
      <c r="BK23" s="686"/>
      <c r="BL23" s="686"/>
      <c r="BM23" s="686"/>
      <c r="BN23" s="687"/>
      <c r="BO23" s="688" t="s">
        <v>137</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125411</v>
      </c>
      <c r="S24" s="686"/>
      <c r="T24" s="686"/>
      <c r="U24" s="686"/>
      <c r="V24" s="686"/>
      <c r="W24" s="686"/>
      <c r="X24" s="686"/>
      <c r="Y24" s="687"/>
      <c r="Z24" s="688">
        <v>0.6</v>
      </c>
      <c r="AA24" s="688"/>
      <c r="AB24" s="688"/>
      <c r="AC24" s="688"/>
      <c r="AD24" s="689" t="s">
        <v>127</v>
      </c>
      <c r="AE24" s="689"/>
      <c r="AF24" s="689"/>
      <c r="AG24" s="689"/>
      <c r="AH24" s="689"/>
      <c r="AI24" s="689"/>
      <c r="AJ24" s="689"/>
      <c r="AK24" s="689"/>
      <c r="AL24" s="690" t="s">
        <v>127</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137</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4729959</v>
      </c>
      <c r="CS24" s="675"/>
      <c r="CT24" s="675"/>
      <c r="CU24" s="675"/>
      <c r="CV24" s="675"/>
      <c r="CW24" s="675"/>
      <c r="CX24" s="675"/>
      <c r="CY24" s="676"/>
      <c r="CZ24" s="679">
        <v>22</v>
      </c>
      <c r="DA24" s="680"/>
      <c r="DB24" s="680"/>
      <c r="DC24" s="699"/>
      <c r="DD24" s="724">
        <v>3134252</v>
      </c>
      <c r="DE24" s="675"/>
      <c r="DF24" s="675"/>
      <c r="DG24" s="675"/>
      <c r="DH24" s="675"/>
      <c r="DI24" s="675"/>
      <c r="DJ24" s="675"/>
      <c r="DK24" s="676"/>
      <c r="DL24" s="724">
        <v>3081918</v>
      </c>
      <c r="DM24" s="675"/>
      <c r="DN24" s="675"/>
      <c r="DO24" s="675"/>
      <c r="DP24" s="675"/>
      <c r="DQ24" s="675"/>
      <c r="DR24" s="675"/>
      <c r="DS24" s="675"/>
      <c r="DT24" s="675"/>
      <c r="DU24" s="675"/>
      <c r="DV24" s="676"/>
      <c r="DW24" s="679">
        <v>49.6</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95</v>
      </c>
      <c r="S25" s="686"/>
      <c r="T25" s="686"/>
      <c r="U25" s="686"/>
      <c r="V25" s="686"/>
      <c r="W25" s="686"/>
      <c r="X25" s="686"/>
      <c r="Y25" s="687"/>
      <c r="Z25" s="688">
        <v>0</v>
      </c>
      <c r="AA25" s="688"/>
      <c r="AB25" s="688"/>
      <c r="AC25" s="688"/>
      <c r="AD25" s="689" t="s">
        <v>137</v>
      </c>
      <c r="AE25" s="689"/>
      <c r="AF25" s="689"/>
      <c r="AG25" s="689"/>
      <c r="AH25" s="689"/>
      <c r="AI25" s="689"/>
      <c r="AJ25" s="689"/>
      <c r="AK25" s="689"/>
      <c r="AL25" s="690" t="s">
        <v>137</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127</v>
      </c>
      <c r="BP25" s="688"/>
      <c r="BQ25" s="688"/>
      <c r="BR25" s="688"/>
      <c r="BS25" s="694" t="s">
        <v>235</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1714000</v>
      </c>
      <c r="CS25" s="721"/>
      <c r="CT25" s="721"/>
      <c r="CU25" s="721"/>
      <c r="CV25" s="721"/>
      <c r="CW25" s="721"/>
      <c r="CX25" s="721"/>
      <c r="CY25" s="722"/>
      <c r="CZ25" s="690">
        <v>8</v>
      </c>
      <c r="DA25" s="719"/>
      <c r="DB25" s="719"/>
      <c r="DC25" s="723"/>
      <c r="DD25" s="694">
        <v>1632483</v>
      </c>
      <c r="DE25" s="721"/>
      <c r="DF25" s="721"/>
      <c r="DG25" s="721"/>
      <c r="DH25" s="721"/>
      <c r="DI25" s="721"/>
      <c r="DJ25" s="721"/>
      <c r="DK25" s="722"/>
      <c r="DL25" s="694">
        <v>1600536</v>
      </c>
      <c r="DM25" s="721"/>
      <c r="DN25" s="721"/>
      <c r="DO25" s="721"/>
      <c r="DP25" s="721"/>
      <c r="DQ25" s="721"/>
      <c r="DR25" s="721"/>
      <c r="DS25" s="721"/>
      <c r="DT25" s="721"/>
      <c r="DU25" s="721"/>
      <c r="DV25" s="722"/>
      <c r="DW25" s="690">
        <v>25.8</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5976283</v>
      </c>
      <c r="S26" s="686"/>
      <c r="T26" s="686"/>
      <c r="U26" s="686"/>
      <c r="V26" s="686"/>
      <c r="W26" s="686"/>
      <c r="X26" s="686"/>
      <c r="Y26" s="687"/>
      <c r="Z26" s="688">
        <v>27.1</v>
      </c>
      <c r="AA26" s="688"/>
      <c r="AB26" s="688"/>
      <c r="AC26" s="688"/>
      <c r="AD26" s="689">
        <v>5850777</v>
      </c>
      <c r="AE26" s="689"/>
      <c r="AF26" s="689"/>
      <c r="AG26" s="689"/>
      <c r="AH26" s="689"/>
      <c r="AI26" s="689"/>
      <c r="AJ26" s="689"/>
      <c r="AK26" s="689"/>
      <c r="AL26" s="690">
        <v>99.7</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235</v>
      </c>
      <c r="BP26" s="688"/>
      <c r="BQ26" s="688"/>
      <c r="BR26" s="688"/>
      <c r="BS26" s="694" t="s">
        <v>127</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1054008</v>
      </c>
      <c r="CS26" s="686"/>
      <c r="CT26" s="686"/>
      <c r="CU26" s="686"/>
      <c r="CV26" s="686"/>
      <c r="CW26" s="686"/>
      <c r="CX26" s="686"/>
      <c r="CY26" s="687"/>
      <c r="CZ26" s="690">
        <v>4.9000000000000004</v>
      </c>
      <c r="DA26" s="719"/>
      <c r="DB26" s="719"/>
      <c r="DC26" s="723"/>
      <c r="DD26" s="694">
        <v>1030019</v>
      </c>
      <c r="DE26" s="686"/>
      <c r="DF26" s="686"/>
      <c r="DG26" s="686"/>
      <c r="DH26" s="686"/>
      <c r="DI26" s="686"/>
      <c r="DJ26" s="686"/>
      <c r="DK26" s="687"/>
      <c r="DL26" s="694" t="s">
        <v>137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3012</v>
      </c>
      <c r="S27" s="686"/>
      <c r="T27" s="686"/>
      <c r="U27" s="686"/>
      <c r="V27" s="686"/>
      <c r="W27" s="686"/>
      <c r="X27" s="686"/>
      <c r="Y27" s="687"/>
      <c r="Z27" s="688">
        <v>0</v>
      </c>
      <c r="AA27" s="688"/>
      <c r="AB27" s="688"/>
      <c r="AC27" s="688"/>
      <c r="AD27" s="689">
        <v>3012</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3589111</v>
      </c>
      <c r="BH27" s="686"/>
      <c r="BI27" s="686"/>
      <c r="BJ27" s="686"/>
      <c r="BK27" s="686"/>
      <c r="BL27" s="686"/>
      <c r="BM27" s="686"/>
      <c r="BN27" s="687"/>
      <c r="BO27" s="688">
        <v>100</v>
      </c>
      <c r="BP27" s="688"/>
      <c r="BQ27" s="688"/>
      <c r="BR27" s="688"/>
      <c r="BS27" s="694">
        <v>81131</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2030074</v>
      </c>
      <c r="CS27" s="721"/>
      <c r="CT27" s="721"/>
      <c r="CU27" s="721"/>
      <c r="CV27" s="721"/>
      <c r="CW27" s="721"/>
      <c r="CX27" s="721"/>
      <c r="CY27" s="722"/>
      <c r="CZ27" s="690">
        <v>9.4</v>
      </c>
      <c r="DA27" s="719"/>
      <c r="DB27" s="719"/>
      <c r="DC27" s="723"/>
      <c r="DD27" s="694">
        <v>529908</v>
      </c>
      <c r="DE27" s="721"/>
      <c r="DF27" s="721"/>
      <c r="DG27" s="721"/>
      <c r="DH27" s="721"/>
      <c r="DI27" s="721"/>
      <c r="DJ27" s="721"/>
      <c r="DK27" s="722"/>
      <c r="DL27" s="694">
        <v>509521</v>
      </c>
      <c r="DM27" s="721"/>
      <c r="DN27" s="721"/>
      <c r="DO27" s="721"/>
      <c r="DP27" s="721"/>
      <c r="DQ27" s="721"/>
      <c r="DR27" s="721"/>
      <c r="DS27" s="721"/>
      <c r="DT27" s="721"/>
      <c r="DU27" s="721"/>
      <c r="DV27" s="722"/>
      <c r="DW27" s="690">
        <v>8.1999999999999993</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44485</v>
      </c>
      <c r="S28" s="686"/>
      <c r="T28" s="686"/>
      <c r="U28" s="686"/>
      <c r="V28" s="686"/>
      <c r="W28" s="686"/>
      <c r="X28" s="686"/>
      <c r="Y28" s="687"/>
      <c r="Z28" s="688">
        <v>0.2</v>
      </c>
      <c r="AA28" s="688"/>
      <c r="AB28" s="688"/>
      <c r="AC28" s="688"/>
      <c r="AD28" s="689">
        <v>268</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985885</v>
      </c>
      <c r="CS28" s="686"/>
      <c r="CT28" s="686"/>
      <c r="CU28" s="686"/>
      <c r="CV28" s="686"/>
      <c r="CW28" s="686"/>
      <c r="CX28" s="686"/>
      <c r="CY28" s="687"/>
      <c r="CZ28" s="690">
        <v>4.5999999999999996</v>
      </c>
      <c r="DA28" s="719"/>
      <c r="DB28" s="719"/>
      <c r="DC28" s="723"/>
      <c r="DD28" s="694">
        <v>971861</v>
      </c>
      <c r="DE28" s="686"/>
      <c r="DF28" s="686"/>
      <c r="DG28" s="686"/>
      <c r="DH28" s="686"/>
      <c r="DI28" s="686"/>
      <c r="DJ28" s="686"/>
      <c r="DK28" s="687"/>
      <c r="DL28" s="694">
        <v>971861</v>
      </c>
      <c r="DM28" s="686"/>
      <c r="DN28" s="686"/>
      <c r="DO28" s="686"/>
      <c r="DP28" s="686"/>
      <c r="DQ28" s="686"/>
      <c r="DR28" s="686"/>
      <c r="DS28" s="686"/>
      <c r="DT28" s="686"/>
      <c r="DU28" s="686"/>
      <c r="DV28" s="687"/>
      <c r="DW28" s="690">
        <v>15.7</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130899</v>
      </c>
      <c r="S29" s="686"/>
      <c r="T29" s="686"/>
      <c r="U29" s="686"/>
      <c r="V29" s="686"/>
      <c r="W29" s="686"/>
      <c r="X29" s="686"/>
      <c r="Y29" s="687"/>
      <c r="Z29" s="688">
        <v>0.6</v>
      </c>
      <c r="AA29" s="688"/>
      <c r="AB29" s="688"/>
      <c r="AC29" s="688"/>
      <c r="AD29" s="689">
        <v>4234</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985885</v>
      </c>
      <c r="CS29" s="721"/>
      <c r="CT29" s="721"/>
      <c r="CU29" s="721"/>
      <c r="CV29" s="721"/>
      <c r="CW29" s="721"/>
      <c r="CX29" s="721"/>
      <c r="CY29" s="722"/>
      <c r="CZ29" s="690">
        <v>4.5999999999999996</v>
      </c>
      <c r="DA29" s="719"/>
      <c r="DB29" s="719"/>
      <c r="DC29" s="723"/>
      <c r="DD29" s="694">
        <v>971861</v>
      </c>
      <c r="DE29" s="721"/>
      <c r="DF29" s="721"/>
      <c r="DG29" s="721"/>
      <c r="DH29" s="721"/>
      <c r="DI29" s="721"/>
      <c r="DJ29" s="721"/>
      <c r="DK29" s="722"/>
      <c r="DL29" s="694">
        <v>971861</v>
      </c>
      <c r="DM29" s="721"/>
      <c r="DN29" s="721"/>
      <c r="DO29" s="721"/>
      <c r="DP29" s="721"/>
      <c r="DQ29" s="721"/>
      <c r="DR29" s="721"/>
      <c r="DS29" s="721"/>
      <c r="DT29" s="721"/>
      <c r="DU29" s="721"/>
      <c r="DV29" s="722"/>
      <c r="DW29" s="690">
        <v>15.7</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21529</v>
      </c>
      <c r="S30" s="686"/>
      <c r="T30" s="686"/>
      <c r="U30" s="686"/>
      <c r="V30" s="686"/>
      <c r="W30" s="686"/>
      <c r="X30" s="686"/>
      <c r="Y30" s="687"/>
      <c r="Z30" s="688">
        <v>0.1</v>
      </c>
      <c r="AA30" s="688"/>
      <c r="AB30" s="688"/>
      <c r="AC30" s="688"/>
      <c r="AD30" s="689">
        <v>1073</v>
      </c>
      <c r="AE30" s="689"/>
      <c r="AF30" s="689"/>
      <c r="AG30" s="689"/>
      <c r="AH30" s="689"/>
      <c r="AI30" s="689"/>
      <c r="AJ30" s="689"/>
      <c r="AK30" s="689"/>
      <c r="AL30" s="690">
        <v>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921040</v>
      </c>
      <c r="CS30" s="686"/>
      <c r="CT30" s="686"/>
      <c r="CU30" s="686"/>
      <c r="CV30" s="686"/>
      <c r="CW30" s="686"/>
      <c r="CX30" s="686"/>
      <c r="CY30" s="687"/>
      <c r="CZ30" s="690">
        <v>4.3</v>
      </c>
      <c r="DA30" s="719"/>
      <c r="DB30" s="719"/>
      <c r="DC30" s="723"/>
      <c r="DD30" s="694">
        <v>909296</v>
      </c>
      <c r="DE30" s="686"/>
      <c r="DF30" s="686"/>
      <c r="DG30" s="686"/>
      <c r="DH30" s="686"/>
      <c r="DI30" s="686"/>
      <c r="DJ30" s="686"/>
      <c r="DK30" s="687"/>
      <c r="DL30" s="694">
        <v>909296</v>
      </c>
      <c r="DM30" s="686"/>
      <c r="DN30" s="686"/>
      <c r="DO30" s="686"/>
      <c r="DP30" s="686"/>
      <c r="DQ30" s="686"/>
      <c r="DR30" s="686"/>
      <c r="DS30" s="686"/>
      <c r="DT30" s="686"/>
      <c r="DU30" s="686"/>
      <c r="DV30" s="687"/>
      <c r="DW30" s="690">
        <v>14.6</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5445314</v>
      </c>
      <c r="S31" s="686"/>
      <c r="T31" s="686"/>
      <c r="U31" s="686"/>
      <c r="V31" s="686"/>
      <c r="W31" s="686"/>
      <c r="X31" s="686"/>
      <c r="Y31" s="687"/>
      <c r="Z31" s="688">
        <v>24.7</v>
      </c>
      <c r="AA31" s="688"/>
      <c r="AB31" s="688"/>
      <c r="AC31" s="688"/>
      <c r="AD31" s="689" t="s">
        <v>127</v>
      </c>
      <c r="AE31" s="689"/>
      <c r="AF31" s="689"/>
      <c r="AG31" s="689"/>
      <c r="AH31" s="689"/>
      <c r="AI31" s="689"/>
      <c r="AJ31" s="689"/>
      <c r="AK31" s="689"/>
      <c r="AL31" s="690" t="s">
        <v>127</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98.7</v>
      </c>
      <c r="BH31" s="740"/>
      <c r="BI31" s="740"/>
      <c r="BJ31" s="740"/>
      <c r="BK31" s="740"/>
      <c r="BL31" s="740"/>
      <c r="BM31" s="680">
        <v>97.4</v>
      </c>
      <c r="BN31" s="740"/>
      <c r="BO31" s="740"/>
      <c r="BP31" s="740"/>
      <c r="BQ31" s="741"/>
      <c r="BR31" s="753">
        <v>98.7</v>
      </c>
      <c r="BS31" s="740"/>
      <c r="BT31" s="740"/>
      <c r="BU31" s="740"/>
      <c r="BV31" s="740"/>
      <c r="BW31" s="740"/>
      <c r="BX31" s="680">
        <v>97.5</v>
      </c>
      <c r="BY31" s="740"/>
      <c r="BZ31" s="740"/>
      <c r="CA31" s="740"/>
      <c r="CB31" s="741"/>
      <c r="CD31" s="727"/>
      <c r="CE31" s="728"/>
      <c r="CF31" s="700" t="s">
        <v>314</v>
      </c>
      <c r="CG31" s="701"/>
      <c r="CH31" s="701"/>
      <c r="CI31" s="701"/>
      <c r="CJ31" s="701"/>
      <c r="CK31" s="701"/>
      <c r="CL31" s="701"/>
      <c r="CM31" s="701"/>
      <c r="CN31" s="701"/>
      <c r="CO31" s="701"/>
      <c r="CP31" s="701"/>
      <c r="CQ31" s="702"/>
      <c r="CR31" s="685">
        <v>64845</v>
      </c>
      <c r="CS31" s="721"/>
      <c r="CT31" s="721"/>
      <c r="CU31" s="721"/>
      <c r="CV31" s="721"/>
      <c r="CW31" s="721"/>
      <c r="CX31" s="721"/>
      <c r="CY31" s="722"/>
      <c r="CZ31" s="690">
        <v>0.3</v>
      </c>
      <c r="DA31" s="719"/>
      <c r="DB31" s="719"/>
      <c r="DC31" s="723"/>
      <c r="DD31" s="694">
        <v>62565</v>
      </c>
      <c r="DE31" s="721"/>
      <c r="DF31" s="721"/>
      <c r="DG31" s="721"/>
      <c r="DH31" s="721"/>
      <c r="DI31" s="721"/>
      <c r="DJ31" s="721"/>
      <c r="DK31" s="722"/>
      <c r="DL31" s="694">
        <v>62565</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235</v>
      </c>
      <c r="S32" s="686"/>
      <c r="T32" s="686"/>
      <c r="U32" s="686"/>
      <c r="V32" s="686"/>
      <c r="W32" s="686"/>
      <c r="X32" s="686"/>
      <c r="Y32" s="687"/>
      <c r="Z32" s="688" t="s">
        <v>137</v>
      </c>
      <c r="AA32" s="688"/>
      <c r="AB32" s="688"/>
      <c r="AC32" s="688"/>
      <c r="AD32" s="689" t="s">
        <v>137</v>
      </c>
      <c r="AE32" s="689"/>
      <c r="AF32" s="689"/>
      <c r="AG32" s="689"/>
      <c r="AH32" s="689"/>
      <c r="AI32" s="689"/>
      <c r="AJ32" s="689"/>
      <c r="AK32" s="689"/>
      <c r="AL32" s="690" t="s">
        <v>235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98.5</v>
      </c>
      <c r="BH32" s="721"/>
      <c r="BI32" s="721"/>
      <c r="BJ32" s="721"/>
      <c r="BK32" s="721"/>
      <c r="BL32" s="721"/>
      <c r="BM32" s="691">
        <v>97</v>
      </c>
      <c r="BN32" s="751"/>
      <c r="BO32" s="751"/>
      <c r="BP32" s="751"/>
      <c r="BQ32" s="752"/>
      <c r="BR32" s="754">
        <v>98.5</v>
      </c>
      <c r="BS32" s="721"/>
      <c r="BT32" s="721"/>
      <c r="BU32" s="721"/>
      <c r="BV32" s="721"/>
      <c r="BW32" s="721"/>
      <c r="BX32" s="691">
        <v>97.4</v>
      </c>
      <c r="BY32" s="751"/>
      <c r="BZ32" s="751"/>
      <c r="CA32" s="751"/>
      <c r="CB32" s="752"/>
      <c r="CD32" s="729"/>
      <c r="CE32" s="730"/>
      <c r="CF32" s="700" t="s">
        <v>318</v>
      </c>
      <c r="CG32" s="701"/>
      <c r="CH32" s="701"/>
      <c r="CI32" s="701"/>
      <c r="CJ32" s="701"/>
      <c r="CK32" s="701"/>
      <c r="CL32" s="701"/>
      <c r="CM32" s="701"/>
      <c r="CN32" s="701"/>
      <c r="CO32" s="701"/>
      <c r="CP32" s="701"/>
      <c r="CQ32" s="702"/>
      <c r="CR32" s="685" t="s">
        <v>235</v>
      </c>
      <c r="CS32" s="686"/>
      <c r="CT32" s="686"/>
      <c r="CU32" s="686"/>
      <c r="CV32" s="686"/>
      <c r="CW32" s="686"/>
      <c r="CX32" s="686"/>
      <c r="CY32" s="687"/>
      <c r="CZ32" s="690" t="s">
        <v>127</v>
      </c>
      <c r="DA32" s="719"/>
      <c r="DB32" s="719"/>
      <c r="DC32" s="723"/>
      <c r="DD32" s="694" t="s">
        <v>127</v>
      </c>
      <c r="DE32" s="686"/>
      <c r="DF32" s="686"/>
      <c r="DG32" s="686"/>
      <c r="DH32" s="686"/>
      <c r="DI32" s="686"/>
      <c r="DJ32" s="686"/>
      <c r="DK32" s="687"/>
      <c r="DL32" s="694" t="s">
        <v>235</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747880</v>
      </c>
      <c r="S33" s="686"/>
      <c r="T33" s="686"/>
      <c r="U33" s="686"/>
      <c r="V33" s="686"/>
      <c r="W33" s="686"/>
      <c r="X33" s="686"/>
      <c r="Y33" s="687"/>
      <c r="Z33" s="688">
        <v>3.4</v>
      </c>
      <c r="AA33" s="688"/>
      <c r="AB33" s="688"/>
      <c r="AC33" s="688"/>
      <c r="AD33" s="689" t="s">
        <v>127</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98.9</v>
      </c>
      <c r="BH33" s="756"/>
      <c r="BI33" s="756"/>
      <c r="BJ33" s="756"/>
      <c r="BK33" s="756"/>
      <c r="BL33" s="756"/>
      <c r="BM33" s="757">
        <v>97.5</v>
      </c>
      <c r="BN33" s="756"/>
      <c r="BO33" s="756"/>
      <c r="BP33" s="756"/>
      <c r="BQ33" s="758"/>
      <c r="BR33" s="755">
        <v>98.9</v>
      </c>
      <c r="BS33" s="756"/>
      <c r="BT33" s="756"/>
      <c r="BU33" s="756"/>
      <c r="BV33" s="756"/>
      <c r="BW33" s="756"/>
      <c r="BX33" s="757">
        <v>97.4</v>
      </c>
      <c r="BY33" s="756"/>
      <c r="BZ33" s="756"/>
      <c r="CA33" s="756"/>
      <c r="CB33" s="758"/>
      <c r="CD33" s="700" t="s">
        <v>321</v>
      </c>
      <c r="CE33" s="701"/>
      <c r="CF33" s="701"/>
      <c r="CG33" s="701"/>
      <c r="CH33" s="701"/>
      <c r="CI33" s="701"/>
      <c r="CJ33" s="701"/>
      <c r="CK33" s="701"/>
      <c r="CL33" s="701"/>
      <c r="CM33" s="701"/>
      <c r="CN33" s="701"/>
      <c r="CO33" s="701"/>
      <c r="CP33" s="701"/>
      <c r="CQ33" s="702"/>
      <c r="CR33" s="685">
        <v>13610598</v>
      </c>
      <c r="CS33" s="721"/>
      <c r="CT33" s="721"/>
      <c r="CU33" s="721"/>
      <c r="CV33" s="721"/>
      <c r="CW33" s="721"/>
      <c r="CX33" s="721"/>
      <c r="CY33" s="722"/>
      <c r="CZ33" s="690">
        <v>63.3</v>
      </c>
      <c r="DA33" s="719"/>
      <c r="DB33" s="719"/>
      <c r="DC33" s="723"/>
      <c r="DD33" s="694">
        <v>3464837</v>
      </c>
      <c r="DE33" s="721"/>
      <c r="DF33" s="721"/>
      <c r="DG33" s="721"/>
      <c r="DH33" s="721"/>
      <c r="DI33" s="721"/>
      <c r="DJ33" s="721"/>
      <c r="DK33" s="722"/>
      <c r="DL33" s="694">
        <v>2583608</v>
      </c>
      <c r="DM33" s="721"/>
      <c r="DN33" s="721"/>
      <c r="DO33" s="721"/>
      <c r="DP33" s="721"/>
      <c r="DQ33" s="721"/>
      <c r="DR33" s="721"/>
      <c r="DS33" s="721"/>
      <c r="DT33" s="721"/>
      <c r="DU33" s="721"/>
      <c r="DV33" s="722"/>
      <c r="DW33" s="690">
        <v>41.6</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11408</v>
      </c>
      <c r="S34" s="686"/>
      <c r="T34" s="686"/>
      <c r="U34" s="686"/>
      <c r="V34" s="686"/>
      <c r="W34" s="686"/>
      <c r="X34" s="686"/>
      <c r="Y34" s="687"/>
      <c r="Z34" s="688">
        <v>0.1</v>
      </c>
      <c r="AA34" s="688"/>
      <c r="AB34" s="688"/>
      <c r="AC34" s="688"/>
      <c r="AD34" s="689">
        <v>4912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2857553</v>
      </c>
      <c r="CS34" s="686"/>
      <c r="CT34" s="686"/>
      <c r="CU34" s="686"/>
      <c r="CV34" s="686"/>
      <c r="CW34" s="686"/>
      <c r="CX34" s="686"/>
      <c r="CY34" s="687"/>
      <c r="CZ34" s="690">
        <v>13.3</v>
      </c>
      <c r="DA34" s="719"/>
      <c r="DB34" s="719"/>
      <c r="DC34" s="723"/>
      <c r="DD34" s="694">
        <v>873452</v>
      </c>
      <c r="DE34" s="686"/>
      <c r="DF34" s="686"/>
      <c r="DG34" s="686"/>
      <c r="DH34" s="686"/>
      <c r="DI34" s="686"/>
      <c r="DJ34" s="686"/>
      <c r="DK34" s="687"/>
      <c r="DL34" s="694">
        <v>647966</v>
      </c>
      <c r="DM34" s="686"/>
      <c r="DN34" s="686"/>
      <c r="DO34" s="686"/>
      <c r="DP34" s="686"/>
      <c r="DQ34" s="686"/>
      <c r="DR34" s="686"/>
      <c r="DS34" s="686"/>
      <c r="DT34" s="686"/>
      <c r="DU34" s="686"/>
      <c r="DV34" s="687"/>
      <c r="DW34" s="690">
        <v>10.4</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4127405</v>
      </c>
      <c r="S35" s="686"/>
      <c r="T35" s="686"/>
      <c r="U35" s="686"/>
      <c r="V35" s="686"/>
      <c r="W35" s="686"/>
      <c r="X35" s="686"/>
      <c r="Y35" s="687"/>
      <c r="Z35" s="688">
        <v>18.7</v>
      </c>
      <c r="AA35" s="688"/>
      <c r="AB35" s="688"/>
      <c r="AC35" s="688"/>
      <c r="AD35" s="689" t="s">
        <v>235</v>
      </c>
      <c r="AE35" s="689"/>
      <c r="AF35" s="689"/>
      <c r="AG35" s="689"/>
      <c r="AH35" s="689"/>
      <c r="AI35" s="689"/>
      <c r="AJ35" s="689"/>
      <c r="AK35" s="689"/>
      <c r="AL35" s="690" t="s">
        <v>235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14836</v>
      </c>
      <c r="CS35" s="721"/>
      <c r="CT35" s="721"/>
      <c r="CU35" s="721"/>
      <c r="CV35" s="721"/>
      <c r="CW35" s="721"/>
      <c r="CX35" s="721"/>
      <c r="CY35" s="722"/>
      <c r="CZ35" s="690">
        <v>0.1</v>
      </c>
      <c r="DA35" s="719"/>
      <c r="DB35" s="719"/>
      <c r="DC35" s="723"/>
      <c r="DD35" s="694">
        <v>12075</v>
      </c>
      <c r="DE35" s="721"/>
      <c r="DF35" s="721"/>
      <c r="DG35" s="721"/>
      <c r="DH35" s="721"/>
      <c r="DI35" s="721"/>
      <c r="DJ35" s="721"/>
      <c r="DK35" s="722"/>
      <c r="DL35" s="694">
        <v>12075</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3869968</v>
      </c>
      <c r="S36" s="686"/>
      <c r="T36" s="686"/>
      <c r="U36" s="686"/>
      <c r="V36" s="686"/>
      <c r="W36" s="686"/>
      <c r="X36" s="686"/>
      <c r="Y36" s="687"/>
      <c r="Z36" s="688">
        <v>17.5</v>
      </c>
      <c r="AA36" s="688"/>
      <c r="AB36" s="688"/>
      <c r="AC36" s="688"/>
      <c r="AD36" s="689" t="s">
        <v>235</v>
      </c>
      <c r="AE36" s="689"/>
      <c r="AF36" s="689"/>
      <c r="AG36" s="689"/>
      <c r="AH36" s="689"/>
      <c r="AI36" s="689"/>
      <c r="AJ36" s="689"/>
      <c r="AK36" s="689"/>
      <c r="AL36" s="690" t="s">
        <v>235</v>
      </c>
      <c r="AM36" s="691"/>
      <c r="AN36" s="691"/>
      <c r="AO36" s="692"/>
      <c r="AP36" s="235"/>
      <c r="AQ36" s="759" t="s">
        <v>329</v>
      </c>
      <c r="AR36" s="760"/>
      <c r="AS36" s="760"/>
      <c r="AT36" s="760"/>
      <c r="AU36" s="760"/>
      <c r="AV36" s="760"/>
      <c r="AW36" s="760"/>
      <c r="AX36" s="760"/>
      <c r="AY36" s="761"/>
      <c r="AZ36" s="674">
        <v>1431894</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32800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5105956</v>
      </c>
      <c r="CS36" s="686"/>
      <c r="CT36" s="686"/>
      <c r="CU36" s="686"/>
      <c r="CV36" s="686"/>
      <c r="CW36" s="686"/>
      <c r="CX36" s="686"/>
      <c r="CY36" s="687"/>
      <c r="CZ36" s="690">
        <v>23.7</v>
      </c>
      <c r="DA36" s="719"/>
      <c r="DB36" s="719"/>
      <c r="DC36" s="723"/>
      <c r="DD36" s="694">
        <v>1313887</v>
      </c>
      <c r="DE36" s="686"/>
      <c r="DF36" s="686"/>
      <c r="DG36" s="686"/>
      <c r="DH36" s="686"/>
      <c r="DI36" s="686"/>
      <c r="DJ36" s="686"/>
      <c r="DK36" s="687"/>
      <c r="DL36" s="694">
        <v>831421</v>
      </c>
      <c r="DM36" s="686"/>
      <c r="DN36" s="686"/>
      <c r="DO36" s="686"/>
      <c r="DP36" s="686"/>
      <c r="DQ36" s="686"/>
      <c r="DR36" s="686"/>
      <c r="DS36" s="686"/>
      <c r="DT36" s="686"/>
      <c r="DU36" s="686"/>
      <c r="DV36" s="687"/>
      <c r="DW36" s="690">
        <v>13.4</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323676</v>
      </c>
      <c r="S37" s="686"/>
      <c r="T37" s="686"/>
      <c r="U37" s="686"/>
      <c r="V37" s="686"/>
      <c r="W37" s="686"/>
      <c r="X37" s="686"/>
      <c r="Y37" s="687"/>
      <c r="Z37" s="688">
        <v>1.5</v>
      </c>
      <c r="AA37" s="688"/>
      <c r="AB37" s="688"/>
      <c r="AC37" s="688"/>
      <c r="AD37" s="689" t="s">
        <v>235</v>
      </c>
      <c r="AE37" s="689"/>
      <c r="AF37" s="689"/>
      <c r="AG37" s="689"/>
      <c r="AH37" s="689"/>
      <c r="AI37" s="689"/>
      <c r="AJ37" s="689"/>
      <c r="AK37" s="689"/>
      <c r="AL37" s="690" t="s">
        <v>235</v>
      </c>
      <c r="AM37" s="691"/>
      <c r="AN37" s="691"/>
      <c r="AO37" s="692"/>
      <c r="AQ37" s="763" t="s">
        <v>333</v>
      </c>
      <c r="AR37" s="764"/>
      <c r="AS37" s="764"/>
      <c r="AT37" s="764"/>
      <c r="AU37" s="764"/>
      <c r="AV37" s="764"/>
      <c r="AW37" s="764"/>
      <c r="AX37" s="764"/>
      <c r="AY37" s="765"/>
      <c r="AZ37" s="685">
        <v>598723</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28902</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676477</v>
      </c>
      <c r="CS37" s="721"/>
      <c r="CT37" s="721"/>
      <c r="CU37" s="721"/>
      <c r="CV37" s="721"/>
      <c r="CW37" s="721"/>
      <c r="CX37" s="721"/>
      <c r="CY37" s="722"/>
      <c r="CZ37" s="690">
        <v>3.1</v>
      </c>
      <c r="DA37" s="719"/>
      <c r="DB37" s="719"/>
      <c r="DC37" s="723"/>
      <c r="DD37" s="694">
        <v>675454</v>
      </c>
      <c r="DE37" s="721"/>
      <c r="DF37" s="721"/>
      <c r="DG37" s="721"/>
      <c r="DH37" s="721"/>
      <c r="DI37" s="721"/>
      <c r="DJ37" s="721"/>
      <c r="DK37" s="722"/>
      <c r="DL37" s="694">
        <v>645489</v>
      </c>
      <c r="DM37" s="721"/>
      <c r="DN37" s="721"/>
      <c r="DO37" s="721"/>
      <c r="DP37" s="721"/>
      <c r="DQ37" s="721"/>
      <c r="DR37" s="721"/>
      <c r="DS37" s="721"/>
      <c r="DT37" s="721"/>
      <c r="DU37" s="721"/>
      <c r="DV37" s="722"/>
      <c r="DW37" s="690">
        <v>10.4</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269096</v>
      </c>
      <c r="S38" s="686"/>
      <c r="T38" s="686"/>
      <c r="U38" s="686"/>
      <c r="V38" s="686"/>
      <c r="W38" s="686"/>
      <c r="X38" s="686"/>
      <c r="Y38" s="687"/>
      <c r="Z38" s="688">
        <v>1.2</v>
      </c>
      <c r="AA38" s="688"/>
      <c r="AB38" s="688"/>
      <c r="AC38" s="688"/>
      <c r="AD38" s="689">
        <v>3589</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6800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3812</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1425094</v>
      </c>
      <c r="CS38" s="686"/>
      <c r="CT38" s="686"/>
      <c r="CU38" s="686"/>
      <c r="CV38" s="686"/>
      <c r="CW38" s="686"/>
      <c r="CX38" s="686"/>
      <c r="CY38" s="687"/>
      <c r="CZ38" s="690">
        <v>6.6</v>
      </c>
      <c r="DA38" s="719"/>
      <c r="DB38" s="719"/>
      <c r="DC38" s="723"/>
      <c r="DD38" s="694">
        <v>1264318</v>
      </c>
      <c r="DE38" s="686"/>
      <c r="DF38" s="686"/>
      <c r="DG38" s="686"/>
      <c r="DH38" s="686"/>
      <c r="DI38" s="686"/>
      <c r="DJ38" s="686"/>
      <c r="DK38" s="687"/>
      <c r="DL38" s="694">
        <v>1091046</v>
      </c>
      <c r="DM38" s="686"/>
      <c r="DN38" s="686"/>
      <c r="DO38" s="686"/>
      <c r="DP38" s="686"/>
      <c r="DQ38" s="686"/>
      <c r="DR38" s="686"/>
      <c r="DS38" s="686"/>
      <c r="DT38" s="686"/>
      <c r="DU38" s="686"/>
      <c r="DV38" s="687"/>
      <c r="DW38" s="690">
        <v>17.600000000000001</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1103448</v>
      </c>
      <c r="S39" s="686"/>
      <c r="T39" s="686"/>
      <c r="U39" s="686"/>
      <c r="V39" s="686"/>
      <c r="W39" s="686"/>
      <c r="X39" s="686"/>
      <c r="Y39" s="687"/>
      <c r="Z39" s="688">
        <v>5</v>
      </c>
      <c r="AA39" s="688"/>
      <c r="AB39" s="688"/>
      <c r="AC39" s="688"/>
      <c r="AD39" s="689" t="s">
        <v>137</v>
      </c>
      <c r="AE39" s="689"/>
      <c r="AF39" s="689"/>
      <c r="AG39" s="689"/>
      <c r="AH39" s="689"/>
      <c r="AI39" s="689"/>
      <c r="AJ39" s="689"/>
      <c r="AK39" s="689"/>
      <c r="AL39" s="690" t="s">
        <v>127</v>
      </c>
      <c r="AM39" s="691"/>
      <c r="AN39" s="691"/>
      <c r="AO39" s="692"/>
      <c r="AQ39" s="763" t="s">
        <v>341</v>
      </c>
      <c r="AR39" s="764"/>
      <c r="AS39" s="764"/>
      <c r="AT39" s="764"/>
      <c r="AU39" s="764"/>
      <c r="AV39" s="764"/>
      <c r="AW39" s="764"/>
      <c r="AX39" s="764"/>
      <c r="AY39" s="765"/>
      <c r="AZ39" s="685" t="s">
        <v>127</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6721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4196939</v>
      </c>
      <c r="CS39" s="721"/>
      <c r="CT39" s="721"/>
      <c r="CU39" s="721"/>
      <c r="CV39" s="721"/>
      <c r="CW39" s="721"/>
      <c r="CX39" s="721"/>
      <c r="CY39" s="722"/>
      <c r="CZ39" s="690">
        <v>19.5</v>
      </c>
      <c r="DA39" s="719"/>
      <c r="DB39" s="719"/>
      <c r="DC39" s="723"/>
      <c r="DD39" s="694">
        <v>5</v>
      </c>
      <c r="DE39" s="721"/>
      <c r="DF39" s="721"/>
      <c r="DG39" s="721"/>
      <c r="DH39" s="721"/>
      <c r="DI39" s="721"/>
      <c r="DJ39" s="721"/>
      <c r="DK39" s="722"/>
      <c r="DL39" s="694" t="s">
        <v>127</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137</v>
      </c>
      <c r="AA40" s="688"/>
      <c r="AB40" s="688"/>
      <c r="AC40" s="688"/>
      <c r="AD40" s="689" t="s">
        <v>127</v>
      </c>
      <c r="AE40" s="689"/>
      <c r="AF40" s="689"/>
      <c r="AG40" s="689"/>
      <c r="AH40" s="689"/>
      <c r="AI40" s="689"/>
      <c r="AJ40" s="689"/>
      <c r="AK40" s="689"/>
      <c r="AL40" s="690" t="s">
        <v>235</v>
      </c>
      <c r="AM40" s="691"/>
      <c r="AN40" s="691"/>
      <c r="AO40" s="692"/>
      <c r="AQ40" s="763" t="s">
        <v>345</v>
      </c>
      <c r="AR40" s="764"/>
      <c r="AS40" s="764"/>
      <c r="AT40" s="764"/>
      <c r="AU40" s="764"/>
      <c r="AV40" s="764"/>
      <c r="AW40" s="764"/>
      <c r="AX40" s="764"/>
      <c r="AY40" s="765"/>
      <c r="AZ40" s="685" t="s">
        <v>235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115</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10220</v>
      </c>
      <c r="CS40" s="686"/>
      <c r="CT40" s="686"/>
      <c r="CU40" s="686"/>
      <c r="CV40" s="686"/>
      <c r="CW40" s="686"/>
      <c r="CX40" s="686"/>
      <c r="CY40" s="687"/>
      <c r="CZ40" s="690">
        <v>0</v>
      </c>
      <c r="DA40" s="719"/>
      <c r="DB40" s="719"/>
      <c r="DC40" s="723"/>
      <c r="DD40" s="694">
        <v>1100</v>
      </c>
      <c r="DE40" s="686"/>
      <c r="DF40" s="686"/>
      <c r="DG40" s="686"/>
      <c r="DH40" s="686"/>
      <c r="DI40" s="686"/>
      <c r="DJ40" s="686"/>
      <c r="DK40" s="687"/>
      <c r="DL40" s="694">
        <v>1100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137</v>
      </c>
      <c r="AM41" s="691"/>
      <c r="AN41" s="691"/>
      <c r="AO41" s="692"/>
      <c r="AQ41" s="763" t="s">
        <v>350</v>
      </c>
      <c r="AR41" s="764"/>
      <c r="AS41" s="764"/>
      <c r="AT41" s="764"/>
      <c r="AU41" s="764"/>
      <c r="AV41" s="764"/>
      <c r="AW41" s="764"/>
      <c r="AX41" s="764"/>
      <c r="AY41" s="765"/>
      <c r="AZ41" s="685">
        <v>201558</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t="s">
        <v>137</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137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340748</v>
      </c>
      <c r="S42" s="686"/>
      <c r="T42" s="686"/>
      <c r="U42" s="686"/>
      <c r="V42" s="686"/>
      <c r="W42" s="686"/>
      <c r="X42" s="686"/>
      <c r="Y42" s="687"/>
      <c r="Z42" s="688">
        <v>1.5</v>
      </c>
      <c r="AA42" s="688"/>
      <c r="AB42" s="688"/>
      <c r="AC42" s="688"/>
      <c r="AD42" s="689" t="s">
        <v>127</v>
      </c>
      <c r="AE42" s="689"/>
      <c r="AF42" s="689"/>
      <c r="AG42" s="689"/>
      <c r="AH42" s="689"/>
      <c r="AI42" s="689"/>
      <c r="AJ42" s="689"/>
      <c r="AK42" s="689"/>
      <c r="AL42" s="690" t="s">
        <v>137</v>
      </c>
      <c r="AM42" s="691"/>
      <c r="AN42" s="691"/>
      <c r="AO42" s="692"/>
      <c r="AQ42" s="784" t="s">
        <v>354</v>
      </c>
      <c r="AR42" s="785"/>
      <c r="AS42" s="785"/>
      <c r="AT42" s="785"/>
      <c r="AU42" s="785"/>
      <c r="AV42" s="785"/>
      <c r="AW42" s="785"/>
      <c r="AX42" s="785"/>
      <c r="AY42" s="786"/>
      <c r="AZ42" s="776">
        <v>624813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255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3161701</v>
      </c>
      <c r="CS42" s="686"/>
      <c r="CT42" s="686"/>
      <c r="CU42" s="686"/>
      <c r="CV42" s="686"/>
      <c r="CW42" s="686"/>
      <c r="CX42" s="686"/>
      <c r="CY42" s="687"/>
      <c r="CZ42" s="690">
        <v>14.7</v>
      </c>
      <c r="DA42" s="691"/>
      <c r="DB42" s="691"/>
      <c r="DC42" s="703"/>
      <c r="DD42" s="694">
        <v>60905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22074403</v>
      </c>
      <c r="S43" s="777"/>
      <c r="T43" s="777"/>
      <c r="U43" s="777"/>
      <c r="V43" s="777"/>
      <c r="W43" s="777"/>
      <c r="X43" s="777"/>
      <c r="Y43" s="778"/>
      <c r="Z43" s="779">
        <v>100</v>
      </c>
      <c r="AA43" s="779"/>
      <c r="AB43" s="779"/>
      <c r="AC43" s="779"/>
      <c r="AD43" s="780">
        <v>5867865</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13230</v>
      </c>
      <c r="CS43" s="721"/>
      <c r="CT43" s="721"/>
      <c r="CU43" s="721"/>
      <c r="CV43" s="721"/>
      <c r="CW43" s="721"/>
      <c r="CX43" s="721"/>
      <c r="CY43" s="722"/>
      <c r="CZ43" s="690">
        <v>0.1</v>
      </c>
      <c r="DA43" s="719"/>
      <c r="DB43" s="719"/>
      <c r="DC43" s="723"/>
      <c r="DD43" s="694">
        <v>12101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3118808</v>
      </c>
      <c r="CS44" s="686"/>
      <c r="CT44" s="686"/>
      <c r="CU44" s="686"/>
      <c r="CV44" s="686"/>
      <c r="CW44" s="686"/>
      <c r="CX44" s="686"/>
      <c r="CY44" s="687"/>
      <c r="CZ44" s="690">
        <v>14.5</v>
      </c>
      <c r="DA44" s="691"/>
      <c r="DB44" s="691"/>
      <c r="DC44" s="703"/>
      <c r="DD44" s="694">
        <v>60826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2533709</v>
      </c>
      <c r="CS45" s="721"/>
      <c r="CT45" s="721"/>
      <c r="CU45" s="721"/>
      <c r="CV45" s="721"/>
      <c r="CW45" s="721"/>
      <c r="CX45" s="721"/>
      <c r="CY45" s="722"/>
      <c r="CZ45" s="690">
        <v>11.8</v>
      </c>
      <c r="DA45" s="719"/>
      <c r="DB45" s="719"/>
      <c r="DC45" s="723"/>
      <c r="DD45" s="694">
        <v>36005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546343</v>
      </c>
      <c r="CS46" s="686"/>
      <c r="CT46" s="686"/>
      <c r="CU46" s="686"/>
      <c r="CV46" s="686"/>
      <c r="CW46" s="686"/>
      <c r="CX46" s="686"/>
      <c r="CY46" s="687"/>
      <c r="CZ46" s="690">
        <v>2.5</v>
      </c>
      <c r="DA46" s="691"/>
      <c r="DB46" s="691"/>
      <c r="DC46" s="703"/>
      <c r="DD46" s="694">
        <v>24821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42893</v>
      </c>
      <c r="CS47" s="721"/>
      <c r="CT47" s="721"/>
      <c r="CU47" s="721"/>
      <c r="CV47" s="721"/>
      <c r="CW47" s="721"/>
      <c r="CX47" s="721"/>
      <c r="CY47" s="722"/>
      <c r="CZ47" s="690">
        <v>0.2</v>
      </c>
      <c r="DA47" s="719"/>
      <c r="DB47" s="719"/>
      <c r="DC47" s="723"/>
      <c r="DD47" s="694">
        <v>79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21502258</v>
      </c>
      <c r="CS49" s="756"/>
      <c r="CT49" s="756"/>
      <c r="CU49" s="756"/>
      <c r="CV49" s="756"/>
      <c r="CW49" s="756"/>
      <c r="CX49" s="756"/>
      <c r="CY49" s="787"/>
      <c r="CZ49" s="781">
        <v>100</v>
      </c>
      <c r="DA49" s="788"/>
      <c r="DB49" s="788"/>
      <c r="DC49" s="789"/>
      <c r="DD49" s="790">
        <v>6659994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mn8q4fEci59Ksd5vTGGWVPv0pe4F060/EkePJssKYy3shtJVHvwrb6/5pkiQWUJFE3tvF4vVsoPz1yDE9RP7A==" saltValue="KLSZ4pwRjyEV1tc2Io+u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21635</v>
      </c>
      <c r="R7" s="821"/>
      <c r="S7" s="821"/>
      <c r="T7" s="821"/>
      <c r="U7" s="821"/>
      <c r="V7" s="821">
        <v>21093</v>
      </c>
      <c r="W7" s="821"/>
      <c r="X7" s="821"/>
      <c r="Y7" s="821"/>
      <c r="Z7" s="821"/>
      <c r="AA7" s="821">
        <v>541</v>
      </c>
      <c r="AB7" s="821"/>
      <c r="AC7" s="821"/>
      <c r="AD7" s="821"/>
      <c r="AE7" s="822"/>
      <c r="AF7" s="823">
        <v>444</v>
      </c>
      <c r="AG7" s="824"/>
      <c r="AH7" s="824"/>
      <c r="AI7" s="824"/>
      <c r="AJ7" s="825"/>
      <c r="AK7" s="860" t="s">
        <v>579</v>
      </c>
      <c r="AL7" s="861"/>
      <c r="AM7" s="861"/>
      <c r="AN7" s="861"/>
      <c r="AO7" s="861"/>
      <c r="AP7" s="861">
        <v>9840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593</v>
      </c>
      <c r="BS7" s="864" t="s">
        <v>590</v>
      </c>
      <c r="BT7" s="865"/>
      <c r="BU7" s="865"/>
      <c r="BV7" s="865"/>
      <c r="BW7" s="865"/>
      <c r="BX7" s="865"/>
      <c r="BY7" s="865"/>
      <c r="BZ7" s="865"/>
      <c r="CA7" s="865"/>
      <c r="CB7" s="865"/>
      <c r="CC7" s="865"/>
      <c r="CD7" s="865"/>
      <c r="CE7" s="865"/>
      <c r="CF7" s="865"/>
      <c r="CG7" s="866"/>
      <c r="CH7" s="857">
        <v>0</v>
      </c>
      <c r="CI7" s="858"/>
      <c r="CJ7" s="858"/>
      <c r="CK7" s="858"/>
      <c r="CL7" s="859"/>
      <c r="CM7" s="857">
        <v>5</v>
      </c>
      <c r="CN7" s="858"/>
      <c r="CO7" s="858"/>
      <c r="CP7" s="858"/>
      <c r="CQ7" s="859"/>
      <c r="CR7" s="857">
        <v>2</v>
      </c>
      <c r="CS7" s="858"/>
      <c r="CT7" s="858"/>
      <c r="CU7" s="858"/>
      <c r="CV7" s="859"/>
      <c r="CW7" s="857" t="s">
        <v>579</v>
      </c>
      <c r="CX7" s="858"/>
      <c r="CY7" s="858"/>
      <c r="CZ7" s="858"/>
      <c r="DA7" s="859"/>
      <c r="DB7" s="857" t="s">
        <v>579</v>
      </c>
      <c r="DC7" s="858"/>
      <c r="DD7" s="858"/>
      <c r="DE7" s="858"/>
      <c r="DF7" s="859"/>
      <c r="DG7" s="857">
        <v>71</v>
      </c>
      <c r="DH7" s="858"/>
      <c r="DI7" s="858"/>
      <c r="DJ7" s="858"/>
      <c r="DK7" s="859"/>
      <c r="DL7" s="857" t="s">
        <v>579</v>
      </c>
      <c r="DM7" s="858"/>
      <c r="DN7" s="858"/>
      <c r="DO7" s="858"/>
      <c r="DP7" s="859"/>
      <c r="DQ7" s="857" t="s">
        <v>579</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v>
      </c>
      <c r="R8" s="845"/>
      <c r="S8" s="845"/>
      <c r="T8" s="845"/>
      <c r="U8" s="845"/>
      <c r="V8" s="845" t="s">
        <v>579</v>
      </c>
      <c r="W8" s="845"/>
      <c r="X8" s="845"/>
      <c r="Y8" s="845"/>
      <c r="Z8" s="845"/>
      <c r="AA8" s="845">
        <v>1</v>
      </c>
      <c r="AB8" s="845"/>
      <c r="AC8" s="845"/>
      <c r="AD8" s="845"/>
      <c r="AE8" s="846"/>
      <c r="AF8" s="847">
        <v>1</v>
      </c>
      <c r="AG8" s="848"/>
      <c r="AH8" s="848"/>
      <c r="AI8" s="848"/>
      <c r="AJ8" s="849"/>
      <c r="AK8" s="850" t="s">
        <v>579</v>
      </c>
      <c r="AL8" s="851"/>
      <c r="AM8" s="851"/>
      <c r="AN8" s="851"/>
      <c r="AO8" s="851"/>
      <c r="AP8" s="851" t="s">
        <v>579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593</v>
      </c>
      <c r="BS8" s="854" t="s">
        <v>591</v>
      </c>
      <c r="BT8" s="855"/>
      <c r="BU8" s="855"/>
      <c r="BV8" s="855"/>
      <c r="BW8" s="855"/>
      <c r="BX8" s="855"/>
      <c r="BY8" s="855"/>
      <c r="BZ8" s="855"/>
      <c r="CA8" s="855"/>
      <c r="CB8" s="855"/>
      <c r="CC8" s="855"/>
      <c r="CD8" s="855"/>
      <c r="CE8" s="855"/>
      <c r="CF8" s="855"/>
      <c r="CG8" s="856"/>
      <c r="CH8" s="867">
        <v>-8</v>
      </c>
      <c r="CI8" s="868"/>
      <c r="CJ8" s="868"/>
      <c r="CK8" s="868"/>
      <c r="CL8" s="869"/>
      <c r="CM8" s="867">
        <v>36</v>
      </c>
      <c r="CN8" s="868"/>
      <c r="CO8" s="868"/>
      <c r="CP8" s="868"/>
      <c r="CQ8" s="869"/>
      <c r="CR8" s="867">
        <v>50</v>
      </c>
      <c r="CS8" s="868"/>
      <c r="CT8" s="868"/>
      <c r="CU8" s="868"/>
      <c r="CV8" s="869"/>
      <c r="CW8" s="867" t="s">
        <v>579</v>
      </c>
      <c r="CX8" s="868"/>
      <c r="CY8" s="868"/>
      <c r="CZ8" s="868"/>
      <c r="DA8" s="869"/>
      <c r="DB8" s="867" t="s">
        <v>579</v>
      </c>
      <c r="DC8" s="868"/>
      <c r="DD8" s="868"/>
      <c r="DE8" s="868"/>
      <c r="DF8" s="869"/>
      <c r="DG8" s="867" t="s">
        <v>579</v>
      </c>
      <c r="DH8" s="868"/>
      <c r="DI8" s="868"/>
      <c r="DJ8" s="868"/>
      <c r="DK8" s="869"/>
      <c r="DL8" s="867">
        <v>391</v>
      </c>
      <c r="DM8" s="868"/>
      <c r="DN8" s="868"/>
      <c r="DO8" s="868"/>
      <c r="DP8" s="869"/>
      <c r="DQ8" s="867">
        <v>117</v>
      </c>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453</v>
      </c>
      <c r="R9" s="845"/>
      <c r="S9" s="845"/>
      <c r="T9" s="845"/>
      <c r="U9" s="845"/>
      <c r="V9" s="845">
        <v>423</v>
      </c>
      <c r="W9" s="845"/>
      <c r="X9" s="845"/>
      <c r="Y9" s="845"/>
      <c r="Z9" s="845"/>
      <c r="AA9" s="845">
        <v>30</v>
      </c>
      <c r="AB9" s="845"/>
      <c r="AC9" s="845"/>
      <c r="AD9" s="845"/>
      <c r="AE9" s="846"/>
      <c r="AF9" s="847">
        <v>4</v>
      </c>
      <c r="AG9" s="848"/>
      <c r="AH9" s="848"/>
      <c r="AI9" s="848"/>
      <c r="AJ9" s="849"/>
      <c r="AK9" s="850" t="s">
        <v>579</v>
      </c>
      <c r="AL9" s="851"/>
      <c r="AM9" s="851"/>
      <c r="AN9" s="851"/>
      <c r="AO9" s="851"/>
      <c r="AP9" s="851">
        <v>169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592</v>
      </c>
      <c r="BT9" s="855"/>
      <c r="BU9" s="855"/>
      <c r="BV9" s="855"/>
      <c r="BW9" s="855"/>
      <c r="BX9" s="855"/>
      <c r="BY9" s="855"/>
      <c r="BZ9" s="855"/>
      <c r="CA9" s="855"/>
      <c r="CB9" s="855"/>
      <c r="CC9" s="855"/>
      <c r="CD9" s="855"/>
      <c r="CE9" s="855"/>
      <c r="CF9" s="855"/>
      <c r="CG9" s="856"/>
      <c r="CH9" s="867">
        <v>3</v>
      </c>
      <c r="CI9" s="868"/>
      <c r="CJ9" s="868"/>
      <c r="CK9" s="868"/>
      <c r="CL9" s="869"/>
      <c r="CM9" s="867">
        <v>37</v>
      </c>
      <c r="CN9" s="868"/>
      <c r="CO9" s="868"/>
      <c r="CP9" s="868"/>
      <c r="CQ9" s="869"/>
      <c r="CR9" s="867">
        <v>0</v>
      </c>
      <c r="CS9" s="868"/>
      <c r="CT9" s="868"/>
      <c r="CU9" s="868"/>
      <c r="CV9" s="869"/>
      <c r="CW9" s="867">
        <v>4</v>
      </c>
      <c r="CX9" s="868"/>
      <c r="CY9" s="868"/>
      <c r="CZ9" s="868"/>
      <c r="DA9" s="869"/>
      <c r="DB9" s="867">
        <v>26</v>
      </c>
      <c r="DC9" s="868"/>
      <c r="DD9" s="868"/>
      <c r="DE9" s="868"/>
      <c r="DF9" s="869"/>
      <c r="DG9" s="867" t="s">
        <v>579</v>
      </c>
      <c r="DH9" s="868"/>
      <c r="DI9" s="868"/>
      <c r="DJ9" s="868"/>
      <c r="DK9" s="869"/>
      <c r="DL9" s="867" t="s">
        <v>579</v>
      </c>
      <c r="DM9" s="868"/>
      <c r="DN9" s="868"/>
      <c r="DO9" s="868"/>
      <c r="DP9" s="869"/>
      <c r="DQ9" s="867" t="s">
        <v>579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22103</v>
      </c>
      <c r="R23" s="880"/>
      <c r="S23" s="880"/>
      <c r="T23" s="880"/>
      <c r="U23" s="880"/>
      <c r="V23" s="880">
        <v>21531</v>
      </c>
      <c r="W23" s="880"/>
      <c r="X23" s="880"/>
      <c r="Y23" s="880"/>
      <c r="Z23" s="880"/>
      <c r="AA23" s="880">
        <v>572</v>
      </c>
      <c r="AB23" s="880"/>
      <c r="AC23" s="880"/>
      <c r="AD23" s="880"/>
      <c r="AE23" s="881"/>
      <c r="AF23" s="882">
        <v>449</v>
      </c>
      <c r="AG23" s="880"/>
      <c r="AH23" s="880"/>
      <c r="AI23" s="880"/>
      <c r="AJ23" s="883"/>
      <c r="AK23" s="884"/>
      <c r="AL23" s="885"/>
      <c r="AM23" s="885"/>
      <c r="AN23" s="885"/>
      <c r="AO23" s="885"/>
      <c r="AP23" s="880">
        <v>10010</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2773</v>
      </c>
      <c r="R28" s="909"/>
      <c r="S28" s="909"/>
      <c r="T28" s="909"/>
      <c r="U28" s="909"/>
      <c r="V28" s="909">
        <v>2740</v>
      </c>
      <c r="W28" s="909"/>
      <c r="X28" s="909"/>
      <c r="Y28" s="909"/>
      <c r="Z28" s="909"/>
      <c r="AA28" s="909">
        <v>33</v>
      </c>
      <c r="AB28" s="909"/>
      <c r="AC28" s="909"/>
      <c r="AD28" s="909"/>
      <c r="AE28" s="910"/>
      <c r="AF28" s="911">
        <v>33</v>
      </c>
      <c r="AG28" s="909"/>
      <c r="AH28" s="909"/>
      <c r="AI28" s="909"/>
      <c r="AJ28" s="912"/>
      <c r="AK28" s="913"/>
      <c r="AL28" s="904"/>
      <c r="AM28" s="904"/>
      <c r="AN28" s="904"/>
      <c r="AO28" s="904"/>
      <c r="AP28" s="904" t="s">
        <v>579</v>
      </c>
      <c r="AQ28" s="904"/>
      <c r="AR28" s="904"/>
      <c r="AS28" s="904"/>
      <c r="AT28" s="904"/>
      <c r="AU28" s="904" t="s">
        <v>579</v>
      </c>
      <c r="AV28" s="904"/>
      <c r="AW28" s="904"/>
      <c r="AX28" s="904"/>
      <c r="AY28" s="904"/>
      <c r="AZ28" s="905" t="s">
        <v>579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2091</v>
      </c>
      <c r="R29" s="845"/>
      <c r="S29" s="845"/>
      <c r="T29" s="845"/>
      <c r="U29" s="845"/>
      <c r="V29" s="845">
        <v>2002</v>
      </c>
      <c r="W29" s="845"/>
      <c r="X29" s="845"/>
      <c r="Y29" s="845"/>
      <c r="Z29" s="845"/>
      <c r="AA29" s="845">
        <v>88</v>
      </c>
      <c r="AB29" s="845"/>
      <c r="AC29" s="845"/>
      <c r="AD29" s="845"/>
      <c r="AE29" s="846"/>
      <c r="AF29" s="847">
        <v>88</v>
      </c>
      <c r="AG29" s="848"/>
      <c r="AH29" s="848"/>
      <c r="AI29" s="848"/>
      <c r="AJ29" s="849"/>
      <c r="AK29" s="916"/>
      <c r="AL29" s="917"/>
      <c r="AM29" s="917"/>
      <c r="AN29" s="917"/>
      <c r="AO29" s="917"/>
      <c r="AP29" s="917" t="s">
        <v>579</v>
      </c>
      <c r="AQ29" s="917"/>
      <c r="AR29" s="917"/>
      <c r="AS29" s="917"/>
      <c r="AT29" s="917"/>
      <c r="AU29" s="917" t="s">
        <v>579</v>
      </c>
      <c r="AV29" s="917"/>
      <c r="AW29" s="917"/>
      <c r="AX29" s="917"/>
      <c r="AY29" s="917"/>
      <c r="AZ29" s="918" t="s">
        <v>579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492</v>
      </c>
      <c r="R30" s="845"/>
      <c r="S30" s="845"/>
      <c r="T30" s="845"/>
      <c r="U30" s="845"/>
      <c r="V30" s="845">
        <v>492</v>
      </c>
      <c r="W30" s="845"/>
      <c r="X30" s="845"/>
      <c r="Y30" s="845"/>
      <c r="Z30" s="845"/>
      <c r="AA30" s="845">
        <v>1</v>
      </c>
      <c r="AB30" s="845"/>
      <c r="AC30" s="845"/>
      <c r="AD30" s="845"/>
      <c r="AE30" s="846"/>
      <c r="AF30" s="847">
        <v>1</v>
      </c>
      <c r="AG30" s="848"/>
      <c r="AH30" s="848"/>
      <c r="AI30" s="848"/>
      <c r="AJ30" s="849"/>
      <c r="AK30" s="916"/>
      <c r="AL30" s="917"/>
      <c r="AM30" s="917"/>
      <c r="AN30" s="917"/>
      <c r="AO30" s="917"/>
      <c r="AP30" s="917" t="s">
        <v>579</v>
      </c>
      <c r="AQ30" s="917"/>
      <c r="AR30" s="917"/>
      <c r="AS30" s="917"/>
      <c r="AT30" s="917"/>
      <c r="AU30" s="917" t="s">
        <v>579</v>
      </c>
      <c r="AV30" s="917"/>
      <c r="AW30" s="917"/>
      <c r="AX30" s="917"/>
      <c r="AY30" s="917"/>
      <c r="AZ30" s="918" t="s">
        <v>579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560</v>
      </c>
      <c r="R31" s="845"/>
      <c r="S31" s="845"/>
      <c r="T31" s="845"/>
      <c r="U31" s="845"/>
      <c r="V31" s="845">
        <v>512</v>
      </c>
      <c r="W31" s="845"/>
      <c r="X31" s="845"/>
      <c r="Y31" s="845"/>
      <c r="Z31" s="845"/>
      <c r="AA31" s="845">
        <v>48</v>
      </c>
      <c r="AB31" s="845"/>
      <c r="AC31" s="845"/>
      <c r="AD31" s="845"/>
      <c r="AE31" s="846"/>
      <c r="AF31" s="847">
        <v>1432</v>
      </c>
      <c r="AG31" s="848"/>
      <c r="AH31" s="848"/>
      <c r="AI31" s="848"/>
      <c r="AJ31" s="849"/>
      <c r="AK31" s="916"/>
      <c r="AL31" s="917"/>
      <c r="AM31" s="917"/>
      <c r="AN31" s="917"/>
      <c r="AO31" s="917"/>
      <c r="AP31" s="917">
        <v>178</v>
      </c>
      <c r="AQ31" s="917"/>
      <c r="AR31" s="917"/>
      <c r="AS31" s="917"/>
      <c r="AT31" s="917"/>
      <c r="AU31" s="917">
        <v>1</v>
      </c>
      <c r="AV31" s="917"/>
      <c r="AW31" s="917"/>
      <c r="AX31" s="917"/>
      <c r="AY31" s="917"/>
      <c r="AZ31" s="918" t="s">
        <v>579</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998</v>
      </c>
      <c r="R32" s="845"/>
      <c r="S32" s="845"/>
      <c r="T32" s="845"/>
      <c r="U32" s="845"/>
      <c r="V32" s="845">
        <v>977</v>
      </c>
      <c r="W32" s="845"/>
      <c r="X32" s="845"/>
      <c r="Y32" s="845"/>
      <c r="Z32" s="845"/>
      <c r="AA32" s="845">
        <v>20</v>
      </c>
      <c r="AB32" s="845"/>
      <c r="AC32" s="845"/>
      <c r="AD32" s="845"/>
      <c r="AE32" s="846"/>
      <c r="AF32" s="847">
        <v>18</v>
      </c>
      <c r="AG32" s="848"/>
      <c r="AH32" s="848"/>
      <c r="AI32" s="848"/>
      <c r="AJ32" s="849"/>
      <c r="AK32" s="916"/>
      <c r="AL32" s="917"/>
      <c r="AM32" s="917"/>
      <c r="AN32" s="917"/>
      <c r="AO32" s="917"/>
      <c r="AP32" s="917">
        <v>3958</v>
      </c>
      <c r="AQ32" s="917"/>
      <c r="AR32" s="917"/>
      <c r="AS32" s="917"/>
      <c r="AT32" s="917"/>
      <c r="AU32" s="917">
        <v>3934</v>
      </c>
      <c r="AV32" s="917"/>
      <c r="AW32" s="917"/>
      <c r="AX32" s="917"/>
      <c r="AY32" s="917"/>
      <c r="AZ32" s="918" t="s">
        <v>579</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249</v>
      </c>
      <c r="R33" s="845"/>
      <c r="S33" s="845"/>
      <c r="T33" s="845"/>
      <c r="U33" s="845"/>
      <c r="V33" s="845">
        <v>237</v>
      </c>
      <c r="W33" s="845"/>
      <c r="X33" s="845"/>
      <c r="Y33" s="845"/>
      <c r="Z33" s="845"/>
      <c r="AA33" s="845">
        <v>12</v>
      </c>
      <c r="AB33" s="845"/>
      <c r="AC33" s="845"/>
      <c r="AD33" s="845"/>
      <c r="AE33" s="846"/>
      <c r="AF33" s="847">
        <v>12</v>
      </c>
      <c r="AG33" s="848"/>
      <c r="AH33" s="848"/>
      <c r="AI33" s="848"/>
      <c r="AJ33" s="849"/>
      <c r="AK33" s="916"/>
      <c r="AL33" s="917"/>
      <c r="AM33" s="917"/>
      <c r="AN33" s="917"/>
      <c r="AO33" s="917"/>
      <c r="AP33" s="917">
        <v>1181</v>
      </c>
      <c r="AQ33" s="917"/>
      <c r="AR33" s="917"/>
      <c r="AS33" s="917"/>
      <c r="AT33" s="917"/>
      <c r="AU33" s="917">
        <v>1181</v>
      </c>
      <c r="AV33" s="917"/>
      <c r="AW33" s="917"/>
      <c r="AX33" s="917"/>
      <c r="AY33" s="917"/>
      <c r="AZ33" s="918" t="s">
        <v>579</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1584</v>
      </c>
      <c r="AG63" s="928"/>
      <c r="AH63" s="928"/>
      <c r="AI63" s="928"/>
      <c r="AJ63" s="929"/>
      <c r="AK63" s="930"/>
      <c r="AL63" s="925"/>
      <c r="AM63" s="925"/>
      <c r="AN63" s="925"/>
      <c r="AO63" s="925"/>
      <c r="AP63" s="928">
        <v>5317</v>
      </c>
      <c r="AQ63" s="928"/>
      <c r="AR63" s="928"/>
      <c r="AS63" s="928"/>
      <c r="AT63" s="928"/>
      <c r="AU63" s="928">
        <v>5116</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400</v>
      </c>
      <c r="AB66" s="804"/>
      <c r="AC66" s="804"/>
      <c r="AD66" s="804"/>
      <c r="AE66" s="805"/>
      <c r="AF66" s="938" t="s">
        <v>420</v>
      </c>
      <c r="AG66" s="899"/>
      <c r="AH66" s="899"/>
      <c r="AI66" s="899"/>
      <c r="AJ66" s="939"/>
      <c r="AK66" s="803" t="s">
        <v>421</v>
      </c>
      <c r="AL66" s="827"/>
      <c r="AM66" s="827"/>
      <c r="AN66" s="827"/>
      <c r="AO66" s="828"/>
      <c r="AP66" s="803" t="s">
        <v>403</v>
      </c>
      <c r="AQ66" s="804"/>
      <c r="AR66" s="804"/>
      <c r="AS66" s="804"/>
      <c r="AT66" s="805"/>
      <c r="AU66" s="803" t="s">
        <v>422</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579</v>
      </c>
      <c r="AQ68" s="952"/>
      <c r="AR68" s="952"/>
      <c r="AS68" s="952"/>
      <c r="AT68" s="952"/>
      <c r="AU68" s="952" t="s">
        <v>579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63" t="s">
        <v>581</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579</v>
      </c>
      <c r="AQ69" s="917"/>
      <c r="AR69" s="917"/>
      <c r="AS69" s="917"/>
      <c r="AT69" s="917"/>
      <c r="AU69" s="917" t="s">
        <v>579</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579</v>
      </c>
      <c r="AL70" s="917"/>
      <c r="AM70" s="917"/>
      <c r="AN70" s="917"/>
      <c r="AO70" s="917"/>
      <c r="AP70" s="917" t="s">
        <v>579</v>
      </c>
      <c r="AQ70" s="917"/>
      <c r="AR70" s="917"/>
      <c r="AS70" s="917"/>
      <c r="AT70" s="917"/>
      <c r="AU70" s="917" t="s">
        <v>579</v>
      </c>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t="s">
        <v>579</v>
      </c>
      <c r="AL71" s="917"/>
      <c r="AM71" s="917"/>
      <c r="AN71" s="917"/>
      <c r="AO71" s="917"/>
      <c r="AP71" s="917" t="s">
        <v>579</v>
      </c>
      <c r="AQ71" s="917"/>
      <c r="AR71" s="917"/>
      <c r="AS71" s="917"/>
      <c r="AT71" s="917"/>
      <c r="AU71" s="917" t="s">
        <v>579</v>
      </c>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t="s">
        <v>579</v>
      </c>
      <c r="AQ72" s="917"/>
      <c r="AR72" s="917"/>
      <c r="AS72" s="917"/>
      <c r="AT72" s="917"/>
      <c r="AU72" s="917" t="s">
        <v>579</v>
      </c>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583</v>
      </c>
      <c r="C73" s="960"/>
      <c r="D73" s="960"/>
      <c r="E73" s="960"/>
      <c r="F73" s="960"/>
      <c r="G73" s="960"/>
      <c r="H73" s="960"/>
      <c r="I73" s="960"/>
      <c r="J73" s="960"/>
      <c r="K73" s="960"/>
      <c r="L73" s="960"/>
      <c r="M73" s="960"/>
      <c r="N73" s="960"/>
      <c r="O73" s="960"/>
      <c r="P73" s="961"/>
      <c r="Q73" s="962">
        <v>2901</v>
      </c>
      <c r="R73" s="917"/>
      <c r="S73" s="917"/>
      <c r="T73" s="917"/>
      <c r="U73" s="917"/>
      <c r="V73" s="917">
        <v>2730</v>
      </c>
      <c r="W73" s="917"/>
      <c r="X73" s="917"/>
      <c r="Y73" s="917"/>
      <c r="Z73" s="917"/>
      <c r="AA73" s="917">
        <v>171</v>
      </c>
      <c r="AB73" s="917"/>
      <c r="AC73" s="917"/>
      <c r="AD73" s="917"/>
      <c r="AE73" s="917"/>
      <c r="AF73" s="917">
        <v>163</v>
      </c>
      <c r="AG73" s="917"/>
      <c r="AH73" s="917"/>
      <c r="AI73" s="917"/>
      <c r="AJ73" s="917"/>
      <c r="AK73" s="917" t="s">
        <v>579</v>
      </c>
      <c r="AL73" s="917"/>
      <c r="AM73" s="917"/>
      <c r="AN73" s="917"/>
      <c r="AO73" s="917"/>
      <c r="AP73" s="917">
        <v>939</v>
      </c>
      <c r="AQ73" s="917"/>
      <c r="AR73" s="917"/>
      <c r="AS73" s="917"/>
      <c r="AT73" s="917"/>
      <c r="AU73" s="917">
        <v>117</v>
      </c>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584</v>
      </c>
      <c r="C74" s="960"/>
      <c r="D74" s="960"/>
      <c r="E74" s="960"/>
      <c r="F74" s="960"/>
      <c r="G74" s="960"/>
      <c r="H74" s="960"/>
      <c r="I74" s="960"/>
      <c r="J74" s="960"/>
      <c r="K74" s="960"/>
      <c r="L74" s="960"/>
      <c r="M74" s="960"/>
      <c r="N74" s="960"/>
      <c r="O74" s="960"/>
      <c r="P74" s="961"/>
      <c r="Q74" s="962">
        <v>24</v>
      </c>
      <c r="R74" s="917"/>
      <c r="S74" s="917"/>
      <c r="T74" s="917"/>
      <c r="U74" s="917"/>
      <c r="V74" s="917">
        <v>12</v>
      </c>
      <c r="W74" s="917"/>
      <c r="X74" s="917"/>
      <c r="Y74" s="917"/>
      <c r="Z74" s="917"/>
      <c r="AA74" s="917">
        <v>12</v>
      </c>
      <c r="AB74" s="917"/>
      <c r="AC74" s="917"/>
      <c r="AD74" s="917"/>
      <c r="AE74" s="917"/>
      <c r="AF74" s="917">
        <v>3</v>
      </c>
      <c r="AG74" s="917"/>
      <c r="AH74" s="917"/>
      <c r="AI74" s="917"/>
      <c r="AJ74" s="917"/>
      <c r="AK74" s="917">
        <v>10</v>
      </c>
      <c r="AL74" s="917"/>
      <c r="AM74" s="917"/>
      <c r="AN74" s="917"/>
      <c r="AO74" s="917"/>
      <c r="AP74" s="917" t="s">
        <v>579</v>
      </c>
      <c r="AQ74" s="917"/>
      <c r="AR74" s="917"/>
      <c r="AS74" s="917"/>
      <c r="AT74" s="917"/>
      <c r="AU74" s="917" t="s">
        <v>579</v>
      </c>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587</v>
      </c>
      <c r="C75" s="960"/>
      <c r="D75" s="960"/>
      <c r="E75" s="960"/>
      <c r="F75" s="960"/>
      <c r="G75" s="960"/>
      <c r="H75" s="960"/>
      <c r="I75" s="960"/>
      <c r="J75" s="960"/>
      <c r="K75" s="960"/>
      <c r="L75" s="960"/>
      <c r="M75" s="960"/>
      <c r="N75" s="960"/>
      <c r="O75" s="960"/>
      <c r="P75" s="961"/>
      <c r="Q75" s="966">
        <v>4542</v>
      </c>
      <c r="R75" s="967"/>
      <c r="S75" s="967"/>
      <c r="T75" s="967"/>
      <c r="U75" s="916"/>
      <c r="V75" s="968">
        <v>4447</v>
      </c>
      <c r="W75" s="967"/>
      <c r="X75" s="967"/>
      <c r="Y75" s="967"/>
      <c r="Z75" s="916"/>
      <c r="AA75" s="968">
        <v>94</v>
      </c>
      <c r="AB75" s="967"/>
      <c r="AC75" s="967"/>
      <c r="AD75" s="967"/>
      <c r="AE75" s="916"/>
      <c r="AF75" s="968">
        <v>94</v>
      </c>
      <c r="AG75" s="967"/>
      <c r="AH75" s="967"/>
      <c r="AI75" s="967"/>
      <c r="AJ75" s="916"/>
      <c r="AK75" s="968">
        <v>20</v>
      </c>
      <c r="AL75" s="967"/>
      <c r="AM75" s="967"/>
      <c r="AN75" s="967"/>
      <c r="AO75" s="916"/>
      <c r="AP75" s="968">
        <v>696</v>
      </c>
      <c r="AQ75" s="967"/>
      <c r="AR75" s="967"/>
      <c r="AS75" s="967"/>
      <c r="AT75" s="916"/>
      <c r="AU75" s="968">
        <v>54</v>
      </c>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588</v>
      </c>
      <c r="C76" s="960"/>
      <c r="D76" s="960"/>
      <c r="E76" s="960"/>
      <c r="F76" s="960"/>
      <c r="G76" s="960"/>
      <c r="H76" s="960"/>
      <c r="I76" s="960"/>
      <c r="J76" s="960"/>
      <c r="K76" s="960"/>
      <c r="L76" s="960"/>
      <c r="M76" s="960"/>
      <c r="N76" s="960"/>
      <c r="O76" s="960"/>
      <c r="P76" s="961"/>
      <c r="Q76" s="966">
        <v>196</v>
      </c>
      <c r="R76" s="967"/>
      <c r="S76" s="967"/>
      <c r="T76" s="967"/>
      <c r="U76" s="916"/>
      <c r="V76" s="968">
        <v>191</v>
      </c>
      <c r="W76" s="967"/>
      <c r="X76" s="967"/>
      <c r="Y76" s="967"/>
      <c r="Z76" s="916"/>
      <c r="AA76" s="968">
        <v>5</v>
      </c>
      <c r="AB76" s="967"/>
      <c r="AC76" s="967"/>
      <c r="AD76" s="967"/>
      <c r="AE76" s="916"/>
      <c r="AF76" s="968">
        <v>5</v>
      </c>
      <c r="AG76" s="967"/>
      <c r="AH76" s="967"/>
      <c r="AI76" s="967"/>
      <c r="AJ76" s="916"/>
      <c r="AK76" s="968" t="s">
        <v>579</v>
      </c>
      <c r="AL76" s="967"/>
      <c r="AM76" s="967"/>
      <c r="AN76" s="967"/>
      <c r="AO76" s="916"/>
      <c r="AP76" s="968">
        <v>173</v>
      </c>
      <c r="AQ76" s="967"/>
      <c r="AR76" s="967"/>
      <c r="AS76" s="967"/>
      <c r="AT76" s="916"/>
      <c r="AU76" s="968">
        <v>6</v>
      </c>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589</v>
      </c>
      <c r="C77" s="960"/>
      <c r="D77" s="960"/>
      <c r="E77" s="960"/>
      <c r="F77" s="960"/>
      <c r="G77" s="960"/>
      <c r="H77" s="960"/>
      <c r="I77" s="960"/>
      <c r="J77" s="960"/>
      <c r="K77" s="960"/>
      <c r="L77" s="960"/>
      <c r="M77" s="960"/>
      <c r="N77" s="960"/>
      <c r="O77" s="960"/>
      <c r="P77" s="961"/>
      <c r="Q77" s="966">
        <v>5</v>
      </c>
      <c r="R77" s="967"/>
      <c r="S77" s="967"/>
      <c r="T77" s="967"/>
      <c r="U77" s="916"/>
      <c r="V77" s="968">
        <v>5</v>
      </c>
      <c r="W77" s="967"/>
      <c r="X77" s="967"/>
      <c r="Y77" s="967"/>
      <c r="Z77" s="916"/>
      <c r="AA77" s="968">
        <v>0</v>
      </c>
      <c r="AB77" s="967"/>
      <c r="AC77" s="967"/>
      <c r="AD77" s="967"/>
      <c r="AE77" s="916"/>
      <c r="AF77" s="968">
        <v>0</v>
      </c>
      <c r="AG77" s="967"/>
      <c r="AH77" s="967"/>
      <c r="AI77" s="967"/>
      <c r="AJ77" s="916"/>
      <c r="AK77" s="968" t="s">
        <v>579</v>
      </c>
      <c r="AL77" s="967"/>
      <c r="AM77" s="967"/>
      <c r="AN77" s="967"/>
      <c r="AO77" s="916"/>
      <c r="AP77" s="968" t="s">
        <v>579</v>
      </c>
      <c r="AQ77" s="967"/>
      <c r="AR77" s="967"/>
      <c r="AS77" s="967"/>
      <c r="AT77" s="916"/>
      <c r="AU77" s="968" t="s">
        <v>579</v>
      </c>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16496</v>
      </c>
      <c r="AG88" s="928"/>
      <c r="AH88" s="928"/>
      <c r="AI88" s="928"/>
      <c r="AJ88" s="928"/>
      <c r="AK88" s="925"/>
      <c r="AL88" s="925"/>
      <c r="AM88" s="925"/>
      <c r="AN88" s="925"/>
      <c r="AO88" s="925"/>
      <c r="AP88" s="928">
        <v>1808</v>
      </c>
      <c r="AQ88" s="928"/>
      <c r="AR88" s="928"/>
      <c r="AS88" s="928"/>
      <c r="AT88" s="928"/>
      <c r="AU88" s="928">
        <v>177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424</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52</v>
      </c>
      <c r="CS102" s="936"/>
      <c r="CT102" s="936"/>
      <c r="CU102" s="936"/>
      <c r="CV102" s="980"/>
      <c r="CW102" s="979">
        <v>4</v>
      </c>
      <c r="CX102" s="936"/>
      <c r="CY102" s="936"/>
      <c r="CZ102" s="936"/>
      <c r="DA102" s="980"/>
      <c r="DB102" s="979">
        <v>26</v>
      </c>
      <c r="DC102" s="936"/>
      <c r="DD102" s="936"/>
      <c r="DE102" s="936"/>
      <c r="DF102" s="980"/>
      <c r="DG102" s="979">
        <v>27</v>
      </c>
      <c r="DH102" s="936"/>
      <c r="DI102" s="936"/>
      <c r="DJ102" s="936"/>
      <c r="DK102" s="980"/>
      <c r="DL102" s="979">
        <v>391</v>
      </c>
      <c r="DM102" s="936"/>
      <c r="DN102" s="936"/>
      <c r="DO102" s="936"/>
      <c r="DP102" s="980"/>
      <c r="DQ102" s="979">
        <v>117</v>
      </c>
      <c r="DR102" s="936"/>
      <c r="DS102" s="936"/>
      <c r="DT102" s="936"/>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431</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432</v>
      </c>
      <c r="AB109" s="982"/>
      <c r="AC109" s="982"/>
      <c r="AD109" s="982"/>
      <c r="AE109" s="983"/>
      <c r="AF109" s="981" t="s">
        <v>433</v>
      </c>
      <c r="AG109" s="982"/>
      <c r="AH109" s="982"/>
      <c r="AI109" s="982"/>
      <c r="AJ109" s="983"/>
      <c r="AK109" s="981" t="s">
        <v>308</v>
      </c>
      <c r="AL109" s="982"/>
      <c r="AM109" s="982"/>
      <c r="AN109" s="982"/>
      <c r="AO109" s="983"/>
      <c r="AP109" s="981" t="s">
        <v>434</v>
      </c>
      <c r="AQ109" s="982"/>
      <c r="AR109" s="982"/>
      <c r="AS109" s="982"/>
      <c r="AT109" s="984"/>
      <c r="AU109" s="1001" t="s">
        <v>431</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432</v>
      </c>
      <c r="BR109" s="982"/>
      <c r="BS109" s="982"/>
      <c r="BT109" s="982"/>
      <c r="BU109" s="983"/>
      <c r="BV109" s="981" t="s">
        <v>433</v>
      </c>
      <c r="BW109" s="982"/>
      <c r="BX109" s="982"/>
      <c r="BY109" s="982"/>
      <c r="BZ109" s="983"/>
      <c r="CA109" s="981" t="s">
        <v>308</v>
      </c>
      <c r="CB109" s="982"/>
      <c r="CC109" s="982"/>
      <c r="CD109" s="982"/>
      <c r="CE109" s="983"/>
      <c r="CF109" s="1002" t="s">
        <v>434</v>
      </c>
      <c r="CG109" s="1002"/>
      <c r="CH109" s="1002"/>
      <c r="CI109" s="1002"/>
      <c r="CJ109" s="1002"/>
      <c r="CK109" s="981" t="s">
        <v>435</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432</v>
      </c>
      <c r="DH109" s="982"/>
      <c r="DI109" s="982"/>
      <c r="DJ109" s="982"/>
      <c r="DK109" s="983"/>
      <c r="DL109" s="981" t="s">
        <v>433</v>
      </c>
      <c r="DM109" s="982"/>
      <c r="DN109" s="982"/>
      <c r="DO109" s="982"/>
      <c r="DP109" s="983"/>
      <c r="DQ109" s="981" t="s">
        <v>308</v>
      </c>
      <c r="DR109" s="982"/>
      <c r="DS109" s="982"/>
      <c r="DT109" s="982"/>
      <c r="DU109" s="983"/>
      <c r="DV109" s="981" t="s">
        <v>434</v>
      </c>
      <c r="DW109" s="982"/>
      <c r="DX109" s="982"/>
      <c r="DY109" s="982"/>
      <c r="DZ109" s="984"/>
    </row>
    <row r="110" spans="1:131" s="248" customFormat="1" ht="26.25" customHeight="1" x14ac:dyDescent="0.15">
      <c r="A110" s="985" t="s">
        <v>436</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1035788</v>
      </c>
      <c r="AB110" s="989"/>
      <c r="AC110" s="989"/>
      <c r="AD110" s="989"/>
      <c r="AE110" s="990"/>
      <c r="AF110" s="991">
        <v>1024321</v>
      </c>
      <c r="AG110" s="989"/>
      <c r="AH110" s="989"/>
      <c r="AI110" s="989"/>
      <c r="AJ110" s="990"/>
      <c r="AK110" s="991">
        <v>985885</v>
      </c>
      <c r="AL110" s="989"/>
      <c r="AM110" s="989"/>
      <c r="AN110" s="989"/>
      <c r="AO110" s="990"/>
      <c r="AP110" s="992">
        <v>18.7</v>
      </c>
      <c r="AQ110" s="993"/>
      <c r="AR110" s="993"/>
      <c r="AS110" s="993"/>
      <c r="AT110" s="994"/>
      <c r="AU110" s="995" t="s">
        <v>72</v>
      </c>
      <c r="AV110" s="996"/>
      <c r="AW110" s="996"/>
      <c r="AX110" s="996"/>
      <c r="AY110" s="996"/>
      <c r="AZ110" s="1037" t="s">
        <v>437</v>
      </c>
      <c r="BA110" s="986"/>
      <c r="BB110" s="986"/>
      <c r="BC110" s="986"/>
      <c r="BD110" s="986"/>
      <c r="BE110" s="986"/>
      <c r="BF110" s="986"/>
      <c r="BG110" s="986"/>
      <c r="BH110" s="986"/>
      <c r="BI110" s="986"/>
      <c r="BJ110" s="986"/>
      <c r="BK110" s="986"/>
      <c r="BL110" s="986"/>
      <c r="BM110" s="986"/>
      <c r="BN110" s="986"/>
      <c r="BO110" s="986"/>
      <c r="BP110" s="987"/>
      <c r="BQ110" s="1023">
        <v>9758939</v>
      </c>
      <c r="BR110" s="1024"/>
      <c r="BS110" s="1024"/>
      <c r="BT110" s="1024"/>
      <c r="BU110" s="1024"/>
      <c r="BV110" s="1024">
        <v>9827215</v>
      </c>
      <c r="BW110" s="1024"/>
      <c r="BX110" s="1024"/>
      <c r="BY110" s="1024"/>
      <c r="BZ110" s="1024"/>
      <c r="CA110" s="1024">
        <v>10009623</v>
      </c>
      <c r="CB110" s="1024"/>
      <c r="CC110" s="1024"/>
      <c r="CD110" s="1024"/>
      <c r="CE110" s="1024"/>
      <c r="CF110" s="1038">
        <v>189.8</v>
      </c>
      <c r="CG110" s="1039"/>
      <c r="CH110" s="1039"/>
      <c r="CI110" s="1039"/>
      <c r="CJ110" s="1039"/>
      <c r="CK110" s="1040" t="s">
        <v>438</v>
      </c>
      <c r="CL110" s="1041"/>
      <c r="CM110" s="1020" t="s">
        <v>439</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v>883310</v>
      </c>
      <c r="DH110" s="1024"/>
      <c r="DI110" s="1024"/>
      <c r="DJ110" s="1024"/>
      <c r="DK110" s="1024"/>
      <c r="DL110" s="1024">
        <v>1023846</v>
      </c>
      <c r="DM110" s="1024"/>
      <c r="DN110" s="1024"/>
      <c r="DO110" s="1024"/>
      <c r="DP110" s="1024"/>
      <c r="DQ110" s="1024">
        <v>1334978</v>
      </c>
      <c r="DR110" s="1024"/>
      <c r="DS110" s="1024"/>
      <c r="DT110" s="1024"/>
      <c r="DU110" s="1024"/>
      <c r="DV110" s="1025">
        <v>25.3</v>
      </c>
      <c r="DW110" s="1025"/>
      <c r="DX110" s="1025"/>
      <c r="DY110" s="1025"/>
      <c r="DZ110" s="1026"/>
    </row>
    <row r="111" spans="1:131" s="248" customFormat="1" ht="26.25" customHeight="1" x14ac:dyDescent="0.15">
      <c r="A111" s="1027" t="s">
        <v>440</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127</v>
      </c>
      <c r="AB111" s="1031"/>
      <c r="AC111" s="1031"/>
      <c r="AD111" s="1031"/>
      <c r="AE111" s="1032"/>
      <c r="AF111" s="1033" t="s">
        <v>127</v>
      </c>
      <c r="AG111" s="1031"/>
      <c r="AH111" s="1031"/>
      <c r="AI111" s="1031"/>
      <c r="AJ111" s="1032"/>
      <c r="AK111" s="1033" t="s">
        <v>127</v>
      </c>
      <c r="AL111" s="1031"/>
      <c r="AM111" s="1031"/>
      <c r="AN111" s="1031"/>
      <c r="AO111" s="1032"/>
      <c r="AP111" s="1034" t="s">
        <v>441</v>
      </c>
      <c r="AQ111" s="1035"/>
      <c r="AR111" s="1035"/>
      <c r="AS111" s="1035"/>
      <c r="AT111" s="1036"/>
      <c r="AU111" s="997"/>
      <c r="AV111" s="998"/>
      <c r="AW111" s="998"/>
      <c r="AX111" s="998"/>
      <c r="AY111" s="998"/>
      <c r="AZ111" s="1046" t="s">
        <v>442</v>
      </c>
      <c r="BA111" s="1047"/>
      <c r="BB111" s="1047"/>
      <c r="BC111" s="1047"/>
      <c r="BD111" s="1047"/>
      <c r="BE111" s="1047"/>
      <c r="BF111" s="1047"/>
      <c r="BG111" s="1047"/>
      <c r="BH111" s="1047"/>
      <c r="BI111" s="1047"/>
      <c r="BJ111" s="1047"/>
      <c r="BK111" s="1047"/>
      <c r="BL111" s="1047"/>
      <c r="BM111" s="1047"/>
      <c r="BN111" s="1047"/>
      <c r="BO111" s="1047"/>
      <c r="BP111" s="1048"/>
      <c r="BQ111" s="1016">
        <v>1122832</v>
      </c>
      <c r="BR111" s="1017"/>
      <c r="BS111" s="1017"/>
      <c r="BT111" s="1017"/>
      <c r="BU111" s="1017"/>
      <c r="BV111" s="1017">
        <v>1172083</v>
      </c>
      <c r="BW111" s="1017"/>
      <c r="BX111" s="1017"/>
      <c r="BY111" s="1017"/>
      <c r="BZ111" s="1017"/>
      <c r="CA111" s="1017">
        <v>1457595</v>
      </c>
      <c r="CB111" s="1017"/>
      <c r="CC111" s="1017"/>
      <c r="CD111" s="1017"/>
      <c r="CE111" s="1017"/>
      <c r="CF111" s="1011">
        <v>27.6</v>
      </c>
      <c r="CG111" s="1012"/>
      <c r="CH111" s="1012"/>
      <c r="CI111" s="1012"/>
      <c r="CJ111" s="1012"/>
      <c r="CK111" s="1042"/>
      <c r="CL111" s="1043"/>
      <c r="CM111" s="1013" t="s">
        <v>443</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127</v>
      </c>
      <c r="DH111" s="1017"/>
      <c r="DI111" s="1017"/>
      <c r="DJ111" s="1017"/>
      <c r="DK111" s="1017"/>
      <c r="DL111" s="1017" t="s">
        <v>441</v>
      </c>
      <c r="DM111" s="1017"/>
      <c r="DN111" s="1017"/>
      <c r="DO111" s="1017"/>
      <c r="DP111" s="1017"/>
      <c r="DQ111" s="1017" t="s">
        <v>441</v>
      </c>
      <c r="DR111" s="1017"/>
      <c r="DS111" s="1017"/>
      <c r="DT111" s="1017"/>
      <c r="DU111" s="1017"/>
      <c r="DV111" s="1018" t="s">
        <v>127</v>
      </c>
      <c r="DW111" s="1018"/>
      <c r="DX111" s="1018"/>
      <c r="DY111" s="1018"/>
      <c r="DZ111" s="1019"/>
    </row>
    <row r="112" spans="1:131" s="248" customFormat="1" ht="26.25" customHeight="1" x14ac:dyDescent="0.15">
      <c r="A112" s="1049" t="s">
        <v>444</v>
      </c>
      <c r="B112" s="1050"/>
      <c r="C112" s="1047" t="s">
        <v>445</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441</v>
      </c>
      <c r="AB112" s="1056"/>
      <c r="AC112" s="1056"/>
      <c r="AD112" s="1056"/>
      <c r="AE112" s="1057"/>
      <c r="AF112" s="1058" t="s">
        <v>441</v>
      </c>
      <c r="AG112" s="1056"/>
      <c r="AH112" s="1056"/>
      <c r="AI112" s="1056"/>
      <c r="AJ112" s="1057"/>
      <c r="AK112" s="1058" t="s">
        <v>441</v>
      </c>
      <c r="AL112" s="1056"/>
      <c r="AM112" s="1056"/>
      <c r="AN112" s="1056"/>
      <c r="AO112" s="1057"/>
      <c r="AP112" s="1059" t="s">
        <v>441</v>
      </c>
      <c r="AQ112" s="1060"/>
      <c r="AR112" s="1060"/>
      <c r="AS112" s="1060"/>
      <c r="AT112" s="1061"/>
      <c r="AU112" s="997"/>
      <c r="AV112" s="998"/>
      <c r="AW112" s="998"/>
      <c r="AX112" s="998"/>
      <c r="AY112" s="998"/>
      <c r="AZ112" s="1046" t="s">
        <v>446</v>
      </c>
      <c r="BA112" s="1047"/>
      <c r="BB112" s="1047"/>
      <c r="BC112" s="1047"/>
      <c r="BD112" s="1047"/>
      <c r="BE112" s="1047"/>
      <c r="BF112" s="1047"/>
      <c r="BG112" s="1047"/>
      <c r="BH112" s="1047"/>
      <c r="BI112" s="1047"/>
      <c r="BJ112" s="1047"/>
      <c r="BK112" s="1047"/>
      <c r="BL112" s="1047"/>
      <c r="BM112" s="1047"/>
      <c r="BN112" s="1047"/>
      <c r="BO112" s="1047"/>
      <c r="BP112" s="1048"/>
      <c r="BQ112" s="1016">
        <v>5429098</v>
      </c>
      <c r="BR112" s="1017"/>
      <c r="BS112" s="1017"/>
      <c r="BT112" s="1017"/>
      <c r="BU112" s="1017"/>
      <c r="BV112" s="1017">
        <v>5317544</v>
      </c>
      <c r="BW112" s="1017"/>
      <c r="BX112" s="1017"/>
      <c r="BY112" s="1017"/>
      <c r="BZ112" s="1017"/>
      <c r="CA112" s="1017">
        <v>5115789</v>
      </c>
      <c r="CB112" s="1017"/>
      <c r="CC112" s="1017"/>
      <c r="CD112" s="1017"/>
      <c r="CE112" s="1017"/>
      <c r="CF112" s="1011">
        <v>97</v>
      </c>
      <c r="CG112" s="1012"/>
      <c r="CH112" s="1012"/>
      <c r="CI112" s="1012"/>
      <c r="CJ112" s="1012"/>
      <c r="CK112" s="1042"/>
      <c r="CL112" s="1043"/>
      <c r="CM112" s="1013" t="s">
        <v>447</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441</v>
      </c>
      <c r="DH112" s="1017"/>
      <c r="DI112" s="1017"/>
      <c r="DJ112" s="1017"/>
      <c r="DK112" s="1017"/>
      <c r="DL112" s="1017" t="s">
        <v>441</v>
      </c>
      <c r="DM112" s="1017"/>
      <c r="DN112" s="1017"/>
      <c r="DO112" s="1017"/>
      <c r="DP112" s="1017"/>
      <c r="DQ112" s="1017" t="s">
        <v>441</v>
      </c>
      <c r="DR112" s="1017"/>
      <c r="DS112" s="1017"/>
      <c r="DT112" s="1017"/>
      <c r="DU112" s="1017"/>
      <c r="DV112" s="1018" t="s">
        <v>441</v>
      </c>
      <c r="DW112" s="1018"/>
      <c r="DX112" s="1018"/>
      <c r="DY112" s="1018"/>
      <c r="DZ112" s="1019"/>
    </row>
    <row r="113" spans="1:130" s="248" customFormat="1" ht="26.25" customHeight="1" x14ac:dyDescent="0.15">
      <c r="A113" s="1051"/>
      <c r="B113" s="1052"/>
      <c r="C113" s="1047" t="s">
        <v>448</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467487</v>
      </c>
      <c r="AB113" s="1031"/>
      <c r="AC113" s="1031"/>
      <c r="AD113" s="1031"/>
      <c r="AE113" s="1032"/>
      <c r="AF113" s="1033">
        <v>474236</v>
      </c>
      <c r="AG113" s="1031"/>
      <c r="AH113" s="1031"/>
      <c r="AI113" s="1031"/>
      <c r="AJ113" s="1032"/>
      <c r="AK113" s="1033">
        <v>470575</v>
      </c>
      <c r="AL113" s="1031"/>
      <c r="AM113" s="1031"/>
      <c r="AN113" s="1031"/>
      <c r="AO113" s="1032"/>
      <c r="AP113" s="1034">
        <v>8.9</v>
      </c>
      <c r="AQ113" s="1035"/>
      <c r="AR113" s="1035"/>
      <c r="AS113" s="1035"/>
      <c r="AT113" s="1036"/>
      <c r="AU113" s="997"/>
      <c r="AV113" s="998"/>
      <c r="AW113" s="998"/>
      <c r="AX113" s="998"/>
      <c r="AY113" s="998"/>
      <c r="AZ113" s="1046" t="s">
        <v>449</v>
      </c>
      <c r="BA113" s="1047"/>
      <c r="BB113" s="1047"/>
      <c r="BC113" s="1047"/>
      <c r="BD113" s="1047"/>
      <c r="BE113" s="1047"/>
      <c r="BF113" s="1047"/>
      <c r="BG113" s="1047"/>
      <c r="BH113" s="1047"/>
      <c r="BI113" s="1047"/>
      <c r="BJ113" s="1047"/>
      <c r="BK113" s="1047"/>
      <c r="BL113" s="1047"/>
      <c r="BM113" s="1047"/>
      <c r="BN113" s="1047"/>
      <c r="BO113" s="1047"/>
      <c r="BP113" s="1048"/>
      <c r="BQ113" s="1016">
        <v>358544</v>
      </c>
      <c r="BR113" s="1017"/>
      <c r="BS113" s="1017"/>
      <c r="BT113" s="1017"/>
      <c r="BU113" s="1017"/>
      <c r="BV113" s="1017">
        <v>264484</v>
      </c>
      <c r="BW113" s="1017"/>
      <c r="BX113" s="1017"/>
      <c r="BY113" s="1017"/>
      <c r="BZ113" s="1017"/>
      <c r="CA113" s="1017">
        <v>177007</v>
      </c>
      <c r="CB113" s="1017"/>
      <c r="CC113" s="1017"/>
      <c r="CD113" s="1017"/>
      <c r="CE113" s="1017"/>
      <c r="CF113" s="1011">
        <v>3.4</v>
      </c>
      <c r="CG113" s="1012"/>
      <c r="CH113" s="1012"/>
      <c r="CI113" s="1012"/>
      <c r="CJ113" s="1012"/>
      <c r="CK113" s="1042"/>
      <c r="CL113" s="1043"/>
      <c r="CM113" s="1013" t="s">
        <v>450</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441</v>
      </c>
      <c r="DH113" s="1056"/>
      <c r="DI113" s="1056"/>
      <c r="DJ113" s="1056"/>
      <c r="DK113" s="1057"/>
      <c r="DL113" s="1058" t="s">
        <v>441</v>
      </c>
      <c r="DM113" s="1056"/>
      <c r="DN113" s="1056"/>
      <c r="DO113" s="1056"/>
      <c r="DP113" s="1057"/>
      <c r="DQ113" s="1058" t="s">
        <v>441</v>
      </c>
      <c r="DR113" s="1056"/>
      <c r="DS113" s="1056"/>
      <c r="DT113" s="1056"/>
      <c r="DU113" s="1057"/>
      <c r="DV113" s="1059" t="s">
        <v>441</v>
      </c>
      <c r="DW113" s="1060"/>
      <c r="DX113" s="1060"/>
      <c r="DY113" s="1060"/>
      <c r="DZ113" s="1061"/>
    </row>
    <row r="114" spans="1:130" s="248" customFormat="1" ht="26.25" customHeight="1" x14ac:dyDescent="0.15">
      <c r="A114" s="1051"/>
      <c r="B114" s="1052"/>
      <c r="C114" s="1047" t="s">
        <v>451</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122092</v>
      </c>
      <c r="AB114" s="1056"/>
      <c r="AC114" s="1056"/>
      <c r="AD114" s="1056"/>
      <c r="AE114" s="1057"/>
      <c r="AF114" s="1058">
        <v>113493</v>
      </c>
      <c r="AG114" s="1056"/>
      <c r="AH114" s="1056"/>
      <c r="AI114" s="1056"/>
      <c r="AJ114" s="1057"/>
      <c r="AK114" s="1058">
        <v>116297</v>
      </c>
      <c r="AL114" s="1056"/>
      <c r="AM114" s="1056"/>
      <c r="AN114" s="1056"/>
      <c r="AO114" s="1057"/>
      <c r="AP114" s="1059">
        <v>2.2000000000000002</v>
      </c>
      <c r="AQ114" s="1060"/>
      <c r="AR114" s="1060"/>
      <c r="AS114" s="1060"/>
      <c r="AT114" s="1061"/>
      <c r="AU114" s="997"/>
      <c r="AV114" s="998"/>
      <c r="AW114" s="998"/>
      <c r="AX114" s="998"/>
      <c r="AY114" s="998"/>
      <c r="AZ114" s="1046" t="s">
        <v>452</v>
      </c>
      <c r="BA114" s="1047"/>
      <c r="BB114" s="1047"/>
      <c r="BC114" s="1047"/>
      <c r="BD114" s="1047"/>
      <c r="BE114" s="1047"/>
      <c r="BF114" s="1047"/>
      <c r="BG114" s="1047"/>
      <c r="BH114" s="1047"/>
      <c r="BI114" s="1047"/>
      <c r="BJ114" s="1047"/>
      <c r="BK114" s="1047"/>
      <c r="BL114" s="1047"/>
      <c r="BM114" s="1047"/>
      <c r="BN114" s="1047"/>
      <c r="BO114" s="1047"/>
      <c r="BP114" s="1048"/>
      <c r="BQ114" s="1016">
        <v>1713353</v>
      </c>
      <c r="BR114" s="1017"/>
      <c r="BS114" s="1017"/>
      <c r="BT114" s="1017"/>
      <c r="BU114" s="1017"/>
      <c r="BV114" s="1017">
        <v>1717509</v>
      </c>
      <c r="BW114" s="1017"/>
      <c r="BX114" s="1017"/>
      <c r="BY114" s="1017"/>
      <c r="BZ114" s="1017"/>
      <c r="CA114" s="1017">
        <v>1662606</v>
      </c>
      <c r="CB114" s="1017"/>
      <c r="CC114" s="1017"/>
      <c r="CD114" s="1017"/>
      <c r="CE114" s="1017"/>
      <c r="CF114" s="1011">
        <v>31.5</v>
      </c>
      <c r="CG114" s="1012"/>
      <c r="CH114" s="1012"/>
      <c r="CI114" s="1012"/>
      <c r="CJ114" s="1012"/>
      <c r="CK114" s="1042"/>
      <c r="CL114" s="1043"/>
      <c r="CM114" s="1013" t="s">
        <v>453</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441</v>
      </c>
      <c r="DH114" s="1056"/>
      <c r="DI114" s="1056"/>
      <c r="DJ114" s="1056"/>
      <c r="DK114" s="1057"/>
      <c r="DL114" s="1058" t="s">
        <v>127</v>
      </c>
      <c r="DM114" s="1056"/>
      <c r="DN114" s="1056"/>
      <c r="DO114" s="1056"/>
      <c r="DP114" s="1057"/>
      <c r="DQ114" s="1058" t="s">
        <v>441</v>
      </c>
      <c r="DR114" s="1056"/>
      <c r="DS114" s="1056"/>
      <c r="DT114" s="1056"/>
      <c r="DU114" s="1057"/>
      <c r="DV114" s="1059" t="s">
        <v>441</v>
      </c>
      <c r="DW114" s="1060"/>
      <c r="DX114" s="1060"/>
      <c r="DY114" s="1060"/>
      <c r="DZ114" s="1061"/>
    </row>
    <row r="115" spans="1:130" s="248" customFormat="1" ht="26.25" customHeight="1" x14ac:dyDescent="0.15">
      <c r="A115" s="1051"/>
      <c r="B115" s="1052"/>
      <c r="C115" s="1047" t="s">
        <v>454</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49477</v>
      </c>
      <c r="AB115" s="1031"/>
      <c r="AC115" s="1031"/>
      <c r="AD115" s="1031"/>
      <c r="AE115" s="1032"/>
      <c r="AF115" s="1033">
        <v>34836</v>
      </c>
      <c r="AG115" s="1031"/>
      <c r="AH115" s="1031"/>
      <c r="AI115" s="1031"/>
      <c r="AJ115" s="1032"/>
      <c r="AK115" s="1033">
        <v>27145</v>
      </c>
      <c r="AL115" s="1031"/>
      <c r="AM115" s="1031"/>
      <c r="AN115" s="1031"/>
      <c r="AO115" s="1032"/>
      <c r="AP115" s="1034">
        <v>0.5</v>
      </c>
      <c r="AQ115" s="1035"/>
      <c r="AR115" s="1035"/>
      <c r="AS115" s="1035"/>
      <c r="AT115" s="1036"/>
      <c r="AU115" s="997"/>
      <c r="AV115" s="998"/>
      <c r="AW115" s="998"/>
      <c r="AX115" s="998"/>
      <c r="AY115" s="998"/>
      <c r="AZ115" s="1046" t="s">
        <v>455</v>
      </c>
      <c r="BA115" s="1047"/>
      <c r="BB115" s="1047"/>
      <c r="BC115" s="1047"/>
      <c r="BD115" s="1047"/>
      <c r="BE115" s="1047"/>
      <c r="BF115" s="1047"/>
      <c r="BG115" s="1047"/>
      <c r="BH115" s="1047"/>
      <c r="BI115" s="1047"/>
      <c r="BJ115" s="1047"/>
      <c r="BK115" s="1047"/>
      <c r="BL115" s="1047"/>
      <c r="BM115" s="1047"/>
      <c r="BN115" s="1047"/>
      <c r="BO115" s="1047"/>
      <c r="BP115" s="1048"/>
      <c r="BQ115" s="1016">
        <v>40668</v>
      </c>
      <c r="BR115" s="1017"/>
      <c r="BS115" s="1017"/>
      <c r="BT115" s="1017"/>
      <c r="BU115" s="1017"/>
      <c r="BV115" s="1017">
        <v>39189</v>
      </c>
      <c r="BW115" s="1017"/>
      <c r="BX115" s="1017"/>
      <c r="BY115" s="1017"/>
      <c r="BZ115" s="1017"/>
      <c r="CA115" s="1017">
        <v>117044</v>
      </c>
      <c r="CB115" s="1017"/>
      <c r="CC115" s="1017"/>
      <c r="CD115" s="1017"/>
      <c r="CE115" s="1017"/>
      <c r="CF115" s="1011">
        <v>2.2000000000000002</v>
      </c>
      <c r="CG115" s="1012"/>
      <c r="CH115" s="1012"/>
      <c r="CI115" s="1012"/>
      <c r="CJ115" s="1012"/>
      <c r="CK115" s="1042"/>
      <c r="CL115" s="1043"/>
      <c r="CM115" s="1046" t="s">
        <v>456</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130013</v>
      </c>
      <c r="DH115" s="1056"/>
      <c r="DI115" s="1056"/>
      <c r="DJ115" s="1056"/>
      <c r="DK115" s="1057"/>
      <c r="DL115" s="1058">
        <v>71210</v>
      </c>
      <c r="DM115" s="1056"/>
      <c r="DN115" s="1056"/>
      <c r="DO115" s="1056"/>
      <c r="DP115" s="1057"/>
      <c r="DQ115" s="1058">
        <v>71210</v>
      </c>
      <c r="DR115" s="1056"/>
      <c r="DS115" s="1056"/>
      <c r="DT115" s="1056"/>
      <c r="DU115" s="1057"/>
      <c r="DV115" s="1059">
        <v>1.4</v>
      </c>
      <c r="DW115" s="1060"/>
      <c r="DX115" s="1060"/>
      <c r="DY115" s="1060"/>
      <c r="DZ115" s="1061"/>
    </row>
    <row r="116" spans="1:130" s="248" customFormat="1" ht="26.25" customHeight="1" x14ac:dyDescent="0.15">
      <c r="A116" s="1053"/>
      <c r="B116" s="1054"/>
      <c r="C116" s="1062" t="s">
        <v>457</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441</v>
      </c>
      <c r="AB116" s="1056"/>
      <c r="AC116" s="1056"/>
      <c r="AD116" s="1056"/>
      <c r="AE116" s="1057"/>
      <c r="AF116" s="1058" t="s">
        <v>441</v>
      </c>
      <c r="AG116" s="1056"/>
      <c r="AH116" s="1056"/>
      <c r="AI116" s="1056"/>
      <c r="AJ116" s="1057"/>
      <c r="AK116" s="1058" t="s">
        <v>441</v>
      </c>
      <c r="AL116" s="1056"/>
      <c r="AM116" s="1056"/>
      <c r="AN116" s="1056"/>
      <c r="AO116" s="1057"/>
      <c r="AP116" s="1059" t="s">
        <v>127</v>
      </c>
      <c r="AQ116" s="1060"/>
      <c r="AR116" s="1060"/>
      <c r="AS116" s="1060"/>
      <c r="AT116" s="1061"/>
      <c r="AU116" s="997"/>
      <c r="AV116" s="998"/>
      <c r="AW116" s="998"/>
      <c r="AX116" s="998"/>
      <c r="AY116" s="998"/>
      <c r="AZ116" s="1064" t="s">
        <v>458</v>
      </c>
      <c r="BA116" s="1065"/>
      <c r="BB116" s="1065"/>
      <c r="BC116" s="1065"/>
      <c r="BD116" s="1065"/>
      <c r="BE116" s="1065"/>
      <c r="BF116" s="1065"/>
      <c r="BG116" s="1065"/>
      <c r="BH116" s="1065"/>
      <c r="BI116" s="1065"/>
      <c r="BJ116" s="1065"/>
      <c r="BK116" s="1065"/>
      <c r="BL116" s="1065"/>
      <c r="BM116" s="1065"/>
      <c r="BN116" s="1065"/>
      <c r="BO116" s="1065"/>
      <c r="BP116" s="1066"/>
      <c r="BQ116" s="1016" t="s">
        <v>441</v>
      </c>
      <c r="BR116" s="1017"/>
      <c r="BS116" s="1017"/>
      <c r="BT116" s="1017"/>
      <c r="BU116" s="1017"/>
      <c r="BV116" s="1017" t="s">
        <v>441</v>
      </c>
      <c r="BW116" s="1017"/>
      <c r="BX116" s="1017"/>
      <c r="BY116" s="1017"/>
      <c r="BZ116" s="1017"/>
      <c r="CA116" s="1017" t="s">
        <v>127</v>
      </c>
      <c r="CB116" s="1017"/>
      <c r="CC116" s="1017"/>
      <c r="CD116" s="1017"/>
      <c r="CE116" s="1017"/>
      <c r="CF116" s="1011" t="s">
        <v>441</v>
      </c>
      <c r="CG116" s="1012"/>
      <c r="CH116" s="1012"/>
      <c r="CI116" s="1012"/>
      <c r="CJ116" s="1012"/>
      <c r="CK116" s="1042"/>
      <c r="CL116" s="1043"/>
      <c r="CM116" s="1013" t="s">
        <v>459</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441</v>
      </c>
      <c r="DH116" s="1056"/>
      <c r="DI116" s="1056"/>
      <c r="DJ116" s="1056"/>
      <c r="DK116" s="1057"/>
      <c r="DL116" s="1058" t="s">
        <v>441</v>
      </c>
      <c r="DM116" s="1056"/>
      <c r="DN116" s="1056"/>
      <c r="DO116" s="1056"/>
      <c r="DP116" s="1057"/>
      <c r="DQ116" s="1058" t="s">
        <v>441</v>
      </c>
      <c r="DR116" s="1056"/>
      <c r="DS116" s="1056"/>
      <c r="DT116" s="1056"/>
      <c r="DU116" s="1057"/>
      <c r="DV116" s="1059" t="s">
        <v>441</v>
      </c>
      <c r="DW116" s="1060"/>
      <c r="DX116" s="1060"/>
      <c r="DY116" s="1060"/>
      <c r="DZ116" s="1061"/>
    </row>
    <row r="117" spans="1:130" s="248" customFormat="1" ht="26.25" customHeight="1" x14ac:dyDescent="0.15">
      <c r="A117" s="1001" t="s">
        <v>188</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460</v>
      </c>
      <c r="Z117" s="983"/>
      <c r="AA117" s="1073">
        <v>1674844</v>
      </c>
      <c r="AB117" s="1074"/>
      <c r="AC117" s="1074"/>
      <c r="AD117" s="1074"/>
      <c r="AE117" s="1075"/>
      <c r="AF117" s="1076">
        <v>1646886</v>
      </c>
      <c r="AG117" s="1074"/>
      <c r="AH117" s="1074"/>
      <c r="AI117" s="1074"/>
      <c r="AJ117" s="1075"/>
      <c r="AK117" s="1076">
        <v>1599902</v>
      </c>
      <c r="AL117" s="1074"/>
      <c r="AM117" s="1074"/>
      <c r="AN117" s="1074"/>
      <c r="AO117" s="1075"/>
      <c r="AP117" s="1077"/>
      <c r="AQ117" s="1078"/>
      <c r="AR117" s="1078"/>
      <c r="AS117" s="1078"/>
      <c r="AT117" s="1079"/>
      <c r="AU117" s="997"/>
      <c r="AV117" s="998"/>
      <c r="AW117" s="998"/>
      <c r="AX117" s="998"/>
      <c r="AY117" s="998"/>
      <c r="AZ117" s="1064" t="s">
        <v>461</v>
      </c>
      <c r="BA117" s="1065"/>
      <c r="BB117" s="1065"/>
      <c r="BC117" s="1065"/>
      <c r="BD117" s="1065"/>
      <c r="BE117" s="1065"/>
      <c r="BF117" s="1065"/>
      <c r="BG117" s="1065"/>
      <c r="BH117" s="1065"/>
      <c r="BI117" s="1065"/>
      <c r="BJ117" s="1065"/>
      <c r="BK117" s="1065"/>
      <c r="BL117" s="1065"/>
      <c r="BM117" s="1065"/>
      <c r="BN117" s="1065"/>
      <c r="BO117" s="1065"/>
      <c r="BP117" s="1066"/>
      <c r="BQ117" s="1016" t="s">
        <v>462</v>
      </c>
      <c r="BR117" s="1017"/>
      <c r="BS117" s="1017"/>
      <c r="BT117" s="1017"/>
      <c r="BU117" s="1017"/>
      <c r="BV117" s="1017" t="s">
        <v>462</v>
      </c>
      <c r="BW117" s="1017"/>
      <c r="BX117" s="1017"/>
      <c r="BY117" s="1017"/>
      <c r="BZ117" s="1017"/>
      <c r="CA117" s="1017" t="s">
        <v>127</v>
      </c>
      <c r="CB117" s="1017"/>
      <c r="CC117" s="1017"/>
      <c r="CD117" s="1017"/>
      <c r="CE117" s="1017"/>
      <c r="CF117" s="1011" t="s">
        <v>127</v>
      </c>
      <c r="CG117" s="1012"/>
      <c r="CH117" s="1012"/>
      <c r="CI117" s="1012"/>
      <c r="CJ117" s="1012"/>
      <c r="CK117" s="1042"/>
      <c r="CL117" s="1043"/>
      <c r="CM117" s="1013" t="s">
        <v>463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127</v>
      </c>
      <c r="DH117" s="1056"/>
      <c r="DI117" s="1056"/>
      <c r="DJ117" s="1056"/>
      <c r="DK117" s="1057"/>
      <c r="DL117" s="1058" t="s">
        <v>462</v>
      </c>
      <c r="DM117" s="1056"/>
      <c r="DN117" s="1056"/>
      <c r="DO117" s="1056"/>
      <c r="DP117" s="1057"/>
      <c r="DQ117" s="1058" t="s">
        <v>462</v>
      </c>
      <c r="DR117" s="1056"/>
      <c r="DS117" s="1056"/>
      <c r="DT117" s="1056"/>
      <c r="DU117" s="1057"/>
      <c r="DV117" s="1059" t="s">
        <v>462</v>
      </c>
      <c r="DW117" s="1060"/>
      <c r="DX117" s="1060"/>
      <c r="DY117" s="1060"/>
      <c r="DZ117" s="1061"/>
    </row>
    <row r="118" spans="1:130" s="248" customFormat="1" ht="26.25" customHeight="1" x14ac:dyDescent="0.15">
      <c r="A118" s="1001" t="s">
        <v>435</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432</v>
      </c>
      <c r="AB118" s="982"/>
      <c r="AC118" s="982"/>
      <c r="AD118" s="982"/>
      <c r="AE118" s="983"/>
      <c r="AF118" s="981" t="s">
        <v>433</v>
      </c>
      <c r="AG118" s="982"/>
      <c r="AH118" s="982"/>
      <c r="AI118" s="982"/>
      <c r="AJ118" s="983"/>
      <c r="AK118" s="981" t="s">
        <v>308</v>
      </c>
      <c r="AL118" s="982"/>
      <c r="AM118" s="982"/>
      <c r="AN118" s="982"/>
      <c r="AO118" s="983"/>
      <c r="AP118" s="1068" t="s">
        <v>434</v>
      </c>
      <c r="AQ118" s="1069"/>
      <c r="AR118" s="1069"/>
      <c r="AS118" s="1069"/>
      <c r="AT118" s="1070"/>
      <c r="AU118" s="997"/>
      <c r="AV118" s="998"/>
      <c r="AW118" s="998"/>
      <c r="AX118" s="998"/>
      <c r="AY118" s="998"/>
      <c r="AZ118" s="1071" t="s">
        <v>464</v>
      </c>
      <c r="BA118" s="1062"/>
      <c r="BB118" s="1062"/>
      <c r="BC118" s="1062"/>
      <c r="BD118" s="1062"/>
      <c r="BE118" s="1062"/>
      <c r="BF118" s="1062"/>
      <c r="BG118" s="1062"/>
      <c r="BH118" s="1062"/>
      <c r="BI118" s="1062"/>
      <c r="BJ118" s="1062"/>
      <c r="BK118" s="1062"/>
      <c r="BL118" s="1062"/>
      <c r="BM118" s="1062"/>
      <c r="BN118" s="1062"/>
      <c r="BO118" s="1062"/>
      <c r="BP118" s="1063"/>
      <c r="BQ118" s="1094" t="s">
        <v>462</v>
      </c>
      <c r="BR118" s="1095"/>
      <c r="BS118" s="1095"/>
      <c r="BT118" s="1095"/>
      <c r="BU118" s="1095"/>
      <c r="BV118" s="1095" t="s">
        <v>462</v>
      </c>
      <c r="BW118" s="1095"/>
      <c r="BX118" s="1095"/>
      <c r="BY118" s="1095"/>
      <c r="BZ118" s="1095"/>
      <c r="CA118" s="1095" t="s">
        <v>462</v>
      </c>
      <c r="CB118" s="1095"/>
      <c r="CC118" s="1095"/>
      <c r="CD118" s="1095"/>
      <c r="CE118" s="1095"/>
      <c r="CF118" s="1011" t="s">
        <v>127</v>
      </c>
      <c r="CG118" s="1012"/>
      <c r="CH118" s="1012"/>
      <c r="CI118" s="1012"/>
      <c r="CJ118" s="1012"/>
      <c r="CK118" s="1042"/>
      <c r="CL118" s="1043"/>
      <c r="CM118" s="1013" t="s">
        <v>465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127</v>
      </c>
      <c r="DH118" s="1056"/>
      <c r="DI118" s="1056"/>
      <c r="DJ118" s="1056"/>
      <c r="DK118" s="1057"/>
      <c r="DL118" s="1058" t="s">
        <v>462</v>
      </c>
      <c r="DM118" s="1056"/>
      <c r="DN118" s="1056"/>
      <c r="DO118" s="1056"/>
      <c r="DP118" s="1057"/>
      <c r="DQ118" s="1058" t="s">
        <v>462</v>
      </c>
      <c r="DR118" s="1056"/>
      <c r="DS118" s="1056"/>
      <c r="DT118" s="1056"/>
      <c r="DU118" s="1057"/>
      <c r="DV118" s="1059" t="s">
        <v>127</v>
      </c>
      <c r="DW118" s="1060"/>
      <c r="DX118" s="1060"/>
      <c r="DY118" s="1060"/>
      <c r="DZ118" s="1061"/>
    </row>
    <row r="119" spans="1:130" s="248" customFormat="1" ht="26.25" customHeight="1" x14ac:dyDescent="0.15">
      <c r="A119" s="1155" t="s">
        <v>438</v>
      </c>
      <c r="B119" s="1041"/>
      <c r="C119" s="1020" t="s">
        <v>439</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127</v>
      </c>
      <c r="AB119" s="989"/>
      <c r="AC119" s="989"/>
      <c r="AD119" s="989"/>
      <c r="AE119" s="990"/>
      <c r="AF119" s="991" t="s">
        <v>462</v>
      </c>
      <c r="AG119" s="989"/>
      <c r="AH119" s="989"/>
      <c r="AI119" s="989"/>
      <c r="AJ119" s="990"/>
      <c r="AK119" s="991" t="s">
        <v>462</v>
      </c>
      <c r="AL119" s="989"/>
      <c r="AM119" s="989"/>
      <c r="AN119" s="989"/>
      <c r="AO119" s="990"/>
      <c r="AP119" s="992" t="s">
        <v>127</v>
      </c>
      <c r="AQ119" s="993"/>
      <c r="AR119" s="993"/>
      <c r="AS119" s="993"/>
      <c r="AT119" s="994"/>
      <c r="AU119" s="999"/>
      <c r="AV119" s="1000"/>
      <c r="AW119" s="1000"/>
      <c r="AX119" s="1000"/>
      <c r="AY119" s="1000"/>
      <c r="AZ119" s="279" t="s">
        <v>188</v>
      </c>
      <c r="BA119" s="279"/>
      <c r="BB119" s="279"/>
      <c r="BC119" s="279"/>
      <c r="BD119" s="279"/>
      <c r="BE119" s="279"/>
      <c r="BF119" s="279"/>
      <c r="BG119" s="279"/>
      <c r="BH119" s="279"/>
      <c r="BI119" s="279"/>
      <c r="BJ119" s="279"/>
      <c r="BK119" s="279"/>
      <c r="BL119" s="279"/>
      <c r="BM119" s="279"/>
      <c r="BN119" s="279"/>
      <c r="BO119" s="1072" t="s">
        <v>466</v>
      </c>
      <c r="BP119" s="1103"/>
      <c r="BQ119" s="1094">
        <v>18423434</v>
      </c>
      <c r="BR119" s="1095"/>
      <c r="BS119" s="1095"/>
      <c r="BT119" s="1095"/>
      <c r="BU119" s="1095"/>
      <c r="BV119" s="1095">
        <v>18338024</v>
      </c>
      <c r="BW119" s="1095"/>
      <c r="BX119" s="1095"/>
      <c r="BY119" s="1095"/>
      <c r="BZ119" s="1095"/>
      <c r="CA119" s="1095">
        <v>18539664</v>
      </c>
      <c r="CB119" s="1095"/>
      <c r="CC119" s="1095"/>
      <c r="CD119" s="1095"/>
      <c r="CE119" s="1095"/>
      <c r="CF119" s="1096"/>
      <c r="CG119" s="1097"/>
      <c r="CH119" s="1097"/>
      <c r="CI119" s="1097"/>
      <c r="CJ119" s="1098"/>
      <c r="CK119" s="1044"/>
      <c r="CL119" s="1045"/>
      <c r="CM119" s="1099" t="s">
        <v>467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109509</v>
      </c>
      <c r="DH119" s="1081"/>
      <c r="DI119" s="1081"/>
      <c r="DJ119" s="1081"/>
      <c r="DK119" s="1082"/>
      <c r="DL119" s="1080">
        <v>77027</v>
      </c>
      <c r="DM119" s="1081"/>
      <c r="DN119" s="1081"/>
      <c r="DO119" s="1081"/>
      <c r="DP119" s="1082"/>
      <c r="DQ119" s="1080">
        <v>51407</v>
      </c>
      <c r="DR119" s="1081"/>
      <c r="DS119" s="1081"/>
      <c r="DT119" s="1081"/>
      <c r="DU119" s="1082"/>
      <c r="DV119" s="1083">
        <v>1</v>
      </c>
      <c r="DW119" s="1084"/>
      <c r="DX119" s="1084"/>
      <c r="DY119" s="1084"/>
      <c r="DZ119" s="1085"/>
    </row>
    <row r="120" spans="1:130" s="248" customFormat="1" ht="26.25" customHeight="1" x14ac:dyDescent="0.15">
      <c r="A120" s="1156"/>
      <c r="B120" s="1043"/>
      <c r="C120" s="1013" t="s">
        <v>443</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127</v>
      </c>
      <c r="AB120" s="1056"/>
      <c r="AC120" s="1056"/>
      <c r="AD120" s="1056"/>
      <c r="AE120" s="1057"/>
      <c r="AF120" s="1058" t="s">
        <v>127</v>
      </c>
      <c r="AG120" s="1056"/>
      <c r="AH120" s="1056"/>
      <c r="AI120" s="1056"/>
      <c r="AJ120" s="1057"/>
      <c r="AK120" s="1058" t="s">
        <v>127</v>
      </c>
      <c r="AL120" s="1056"/>
      <c r="AM120" s="1056"/>
      <c r="AN120" s="1056"/>
      <c r="AO120" s="1057"/>
      <c r="AP120" s="1059" t="s">
        <v>462</v>
      </c>
      <c r="AQ120" s="1060"/>
      <c r="AR120" s="1060"/>
      <c r="AS120" s="1060"/>
      <c r="AT120" s="1061"/>
      <c r="AU120" s="1086" t="s">
        <v>468</v>
      </c>
      <c r="AV120" s="1087"/>
      <c r="AW120" s="1087"/>
      <c r="AX120" s="1087"/>
      <c r="AY120" s="1088"/>
      <c r="AZ120" s="1037" t="s">
        <v>469</v>
      </c>
      <c r="BA120" s="986"/>
      <c r="BB120" s="986"/>
      <c r="BC120" s="986"/>
      <c r="BD120" s="986"/>
      <c r="BE120" s="986"/>
      <c r="BF120" s="986"/>
      <c r="BG120" s="986"/>
      <c r="BH120" s="986"/>
      <c r="BI120" s="986"/>
      <c r="BJ120" s="986"/>
      <c r="BK120" s="986"/>
      <c r="BL120" s="986"/>
      <c r="BM120" s="986"/>
      <c r="BN120" s="986"/>
      <c r="BO120" s="986"/>
      <c r="BP120" s="987"/>
      <c r="BQ120" s="1023">
        <v>2748846</v>
      </c>
      <c r="BR120" s="1024"/>
      <c r="BS120" s="1024"/>
      <c r="BT120" s="1024"/>
      <c r="BU120" s="1024"/>
      <c r="BV120" s="1024">
        <v>2747407</v>
      </c>
      <c r="BW120" s="1024"/>
      <c r="BX120" s="1024"/>
      <c r="BY120" s="1024"/>
      <c r="BZ120" s="1024"/>
      <c r="CA120" s="1024">
        <v>3295404</v>
      </c>
      <c r="CB120" s="1024"/>
      <c r="CC120" s="1024"/>
      <c r="CD120" s="1024"/>
      <c r="CE120" s="1024"/>
      <c r="CF120" s="1038">
        <v>62.5</v>
      </c>
      <c r="CG120" s="1039"/>
      <c r="CH120" s="1039"/>
      <c r="CI120" s="1039"/>
      <c r="CJ120" s="1039"/>
      <c r="CK120" s="1104" t="s">
        <v>470</v>
      </c>
      <c r="CL120" s="1105"/>
      <c r="CM120" s="1105"/>
      <c r="CN120" s="1105"/>
      <c r="CO120" s="1106"/>
      <c r="CP120" s="1112" t="s">
        <v>411</v>
      </c>
      <c r="CQ120" s="1113"/>
      <c r="CR120" s="1113"/>
      <c r="CS120" s="1113"/>
      <c r="CT120" s="1113"/>
      <c r="CU120" s="1113"/>
      <c r="CV120" s="1113"/>
      <c r="CW120" s="1113"/>
      <c r="CX120" s="1113"/>
      <c r="CY120" s="1113"/>
      <c r="CZ120" s="1113"/>
      <c r="DA120" s="1113"/>
      <c r="DB120" s="1113"/>
      <c r="DC120" s="1113"/>
      <c r="DD120" s="1113"/>
      <c r="DE120" s="1113"/>
      <c r="DF120" s="1114"/>
      <c r="DG120" s="1023">
        <v>4059829</v>
      </c>
      <c r="DH120" s="1024"/>
      <c r="DI120" s="1024"/>
      <c r="DJ120" s="1024"/>
      <c r="DK120" s="1024"/>
      <c r="DL120" s="1024">
        <v>4047156</v>
      </c>
      <c r="DM120" s="1024"/>
      <c r="DN120" s="1024"/>
      <c r="DO120" s="1024"/>
      <c r="DP120" s="1024"/>
      <c r="DQ120" s="1024">
        <v>3933841</v>
      </c>
      <c r="DR120" s="1024"/>
      <c r="DS120" s="1024"/>
      <c r="DT120" s="1024"/>
      <c r="DU120" s="1024"/>
      <c r="DV120" s="1025">
        <v>74.599999999999994</v>
      </c>
      <c r="DW120" s="1025"/>
      <c r="DX120" s="1025"/>
      <c r="DY120" s="1025"/>
      <c r="DZ120" s="1026"/>
    </row>
    <row r="121" spans="1:130" s="248" customFormat="1" ht="26.25" customHeight="1" x14ac:dyDescent="0.15">
      <c r="A121" s="1156"/>
      <c r="B121" s="1043"/>
      <c r="C121" s="1064" t="s">
        <v>471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127</v>
      </c>
      <c r="AB121" s="1056"/>
      <c r="AC121" s="1056"/>
      <c r="AD121" s="1056"/>
      <c r="AE121" s="1057"/>
      <c r="AF121" s="1058" t="s">
        <v>462</v>
      </c>
      <c r="AG121" s="1056"/>
      <c r="AH121" s="1056"/>
      <c r="AI121" s="1056"/>
      <c r="AJ121" s="1057"/>
      <c r="AK121" s="1058" t="s">
        <v>127</v>
      </c>
      <c r="AL121" s="1056"/>
      <c r="AM121" s="1056"/>
      <c r="AN121" s="1056"/>
      <c r="AO121" s="1057"/>
      <c r="AP121" s="1059" t="s">
        <v>127</v>
      </c>
      <c r="AQ121" s="1060"/>
      <c r="AR121" s="1060"/>
      <c r="AS121" s="1060"/>
      <c r="AT121" s="1061"/>
      <c r="AU121" s="1089"/>
      <c r="AV121" s="1090"/>
      <c r="AW121" s="1090"/>
      <c r="AX121" s="1090"/>
      <c r="AY121" s="1091"/>
      <c r="AZ121" s="1046" t="s">
        <v>472</v>
      </c>
      <c r="BA121" s="1047"/>
      <c r="BB121" s="1047"/>
      <c r="BC121" s="1047"/>
      <c r="BD121" s="1047"/>
      <c r="BE121" s="1047"/>
      <c r="BF121" s="1047"/>
      <c r="BG121" s="1047"/>
      <c r="BH121" s="1047"/>
      <c r="BI121" s="1047"/>
      <c r="BJ121" s="1047"/>
      <c r="BK121" s="1047"/>
      <c r="BL121" s="1047"/>
      <c r="BM121" s="1047"/>
      <c r="BN121" s="1047"/>
      <c r="BO121" s="1047"/>
      <c r="BP121" s="1048"/>
      <c r="BQ121" s="1016">
        <v>1066715</v>
      </c>
      <c r="BR121" s="1017"/>
      <c r="BS121" s="1017"/>
      <c r="BT121" s="1017"/>
      <c r="BU121" s="1017"/>
      <c r="BV121" s="1017">
        <v>1195889</v>
      </c>
      <c r="BW121" s="1017"/>
      <c r="BX121" s="1017"/>
      <c r="BY121" s="1017"/>
      <c r="BZ121" s="1017"/>
      <c r="CA121" s="1017">
        <v>1503196</v>
      </c>
      <c r="CB121" s="1017"/>
      <c r="CC121" s="1017"/>
      <c r="CD121" s="1017"/>
      <c r="CE121" s="1017"/>
      <c r="CF121" s="1011">
        <v>28.5</v>
      </c>
      <c r="CG121" s="1012"/>
      <c r="CH121" s="1012"/>
      <c r="CI121" s="1012"/>
      <c r="CJ121" s="1012"/>
      <c r="CK121" s="1107"/>
      <c r="CL121" s="1108"/>
      <c r="CM121" s="1108"/>
      <c r="CN121" s="1108"/>
      <c r="CO121" s="1109"/>
      <c r="CP121" s="1117" t="s">
        <v>473</v>
      </c>
      <c r="CQ121" s="1118"/>
      <c r="CR121" s="1118"/>
      <c r="CS121" s="1118"/>
      <c r="CT121" s="1118"/>
      <c r="CU121" s="1118"/>
      <c r="CV121" s="1118"/>
      <c r="CW121" s="1118"/>
      <c r="CX121" s="1118"/>
      <c r="CY121" s="1118"/>
      <c r="CZ121" s="1118"/>
      <c r="DA121" s="1118"/>
      <c r="DB121" s="1118"/>
      <c r="DC121" s="1118"/>
      <c r="DD121" s="1118"/>
      <c r="DE121" s="1118"/>
      <c r="DF121" s="1119"/>
      <c r="DG121" s="1016">
        <v>1369269</v>
      </c>
      <c r="DH121" s="1017"/>
      <c r="DI121" s="1017"/>
      <c r="DJ121" s="1017"/>
      <c r="DK121" s="1017"/>
      <c r="DL121" s="1017">
        <v>1270388</v>
      </c>
      <c r="DM121" s="1017"/>
      <c r="DN121" s="1017"/>
      <c r="DO121" s="1017"/>
      <c r="DP121" s="1017"/>
      <c r="DQ121" s="1017">
        <v>1180878</v>
      </c>
      <c r="DR121" s="1017"/>
      <c r="DS121" s="1017"/>
      <c r="DT121" s="1017"/>
      <c r="DU121" s="1017"/>
      <c r="DV121" s="1018">
        <v>22.4</v>
      </c>
      <c r="DW121" s="1018"/>
      <c r="DX121" s="1018"/>
      <c r="DY121" s="1018"/>
      <c r="DZ121" s="1019"/>
    </row>
    <row r="122" spans="1:130" s="248" customFormat="1" ht="26.25" customHeight="1" x14ac:dyDescent="0.15">
      <c r="A122" s="1156"/>
      <c r="B122" s="1043"/>
      <c r="C122" s="1013" t="s">
        <v>453</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127</v>
      </c>
      <c r="AB122" s="1056"/>
      <c r="AC122" s="1056"/>
      <c r="AD122" s="1056"/>
      <c r="AE122" s="1057"/>
      <c r="AF122" s="1058" t="s">
        <v>127</v>
      </c>
      <c r="AG122" s="1056"/>
      <c r="AH122" s="1056"/>
      <c r="AI122" s="1056"/>
      <c r="AJ122" s="1057"/>
      <c r="AK122" s="1058" t="s">
        <v>127</v>
      </c>
      <c r="AL122" s="1056"/>
      <c r="AM122" s="1056"/>
      <c r="AN122" s="1056"/>
      <c r="AO122" s="1057"/>
      <c r="AP122" s="1059" t="s">
        <v>127</v>
      </c>
      <c r="AQ122" s="1060"/>
      <c r="AR122" s="1060"/>
      <c r="AS122" s="1060"/>
      <c r="AT122" s="1061"/>
      <c r="AU122" s="1089"/>
      <c r="AV122" s="1090"/>
      <c r="AW122" s="1090"/>
      <c r="AX122" s="1090"/>
      <c r="AY122" s="1091"/>
      <c r="AZ122" s="1071" t="s">
        <v>474</v>
      </c>
      <c r="BA122" s="1062"/>
      <c r="BB122" s="1062"/>
      <c r="BC122" s="1062"/>
      <c r="BD122" s="1062"/>
      <c r="BE122" s="1062"/>
      <c r="BF122" s="1062"/>
      <c r="BG122" s="1062"/>
      <c r="BH122" s="1062"/>
      <c r="BI122" s="1062"/>
      <c r="BJ122" s="1062"/>
      <c r="BK122" s="1062"/>
      <c r="BL122" s="1062"/>
      <c r="BM122" s="1062"/>
      <c r="BN122" s="1062"/>
      <c r="BO122" s="1062"/>
      <c r="BP122" s="1063"/>
      <c r="BQ122" s="1094">
        <v>9238531</v>
      </c>
      <c r="BR122" s="1095"/>
      <c r="BS122" s="1095"/>
      <c r="BT122" s="1095"/>
      <c r="BU122" s="1095"/>
      <c r="BV122" s="1095">
        <v>9104029</v>
      </c>
      <c r="BW122" s="1095"/>
      <c r="BX122" s="1095"/>
      <c r="BY122" s="1095"/>
      <c r="BZ122" s="1095"/>
      <c r="CA122" s="1095">
        <v>9052910</v>
      </c>
      <c r="CB122" s="1095"/>
      <c r="CC122" s="1095"/>
      <c r="CD122" s="1095"/>
      <c r="CE122" s="1095"/>
      <c r="CF122" s="1115">
        <v>171.6</v>
      </c>
      <c r="CG122" s="1116"/>
      <c r="CH122" s="1116"/>
      <c r="CI122" s="1116"/>
      <c r="CJ122" s="1116"/>
      <c r="CK122" s="1107"/>
      <c r="CL122" s="1108"/>
      <c r="CM122" s="1108"/>
      <c r="CN122" s="1108"/>
      <c r="CO122" s="1109"/>
      <c r="CP122" s="1117" t="s">
        <v>475</v>
      </c>
      <c r="CQ122" s="1118"/>
      <c r="CR122" s="1118"/>
      <c r="CS122" s="1118"/>
      <c r="CT122" s="1118"/>
      <c r="CU122" s="1118"/>
      <c r="CV122" s="1118"/>
      <c r="CW122" s="1118"/>
      <c r="CX122" s="1118"/>
      <c r="CY122" s="1118"/>
      <c r="CZ122" s="1118"/>
      <c r="DA122" s="1118"/>
      <c r="DB122" s="1118"/>
      <c r="DC122" s="1118"/>
      <c r="DD122" s="1118"/>
      <c r="DE122" s="1118"/>
      <c r="DF122" s="1119"/>
      <c r="DG122" s="1016" t="s">
        <v>127</v>
      </c>
      <c r="DH122" s="1017"/>
      <c r="DI122" s="1017"/>
      <c r="DJ122" s="1017"/>
      <c r="DK122" s="1017"/>
      <c r="DL122" s="1017" t="s">
        <v>462</v>
      </c>
      <c r="DM122" s="1017"/>
      <c r="DN122" s="1017"/>
      <c r="DO122" s="1017"/>
      <c r="DP122" s="1017"/>
      <c r="DQ122" s="1017">
        <v>1070</v>
      </c>
      <c r="DR122" s="1017"/>
      <c r="DS122" s="1017"/>
      <c r="DT122" s="1017"/>
      <c r="DU122" s="1017"/>
      <c r="DV122" s="1018">
        <v>0</v>
      </c>
      <c r="DW122" s="1018"/>
      <c r="DX122" s="1018"/>
      <c r="DY122" s="1018"/>
      <c r="DZ122" s="1019"/>
    </row>
    <row r="123" spans="1:130" s="248" customFormat="1" ht="26.25" customHeight="1" x14ac:dyDescent="0.15">
      <c r="A123" s="1156"/>
      <c r="B123" s="1043"/>
      <c r="C123" s="1013" t="s">
        <v>459</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127</v>
      </c>
      <c r="AB123" s="1056"/>
      <c r="AC123" s="1056"/>
      <c r="AD123" s="1056"/>
      <c r="AE123" s="1057"/>
      <c r="AF123" s="1058" t="s">
        <v>127</v>
      </c>
      <c r="AG123" s="1056"/>
      <c r="AH123" s="1056"/>
      <c r="AI123" s="1056"/>
      <c r="AJ123" s="1057"/>
      <c r="AK123" s="1058" t="s">
        <v>127</v>
      </c>
      <c r="AL123" s="1056"/>
      <c r="AM123" s="1056"/>
      <c r="AN123" s="1056"/>
      <c r="AO123" s="1057"/>
      <c r="AP123" s="1059" t="s">
        <v>462</v>
      </c>
      <c r="AQ123" s="1060"/>
      <c r="AR123" s="1060"/>
      <c r="AS123" s="1060"/>
      <c r="AT123" s="1061"/>
      <c r="AU123" s="1092"/>
      <c r="AV123" s="1093"/>
      <c r="AW123" s="1093"/>
      <c r="AX123" s="1093"/>
      <c r="AY123" s="1093"/>
      <c r="AZ123" s="279" t="s">
        <v>188</v>
      </c>
      <c r="BA123" s="279"/>
      <c r="BB123" s="279"/>
      <c r="BC123" s="279"/>
      <c r="BD123" s="279"/>
      <c r="BE123" s="279"/>
      <c r="BF123" s="279"/>
      <c r="BG123" s="279"/>
      <c r="BH123" s="279"/>
      <c r="BI123" s="279"/>
      <c r="BJ123" s="279"/>
      <c r="BK123" s="279"/>
      <c r="BL123" s="279"/>
      <c r="BM123" s="279"/>
      <c r="BN123" s="279"/>
      <c r="BO123" s="1072" t="s">
        <v>476</v>
      </c>
      <c r="BP123" s="1103"/>
      <c r="BQ123" s="1162">
        <v>13054092</v>
      </c>
      <c r="BR123" s="1163"/>
      <c r="BS123" s="1163"/>
      <c r="BT123" s="1163"/>
      <c r="BU123" s="1163"/>
      <c r="BV123" s="1163">
        <v>13047325</v>
      </c>
      <c r="BW123" s="1163"/>
      <c r="BX123" s="1163"/>
      <c r="BY123" s="1163"/>
      <c r="BZ123" s="1163"/>
      <c r="CA123" s="1163">
        <v>13851510</v>
      </c>
      <c r="CB123" s="1163"/>
      <c r="CC123" s="1163"/>
      <c r="CD123" s="1163"/>
      <c r="CE123" s="1163"/>
      <c r="CF123" s="1096"/>
      <c r="CG123" s="1097"/>
      <c r="CH123" s="1097"/>
      <c r="CI123" s="1097"/>
      <c r="CJ123" s="1098"/>
      <c r="CK123" s="1107"/>
      <c r="CL123" s="1108"/>
      <c r="CM123" s="1108"/>
      <c r="CN123" s="1108"/>
      <c r="CO123" s="1109"/>
      <c r="CP123" s="1117" t="s">
        <v>477</v>
      </c>
      <c r="CQ123" s="1118"/>
      <c r="CR123" s="1118"/>
      <c r="CS123" s="1118"/>
      <c r="CT123" s="1118"/>
      <c r="CU123" s="1118"/>
      <c r="CV123" s="1118"/>
      <c r="CW123" s="1118"/>
      <c r="CX123" s="1118"/>
      <c r="CY123" s="1118"/>
      <c r="CZ123" s="1118"/>
      <c r="DA123" s="1118"/>
      <c r="DB123" s="1118"/>
      <c r="DC123" s="1118"/>
      <c r="DD123" s="1118"/>
      <c r="DE123" s="1118"/>
      <c r="DF123" s="1119"/>
      <c r="DG123" s="1055" t="s">
        <v>127</v>
      </c>
      <c r="DH123" s="1056"/>
      <c r="DI123" s="1056"/>
      <c r="DJ123" s="1056"/>
      <c r="DK123" s="1057"/>
      <c r="DL123" s="1058" t="s">
        <v>127</v>
      </c>
      <c r="DM123" s="1056"/>
      <c r="DN123" s="1056"/>
      <c r="DO123" s="1056"/>
      <c r="DP123" s="1057"/>
      <c r="DQ123" s="1058" t="s">
        <v>127</v>
      </c>
      <c r="DR123" s="1056"/>
      <c r="DS123" s="1056"/>
      <c r="DT123" s="1056"/>
      <c r="DU123" s="1057"/>
      <c r="DV123" s="1059" t="s">
        <v>462</v>
      </c>
      <c r="DW123" s="1060"/>
      <c r="DX123" s="1060"/>
      <c r="DY123" s="1060"/>
      <c r="DZ123" s="1061"/>
    </row>
    <row r="124" spans="1:130" s="248" customFormat="1" ht="26.25" customHeight="1" thickBot="1" x14ac:dyDescent="0.2">
      <c r="A124" s="1156"/>
      <c r="B124" s="1043"/>
      <c r="C124" s="1013" t="s">
        <v>463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127</v>
      </c>
      <c r="AB124" s="1056"/>
      <c r="AC124" s="1056"/>
      <c r="AD124" s="1056"/>
      <c r="AE124" s="1057"/>
      <c r="AF124" s="1058" t="s">
        <v>127</v>
      </c>
      <c r="AG124" s="1056"/>
      <c r="AH124" s="1056"/>
      <c r="AI124" s="1056"/>
      <c r="AJ124" s="1057"/>
      <c r="AK124" s="1058" t="s">
        <v>127</v>
      </c>
      <c r="AL124" s="1056"/>
      <c r="AM124" s="1056"/>
      <c r="AN124" s="1056"/>
      <c r="AO124" s="1057"/>
      <c r="AP124" s="1059" t="s">
        <v>127</v>
      </c>
      <c r="AQ124" s="1060"/>
      <c r="AR124" s="1060"/>
      <c r="AS124" s="1060"/>
      <c r="AT124" s="1061"/>
      <c r="AU124" s="1158" t="s">
        <v>478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107.3</v>
      </c>
      <c r="BR124" s="1125"/>
      <c r="BS124" s="1125"/>
      <c r="BT124" s="1125"/>
      <c r="BU124" s="1125"/>
      <c r="BV124" s="1125">
        <v>105.2</v>
      </c>
      <c r="BW124" s="1125"/>
      <c r="BX124" s="1125"/>
      <c r="BY124" s="1125"/>
      <c r="BZ124" s="1125"/>
      <c r="CA124" s="1125">
        <v>88.8</v>
      </c>
      <c r="CB124" s="1125"/>
      <c r="CC124" s="1125"/>
      <c r="CD124" s="1125"/>
      <c r="CE124" s="1125"/>
      <c r="CF124" s="1126"/>
      <c r="CG124" s="1127"/>
      <c r="CH124" s="1127"/>
      <c r="CI124" s="1127"/>
      <c r="CJ124" s="1128"/>
      <c r="CK124" s="1110"/>
      <c r="CL124" s="1110"/>
      <c r="CM124" s="1110"/>
      <c r="CN124" s="1110"/>
      <c r="CO124" s="1111"/>
      <c r="CP124" s="1117" t="s">
        <v>479</v>
      </c>
      <c r="CQ124" s="1118"/>
      <c r="CR124" s="1118"/>
      <c r="CS124" s="1118"/>
      <c r="CT124" s="1118"/>
      <c r="CU124" s="1118"/>
      <c r="CV124" s="1118"/>
      <c r="CW124" s="1118"/>
      <c r="CX124" s="1118"/>
      <c r="CY124" s="1118"/>
      <c r="CZ124" s="1118"/>
      <c r="DA124" s="1118"/>
      <c r="DB124" s="1118"/>
      <c r="DC124" s="1118"/>
      <c r="DD124" s="1118"/>
      <c r="DE124" s="1118"/>
      <c r="DF124" s="1119"/>
      <c r="DG124" s="1102" t="s">
        <v>127</v>
      </c>
      <c r="DH124" s="1081"/>
      <c r="DI124" s="1081"/>
      <c r="DJ124" s="1081"/>
      <c r="DK124" s="1082"/>
      <c r="DL124" s="1080" t="s">
        <v>462</v>
      </c>
      <c r="DM124" s="1081"/>
      <c r="DN124" s="1081"/>
      <c r="DO124" s="1081"/>
      <c r="DP124" s="1082"/>
      <c r="DQ124" s="1080" t="s">
        <v>462</v>
      </c>
      <c r="DR124" s="1081"/>
      <c r="DS124" s="1081"/>
      <c r="DT124" s="1081"/>
      <c r="DU124" s="1082"/>
      <c r="DV124" s="1083" t="s">
        <v>462</v>
      </c>
      <c r="DW124" s="1084"/>
      <c r="DX124" s="1084"/>
      <c r="DY124" s="1084"/>
      <c r="DZ124" s="1085"/>
    </row>
    <row r="125" spans="1:130" s="248" customFormat="1" ht="26.25" customHeight="1" x14ac:dyDescent="0.15">
      <c r="A125" s="1156"/>
      <c r="B125" s="1043"/>
      <c r="C125" s="1013" t="s">
        <v>465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462</v>
      </c>
      <c r="AB125" s="1056"/>
      <c r="AC125" s="1056"/>
      <c r="AD125" s="1056"/>
      <c r="AE125" s="1057"/>
      <c r="AF125" s="1058" t="s">
        <v>127</v>
      </c>
      <c r="AG125" s="1056"/>
      <c r="AH125" s="1056"/>
      <c r="AI125" s="1056"/>
      <c r="AJ125" s="1057"/>
      <c r="AK125" s="1058" t="s">
        <v>127</v>
      </c>
      <c r="AL125" s="1056"/>
      <c r="AM125" s="1056"/>
      <c r="AN125" s="1056"/>
      <c r="AO125" s="1057"/>
      <c r="AP125" s="1059" t="s">
        <v>462</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480</v>
      </c>
      <c r="CL125" s="1105"/>
      <c r="CM125" s="1105"/>
      <c r="CN125" s="1105"/>
      <c r="CO125" s="1106"/>
      <c r="CP125" s="1037" t="s">
        <v>481</v>
      </c>
      <c r="CQ125" s="986"/>
      <c r="CR125" s="986"/>
      <c r="CS125" s="986"/>
      <c r="CT125" s="986"/>
      <c r="CU125" s="986"/>
      <c r="CV125" s="986"/>
      <c r="CW125" s="986"/>
      <c r="CX125" s="986"/>
      <c r="CY125" s="986"/>
      <c r="CZ125" s="986"/>
      <c r="DA125" s="986"/>
      <c r="DB125" s="986"/>
      <c r="DC125" s="986"/>
      <c r="DD125" s="986"/>
      <c r="DE125" s="986"/>
      <c r="DF125" s="987"/>
      <c r="DG125" s="1023" t="s">
        <v>127</v>
      </c>
      <c r="DH125" s="1024"/>
      <c r="DI125" s="1024"/>
      <c r="DJ125" s="1024"/>
      <c r="DK125" s="1024"/>
      <c r="DL125" s="1024" t="s">
        <v>127</v>
      </c>
      <c r="DM125" s="1024"/>
      <c r="DN125" s="1024"/>
      <c r="DO125" s="1024"/>
      <c r="DP125" s="1024"/>
      <c r="DQ125" s="1024" t="s">
        <v>127</v>
      </c>
      <c r="DR125" s="1024"/>
      <c r="DS125" s="1024"/>
      <c r="DT125" s="1024"/>
      <c r="DU125" s="1024"/>
      <c r="DV125" s="1025" t="s">
        <v>127</v>
      </c>
      <c r="DW125" s="1025"/>
      <c r="DX125" s="1025"/>
      <c r="DY125" s="1025"/>
      <c r="DZ125" s="1026"/>
    </row>
    <row r="126" spans="1:130" s="248" customFormat="1" ht="26.25" customHeight="1" thickBot="1" x14ac:dyDescent="0.2">
      <c r="A126" s="1156"/>
      <c r="B126" s="1043"/>
      <c r="C126" s="1013" t="s">
        <v>467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462</v>
      </c>
      <c r="AB126" s="1056"/>
      <c r="AC126" s="1056"/>
      <c r="AD126" s="1056"/>
      <c r="AE126" s="1057"/>
      <c r="AF126" s="1058" t="s">
        <v>127</v>
      </c>
      <c r="AG126" s="1056"/>
      <c r="AH126" s="1056"/>
      <c r="AI126" s="1056"/>
      <c r="AJ126" s="1057"/>
      <c r="AK126" s="1058" t="s">
        <v>127</v>
      </c>
      <c r="AL126" s="1056"/>
      <c r="AM126" s="1056"/>
      <c r="AN126" s="1056"/>
      <c r="AO126" s="1057"/>
      <c r="AP126" s="1059" t="s">
        <v>462</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482</v>
      </c>
      <c r="CQ126" s="1047"/>
      <c r="CR126" s="1047"/>
      <c r="CS126" s="1047"/>
      <c r="CT126" s="1047"/>
      <c r="CU126" s="1047"/>
      <c r="CV126" s="1047"/>
      <c r="CW126" s="1047"/>
      <c r="CX126" s="1047"/>
      <c r="CY126" s="1047"/>
      <c r="CZ126" s="1047"/>
      <c r="DA126" s="1047"/>
      <c r="DB126" s="1047"/>
      <c r="DC126" s="1047"/>
      <c r="DD126" s="1047"/>
      <c r="DE126" s="1047"/>
      <c r="DF126" s="1048"/>
      <c r="DG126" s="1016" t="s">
        <v>127</v>
      </c>
      <c r="DH126" s="1017"/>
      <c r="DI126" s="1017"/>
      <c r="DJ126" s="1017"/>
      <c r="DK126" s="1017"/>
      <c r="DL126" s="1017" t="s">
        <v>462</v>
      </c>
      <c r="DM126" s="1017"/>
      <c r="DN126" s="1017"/>
      <c r="DO126" s="1017"/>
      <c r="DP126" s="1017"/>
      <c r="DQ126" s="1017" t="s">
        <v>462</v>
      </c>
      <c r="DR126" s="1017"/>
      <c r="DS126" s="1017"/>
      <c r="DT126" s="1017"/>
      <c r="DU126" s="1017"/>
      <c r="DV126" s="1018" t="s">
        <v>462</v>
      </c>
      <c r="DW126" s="1018"/>
      <c r="DX126" s="1018"/>
      <c r="DY126" s="1018"/>
      <c r="DZ126" s="1019"/>
    </row>
    <row r="127" spans="1:130" s="248" customFormat="1" ht="26.25" customHeight="1" x14ac:dyDescent="0.15">
      <c r="A127" s="1157"/>
      <c r="B127" s="1045"/>
      <c r="C127" s="1099" t="s">
        <v>483</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49477</v>
      </c>
      <c r="AB127" s="1056"/>
      <c r="AC127" s="1056"/>
      <c r="AD127" s="1056"/>
      <c r="AE127" s="1057"/>
      <c r="AF127" s="1058">
        <v>34836</v>
      </c>
      <c r="AG127" s="1056"/>
      <c r="AH127" s="1056"/>
      <c r="AI127" s="1056"/>
      <c r="AJ127" s="1057"/>
      <c r="AK127" s="1058">
        <v>27145</v>
      </c>
      <c r="AL127" s="1056"/>
      <c r="AM127" s="1056"/>
      <c r="AN127" s="1056"/>
      <c r="AO127" s="1057"/>
      <c r="AP127" s="1059">
        <v>0.5</v>
      </c>
      <c r="AQ127" s="1060"/>
      <c r="AR127" s="1060"/>
      <c r="AS127" s="1060"/>
      <c r="AT127" s="1061"/>
      <c r="AU127" s="284"/>
      <c r="AV127" s="284"/>
      <c r="AW127" s="284"/>
      <c r="AX127" s="1129" t="s">
        <v>484</v>
      </c>
      <c r="AY127" s="1130"/>
      <c r="AZ127" s="1130"/>
      <c r="BA127" s="1130"/>
      <c r="BB127" s="1130"/>
      <c r="BC127" s="1130"/>
      <c r="BD127" s="1130"/>
      <c r="BE127" s="1131"/>
      <c r="BF127" s="1132" t="s">
        <v>485</v>
      </c>
      <c r="BG127" s="1130"/>
      <c r="BH127" s="1130"/>
      <c r="BI127" s="1130"/>
      <c r="BJ127" s="1130"/>
      <c r="BK127" s="1130"/>
      <c r="BL127" s="1131"/>
      <c r="BM127" s="1132" t="s">
        <v>486</v>
      </c>
      <c r="BN127" s="1130"/>
      <c r="BO127" s="1130"/>
      <c r="BP127" s="1130"/>
      <c r="BQ127" s="1130"/>
      <c r="BR127" s="1130"/>
      <c r="BS127" s="1131"/>
      <c r="BT127" s="1132" t="s">
        <v>487</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488</v>
      </c>
      <c r="CQ127" s="1047"/>
      <c r="CR127" s="1047"/>
      <c r="CS127" s="1047"/>
      <c r="CT127" s="1047"/>
      <c r="CU127" s="1047"/>
      <c r="CV127" s="1047"/>
      <c r="CW127" s="1047"/>
      <c r="CX127" s="1047"/>
      <c r="CY127" s="1047"/>
      <c r="CZ127" s="1047"/>
      <c r="DA127" s="1047"/>
      <c r="DB127" s="1047"/>
      <c r="DC127" s="1047"/>
      <c r="DD127" s="1047"/>
      <c r="DE127" s="1047"/>
      <c r="DF127" s="1048"/>
      <c r="DG127" s="1016" t="s">
        <v>462</v>
      </c>
      <c r="DH127" s="1017"/>
      <c r="DI127" s="1017"/>
      <c r="DJ127" s="1017"/>
      <c r="DK127" s="1017"/>
      <c r="DL127" s="1017" t="s">
        <v>462</v>
      </c>
      <c r="DM127" s="1017"/>
      <c r="DN127" s="1017"/>
      <c r="DO127" s="1017"/>
      <c r="DP127" s="1017"/>
      <c r="DQ127" s="1017" t="s">
        <v>462</v>
      </c>
      <c r="DR127" s="1017"/>
      <c r="DS127" s="1017"/>
      <c r="DT127" s="1017"/>
      <c r="DU127" s="1017"/>
      <c r="DV127" s="1018" t="s">
        <v>462</v>
      </c>
      <c r="DW127" s="1018"/>
      <c r="DX127" s="1018"/>
      <c r="DY127" s="1018"/>
      <c r="DZ127" s="1019"/>
    </row>
    <row r="128" spans="1:130" s="248" customFormat="1" ht="26.25" customHeight="1" thickBot="1" x14ac:dyDescent="0.2">
      <c r="A128" s="1140" t="s">
        <v>489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490</v>
      </c>
      <c r="X128" s="1142"/>
      <c r="Y128" s="1142"/>
      <c r="Z128" s="1143"/>
      <c r="AA128" s="1144">
        <v>13682</v>
      </c>
      <c r="AB128" s="1145"/>
      <c r="AC128" s="1145"/>
      <c r="AD128" s="1145"/>
      <c r="AE128" s="1146"/>
      <c r="AF128" s="1147">
        <v>13805</v>
      </c>
      <c r="AG128" s="1145"/>
      <c r="AH128" s="1145"/>
      <c r="AI128" s="1145"/>
      <c r="AJ128" s="1146"/>
      <c r="AK128" s="1147">
        <v>13713</v>
      </c>
      <c r="AL128" s="1145"/>
      <c r="AM128" s="1145"/>
      <c r="AN128" s="1145"/>
      <c r="AO128" s="1146"/>
      <c r="AP128" s="1148"/>
      <c r="AQ128" s="1149"/>
      <c r="AR128" s="1149"/>
      <c r="AS128" s="1149"/>
      <c r="AT128" s="1150"/>
      <c r="AU128" s="284"/>
      <c r="AV128" s="284"/>
      <c r="AW128" s="284"/>
      <c r="AX128" s="985" t="s">
        <v>491</v>
      </c>
      <c r="AY128" s="986"/>
      <c r="AZ128" s="986"/>
      <c r="BA128" s="986"/>
      <c r="BB128" s="986"/>
      <c r="BC128" s="986"/>
      <c r="BD128" s="986"/>
      <c r="BE128" s="987"/>
      <c r="BF128" s="1151" t="s">
        <v>127</v>
      </c>
      <c r="BG128" s="1152"/>
      <c r="BH128" s="1152"/>
      <c r="BI128" s="1152"/>
      <c r="BJ128" s="1152"/>
      <c r="BK128" s="1152"/>
      <c r="BL128" s="1153"/>
      <c r="BM128" s="1151">
        <v>14.38</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492</v>
      </c>
      <c r="CQ128" s="1134"/>
      <c r="CR128" s="1134"/>
      <c r="CS128" s="1134"/>
      <c r="CT128" s="1134"/>
      <c r="CU128" s="1134"/>
      <c r="CV128" s="1134"/>
      <c r="CW128" s="1134"/>
      <c r="CX128" s="1134"/>
      <c r="CY128" s="1134"/>
      <c r="CZ128" s="1134"/>
      <c r="DA128" s="1134"/>
      <c r="DB128" s="1134"/>
      <c r="DC128" s="1134"/>
      <c r="DD128" s="1134"/>
      <c r="DE128" s="1134"/>
      <c r="DF128" s="1135"/>
      <c r="DG128" s="1136">
        <v>40668</v>
      </c>
      <c r="DH128" s="1137"/>
      <c r="DI128" s="1137"/>
      <c r="DJ128" s="1137"/>
      <c r="DK128" s="1137"/>
      <c r="DL128" s="1137">
        <v>39189</v>
      </c>
      <c r="DM128" s="1137"/>
      <c r="DN128" s="1137"/>
      <c r="DO128" s="1137"/>
      <c r="DP128" s="1137"/>
      <c r="DQ128" s="1137">
        <v>117044</v>
      </c>
      <c r="DR128" s="1137"/>
      <c r="DS128" s="1137"/>
      <c r="DT128" s="1137"/>
      <c r="DU128" s="1137"/>
      <c r="DV128" s="1138">
        <v>2.2000000000000002</v>
      </c>
      <c r="DW128" s="1138"/>
      <c r="DX128" s="1138"/>
      <c r="DY128" s="1138"/>
      <c r="DZ128" s="1139"/>
    </row>
    <row r="129" spans="1:131" s="248"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493</v>
      </c>
      <c r="X129" s="1171"/>
      <c r="Y129" s="1171"/>
      <c r="Z129" s="1172"/>
      <c r="AA129" s="1055">
        <v>5892904</v>
      </c>
      <c r="AB129" s="1056"/>
      <c r="AC129" s="1056"/>
      <c r="AD129" s="1056"/>
      <c r="AE129" s="1057"/>
      <c r="AF129" s="1058">
        <v>5910171</v>
      </c>
      <c r="AG129" s="1056"/>
      <c r="AH129" s="1056"/>
      <c r="AI129" s="1056"/>
      <c r="AJ129" s="1057"/>
      <c r="AK129" s="1058">
        <v>6132315</v>
      </c>
      <c r="AL129" s="1056"/>
      <c r="AM129" s="1056"/>
      <c r="AN129" s="1056"/>
      <c r="AO129" s="1057"/>
      <c r="AP129" s="1173"/>
      <c r="AQ129" s="1174"/>
      <c r="AR129" s="1174"/>
      <c r="AS129" s="1174"/>
      <c r="AT129" s="1175"/>
      <c r="AU129" s="286"/>
      <c r="AV129" s="286"/>
      <c r="AW129" s="286"/>
      <c r="AX129" s="1164" t="s">
        <v>494</v>
      </c>
      <c r="AY129" s="1047"/>
      <c r="AZ129" s="1047"/>
      <c r="BA129" s="1047"/>
      <c r="BB129" s="1047"/>
      <c r="BC129" s="1047"/>
      <c r="BD129" s="1047"/>
      <c r="BE129" s="1048"/>
      <c r="BF129" s="1165" t="s">
        <v>462</v>
      </c>
      <c r="BG129" s="1166"/>
      <c r="BH129" s="1166"/>
      <c r="BI129" s="1166"/>
      <c r="BJ129" s="1166"/>
      <c r="BK129" s="1166"/>
      <c r="BL129" s="1167"/>
      <c r="BM129" s="1165">
        <v>19.38</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495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496</v>
      </c>
      <c r="X130" s="1171"/>
      <c r="Y130" s="1171"/>
      <c r="Z130" s="1172"/>
      <c r="AA130" s="1055">
        <v>892451</v>
      </c>
      <c r="AB130" s="1056"/>
      <c r="AC130" s="1056"/>
      <c r="AD130" s="1056"/>
      <c r="AE130" s="1057"/>
      <c r="AF130" s="1058">
        <v>884160</v>
      </c>
      <c r="AG130" s="1056"/>
      <c r="AH130" s="1056"/>
      <c r="AI130" s="1056"/>
      <c r="AJ130" s="1057"/>
      <c r="AK130" s="1058">
        <v>857775</v>
      </c>
      <c r="AL130" s="1056"/>
      <c r="AM130" s="1056"/>
      <c r="AN130" s="1056"/>
      <c r="AO130" s="1057"/>
      <c r="AP130" s="1173"/>
      <c r="AQ130" s="1174"/>
      <c r="AR130" s="1174"/>
      <c r="AS130" s="1174"/>
      <c r="AT130" s="1175"/>
      <c r="AU130" s="286"/>
      <c r="AV130" s="286"/>
      <c r="AW130" s="286"/>
      <c r="AX130" s="1164" t="s">
        <v>497</v>
      </c>
      <c r="AY130" s="1047"/>
      <c r="AZ130" s="1047"/>
      <c r="BA130" s="1047"/>
      <c r="BB130" s="1047"/>
      <c r="BC130" s="1047"/>
      <c r="BD130" s="1047"/>
      <c r="BE130" s="1048"/>
      <c r="BF130" s="1201">
        <v>14.6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498</v>
      </c>
      <c r="X131" s="1209"/>
      <c r="Y131" s="1209"/>
      <c r="Z131" s="1210"/>
      <c r="AA131" s="1102">
        <v>5000453</v>
      </c>
      <c r="AB131" s="1081"/>
      <c r="AC131" s="1081"/>
      <c r="AD131" s="1081"/>
      <c r="AE131" s="1082"/>
      <c r="AF131" s="1080">
        <v>5026011</v>
      </c>
      <c r="AG131" s="1081"/>
      <c r="AH131" s="1081"/>
      <c r="AI131" s="1081"/>
      <c r="AJ131" s="1082"/>
      <c r="AK131" s="1080">
        <v>5274540</v>
      </c>
      <c r="AL131" s="1081"/>
      <c r="AM131" s="1081"/>
      <c r="AN131" s="1081"/>
      <c r="AO131" s="1082"/>
      <c r="AP131" s="1211"/>
      <c r="AQ131" s="1212"/>
      <c r="AR131" s="1212"/>
      <c r="AS131" s="1212"/>
      <c r="AT131" s="1213"/>
      <c r="AU131" s="286"/>
      <c r="AV131" s="286"/>
      <c r="AW131" s="286"/>
      <c r="AX131" s="1183" t="s">
        <v>499</v>
      </c>
      <c r="AY131" s="1134"/>
      <c r="AZ131" s="1134"/>
      <c r="BA131" s="1134"/>
      <c r="BB131" s="1134"/>
      <c r="BC131" s="1134"/>
      <c r="BD131" s="1134"/>
      <c r="BE131" s="1135"/>
      <c r="BF131" s="1184">
        <v>88.8</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501</v>
      </c>
      <c r="W132" s="1194"/>
      <c r="X132" s="1194"/>
      <c r="Y132" s="1194"/>
      <c r="Z132" s="1195"/>
      <c r="AA132" s="1196">
        <v>15.37282722</v>
      </c>
      <c r="AB132" s="1197"/>
      <c r="AC132" s="1197"/>
      <c r="AD132" s="1197"/>
      <c r="AE132" s="1198"/>
      <c r="AF132" s="1199">
        <v>14.9009076</v>
      </c>
      <c r="AG132" s="1197"/>
      <c r="AH132" s="1197"/>
      <c r="AI132" s="1197"/>
      <c r="AJ132" s="1198"/>
      <c r="AK132" s="1199">
        <v>13.81000049</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502</v>
      </c>
      <c r="W133" s="1177"/>
      <c r="X133" s="1177"/>
      <c r="Y133" s="1177"/>
      <c r="Z133" s="1178"/>
      <c r="AA133" s="1179">
        <v>15.6</v>
      </c>
      <c r="AB133" s="1180"/>
      <c r="AC133" s="1180"/>
      <c r="AD133" s="1180"/>
      <c r="AE133" s="1181"/>
      <c r="AF133" s="1179">
        <v>15.2</v>
      </c>
      <c r="AG133" s="1180"/>
      <c r="AH133" s="1180"/>
      <c r="AI133" s="1180"/>
      <c r="AJ133" s="1181"/>
      <c r="AK133" s="1179">
        <v>14.6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UYb7++3g5YspwOHj10OXoKrS+l8P8SdOAGlhmdUtuG1W5K5EyhQbOAaMxZTy34V61ng/gHBqqx9F/Q5B1DqQ==" saltValue="tsY3i4Jceh89twS4rxNv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nj2c5xJSNiDeDTgR3p+1DJoX5rwK4RZ9457YlpHPTkDZWQ7uBCKakJ9qJvE2Fn2v69wvzJva79MmCymWyFakg==" saltValue="ODEOk0h54HqtAVr9MZgR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5HReETl36ro1DGaqrKGM0bkkyxwzpiusWwUiKeAD63ruj8ema5CexAS4k3y2UmjMhYvA8OSYMi1cMWk0NLaVw==" saltValue="aXfFiJGia4y4gAaNF8An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511</v>
      </c>
      <c r="AL9" s="1217"/>
      <c r="AM9" s="1217"/>
      <c r="AN9" s="1218"/>
      <c r="AO9" s="314">
        <v>1714000</v>
      </c>
      <c r="AP9" s="314">
        <v>68358</v>
      </c>
      <c r="AQ9" s="315">
        <v>71124</v>
      </c>
      <c r="AR9" s="316">
        <v>-3.9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512</v>
      </c>
      <c r="AL10" s="1217"/>
      <c r="AM10" s="1217"/>
      <c r="AN10" s="1218"/>
      <c r="AO10" s="317">
        <v>337337</v>
      </c>
      <c r="AP10" s="317">
        <v>13454</v>
      </c>
      <c r="AQ10" s="318">
        <v>8282</v>
      </c>
      <c r="AR10" s="319">
        <v>62.4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513</v>
      </c>
      <c r="AL11" s="1217"/>
      <c r="AM11" s="1217"/>
      <c r="AN11" s="1218"/>
      <c r="AO11" s="317" t="s">
        <v>514</v>
      </c>
      <c r="AP11" s="317" t="s">
        <v>514</v>
      </c>
      <c r="AQ11" s="318">
        <v>547</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515</v>
      </c>
      <c r="AL12" s="1217"/>
      <c r="AM12" s="1217"/>
      <c r="AN12" s="1218"/>
      <c r="AO12" s="317" t="s">
        <v>514</v>
      </c>
      <c r="AP12" s="317" t="s">
        <v>514</v>
      </c>
      <c r="AQ12" s="318">
        <v>5</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516</v>
      </c>
      <c r="AL13" s="1217"/>
      <c r="AM13" s="1217"/>
      <c r="AN13" s="1218"/>
      <c r="AO13" s="317">
        <v>184710</v>
      </c>
      <c r="AP13" s="317">
        <v>7367</v>
      </c>
      <c r="AQ13" s="318">
        <v>2930</v>
      </c>
      <c r="AR13" s="319">
        <v>151.4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517</v>
      </c>
      <c r="AL14" s="1217"/>
      <c r="AM14" s="1217"/>
      <c r="AN14" s="1218"/>
      <c r="AO14" s="317">
        <v>13230</v>
      </c>
      <c r="AP14" s="317">
        <v>528</v>
      </c>
      <c r="AQ14" s="318">
        <v>1382</v>
      </c>
      <c r="AR14" s="319">
        <v>-61.8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518</v>
      </c>
      <c r="AL15" s="1223"/>
      <c r="AM15" s="1223"/>
      <c r="AN15" s="1224"/>
      <c r="AO15" s="317">
        <v>-123237</v>
      </c>
      <c r="AP15" s="317">
        <v>-4915</v>
      </c>
      <c r="AQ15" s="318">
        <v>-4924</v>
      </c>
      <c r="AR15" s="319">
        <v>-0.2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188</v>
      </c>
      <c r="AL16" s="1223"/>
      <c r="AM16" s="1223"/>
      <c r="AN16" s="1224"/>
      <c r="AO16" s="317">
        <v>2126040</v>
      </c>
      <c r="AP16" s="317">
        <v>84791</v>
      </c>
      <c r="AQ16" s="318">
        <v>79347</v>
      </c>
      <c r="AR16" s="319">
        <v>6.9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523</v>
      </c>
      <c r="AL21" s="1226"/>
      <c r="AM21" s="1226"/>
      <c r="AN21" s="1227"/>
      <c r="AO21" s="330">
        <v>8.02</v>
      </c>
      <c r="AP21" s="331">
        <v>7.49</v>
      </c>
      <c r="AQ21" s="332">
        <v>0.53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524</v>
      </c>
      <c r="AL22" s="1226"/>
      <c r="AM22" s="1226"/>
      <c r="AN22" s="1227"/>
      <c r="AO22" s="335">
        <v>95.6</v>
      </c>
      <c r="AP22" s="336">
        <v>97.5</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528</v>
      </c>
      <c r="AL32" s="1220"/>
      <c r="AM32" s="1220"/>
      <c r="AN32" s="1221"/>
      <c r="AO32" s="345">
        <v>985885</v>
      </c>
      <c r="AP32" s="345">
        <v>39319</v>
      </c>
      <c r="AQ32" s="346">
        <v>30764</v>
      </c>
      <c r="AR32" s="347">
        <v>27.8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529</v>
      </c>
      <c r="AL33" s="1220"/>
      <c r="AM33" s="1220"/>
      <c r="AN33" s="1221"/>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530</v>
      </c>
      <c r="AL34" s="1220"/>
      <c r="AM34" s="1220"/>
      <c r="AN34" s="1221"/>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531</v>
      </c>
      <c r="AL35" s="1220"/>
      <c r="AM35" s="1220"/>
      <c r="AN35" s="1221"/>
      <c r="AO35" s="345">
        <v>470575</v>
      </c>
      <c r="AP35" s="345">
        <v>18767</v>
      </c>
      <c r="AQ35" s="346">
        <v>12161</v>
      </c>
      <c r="AR35" s="347">
        <v>54.3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532</v>
      </c>
      <c r="AL36" s="1220"/>
      <c r="AM36" s="1220"/>
      <c r="AN36" s="1221"/>
      <c r="AO36" s="345">
        <v>116297</v>
      </c>
      <c r="AP36" s="345">
        <v>4638</v>
      </c>
      <c r="AQ36" s="346">
        <v>1793</v>
      </c>
      <c r="AR36" s="347">
        <v>158.69999999999999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533</v>
      </c>
      <c r="AL37" s="1220"/>
      <c r="AM37" s="1220"/>
      <c r="AN37" s="1221"/>
      <c r="AO37" s="345">
        <v>27145</v>
      </c>
      <c r="AP37" s="345">
        <v>1083</v>
      </c>
      <c r="AQ37" s="346">
        <v>575</v>
      </c>
      <c r="AR37" s="347">
        <v>88.3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534</v>
      </c>
      <c r="AL38" s="1229"/>
      <c r="AM38" s="1229"/>
      <c r="AN38" s="1230"/>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535</v>
      </c>
      <c r="AL39" s="1229"/>
      <c r="AM39" s="1229"/>
      <c r="AN39" s="1230"/>
      <c r="AO39" s="345">
        <v>-13713</v>
      </c>
      <c r="AP39" s="345">
        <v>-547</v>
      </c>
      <c r="AQ39" s="346">
        <v>-2883</v>
      </c>
      <c r="AR39" s="347">
        <v>-81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536</v>
      </c>
      <c r="AL40" s="1220"/>
      <c r="AM40" s="1220"/>
      <c r="AN40" s="1221"/>
      <c r="AO40" s="345">
        <v>-857775</v>
      </c>
      <c r="AP40" s="345">
        <v>-34210</v>
      </c>
      <c r="AQ40" s="346">
        <v>-29973</v>
      </c>
      <c r="AR40" s="347">
        <v>14.1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300</v>
      </c>
      <c r="AL41" s="1232"/>
      <c r="AM41" s="1232"/>
      <c r="AN41" s="1233"/>
      <c r="AO41" s="345">
        <v>728414</v>
      </c>
      <c r="AP41" s="345">
        <v>29051</v>
      </c>
      <c r="AQ41" s="346">
        <v>12437</v>
      </c>
      <c r="AR41" s="347">
        <v>133.6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506</v>
      </c>
      <c r="AN49" s="1236" t="s">
        <v>540</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478417</v>
      </c>
      <c r="AN51" s="367">
        <v>18842</v>
      </c>
      <c r="AO51" s="368">
        <v>19.7</v>
      </c>
      <c r="AP51" s="369">
        <v>57122</v>
      </c>
      <c r="AQ51" s="370">
        <v>0.4</v>
      </c>
      <c r="AR51" s="371">
        <v>19.3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358381</v>
      </c>
      <c r="AN52" s="375">
        <v>14114</v>
      </c>
      <c r="AO52" s="376">
        <v>30.2</v>
      </c>
      <c r="AP52" s="377">
        <v>36191</v>
      </c>
      <c r="AQ52" s="378">
        <v>11.2</v>
      </c>
      <c r="AR52" s="379">
        <v>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1442682</v>
      </c>
      <c r="AN53" s="367">
        <v>56980</v>
      </c>
      <c r="AO53" s="368">
        <v>202.4</v>
      </c>
      <c r="AP53" s="369">
        <v>53655</v>
      </c>
      <c r="AQ53" s="370">
        <v>-6.1</v>
      </c>
      <c r="AR53" s="371">
        <v>208.5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615468</v>
      </c>
      <c r="AN54" s="375">
        <v>24309</v>
      </c>
      <c r="AO54" s="376">
        <v>72.2</v>
      </c>
      <c r="AP54" s="377">
        <v>32719</v>
      </c>
      <c r="AQ54" s="378">
        <v>-9.6</v>
      </c>
      <c r="AR54" s="379">
        <v>81.8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1370775</v>
      </c>
      <c r="AN55" s="367">
        <v>54288</v>
      </c>
      <c r="AO55" s="368">
        <v>-4.7</v>
      </c>
      <c r="AP55" s="369">
        <v>53869</v>
      </c>
      <c r="AQ55" s="370">
        <v>0.4</v>
      </c>
      <c r="AR55" s="371">
        <v>-5.0999999999999996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858833</v>
      </c>
      <c r="AN56" s="375">
        <v>34013</v>
      </c>
      <c r="AO56" s="376">
        <v>39.9</v>
      </c>
      <c r="AP56" s="377">
        <v>35046</v>
      </c>
      <c r="AQ56" s="378">
        <v>7.1</v>
      </c>
      <c r="AR56" s="379">
        <v>32.799999999999997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3136908</v>
      </c>
      <c r="AN57" s="367">
        <v>124887</v>
      </c>
      <c r="AO57" s="368">
        <v>130</v>
      </c>
      <c r="AP57" s="369">
        <v>59119</v>
      </c>
      <c r="AQ57" s="370">
        <v>9.6999999999999993</v>
      </c>
      <c r="AR57" s="371">
        <v>120.3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690737</v>
      </c>
      <c r="AN58" s="375">
        <v>27500</v>
      </c>
      <c r="AO58" s="376">
        <v>-19.100000000000001</v>
      </c>
      <c r="AP58" s="377">
        <v>29900</v>
      </c>
      <c r="AQ58" s="378">
        <v>-14.7</v>
      </c>
      <c r="AR58" s="379">
        <v>-4.4000000000000004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3118808</v>
      </c>
      <c r="AN59" s="367">
        <v>124384</v>
      </c>
      <c r="AO59" s="368">
        <v>-0.4</v>
      </c>
      <c r="AP59" s="369">
        <v>53895</v>
      </c>
      <c r="AQ59" s="370">
        <v>-8.8000000000000007</v>
      </c>
      <c r="AR59" s="371">
        <v>8.4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546343</v>
      </c>
      <c r="AN60" s="375">
        <v>21789</v>
      </c>
      <c r="AO60" s="376">
        <v>-20.8</v>
      </c>
      <c r="AP60" s="377">
        <v>31224</v>
      </c>
      <c r="AQ60" s="378">
        <v>4.4000000000000004</v>
      </c>
      <c r="AR60" s="379">
        <v>-25.2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1909518</v>
      </c>
      <c r="AN61" s="382">
        <v>75876</v>
      </c>
      <c r="AO61" s="383">
        <v>69.400000000000006</v>
      </c>
      <c r="AP61" s="384">
        <v>55532</v>
      </c>
      <c r="AQ61" s="385">
        <v>-0.9</v>
      </c>
      <c r="AR61" s="371">
        <v>70.3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613952</v>
      </c>
      <c r="AN62" s="375">
        <v>24345</v>
      </c>
      <c r="AO62" s="376">
        <v>20.5</v>
      </c>
      <c r="AP62" s="377">
        <v>33016</v>
      </c>
      <c r="AQ62" s="378">
        <v>-0.3</v>
      </c>
      <c r="AR62" s="379">
        <v>20.8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ro4WG+JWPlnEFDM0xtDcBuF5XJ1cVlCSLVLvTBIFVQLHYXhEbdCcadyCZ5UgmFXeRKlOGwRjoUcyZNJ4j/4mw==" saltValue="JTpbjeC+RuFWwiVN7IsB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J2uPg2sgTZxTSHdFTHeBaxylTmTlARFZkvWOB4X7iPOXRaGKCJYWVI9BVI/m2InJ6CEfMX/at8ZfSktvzu58Ww==" saltValue="Idhqx8lBfcNkan6qre6Q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5IVSQkhOfA1JIZ6MZdc9PumI+JyWIrzbikUXrsjwkQ9ChMDixJGpb1hQjHJs/UY/6NMhmE01J+ubGJGKnvOVng==" saltValue="MgTemeD2NplEIfQI21cl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9" t="s">
        <v>3</v>
      </c>
      <c r="D47" s="1239"/>
      <c r="E47" s="1240"/>
      <c r="F47" s="11">
        <v>14.04</v>
      </c>
      <c r="G47" s="12">
        <v>14.41</v>
      </c>
      <c r="H47" s="12">
        <v>14.73</v>
      </c>
      <c r="I47" s="12">
        <v>14.96</v>
      </c>
      <c r="J47" s="13">
        <v>14.75</v>
      </c>
    </row>
    <row r="48" spans="2:10" ht="57.75" customHeight="1" x14ac:dyDescent="0.15">
      <c r="B48" s="14"/>
      <c r="C48" s="1241" t="s">
        <v>4</v>
      </c>
      <c r="D48" s="1241"/>
      <c r="E48" s="1242"/>
      <c r="F48" s="15">
        <v>3.85</v>
      </c>
      <c r="G48" s="16">
        <v>5.2</v>
      </c>
      <c r="H48" s="16">
        <v>4.99</v>
      </c>
      <c r="I48" s="16">
        <v>3.08</v>
      </c>
      <c r="J48" s="17">
        <v>7.32</v>
      </c>
    </row>
    <row r="49" spans="2:10" ht="57.75" customHeight="1" thickBot="1" x14ac:dyDescent="0.2">
      <c r="B49" s="18"/>
      <c r="C49" s="1243" t="s">
        <v>5</v>
      </c>
      <c r="D49" s="1243"/>
      <c r="E49" s="1244"/>
      <c r="F49" s="19" t="s">
        <v>561</v>
      </c>
      <c r="G49" s="20">
        <v>1.66</v>
      </c>
      <c r="H49" s="20">
        <v>0.12</v>
      </c>
      <c r="I49" s="20" t="s">
        <v>562</v>
      </c>
      <c r="J49" s="21">
        <v>4.68</v>
      </c>
    </row>
    <row r="50" spans="2:10" ht="13.5" customHeight="1" x14ac:dyDescent="0.15"/>
  </sheetData>
  <sheetProtection algorithmName="SHA-512" hashValue="buaJhYZMBACKxm3uaQ8H5bX2HyGQRzm97P9Miyc/KNKA/IvTKJcq2UOY5iuisU+JWDrv+w5z3iuPRPLAq7A+ZQ==" saltValue="7l/q1SQj1VJGwEQMlH4e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2022-09-09T00:42:05Z</cp:lastPrinted>
  <dcterms:created xsi:type="dcterms:W3CDTF">2022-02-02T04:01:59Z</dcterms:created>
  <dcterms:modified xsi:type="dcterms:W3CDTF">2022-09-27T05:24:09Z</dcterms:modified>
  <cp:category/>
</cp:coreProperties>
</file>