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460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<sst xmlns="http://schemas.openxmlformats.org/spreadsheetml/2006/main" count="128" uniqueCount="105">
  <si>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</si>
  <si>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</si>
  <si>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</si>
  <si>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</si>
  <si>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</si>
  <si>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</si>
  <si>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</si>
  <si>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</si>
  <si>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</si>
  <si>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</si>
  <si>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</si>
  <si>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</si>
  <si>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</si>
  <si>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</si>
  <si>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</si>
  <si>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</si>
  <si>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</si>
  <si>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</si>
  <si>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</si>
  <si>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</si>
  <si>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</si>
  <si>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</si>
  <si>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</si>
  <si>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</si>
  <si>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</si>
  <si>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</si>
  <si>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</si>
  <si>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</si>
  <si>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</si>
  <si>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</si>
  <si>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</si>
  <si>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</si>
  <si>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</si>
  <si>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</si>
  <si>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</si>
  <si>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</si>
  <si>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</si>
  <si>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</si>
  <si>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</si>
  <si>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</si>
  <si>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</si>
  <si>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</si>
  <si>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</si>
  <si>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</si>
  <si>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</si>
  <si>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</si>
  <si>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</si>
  <si>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</si>
  <si>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</si>
  <si>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</si>
  <si>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</si>
  <si>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</si>
  <si>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</si>
  <si>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</si>
  <si>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</si>
  <si>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</si>
  <si>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</si>
  <si>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</si>
  <si>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</si>
  <si>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</si>
  <si>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</si>
  <si>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</si>
  <si>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</si>
  <si>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</si>
  <si>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</si>
  <si>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</si>
  <si>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常総市</t>
  </si>
  <si>
    <t>水海道あすなろの里</t>
  </si>
  <si>
    <t>基金から10百万円繰入</t>
  </si>
  <si>
    <t>基金から20百万円繰入</t>
  </si>
  <si>
    <t>法適用</t>
  </si>
  <si>
    <t>茨城県市町村総合事務組合
（県民交通災害共済事業）</t>
  </si>
  <si>
    <t>茨城県市町村総合事務組合
（一般会計）</t>
  </si>
  <si>
    <t>下妻地方広域事務組合
（一般会計）</t>
  </si>
  <si>
    <t>下妻地方広域事務組合
（フィットネスパーク・きぬ）</t>
  </si>
  <si>
    <t>下妻地方広域事務組合
（城山公苑）</t>
  </si>
  <si>
    <t>下妻地方広域事務組合
（クリーンポート・きぬ）</t>
  </si>
  <si>
    <t>下妻地方広域事務組合
（ヘキサホール・きぬ）</t>
  </si>
  <si>
    <t>下妻地方広域事務組合
（クリーンパーク・きぬ）</t>
  </si>
  <si>
    <t>下妻地方広域事務組合
（公共用地先行取得事業）</t>
  </si>
  <si>
    <t>-</t>
  </si>
  <si>
    <t>-</t>
  </si>
  <si>
    <t>市営自動車学校事業特別会計</t>
  </si>
  <si>
    <t>介護サービス事業特別会計</t>
  </si>
  <si>
    <t>公共下水道事業特別会計</t>
  </si>
  <si>
    <t>大生郷特定公共下水道事業特別会計</t>
  </si>
  <si>
    <t>農業集落排水事業特別会計</t>
  </si>
  <si>
    <t>水道事業会計</t>
  </si>
  <si>
    <t>大生郷特定公共下水道事業特別会計</t>
  </si>
  <si>
    <t>農業集落排水事業特別会計</t>
  </si>
  <si>
    <t>水道事業会計</t>
  </si>
  <si>
    <t>茨城県後期高齢者
医療広域連合</t>
  </si>
  <si>
    <t>常総地方広域市町村圏
事務組合</t>
  </si>
  <si>
    <t>常総衛生組合</t>
  </si>
  <si>
    <t>茨城西南地方広域市町村圏事務組合
（一般会計）</t>
  </si>
  <si>
    <t>茨城西南地方広域市町村圏事務組合
（利根老人ホーム事業）</t>
  </si>
  <si>
    <t>茨城西南地方広域市町村圏事務組合
（広域運動公園建設事業特別会計）</t>
  </si>
  <si>
    <t>茨城西南地方広域市町村圏事務組合
（特殊湛水防除事業）</t>
  </si>
  <si>
    <t>常総・下妻学校給食組合</t>
  </si>
  <si>
    <t>茨城県租税債権管理機構</t>
  </si>
  <si>
    <t>　　　　　２．「資金不足比率」の早期健全化基準に相当する「経営健全化基準」は、公営競技を除き、一律 △20％である（公営競技は0％）。</t>
  </si>
  <si>
    <t>国民健康保険事業特別会計</t>
  </si>
  <si>
    <t>老人保健事業特別会計</t>
  </si>
  <si>
    <t>介護保険事業特別会計</t>
  </si>
  <si>
    <t>　（注）　損益計算書を作成していない民法法人は「経常損益」の欄には当期正味財産増減額を表示している。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</si>
</sst>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83" fontId="2" fillId="0" borderId="17" xfId="0" applyNumberFormat="1" applyFont="1" applyFill="1" applyBorder="1" applyAlignment="1">
      <alignment horizontal="distributed"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183" fontId="24" fillId="0" borderId="17" xfId="0" applyNumberFormat="1" applyFont="1" applyFill="1" applyBorder="1" applyAlignment="1">
      <alignment horizontal="distributed" vertical="center" wrapText="1"/>
    </xf>
    <xf numFmtId="183" fontId="24" fillId="0" borderId="18" xfId="0" applyNumberFormat="1" applyFont="1" applyFill="1" applyBorder="1" applyAlignment="1">
      <alignment horizontal="distributed" vertical="center" wrapText="1"/>
    </xf>
    <xf numFmtId="183" fontId="1" fillId="0" borderId="18" xfId="0" applyNumberFormat="1" applyFont="1" applyFill="1" applyBorder="1" applyAlignment="1">
      <alignment horizontal="distributed" vertical="center" wrapText="1"/>
    </xf>
    <xf numFmtId="183" fontId="1" fillId="0" borderId="19" xfId="0" applyNumberFormat="1" applyFont="1" applyFill="1" applyBorder="1" applyAlignment="1">
      <alignment horizontal="distributed" vertical="center" wrapText="1"/>
    </xf>
    <xf numFmtId="0" fontId="2" fillId="0" borderId="20" xfId="0" applyFont="1" applyFill="1" applyBorder="1" applyAlignment="1">
      <alignment horizontal="center" vertical="center"/>
    </xf>
    <xf numFmtId="0" fontId="2" fillId="25" borderId="21" xfId="0" applyFont="1" applyFill="1" applyBorder="1" applyAlignment="1">
      <alignment horizontal="center" vertical="center" shrinkToFit="1"/>
    </xf>
    <xf numFmtId="0" fontId="2" fillId="25" borderId="22" xfId="0" applyFont="1" applyFill="1" applyBorder="1" applyAlignment="1">
      <alignment horizontal="center" vertical="center" shrinkToFit="1"/>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1" xfId="0" applyFont="1" applyFill="1" applyBorder="1" applyAlignment="1">
      <alignment horizontal="center" vertical="center"/>
    </xf>
    <xf numFmtId="0" fontId="2" fillId="25" borderId="22" xfId="0" applyFont="1" applyFill="1" applyBorder="1" applyAlignment="1">
      <alignment horizontal="center" vertical="center"/>
    </xf>
    <xf numFmtId="0" fontId="1" fillId="25" borderId="25"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2" fillId="25" borderId="25"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xf>
    <xf numFmtId="0" fontId="2" fillId="0" borderId="0" xfId="0" applyFont="1" applyFill="1" applyAlignment="1">
      <alignment vertical="center"/>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7" xfId="0"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40" xfId="0"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44" xfId="0"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9" xfId="0" applyNumberFormat="1" applyFont="1" applyFill="1" applyBorder="1" applyAlignment="1">
      <alignment horizontal="right" vertical="center" shrinkToFit="1"/>
    </xf>
    <xf numFmtId="176" fontId="2" fillId="0" borderId="47"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44" xfId="0" applyNumberFormat="1" applyFont="1" applyFill="1" applyBorder="1" applyAlignment="1">
      <alignment horizontal="center" vertical="center" shrinkToFit="1"/>
    </xf>
    <xf numFmtId="176" fontId="2" fillId="0" borderId="46" xfId="0" applyNumberFormat="1" applyFont="1" applyFill="1" applyBorder="1" applyAlignment="1">
      <alignment horizontal="right" vertical="center" shrinkToFit="1"/>
    </xf>
    <xf numFmtId="0" fontId="2" fillId="0" borderId="20"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0" fontId="2" fillId="0" borderId="17" xfId="0" applyFont="1" applyFill="1" applyBorder="1" applyAlignment="1">
      <alignment horizontal="distributed" vertical="center" inden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56" xfId="0" applyFont="1" applyFill="1" applyBorder="1" applyAlignment="1">
      <alignment horizontal="center" vertical="center"/>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20" xfId="0" applyFont="1" applyFill="1" applyBorder="1" applyAlignment="1">
      <alignment horizontal="distributed" vertical="center" indent="1"/>
    </xf>
    <xf numFmtId="176" fontId="2" fillId="0" borderId="60" xfId="0" applyNumberFormat="1" applyFont="1" applyFill="1" applyBorder="1" applyAlignment="1">
      <alignment vertical="center" shrinkToFit="1"/>
    </xf>
    <xf numFmtId="0" fontId="2" fillId="0" borderId="0" xfId="0" applyFont="1" applyFill="1" applyBorder="1" applyAlignment="1">
      <alignment vertical="center"/>
    </xf>
    <xf numFmtId="178" fontId="2" fillId="0" borderId="61"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8" fontId="2" fillId="0" borderId="64" xfId="0" applyNumberFormat="1" applyFont="1" applyFill="1" applyBorder="1" applyAlignment="1">
      <alignment horizontal="center" vertical="center" shrinkToFit="1"/>
    </xf>
    <xf numFmtId="182" fontId="2" fillId="0" borderId="39" xfId="0" applyNumberFormat="1" applyFont="1" applyFill="1" applyBorder="1" applyAlignment="1">
      <alignment horizontal="center" vertical="center"/>
    </xf>
    <xf numFmtId="182" fontId="2" fillId="0" borderId="40" xfId="0" applyNumberFormat="1"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9" fontId="2" fillId="0" borderId="67" xfId="0" applyNumberFormat="1" applyFont="1" applyFill="1" applyBorder="1" applyAlignment="1">
      <alignment horizontal="center" vertical="center" shrinkToFit="1"/>
    </xf>
    <xf numFmtId="181" fontId="2" fillId="0" borderId="39" xfId="0" applyNumberFormat="1" applyFont="1" applyFill="1" applyBorder="1" applyAlignment="1">
      <alignment horizontal="center" vertical="center"/>
    </xf>
    <xf numFmtId="181" fontId="2" fillId="0" borderId="40" xfId="0" applyNumberFormat="1" applyFont="1" applyFill="1" applyBorder="1" applyAlignment="1">
      <alignment horizontal="center" vertical="center"/>
    </xf>
    <xf numFmtId="179" fontId="2" fillId="0" borderId="54" xfId="0" applyNumberFormat="1" applyFont="1" applyFill="1" applyBorder="1" applyAlignment="1">
      <alignment horizontal="center" vertical="center" shrinkToFit="1"/>
    </xf>
    <xf numFmtId="179" fontId="2" fillId="0" borderId="64" xfId="0" applyNumberFormat="1" applyFont="1" applyFill="1" applyBorder="1" applyAlignment="1">
      <alignment horizontal="center" vertical="center" shrinkToFit="1"/>
    </xf>
    <xf numFmtId="181" fontId="2" fillId="0" borderId="55" xfId="0" applyNumberFormat="1" applyFont="1" applyFill="1" applyBorder="1" applyAlignment="1">
      <alignment horizontal="center" vertical="center"/>
    </xf>
    <xf numFmtId="178" fontId="2" fillId="0" borderId="67" xfId="0" applyNumberFormat="1" applyFont="1" applyFill="1" applyBorder="1" applyAlignment="1">
      <alignment horizontal="center" vertical="center" shrinkToFit="1"/>
    </xf>
    <xf numFmtId="181" fontId="2" fillId="0" borderId="64" xfId="0" applyNumberFormat="1" applyFont="1" applyFill="1" applyBorder="1" applyAlignment="1">
      <alignment vertical="center"/>
    </xf>
    <xf numFmtId="181" fontId="2" fillId="0" borderId="55" xfId="0" applyNumberFormat="1" applyFont="1" applyFill="1" applyBorder="1" applyAlignment="1">
      <alignment vertical="center"/>
    </xf>
    <xf numFmtId="0" fontId="2" fillId="0" borderId="56" xfId="0" applyFont="1" applyFill="1" applyBorder="1" applyAlignment="1">
      <alignment horizontal="distributed" vertical="center" indent="1"/>
    </xf>
    <xf numFmtId="179" fontId="2" fillId="0" borderId="68"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69" xfId="0" applyNumberFormat="1" applyFont="1" applyFill="1" applyBorder="1" applyAlignment="1">
      <alignment vertical="center"/>
    </xf>
    <xf numFmtId="181" fontId="2" fillId="0" borderId="59" xfId="0" applyNumberFormat="1" applyFont="1" applyFill="1" applyBorder="1" applyAlignment="1">
      <alignment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58">
      <selection activeCell="B61" sqref="B61"/>
    </sheetView>
  </sheetViews>
  <sheetFormatPr defaultColWidth="9.00390625" defaultRowHeight="13.5" customHeight="1"/>
  <cols>
    <col min="1" max="1" width="17.8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12" t="s">
        <v>56</v>
      </c>
      <c r="H4" s="13" t="s">
        <v>57</v>
      </c>
      <c r="I4" s="8" t="s">
        <v>58</v>
      </c>
      <c r="J4" s="11" t="s">
        <v>59</v>
      </c>
    </row>
    <row r="5" spans="7:10" s="47" customFormat="1" ht="13.5" customHeight="1" thickTop="1">
      <c r="G5" s="48">
        <v>11698</v>
      </c>
      <c r="H5" s="49">
        <v>2092</v>
      </c>
      <c r="I5" s="50">
        <v>622</v>
      </c>
      <c r="J5" s="51">
        <f>SUM(G5:I5)</f>
        <v>14412</v>
      </c>
    </row>
    <row r="6" ht="14.25">
      <c r="A6" s="6" t="s">
        <v>2</v>
      </c>
    </row>
    <row r="7" spans="8:9" ht="10.5">
      <c r="H7" s="3" t="s">
        <v>12</v>
      </c>
      <c r="I7" s="3"/>
    </row>
    <row r="8" spans="1:8" ht="13.5" customHeight="1">
      <c r="A8" s="38" t="s">
        <v>0</v>
      </c>
      <c r="B8" s="44" t="s">
        <v>3</v>
      </c>
      <c r="C8" s="43" t="s">
        <v>4</v>
      </c>
      <c r="D8" s="43" t="s">
        <v>5</v>
      </c>
      <c r="E8" s="43" t="s">
        <v>6</v>
      </c>
      <c r="F8" s="33" t="s">
        <v>60</v>
      </c>
      <c r="G8" s="43" t="s">
        <v>7</v>
      </c>
      <c r="H8" s="35" t="s">
        <v>8</v>
      </c>
    </row>
    <row r="9" spans="1:8" ht="13.5" customHeight="1" thickBot="1">
      <c r="A9" s="39"/>
      <c r="B9" s="32"/>
      <c r="C9" s="34"/>
      <c r="D9" s="34"/>
      <c r="E9" s="34"/>
      <c r="F9" s="37"/>
      <c r="G9" s="34"/>
      <c r="H9" s="36"/>
    </row>
    <row r="10" spans="1:8" s="47" customFormat="1" ht="13.5" customHeight="1" thickTop="1">
      <c r="A10" s="22" t="s">
        <v>9</v>
      </c>
      <c r="B10" s="52">
        <v>21547</v>
      </c>
      <c r="C10" s="53">
        <v>20845</v>
      </c>
      <c r="D10" s="53">
        <v>702</v>
      </c>
      <c r="E10" s="53">
        <v>636</v>
      </c>
      <c r="F10" s="53">
        <v>10</v>
      </c>
      <c r="G10" s="53">
        <v>24701</v>
      </c>
      <c r="H10" s="54" t="s">
        <v>68</v>
      </c>
    </row>
    <row r="11" spans="1:8" s="47" customFormat="1" ht="13.5" customHeight="1">
      <c r="A11" s="23" t="s">
        <v>82</v>
      </c>
      <c r="B11" s="55">
        <v>145</v>
      </c>
      <c r="C11" s="56">
        <v>145</v>
      </c>
      <c r="D11" s="56">
        <v>0</v>
      </c>
      <c r="E11" s="56">
        <v>0</v>
      </c>
      <c r="F11" s="56">
        <v>20</v>
      </c>
      <c r="G11" s="56">
        <v>0</v>
      </c>
      <c r="H11" s="57" t="s">
        <v>69</v>
      </c>
    </row>
    <row r="12" spans="1:8" s="47" customFormat="1" ht="13.5" customHeight="1">
      <c r="A12" s="28" t="s">
        <v>1</v>
      </c>
      <c r="B12" s="58">
        <f>SUM(B10:B11)</f>
        <v>21692</v>
      </c>
      <c r="C12" s="59">
        <f>SUM(C10:C11)</f>
        <v>20990</v>
      </c>
      <c r="D12" s="59">
        <f>SUM(D10:D11)</f>
        <v>702</v>
      </c>
      <c r="E12" s="59">
        <f>SUM(E10:E11)</f>
        <v>636</v>
      </c>
      <c r="F12" s="60"/>
      <c r="G12" s="59">
        <f>SUM(G10:G11)</f>
        <v>24701</v>
      </c>
      <c r="H12" s="61"/>
    </row>
    <row r="13" ht="9.75" customHeight="1"/>
    <row r="14" ht="14.25">
      <c r="A14" s="6" t="s">
        <v>10</v>
      </c>
    </row>
    <row r="15" spans="9:12" ht="10.5">
      <c r="I15" s="3" t="s">
        <v>12</v>
      </c>
      <c r="K15" s="3"/>
      <c r="L15" s="3"/>
    </row>
    <row r="16" spans="1:9" ht="13.5" customHeight="1">
      <c r="A16" s="38" t="s">
        <v>0</v>
      </c>
      <c r="B16" s="31" t="s">
        <v>47</v>
      </c>
      <c r="C16" s="33" t="s">
        <v>48</v>
      </c>
      <c r="D16" s="33" t="s">
        <v>49</v>
      </c>
      <c r="E16" s="40" t="s">
        <v>50</v>
      </c>
      <c r="F16" s="33" t="s">
        <v>60</v>
      </c>
      <c r="G16" s="33" t="s">
        <v>11</v>
      </c>
      <c r="H16" s="40" t="s">
        <v>45</v>
      </c>
      <c r="I16" s="35" t="s">
        <v>8</v>
      </c>
    </row>
    <row r="17" spans="1:9" ht="13.5" customHeight="1" thickBot="1">
      <c r="A17" s="39"/>
      <c r="B17" s="32"/>
      <c r="C17" s="34"/>
      <c r="D17" s="34"/>
      <c r="E17" s="41"/>
      <c r="F17" s="37"/>
      <c r="G17" s="37"/>
      <c r="H17" s="42"/>
      <c r="I17" s="36"/>
    </row>
    <row r="18" spans="1:9" s="47" customFormat="1" ht="13.5" customHeight="1" thickTop="1">
      <c r="A18" s="22" t="s">
        <v>101</v>
      </c>
      <c r="B18" s="62">
        <v>7459</v>
      </c>
      <c r="C18" s="63">
        <v>7208</v>
      </c>
      <c r="D18" s="63">
        <v>251</v>
      </c>
      <c r="E18" s="63">
        <v>251</v>
      </c>
      <c r="F18" s="63">
        <v>420</v>
      </c>
      <c r="G18" s="63">
        <v>0</v>
      </c>
      <c r="H18" s="63">
        <v>0</v>
      </c>
      <c r="I18" s="64"/>
    </row>
    <row r="19" spans="1:9" s="47" customFormat="1" ht="13.5" customHeight="1">
      <c r="A19" s="23" t="s">
        <v>102</v>
      </c>
      <c r="B19" s="65">
        <v>5363</v>
      </c>
      <c r="C19" s="66">
        <v>5300</v>
      </c>
      <c r="D19" s="66">
        <v>63</v>
      </c>
      <c r="E19" s="66">
        <v>63</v>
      </c>
      <c r="F19" s="66">
        <v>456</v>
      </c>
      <c r="G19" s="66">
        <v>0</v>
      </c>
      <c r="H19" s="66">
        <v>0</v>
      </c>
      <c r="I19" s="67"/>
    </row>
    <row r="20" spans="1:9" s="47" customFormat="1" ht="13.5" customHeight="1">
      <c r="A20" s="23" t="s">
        <v>103</v>
      </c>
      <c r="B20" s="65">
        <v>3057</v>
      </c>
      <c r="C20" s="66">
        <v>3007</v>
      </c>
      <c r="D20" s="66">
        <v>50</v>
      </c>
      <c r="E20" s="66">
        <v>50</v>
      </c>
      <c r="F20" s="66">
        <v>479</v>
      </c>
      <c r="G20" s="66">
        <v>0</v>
      </c>
      <c r="H20" s="66">
        <v>0</v>
      </c>
      <c r="I20" s="67"/>
    </row>
    <row r="21" spans="1:9" s="47" customFormat="1" ht="13.5" customHeight="1">
      <c r="A21" s="23" t="s">
        <v>83</v>
      </c>
      <c r="B21" s="65">
        <v>1</v>
      </c>
      <c r="C21" s="66">
        <v>1</v>
      </c>
      <c r="D21" s="66">
        <v>0</v>
      </c>
      <c r="E21" s="66">
        <v>0</v>
      </c>
      <c r="F21" s="66">
        <v>0</v>
      </c>
      <c r="G21" s="66">
        <v>0</v>
      </c>
      <c r="H21" s="66">
        <v>0</v>
      </c>
      <c r="I21" s="67"/>
    </row>
    <row r="22" spans="1:9" s="47" customFormat="1" ht="13.5" customHeight="1">
      <c r="A22" s="23" t="s">
        <v>84</v>
      </c>
      <c r="B22" s="65">
        <v>1420</v>
      </c>
      <c r="C22" s="66">
        <v>1396</v>
      </c>
      <c r="D22" s="66">
        <v>24</v>
      </c>
      <c r="E22" s="68">
        <v>19</v>
      </c>
      <c r="F22" s="66">
        <v>373</v>
      </c>
      <c r="G22" s="66">
        <v>7530</v>
      </c>
      <c r="H22" s="66">
        <v>6137</v>
      </c>
      <c r="I22" s="67"/>
    </row>
    <row r="23" spans="1:9" s="47" customFormat="1" ht="13.5" customHeight="1">
      <c r="A23" s="23" t="s">
        <v>85</v>
      </c>
      <c r="B23" s="65">
        <v>336</v>
      </c>
      <c r="C23" s="66">
        <v>326</v>
      </c>
      <c r="D23" s="66">
        <v>10</v>
      </c>
      <c r="E23" s="68">
        <v>4</v>
      </c>
      <c r="F23" s="66">
        <v>0</v>
      </c>
      <c r="G23" s="66">
        <v>139</v>
      </c>
      <c r="H23" s="66">
        <v>0</v>
      </c>
      <c r="I23" s="67"/>
    </row>
    <row r="24" spans="1:9" s="47" customFormat="1" ht="13.5" customHeight="1">
      <c r="A24" s="23" t="s">
        <v>86</v>
      </c>
      <c r="B24" s="65">
        <v>283</v>
      </c>
      <c r="C24" s="66">
        <v>278</v>
      </c>
      <c r="D24" s="66">
        <v>5</v>
      </c>
      <c r="E24" s="68">
        <v>5</v>
      </c>
      <c r="F24" s="66">
        <v>199</v>
      </c>
      <c r="G24" s="66">
        <v>2440</v>
      </c>
      <c r="H24" s="66">
        <v>2076</v>
      </c>
      <c r="I24" s="67"/>
    </row>
    <row r="25" spans="1:9" s="47" customFormat="1" ht="13.5" customHeight="1">
      <c r="A25" s="23" t="s">
        <v>87</v>
      </c>
      <c r="B25" s="65">
        <v>1375</v>
      </c>
      <c r="C25" s="66">
        <v>1453</v>
      </c>
      <c r="D25" s="66">
        <v>-79</v>
      </c>
      <c r="E25" s="68">
        <v>861</v>
      </c>
      <c r="F25" s="66">
        <v>76</v>
      </c>
      <c r="G25" s="66">
        <v>7570</v>
      </c>
      <c r="H25" s="66">
        <v>341</v>
      </c>
      <c r="I25" s="67" t="s">
        <v>70</v>
      </c>
    </row>
    <row r="26" spans="1:9" s="47" customFormat="1" ht="13.5" customHeight="1">
      <c r="A26" s="28" t="s">
        <v>15</v>
      </c>
      <c r="B26" s="69"/>
      <c r="C26" s="70"/>
      <c r="D26" s="70"/>
      <c r="E26" s="71">
        <f>SUM(E18:E25)</f>
        <v>1253</v>
      </c>
      <c r="F26" s="72"/>
      <c r="G26" s="71">
        <f>SUM(G18:G25)</f>
        <v>17679</v>
      </c>
      <c r="H26" s="71">
        <f>SUM(H18:H25)</f>
        <v>8554</v>
      </c>
      <c r="I26" s="73"/>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38" t="s">
        <v>14</v>
      </c>
      <c r="B34" s="31" t="s">
        <v>47</v>
      </c>
      <c r="C34" s="33" t="s">
        <v>48</v>
      </c>
      <c r="D34" s="33" t="s">
        <v>49</v>
      </c>
      <c r="E34" s="40" t="s">
        <v>50</v>
      </c>
      <c r="F34" s="33" t="s">
        <v>60</v>
      </c>
      <c r="G34" s="33" t="s">
        <v>11</v>
      </c>
      <c r="H34" s="40" t="s">
        <v>46</v>
      </c>
      <c r="I34" s="35" t="s">
        <v>8</v>
      </c>
    </row>
    <row r="35" spans="1:9" ht="13.5" customHeight="1" thickBot="1">
      <c r="A35" s="39"/>
      <c r="B35" s="32"/>
      <c r="C35" s="34"/>
      <c r="D35" s="34"/>
      <c r="E35" s="41"/>
      <c r="F35" s="37"/>
      <c r="G35" s="37"/>
      <c r="H35" s="42"/>
      <c r="I35" s="36"/>
    </row>
    <row r="36" spans="1:9" s="47" customFormat="1" ht="19.5" customHeight="1" thickTop="1">
      <c r="A36" s="24" t="s">
        <v>72</v>
      </c>
      <c r="B36" s="62">
        <v>30889</v>
      </c>
      <c r="C36" s="63">
        <v>30868</v>
      </c>
      <c r="D36" s="63">
        <v>21</v>
      </c>
      <c r="E36" s="63">
        <v>21</v>
      </c>
      <c r="F36" s="63">
        <v>1898</v>
      </c>
      <c r="G36" s="63">
        <v>0</v>
      </c>
      <c r="H36" s="63">
        <v>0</v>
      </c>
      <c r="I36" s="74"/>
    </row>
    <row r="37" spans="1:9" s="47" customFormat="1" ht="19.5" customHeight="1">
      <c r="A37" s="25" t="s">
        <v>71</v>
      </c>
      <c r="B37" s="65">
        <v>343</v>
      </c>
      <c r="C37" s="66">
        <v>339</v>
      </c>
      <c r="D37" s="66">
        <v>4</v>
      </c>
      <c r="E37" s="66">
        <v>4</v>
      </c>
      <c r="F37" s="66">
        <v>12</v>
      </c>
      <c r="G37" s="66">
        <v>0</v>
      </c>
      <c r="H37" s="66">
        <v>0</v>
      </c>
      <c r="I37" s="67"/>
    </row>
    <row r="38" spans="1:9" s="47" customFormat="1" ht="19.5" customHeight="1">
      <c r="A38" s="25" t="s">
        <v>91</v>
      </c>
      <c r="B38" s="65">
        <v>1331</v>
      </c>
      <c r="C38" s="66">
        <v>1282</v>
      </c>
      <c r="D38" s="66">
        <v>49</v>
      </c>
      <c r="E38" s="66">
        <v>49</v>
      </c>
      <c r="F38" s="66">
        <v>0</v>
      </c>
      <c r="G38" s="66">
        <v>0</v>
      </c>
      <c r="H38" s="66">
        <v>0</v>
      </c>
      <c r="I38" s="67"/>
    </row>
    <row r="39" spans="1:9" s="47" customFormat="1" ht="19.5" customHeight="1">
      <c r="A39" s="25" t="s">
        <v>99</v>
      </c>
      <c r="B39" s="65">
        <v>579</v>
      </c>
      <c r="C39" s="66">
        <v>317</v>
      </c>
      <c r="D39" s="66">
        <v>262</v>
      </c>
      <c r="E39" s="66">
        <v>262</v>
      </c>
      <c r="F39" s="66">
        <v>0</v>
      </c>
      <c r="G39" s="66">
        <v>0</v>
      </c>
      <c r="H39" s="66">
        <v>0</v>
      </c>
      <c r="I39" s="67"/>
    </row>
    <row r="40" spans="1:9" s="47" customFormat="1" ht="19.5" customHeight="1">
      <c r="A40" s="25" t="s">
        <v>92</v>
      </c>
      <c r="B40" s="65">
        <v>5966</v>
      </c>
      <c r="C40" s="66">
        <v>5427</v>
      </c>
      <c r="D40" s="66">
        <v>539</v>
      </c>
      <c r="E40" s="66">
        <v>539</v>
      </c>
      <c r="F40" s="66">
        <v>0</v>
      </c>
      <c r="G40" s="66">
        <v>1636</v>
      </c>
      <c r="H40" s="66">
        <v>409</v>
      </c>
      <c r="I40" s="67"/>
    </row>
    <row r="41" spans="1:9" s="47" customFormat="1" ht="19.5" customHeight="1">
      <c r="A41" s="25" t="s">
        <v>93</v>
      </c>
      <c r="B41" s="65">
        <v>662</v>
      </c>
      <c r="C41" s="66">
        <v>631</v>
      </c>
      <c r="D41" s="66">
        <v>31</v>
      </c>
      <c r="E41" s="66">
        <v>31</v>
      </c>
      <c r="F41" s="66">
        <v>0</v>
      </c>
      <c r="G41" s="66">
        <v>1154</v>
      </c>
      <c r="H41" s="66">
        <v>425</v>
      </c>
      <c r="I41" s="67"/>
    </row>
    <row r="42" spans="1:9" s="47" customFormat="1" ht="19.5" customHeight="1">
      <c r="A42" s="26" t="s">
        <v>94</v>
      </c>
      <c r="B42" s="65">
        <v>4339</v>
      </c>
      <c r="C42" s="66">
        <v>4198</v>
      </c>
      <c r="D42" s="66">
        <v>141</v>
      </c>
      <c r="E42" s="66">
        <v>141</v>
      </c>
      <c r="F42" s="66">
        <v>0</v>
      </c>
      <c r="G42" s="66">
        <v>585</v>
      </c>
      <c r="H42" s="66">
        <v>45</v>
      </c>
      <c r="I42" s="67"/>
    </row>
    <row r="43" spans="1:9" s="47" customFormat="1" ht="19.5" customHeight="1">
      <c r="A43" s="26" t="s">
        <v>95</v>
      </c>
      <c r="B43" s="65">
        <v>214</v>
      </c>
      <c r="C43" s="66">
        <v>192</v>
      </c>
      <c r="D43" s="66">
        <v>22</v>
      </c>
      <c r="E43" s="66">
        <v>22</v>
      </c>
      <c r="F43" s="66">
        <v>0</v>
      </c>
      <c r="G43" s="66">
        <v>585</v>
      </c>
      <c r="H43" s="66">
        <v>46</v>
      </c>
      <c r="I43" s="67"/>
    </row>
    <row r="44" spans="1:9" s="47" customFormat="1" ht="19.5" customHeight="1">
      <c r="A44" s="26" t="s">
        <v>96</v>
      </c>
      <c r="B44" s="65">
        <v>478</v>
      </c>
      <c r="C44" s="66">
        <v>415</v>
      </c>
      <c r="D44" s="66">
        <v>63</v>
      </c>
      <c r="E44" s="66">
        <v>63</v>
      </c>
      <c r="F44" s="66">
        <v>0</v>
      </c>
      <c r="G44" s="66">
        <v>0</v>
      </c>
      <c r="H44" s="68">
        <v>0</v>
      </c>
      <c r="I44" s="67"/>
    </row>
    <row r="45" spans="1:9" s="47" customFormat="1" ht="19.5" customHeight="1">
      <c r="A45" s="26" t="s">
        <v>97</v>
      </c>
      <c r="B45" s="65">
        <v>5</v>
      </c>
      <c r="C45" s="66">
        <v>5</v>
      </c>
      <c r="D45" s="66">
        <v>0</v>
      </c>
      <c r="E45" s="66">
        <v>0</v>
      </c>
      <c r="F45" s="66">
        <v>0</v>
      </c>
      <c r="G45" s="66">
        <v>0</v>
      </c>
      <c r="H45" s="66">
        <v>0</v>
      </c>
      <c r="I45" s="67"/>
    </row>
    <row r="46" spans="1:9" s="47" customFormat="1" ht="19.5" customHeight="1">
      <c r="A46" s="26" t="s">
        <v>73</v>
      </c>
      <c r="B46" s="65">
        <v>57</v>
      </c>
      <c r="C46" s="66">
        <v>53</v>
      </c>
      <c r="D46" s="66">
        <v>4</v>
      </c>
      <c r="E46" s="66">
        <v>4</v>
      </c>
      <c r="F46" s="66">
        <v>0</v>
      </c>
      <c r="G46" s="66">
        <v>0</v>
      </c>
      <c r="H46" s="66">
        <v>0</v>
      </c>
      <c r="I46" s="67"/>
    </row>
    <row r="47" spans="1:9" s="47" customFormat="1" ht="19.5" customHeight="1">
      <c r="A47" s="26" t="s">
        <v>74</v>
      </c>
      <c r="B47" s="65">
        <v>600</v>
      </c>
      <c r="C47" s="66">
        <v>578</v>
      </c>
      <c r="D47" s="66">
        <v>22</v>
      </c>
      <c r="E47" s="66">
        <v>22</v>
      </c>
      <c r="F47" s="66">
        <v>0</v>
      </c>
      <c r="G47" s="66">
        <v>2259</v>
      </c>
      <c r="H47" s="66">
        <v>563</v>
      </c>
      <c r="I47" s="67"/>
    </row>
    <row r="48" spans="1:9" s="47" customFormat="1" ht="19.5" customHeight="1">
      <c r="A48" s="26" t="s">
        <v>75</v>
      </c>
      <c r="B48" s="65">
        <v>226</v>
      </c>
      <c r="C48" s="66">
        <v>209</v>
      </c>
      <c r="D48" s="66">
        <v>17</v>
      </c>
      <c r="E48" s="66">
        <v>17</v>
      </c>
      <c r="F48" s="66">
        <v>0</v>
      </c>
      <c r="G48" s="66">
        <v>0</v>
      </c>
      <c r="H48" s="66">
        <v>0</v>
      </c>
      <c r="I48" s="67"/>
    </row>
    <row r="49" spans="1:9" s="47" customFormat="1" ht="19.5" customHeight="1">
      <c r="A49" s="26" t="s">
        <v>76</v>
      </c>
      <c r="B49" s="65">
        <v>1618</v>
      </c>
      <c r="C49" s="66">
        <v>1548</v>
      </c>
      <c r="D49" s="66">
        <v>70</v>
      </c>
      <c r="E49" s="66">
        <v>70</v>
      </c>
      <c r="F49" s="66">
        <v>0</v>
      </c>
      <c r="G49" s="66">
        <v>2214</v>
      </c>
      <c r="H49" s="66">
        <v>566</v>
      </c>
      <c r="I49" s="67"/>
    </row>
    <row r="50" spans="1:9" s="47" customFormat="1" ht="19.5" customHeight="1">
      <c r="A50" s="26" t="s">
        <v>77</v>
      </c>
      <c r="B50" s="65">
        <v>135</v>
      </c>
      <c r="C50" s="66">
        <v>119</v>
      </c>
      <c r="D50" s="66">
        <v>16</v>
      </c>
      <c r="E50" s="66">
        <v>16</v>
      </c>
      <c r="F50" s="66">
        <v>0</v>
      </c>
      <c r="G50" s="66">
        <v>228</v>
      </c>
      <c r="H50" s="66">
        <v>58</v>
      </c>
      <c r="I50" s="67"/>
    </row>
    <row r="51" spans="1:9" s="47" customFormat="1" ht="19.5" customHeight="1">
      <c r="A51" s="26" t="s">
        <v>78</v>
      </c>
      <c r="B51" s="65">
        <v>495</v>
      </c>
      <c r="C51" s="66">
        <v>461</v>
      </c>
      <c r="D51" s="66">
        <v>34</v>
      </c>
      <c r="E51" s="66">
        <v>34</v>
      </c>
      <c r="F51" s="66">
        <v>0</v>
      </c>
      <c r="G51" s="66">
        <v>1408</v>
      </c>
      <c r="H51" s="66">
        <v>360</v>
      </c>
      <c r="I51" s="67"/>
    </row>
    <row r="52" spans="1:9" s="47" customFormat="1" ht="19.5" customHeight="1">
      <c r="A52" s="26" t="s">
        <v>79</v>
      </c>
      <c r="B52" s="65">
        <v>121</v>
      </c>
      <c r="C52" s="66">
        <v>121</v>
      </c>
      <c r="D52" s="66">
        <v>0</v>
      </c>
      <c r="E52" s="66">
        <v>0</v>
      </c>
      <c r="F52" s="66">
        <v>0</v>
      </c>
      <c r="G52" s="66">
        <v>174</v>
      </c>
      <c r="H52" s="66">
        <v>43</v>
      </c>
      <c r="I52" s="67"/>
    </row>
    <row r="53" spans="1:9" s="47" customFormat="1" ht="19.5" customHeight="1">
      <c r="A53" s="27" t="s">
        <v>98</v>
      </c>
      <c r="B53" s="75">
        <v>333</v>
      </c>
      <c r="C53" s="76">
        <v>324</v>
      </c>
      <c r="D53" s="76">
        <v>9</v>
      </c>
      <c r="E53" s="76">
        <v>9</v>
      </c>
      <c r="F53" s="76">
        <v>0</v>
      </c>
      <c r="G53" s="76">
        <v>158</v>
      </c>
      <c r="H53" s="76">
        <v>115</v>
      </c>
      <c r="I53" s="77"/>
    </row>
    <row r="54" spans="1:9" s="47" customFormat="1" ht="13.5" customHeight="1">
      <c r="A54" s="28" t="s">
        <v>16</v>
      </c>
      <c r="B54" s="69"/>
      <c r="C54" s="70"/>
      <c r="D54" s="70"/>
      <c r="E54" s="71">
        <f>SUM(E36:E53)</f>
        <v>1304</v>
      </c>
      <c r="F54" s="72"/>
      <c r="G54" s="71">
        <f>SUM(G36:G53)</f>
        <v>10401</v>
      </c>
      <c r="H54" s="71">
        <f>SUM(H36:H53)</f>
        <v>2630</v>
      </c>
      <c r="I54" s="78"/>
    </row>
    <row r="55" ht="9.75" customHeight="1">
      <c r="A55" s="2"/>
    </row>
    <row r="56" ht="14.25">
      <c r="A56" s="6" t="s">
        <v>61</v>
      </c>
    </row>
    <row r="57" ht="10.5">
      <c r="J57" s="3" t="s">
        <v>12</v>
      </c>
    </row>
    <row r="58" spans="1:10" ht="13.5" customHeight="1">
      <c r="A58" s="29" t="s">
        <v>17</v>
      </c>
      <c r="B58" s="31" t="s">
        <v>19</v>
      </c>
      <c r="C58" s="33" t="s">
        <v>51</v>
      </c>
      <c r="D58" s="33" t="s">
        <v>20</v>
      </c>
      <c r="E58" s="33" t="s">
        <v>21</v>
      </c>
      <c r="F58" s="33" t="s">
        <v>22</v>
      </c>
      <c r="G58" s="40" t="s">
        <v>23</v>
      </c>
      <c r="H58" s="40" t="s">
        <v>24</v>
      </c>
      <c r="I58" s="40" t="s">
        <v>65</v>
      </c>
      <c r="J58" s="35" t="s">
        <v>8</v>
      </c>
    </row>
    <row r="59" spans="1:10" ht="13.5" customHeight="1" thickBot="1">
      <c r="A59" s="30"/>
      <c r="B59" s="32"/>
      <c r="C59" s="34"/>
      <c r="D59" s="34"/>
      <c r="E59" s="34"/>
      <c r="F59" s="34"/>
      <c r="G59" s="41"/>
      <c r="H59" s="41"/>
      <c r="I59" s="42"/>
      <c r="J59" s="36"/>
    </row>
    <row r="60" spans="1:10" s="47" customFormat="1" ht="13.5" customHeight="1" thickTop="1">
      <c r="A60" s="21" t="s">
        <v>67</v>
      </c>
      <c r="B60" s="62">
        <v>0</v>
      </c>
      <c r="C60" s="63">
        <v>3</v>
      </c>
      <c r="D60" s="63">
        <v>3</v>
      </c>
      <c r="E60" s="63">
        <v>0</v>
      </c>
      <c r="F60" s="63">
        <v>0</v>
      </c>
      <c r="G60" s="79" t="s">
        <v>81</v>
      </c>
      <c r="H60" s="79">
        <v>0</v>
      </c>
      <c r="I60" s="63">
        <v>0</v>
      </c>
      <c r="J60" s="74"/>
    </row>
    <row r="61" spans="1:10" s="47" customFormat="1" ht="13.5" customHeight="1">
      <c r="A61" s="80" t="s">
        <v>18</v>
      </c>
      <c r="B61" s="81"/>
      <c r="C61" s="72"/>
      <c r="D61" s="71">
        <f>SUM(D60:D60)</f>
        <v>3</v>
      </c>
      <c r="E61" s="71">
        <f>SUM(E60:E60)</f>
        <v>0</v>
      </c>
      <c r="F61" s="71">
        <f>SUM(F60:F60)</f>
        <v>0</v>
      </c>
      <c r="G61" s="82" t="s">
        <v>80</v>
      </c>
      <c r="H61" s="71">
        <f>SUM(H60)</f>
        <v>0</v>
      </c>
      <c r="I61" s="71">
        <f>SUM(I60)</f>
        <v>0</v>
      </c>
      <c r="J61" s="73"/>
    </row>
    <row r="62" s="47" customFormat="1" ht="10.5">
      <c r="A62" s="47" t="s">
        <v>104</v>
      </c>
    </row>
    <row r="63" ht="9.75" customHeight="1"/>
    <row r="64" ht="14.25">
      <c r="A64" s="6" t="s">
        <v>43</v>
      </c>
    </row>
    <row r="65" ht="10.5">
      <c r="D65" s="3" t="s">
        <v>12</v>
      </c>
    </row>
    <row r="66" spans="1:4" ht="21.75" thickBot="1">
      <c r="A66" s="14" t="s">
        <v>36</v>
      </c>
      <c r="B66" s="15" t="s">
        <v>41</v>
      </c>
      <c r="C66" s="16" t="s">
        <v>42</v>
      </c>
      <c r="D66" s="17" t="s">
        <v>55</v>
      </c>
    </row>
    <row r="67" spans="1:4" s="47" customFormat="1" ht="13.5" customHeight="1" thickTop="1">
      <c r="A67" s="83" t="s">
        <v>37</v>
      </c>
      <c r="B67" s="84"/>
      <c r="C67" s="63">
        <v>1653</v>
      </c>
      <c r="D67" s="85"/>
    </row>
    <row r="68" spans="1:4" s="47" customFormat="1" ht="13.5" customHeight="1">
      <c r="A68" s="86" t="s">
        <v>38</v>
      </c>
      <c r="B68" s="87"/>
      <c r="C68" s="66">
        <v>622</v>
      </c>
      <c r="D68" s="88"/>
    </row>
    <row r="69" spans="1:4" s="47" customFormat="1" ht="13.5" customHeight="1">
      <c r="A69" s="89" t="s">
        <v>39</v>
      </c>
      <c r="B69" s="90"/>
      <c r="C69" s="91">
        <v>1457</v>
      </c>
      <c r="D69" s="92"/>
    </row>
    <row r="70" spans="1:4" s="47" customFormat="1" ht="13.5" customHeight="1">
      <c r="A70" s="93" t="s">
        <v>40</v>
      </c>
      <c r="B70" s="81"/>
      <c r="C70" s="71">
        <f>SUM(C67:C69)</f>
        <v>3732</v>
      </c>
      <c r="D70" s="94"/>
    </row>
    <row r="71" spans="1:4" s="47" customFormat="1" ht="10.5">
      <c r="A71" s="47" t="s">
        <v>63</v>
      </c>
      <c r="B71" s="95"/>
      <c r="C71" s="95"/>
      <c r="D71" s="95"/>
    </row>
    <row r="72" spans="1:4" ht="9.75" customHeight="1">
      <c r="A72" s="19"/>
      <c r="B72" s="18"/>
      <c r="C72" s="18"/>
      <c r="D72" s="18"/>
    </row>
    <row r="73" ht="14.25">
      <c r="A73" s="6" t="s">
        <v>62</v>
      </c>
    </row>
    <row r="74" ht="10.5" customHeight="1">
      <c r="A74" s="6"/>
    </row>
    <row r="75" spans="1:11" ht="21.75" thickBot="1">
      <c r="A75" s="14" t="s">
        <v>34</v>
      </c>
      <c r="B75" s="15" t="s">
        <v>41</v>
      </c>
      <c r="C75" s="16" t="s">
        <v>42</v>
      </c>
      <c r="D75" s="16" t="s">
        <v>55</v>
      </c>
      <c r="E75" s="20" t="s">
        <v>32</v>
      </c>
      <c r="F75" s="17" t="s">
        <v>33</v>
      </c>
      <c r="G75" s="45" t="s">
        <v>44</v>
      </c>
      <c r="H75" s="46"/>
      <c r="I75" s="15" t="s">
        <v>41</v>
      </c>
      <c r="J75" s="16" t="s">
        <v>42</v>
      </c>
      <c r="K75" s="17" t="s">
        <v>55</v>
      </c>
    </row>
    <row r="76" spans="1:11" s="47" customFormat="1" ht="13.5" customHeight="1" thickTop="1">
      <c r="A76" s="83" t="s">
        <v>26</v>
      </c>
      <c r="B76" s="96">
        <f>524763/(13775941+685295)*100</f>
        <v>3.6287562141991185</v>
      </c>
      <c r="C76" s="97">
        <v>4.41</v>
      </c>
      <c r="D76" s="97">
        <f>C76-B76</f>
        <v>0.7812437858008816</v>
      </c>
      <c r="E76" s="98">
        <v>-12.82</v>
      </c>
      <c r="F76" s="99">
        <v>-20</v>
      </c>
      <c r="G76" s="100" t="s">
        <v>84</v>
      </c>
      <c r="H76" s="101"/>
      <c r="I76" s="102"/>
      <c r="J76" s="103">
        <v>16.6</v>
      </c>
      <c r="K76" s="104"/>
    </row>
    <row r="77" spans="1:11" s="47" customFormat="1" ht="13.5" customHeight="1">
      <c r="A77" s="86" t="s">
        <v>27</v>
      </c>
      <c r="B77" s="105"/>
      <c r="C77" s="106">
        <v>13.1</v>
      </c>
      <c r="D77" s="107"/>
      <c r="E77" s="108">
        <v>-17.82</v>
      </c>
      <c r="F77" s="109">
        <v>-40</v>
      </c>
      <c r="G77" s="110" t="s">
        <v>88</v>
      </c>
      <c r="H77" s="111"/>
      <c r="I77" s="105"/>
      <c r="J77" s="112">
        <v>5.4</v>
      </c>
      <c r="K77" s="113"/>
    </row>
    <row r="78" spans="1:11" s="47" customFormat="1" ht="13.5" customHeight="1">
      <c r="A78" s="86" t="s">
        <v>28</v>
      </c>
      <c r="B78" s="114">
        <v>14.7</v>
      </c>
      <c r="C78" s="112">
        <v>13.1</v>
      </c>
      <c r="D78" s="112">
        <f>C78-B78</f>
        <v>-1.5999999999999996</v>
      </c>
      <c r="E78" s="115">
        <v>25</v>
      </c>
      <c r="F78" s="116">
        <v>35</v>
      </c>
      <c r="G78" s="110" t="s">
        <v>89</v>
      </c>
      <c r="H78" s="111"/>
      <c r="I78" s="105"/>
      <c r="J78" s="112">
        <v>6</v>
      </c>
      <c r="K78" s="113"/>
    </row>
    <row r="79" spans="1:11" s="47" customFormat="1" ht="13.5" customHeight="1">
      <c r="A79" s="86" t="s">
        <v>29</v>
      </c>
      <c r="B79" s="117"/>
      <c r="C79" s="112">
        <v>133.7</v>
      </c>
      <c r="D79" s="118"/>
      <c r="E79" s="115">
        <v>350</v>
      </c>
      <c r="F79" s="119"/>
      <c r="G79" s="110" t="s">
        <v>90</v>
      </c>
      <c r="H79" s="111"/>
      <c r="I79" s="105"/>
      <c r="J79" s="112">
        <v>65.4</v>
      </c>
      <c r="K79" s="113"/>
    </row>
    <row r="80" spans="1:11" s="47" customFormat="1" ht="13.5" customHeight="1">
      <c r="A80" s="86" t="s">
        <v>30</v>
      </c>
      <c r="B80" s="120">
        <v>0.8</v>
      </c>
      <c r="C80" s="106">
        <v>0.83</v>
      </c>
      <c r="D80" s="106">
        <f>C80-B80</f>
        <v>0.029999999999999916</v>
      </c>
      <c r="E80" s="121"/>
      <c r="F80" s="122"/>
      <c r="G80" s="110"/>
      <c r="H80" s="111"/>
      <c r="I80" s="105"/>
      <c r="J80" s="112"/>
      <c r="K80" s="113"/>
    </row>
    <row r="81" spans="1:11" s="47" customFormat="1" ht="13.5" customHeight="1">
      <c r="A81" s="123" t="s">
        <v>31</v>
      </c>
      <c r="B81" s="124">
        <v>93.9</v>
      </c>
      <c r="C81" s="125">
        <v>92.8</v>
      </c>
      <c r="D81" s="125">
        <f>C81-B81</f>
        <v>-1.1000000000000085</v>
      </c>
      <c r="E81" s="126"/>
      <c r="F81" s="127"/>
      <c r="G81" s="128"/>
      <c r="H81" s="129"/>
      <c r="I81" s="130"/>
      <c r="J81" s="125"/>
      <c r="K81" s="131"/>
    </row>
    <row r="82" s="47" customFormat="1" ht="10.5">
      <c r="A82" s="47" t="s">
        <v>64</v>
      </c>
    </row>
    <row r="83" s="47" customFormat="1" ht="10.5">
      <c r="A83" s="47" t="s">
        <v>100</v>
      </c>
    </row>
  </sheetData>
  <sheetProtection/>
  <mergeCells count="43">
    <mergeCell ref="G77:H77"/>
    <mergeCell ref="G76:H76"/>
    <mergeCell ref="G81:H81"/>
    <mergeCell ref="G80:H80"/>
    <mergeCell ref="G79:H79"/>
    <mergeCell ref="G78:H78"/>
    <mergeCell ref="G75:H75"/>
    <mergeCell ref="F34:F35"/>
    <mergeCell ref="D58:D59"/>
    <mergeCell ref="E58:E59"/>
    <mergeCell ref="H58:H59"/>
    <mergeCell ref="D34:D35"/>
    <mergeCell ref="E34:E35"/>
    <mergeCell ref="A8:A9"/>
    <mergeCell ref="H8:H9"/>
    <mergeCell ref="A16:A17"/>
    <mergeCell ref="B16:B17"/>
    <mergeCell ref="H16:H17"/>
    <mergeCell ref="G16:G17"/>
    <mergeCell ref="B8:B9"/>
    <mergeCell ref="G8:G9"/>
    <mergeCell ref="F8:F9"/>
    <mergeCell ref="D8:D9"/>
    <mergeCell ref="I16:I17"/>
    <mergeCell ref="D16:D17"/>
    <mergeCell ref="E16:E17"/>
    <mergeCell ref="F16:F17"/>
    <mergeCell ref="C8:C9"/>
    <mergeCell ref="E8:E9"/>
    <mergeCell ref="C16:C17"/>
    <mergeCell ref="H34:H35"/>
    <mergeCell ref="J58:J59"/>
    <mergeCell ref="F58:F59"/>
    <mergeCell ref="G58:G59"/>
    <mergeCell ref="I58:I59"/>
    <mergeCell ref="A58:A59"/>
    <mergeCell ref="B58:B59"/>
    <mergeCell ref="C58:C59"/>
    <mergeCell ref="I34:I35"/>
    <mergeCell ref="G34:G35"/>
    <mergeCell ref="A34:A35"/>
    <mergeCell ref="B34:B35"/>
    <mergeCell ref="C34:C35"/>
  </mergeCells>
  <printOptions/>
  <pageMargins left="0.4330708661417323" right="0.3937007874015748" top="0.71" bottom="0.3" header="0.45" footer="0.2"/>
  <pageSetup horizontalDpi="600" verticalDpi="6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2009-03-09T23:25:27Z</cp:lastPrinted>
  <dcterms:created xsi:type="dcterms:W3CDTF">1997-01-08T22:48:59Z</dcterms:created>
  <dcterms:modified xsi:type="dcterms:W3CDTF">2009-03-17T05:06:42Z</dcterms:modified>
  <cp:category/>
  <cp:version/>
  <cp:contentType/>
  <cp:contentStatus/>
</cp:coreProperties>
</file>