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Z:\財政\財政係\2025年度\18_財政状況資料集（国）\01_決算関係（R06決算）\04_市町村→県\02_日立市○\02_修正\"/>
    </mc:Choice>
  </mc:AlternateContent>
  <xr:revisionPtr revIDLastSave="0" documentId="13_ncr:1_{6C8D2F0B-D87F-4402-8EEB-4288D4712F75}" xr6:coauthVersionLast="47" xr6:coauthVersionMax="47" xr10:uidLastSave="{00000000-0000-0000-0000-000000000000}"/>
  <bookViews>
    <workbookView xWindow="-4440" yWindow="-16320" windowWidth="29040" windowHeight="15720" firstSheet="9" activeTab="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E39" i="10"/>
  <c r="AM39" i="10"/>
  <c r="U39" i="10"/>
  <c r="C39" i="10"/>
  <c r="BE38" i="10"/>
  <c r="AM38" i="10"/>
  <c r="U38" i="10"/>
  <c r="C38" i="10"/>
  <c r="BE37" i="10"/>
  <c r="AM37" i="10"/>
  <c r="C37" i="10"/>
  <c r="BE36" i="10"/>
  <c r="AM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BE34" i="10" l="1"/>
  <c r="BW34" i="10" s="1"/>
  <c r="BW35" i="10" l="1"/>
  <c r="BW36" i="10" s="1"/>
  <c r="BW37" i="10" s="1"/>
  <c r="BW38" i="10" s="1"/>
  <c r="BW39" i="10" s="1"/>
  <c r="CO34" i="10" l="1"/>
  <c r="CO35" i="10" s="1"/>
  <c r="CO36" i="10" s="1"/>
  <c r="CO37" i="10" s="1"/>
  <c r="CO38" i="10" s="1"/>
  <c r="CO39" i="10" s="1"/>
</calcChain>
</file>

<file path=xl/sharedStrings.xml><?xml version="1.0" encoding="utf-8"?>
<sst xmlns="http://schemas.openxmlformats.org/spreadsheetml/2006/main" count="1100" uniqueCount="572">
  <si>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</si>
  <si>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</si>
  <si>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</si>
  <si>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</si>
  <si>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</si>
  <si>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</si>
  <si>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</si>
  <si>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</si>
  <si>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</si>
  <si>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</si>
  <si>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</si>
  <si>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</si>
  <si>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</si>
  <si>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</si>
  <si>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</si>
  <si>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</si>
  <si>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</si>
  <si>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</si>
  <si>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</si>
  <si>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</si>
  <si>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</si>
  <si>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</si>
  <si>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</si>
  <si>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</si>
  <si>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</si>
  <si>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</si>
  <si>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</si>
  <si>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</si>
  <si>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</si>
  <si>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</si>
  <si>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</si>
  <si>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</si>
  <si>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</si>
  <si>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</si>
  <si>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</si>
  <si>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</si>
  <si>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</si>
  <si>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</si>
  <si>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</si>
  <si>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</si>
  <si>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</si>
  <si>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</si>
  <si>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</si>
  <si>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</si>
  <si>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</si>
  <si>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</si>
  <si>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</si>
  <si>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</si>
  <si>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</si>
  <si>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</si>
  <si>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</si>
  <si>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</si>
  <si>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</si>
  <si>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</si>
  <si>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</si>
  <si>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</si>
  <si>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</si>
  <si>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</si>
  <si>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</si>
  <si>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</si>
  <si>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</si>
  <si>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</si>
  <si>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</si>
  <si>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</si>
  <si>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</si>
  <si>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</si>
  <si>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</si>
  <si>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</si>
  <si>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</si>
  <si>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</si>
  <si>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</si>
  <si>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</si>
  <si>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</si>
  <si>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</si>
  <si>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</si>
  <si>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</si>
  <si>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</si>
  <si>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</si>
  <si>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</si>
  <si>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</si>
  <si>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</si>
  <si>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</si>
  <si>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</si>
  <si>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</si>
  <si>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</si>
  <si>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</si>
  <si>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</si>
  <si>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</si>
  <si>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</si>
  <si>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</si>
  <si>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</si>
  <si>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</si>
  <si>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</si>
  <si>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</si>
  <si>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日立市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</si>
  <si>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</si>
  <si>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</si>
  <si>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</si>
  <si>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</si>
  <si>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</si>
  <si>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</si>
  <si>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</si>
  <si>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</si>
  <si>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</si>
  <si>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</si>
  <si>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</si>
  <si>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</si>
  <si>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</si>
  <si>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</si>
  <si>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</si>
  <si>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</si>
  <si>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</si>
  <si>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</si>
  <si>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</si>
  <si>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</si>
  <si>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</si>
  <si>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</si>
  <si>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</si>
  <si>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</si>
  <si>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</si>
  <si>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</si>
  <si>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</si>
  <si>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</si>
  <si>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</si>
  <si>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</si>
  <si>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</si>
  <si>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</si>
  <si>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</si>
  <si>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</si>
  <si>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</si>
  <si>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</si>
  <si>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</si>
  <si>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</si>
  <si>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</si>
  <si>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</si>
  <si>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</si>
  <si>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</si>
  <si>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</si>
  <si>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</si>
  <si>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</si>
  <si>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</si>
  <si>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</si>
  <si>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</si>
  <si>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</si>
  <si>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</si>
  <si>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</si>
  <si>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</si>
  <si>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</si>
  <si>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</si>
  <si>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</si>
  <si>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</si>
  <si>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</si>
  <si>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</si>
  <si>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</si>
  <si>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</si>
  <si>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</si>
  <si>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</si>
  <si>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</si>
  <si>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</si>
  <si>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</si>
  <si>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</si>
  <si>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</si>
  <si>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</si>
  <si>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</si>
  <si>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</si>
  <si>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</si>
  <si>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</si>
  <si>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</si>
  <si>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</si>
  <si>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</si>
  <si>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</si>
  <si>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</si>
  <si>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</si>
  <si>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</si>
  <si>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</si>
  <si>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</si>
  <si>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</si>
  <si>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</si>
  <si>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</si>
  <si>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</si>
  <si>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</si>
  <si>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</si>
  <si>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</si>
  <si>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</si>
  <si>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</si>
  <si>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</si>
  <si>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</si>
  <si>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</si>
  <si>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</si>
  <si>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</si>
  <si>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</si>
  <si>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</si>
  <si>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</si>
  <si>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</si>
  <si>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</si>
  <si>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</si>
  <si>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</si>
  <si>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</si>
  <si>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</si>
  <si>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</si>
  <si>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</si>
  <si>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</si>
  <si>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</si>
  <si>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茨城県日立市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</si>
  <si>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</si>
  <si>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</si>
  <si>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</si>
  <si>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</si>
  <si>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</si>
  <si>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</si>
  <si>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</si>
  <si>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</si>
  <si>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</si>
  <si>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</si>
  <si>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</si>
  <si>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</si>
  <si>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</si>
  <si>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</si>
  <si>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</si>
  <si>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</si>
  <si>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</si>
  <si>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</si>
  <si>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</si>
  <si>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</si>
  <si>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</si>
  <si>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</si>
  <si>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</si>
  <si>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</si>
  <si>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</si>
  <si>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</si>
  <si>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</si>
  <si>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</si>
  <si>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</si>
  <si>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</si>
  <si>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</si>
  <si>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</si>
  <si>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</si>
  <si>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</si>
  <si>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</si>
  <si>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</si>
  <si>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</si>
  <si>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</si>
  <si>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</si>
  <si>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</si>
  <si>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</si>
  <si>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</si>
  <si>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</si>
  <si>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</si>
  <si>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</si>
  <si>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</si>
  <si>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</si>
  <si>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</si>
  <si>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</si>
  <si>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</si>
  <si>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</si>
  <si>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</si>
  <si>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</si>
  <si>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</si>
  <si>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</si>
  <si>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</si>
  <si>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</si>
  <si>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</si>
  <si>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</si>
  <si>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</si>
  <si>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</si>
  <si>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</si>
  <si>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</si>
  <si>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</si>
  <si>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</si>
  <si>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</si>
  <si>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</si>
  <si>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</si>
  <si>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</si>
  <si>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</si>
  <si>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</si>
  <si>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</si>
  <si>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</si>
  <si>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</si>
  <si>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</si>
  <si>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</si>
  <si>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</si>
  <si>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</si>
  <si>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</si>
  <si>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</si>
  <si>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</si>
  <si>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</si>
  <si>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</si>
  <si>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</si>
  <si>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</si>
  <si>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</si>
  <si>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</si>
  <si>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</si>
  <si>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</si>
  <si>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</si>
  <si>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</si>
  <si>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</si>
  <si>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</si>
  <si>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</si>
  <si>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</si>
  <si>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</si>
  <si>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</si>
  <si>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</si>
  <si>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</si>
  <si>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</si>
  <si>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</si>
  <si>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</si>
  <si>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</si>
  <si>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</si>
  <si>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</si>
  <si>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</si>
  <si>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</si>
  <si>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</si>
  <si>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</si>
  <si>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</si>
  <si>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</si>
  <si>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</si>
  <si>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</si>
  <si>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</si>
  <si>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</si>
  <si>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</si>
  <si>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</si>
  <si>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</si>
  <si>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</si>
  <si>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</si>
  <si>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</si>
  <si>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</si>
  <si>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</si>
  <si>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</si>
  <si>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</si>
  <si>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</si>
  <si>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</si>
  <si>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</si>
  <si>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</si>
  <si>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</si>
  <si>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</si>
  <si>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</si>
  <si>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</si>
  <si>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</si>
  <si>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</si>
  <si>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</si>
  <si>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</si>
  <si>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</si>
  <si>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</si>
  <si>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</si>
  <si>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</si>
  <si>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</si>
  <si>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</si>
  <si>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</si>
  <si>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</si>
  <si>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</si>
  <si>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</si>
  <si>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</si>
  <si>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</si>
  <si>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</si>
  <si>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茨城県日立市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</si>
  <si>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</si>
  <si>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</si>
  <si>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</si>
  <si>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</si>
  <si>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</si>
  <si>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</si>
  <si>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</si>
  <si>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</si>
  <si>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</si>
  <si>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</si>
  <si>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</si>
  <si>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</si>
  <si>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</si>
  <si>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</si>
  <si>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</si>
  <si>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</si>
  <si>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</si>
  <si>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</si>
  <si>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</si>
  <si>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</si>
  <si>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</si>
  <si>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</si>
  <si>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</si>
  <si>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</si>
  <si>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</si>
  <si>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</si>
  <si>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</si>
  <si>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</si>
  <si>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</si>
  <si>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</si>
  <si>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</si>
  <si>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</si>
  <si>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</si>
  <si>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</si>
  <si>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</si>
  <si>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</si>
  <si>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介護サービス事業特別会計</t>
    <phoneticPr fontId="5"/>
  </si>
  <si>
    <t>水道事業会計</t>
    <phoneticPr fontId="5"/>
  </si>
  <si>
    <t>法適用企業</t>
    <phoneticPr fontId="5"/>
  </si>
  <si>
    <t>下水道事業会計</t>
    <phoneticPr fontId="5"/>
  </si>
  <si>
    <t>戸別合併処理浄化槽事業特別会計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</si>
  <si>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</si>
  <si>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</si>
  <si>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</si>
  <si>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</si>
  <si>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</si>
  <si>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</si>
  <si>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</si>
  <si>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</si>
  <si>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</si>
  <si>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</si>
  <si>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</si>
  <si>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</si>
  <si>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</si>
  <si>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</si>
  <si>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</si>
  <si>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</si>
  <si>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</si>
  <si>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</si>
  <si>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</si>
  <si>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</si>
  <si>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</si>
  <si>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</si>
  <si>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</si>
  <si>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</si>
  <si>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</si>
  <si>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</si>
  <si>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</si>
  <si>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</si>
  <si>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</si>
  <si>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</si>
  <si>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</si>
  <si>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</si>
  <si>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</si>
  <si>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</si>
  <si>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</si>
  <si>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</si>
  <si>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</si>
  <si>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</si>
  <si>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</si>
  <si>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</si>
  <si>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</si>
  <si>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</si>
  <si>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</si>
  <si>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</si>
  <si>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</si>
  <si>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</si>
  <si>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</si>
  <si>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</si>
  <si>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</si>
  <si>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</si>
  <si>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</si>
  <si>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</si>
  <si>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</si>
  <si>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</si>
  <si>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</si>
  <si>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</si>
  <si>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</si>
  <si>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</si>
  <si>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</si>
  <si>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</si>
  <si>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</si>
  <si>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</si>
  <si>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</si>
  <si>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</si>
  <si>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</si>
  <si>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</si>
  <si>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</si>
  <si>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</si>
  <si>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</si>
  <si>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</si>
  <si>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</si>
  <si>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</si>
  <si>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</si>
  <si>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</si>
  <si>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</si>
  <si>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</si>
  <si>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</si>
  <si>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</si>
  <si>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</si>
  <si>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</si>
  <si>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</si>
  <si>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</si>
  <si>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</si>
  <si>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</si>
  <si>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</si>
  <si>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</si>
  <si>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</si>
  <si>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</si>
  <si>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</si>
  <si>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</si>
  <si>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</si>
  <si>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</si>
  <si>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</si>
  <si>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</si>
  <si>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</si>
  <si>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</si>
  <si>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</si>
  <si>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</si>
  <si>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</si>
  <si>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</si>
  <si>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</si>
  <si>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</si>
  <si>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</si>
  <si>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</si>
  <si>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</si>
  <si>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</si>
  <si>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</si>
  <si>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</si>
  <si>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</si>
  <si>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</si>
  <si>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</si>
  <si>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</si>
  <si>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</si>
  <si>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</si>
  <si>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</si>
  <si>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</si>
  <si>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</si>
  <si>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</si>
  <si>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</si>
  <si>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</si>
  <si>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</si>
  <si>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</si>
  <si>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</si>
  <si>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</si>
  <si>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</si>
  <si>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</si>
  <si>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</si>
  <si>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</si>
  <si>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</si>
  <si>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</si>
  <si>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</si>
  <si>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</si>
  <si>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</si>
  <si>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</si>
  <si>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</si>
  <si>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</si>
  <si>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1.72</t>
  </si>
  <si>
    <t>▲ 1.26</t>
  </si>
  <si>
    <t>一般会計</t>
  </si>
  <si>
    <t>水道事業会計</t>
  </si>
  <si>
    <t>下水道事業会計</t>
  </si>
  <si>
    <t>介護保険事業特別会計</t>
  </si>
  <si>
    <t>国民健康保険事業特別会計</t>
  </si>
  <si>
    <t>後期高齢者医療事業特別会計</t>
  </si>
  <si>
    <t>介護サービス事業特別会計</t>
  </si>
  <si>
    <t>戸別合併処理浄化槽事業特別会計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</si>
  <si>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</si>
  <si>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</si>
  <si>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</si>
  <si>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</si>
  <si>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</si>
  <si>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</si>
  <si>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</si>
  <si>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</si>
  <si>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</si>
  <si>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</si>
  <si>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13" eb="15">
      <t>ケンミン</t>
    </rPh>
    <rPh sb="15" eb="17">
      <t>コウツウ</t>
    </rPh>
    <rPh sb="17" eb="19">
      <t>サイガイ</t>
    </rPh>
    <rPh sb="19" eb="21">
      <t>キョウサイ</t>
    </rPh>
    <rPh sb="21" eb="23">
      <t>ジギョウ</t>
    </rPh>
    <rPh sb="23" eb="25">
      <t>トクベツ</t>
    </rPh>
    <rPh sb="25" eb="27">
      <t>カイケイ</t>
    </rPh>
    <phoneticPr fontId="2"/>
  </si>
  <si>
    <t>日立・高萩広域下水道組合</t>
    <rPh sb="0" eb="2">
      <t>ヒタチ</t>
    </rPh>
    <rPh sb="3" eb="5">
      <t>タカハギ</t>
    </rPh>
    <rPh sb="5" eb="7">
      <t>コウイキ</t>
    </rPh>
    <rPh sb="7" eb="10">
      <t>ゲスイドウ</t>
    </rPh>
    <rPh sb="10" eb="12">
      <t>クミアイ</t>
    </rPh>
    <phoneticPr fontId="2"/>
  </si>
  <si>
    <t>茨城県租税債権管理機構</t>
    <rPh sb="0" eb="3">
      <t>イバラキケン</t>
    </rPh>
    <rPh sb="3" eb="5">
      <t>ソゼイ</t>
    </rPh>
    <rPh sb="5" eb="7">
      <t>サイケン</t>
    </rPh>
    <rPh sb="7" eb="9">
      <t>カンリ</t>
    </rPh>
    <rPh sb="9" eb="11">
      <t>キコウ</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</si>
  <si>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</si>
  <si>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茨城県後期高齢者医療広域連合（後期高齢者医療事業特別会計）</t>
    <rPh sb="15" eb="17">
      <t>コウキ</t>
    </rPh>
    <rPh sb="17" eb="20">
      <t>コウレイシャ</t>
    </rPh>
    <rPh sb="20" eb="22">
      <t>イリョウ</t>
    </rPh>
    <rPh sb="22" eb="24">
      <t>ジギョウ</t>
    </rPh>
    <rPh sb="24" eb="26">
      <t>トクベツ</t>
    </rPh>
    <rPh sb="26" eb="28">
      <t>カイケイ</t>
    </rPh>
    <phoneticPr fontId="2"/>
  </si>
  <si>
    <t>日立市公園協会</t>
    <rPh sb="0" eb="3">
      <t>ヒタチシ</t>
    </rPh>
    <rPh sb="3" eb="5">
      <t>コウエン</t>
    </rPh>
    <rPh sb="5" eb="7">
      <t>キョウカイ</t>
    </rPh>
    <phoneticPr fontId="2"/>
  </si>
  <si>
    <t>日立市民科学文化財団</t>
    <rPh sb="0" eb="2">
      <t>ヒタチ</t>
    </rPh>
    <rPh sb="2" eb="4">
      <t>シミン</t>
    </rPh>
    <rPh sb="4" eb="6">
      <t>カガク</t>
    </rPh>
    <rPh sb="6" eb="8">
      <t>ブンカ</t>
    </rPh>
    <rPh sb="8" eb="10">
      <t>ザイダン</t>
    </rPh>
    <phoneticPr fontId="2"/>
  </si>
  <si>
    <t>日立市スポーツ協会</t>
    <rPh sb="0" eb="3">
      <t>ヒタチシ</t>
    </rPh>
    <rPh sb="7" eb="9">
      <t>キョウカイ</t>
    </rPh>
    <phoneticPr fontId="2"/>
  </si>
  <si>
    <t>日立地区産業支援センター</t>
    <rPh sb="0" eb="2">
      <t>ヒタチ</t>
    </rPh>
    <rPh sb="2" eb="4">
      <t>チク</t>
    </rPh>
    <rPh sb="4" eb="6">
      <t>サンギョウ</t>
    </rPh>
    <rPh sb="6" eb="8">
      <t>シエン</t>
    </rPh>
    <phoneticPr fontId="2"/>
  </si>
  <si>
    <t>日立市場データプロセス</t>
    <rPh sb="0" eb="3">
      <t>ヒタチシ</t>
    </rPh>
    <rPh sb="3" eb="4">
      <t>ジョウ</t>
    </rPh>
    <phoneticPr fontId="2"/>
  </si>
  <si>
    <t>日立市土地開発公社</t>
    <rPh sb="0" eb="3">
      <t>ヒタチシ</t>
    </rPh>
    <rPh sb="3" eb="5">
      <t>トチ</t>
    </rPh>
    <rPh sb="5" eb="7">
      <t>カイハツ</t>
    </rPh>
    <rPh sb="7" eb="9">
      <t>コウシャ</t>
    </rPh>
    <phoneticPr fontId="2"/>
  </si>
  <si>
    <t>-</t>
    <phoneticPr fontId="2"/>
  </si>
  <si>
    <t>▲19</t>
    <phoneticPr fontId="2"/>
  </si>
  <si>
    <t>▲12</t>
    <phoneticPr fontId="2"/>
  </si>
  <si>
    <t>日立市地域振興基金</t>
    <rPh sb="0" eb="3">
      <t>ヒタチシ</t>
    </rPh>
    <rPh sb="3" eb="5">
      <t>チイキ</t>
    </rPh>
    <rPh sb="5" eb="7">
      <t>シンコウ</t>
    </rPh>
    <rPh sb="7" eb="9">
      <t>キキン</t>
    </rPh>
    <phoneticPr fontId="5"/>
  </si>
  <si>
    <t>日立鞍掛山霊園管理基金</t>
    <rPh sb="0" eb="2">
      <t>ヒタチ</t>
    </rPh>
    <rPh sb="2" eb="5">
      <t>クラカケヤマ</t>
    </rPh>
    <rPh sb="5" eb="7">
      <t>レイエン</t>
    </rPh>
    <rPh sb="7" eb="9">
      <t>カンリ</t>
    </rPh>
    <rPh sb="9" eb="11">
      <t>キキン</t>
    </rPh>
    <phoneticPr fontId="5"/>
  </si>
  <si>
    <t>日立市公共施設等総合管理基金</t>
    <rPh sb="0" eb="3">
      <t>ヒタチシ</t>
    </rPh>
    <rPh sb="3" eb="5">
      <t>コウキョウ</t>
    </rPh>
    <rPh sb="5" eb="7">
      <t>シセツ</t>
    </rPh>
    <rPh sb="7" eb="8">
      <t>トウ</t>
    </rPh>
    <rPh sb="8" eb="10">
      <t>ソウゴウ</t>
    </rPh>
    <rPh sb="10" eb="12">
      <t>カンリ</t>
    </rPh>
    <rPh sb="12" eb="14">
      <t>キキン</t>
    </rPh>
    <phoneticPr fontId="5"/>
  </si>
  <si>
    <t>日立市営住宅等敷金基金</t>
    <rPh sb="0" eb="2">
      <t>ヒタチ</t>
    </rPh>
    <rPh sb="2" eb="4">
      <t>シエイ</t>
    </rPh>
    <rPh sb="4" eb="6">
      <t>ジュウタク</t>
    </rPh>
    <rPh sb="6" eb="7">
      <t>トウ</t>
    </rPh>
    <rPh sb="7" eb="9">
      <t>シキキン</t>
    </rPh>
    <rPh sb="9" eb="11">
      <t>キキン</t>
    </rPh>
    <phoneticPr fontId="5"/>
  </si>
  <si>
    <t>日立市未来地域振興基金</t>
    <rPh sb="0" eb="3">
      <t>ヒタチシ</t>
    </rPh>
    <rPh sb="3" eb="5">
      <t>ミライ</t>
    </rPh>
    <rPh sb="5" eb="7">
      <t>チイキ</t>
    </rPh>
    <rPh sb="7" eb="9">
      <t>シンコウ</t>
    </rPh>
    <rPh sb="9" eb="11">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</si>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</sst>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60285</c:v>
                </c:pt>
                <c:pt idx="1">
                  <c:v>52714</c:v>
                </c:pt>
                <c:pt idx="2">
                  <c:v>46001</c:v>
                </c:pt>
                <c:pt idx="3">
                  <c:v>52878</c:v>
                </c:pt>
                <c:pt idx="4">
                  <c:v>57911</c:v>
                </c:pt>
              </c:numCache>
            </c:numRef>
          </c:val>
          <c:smooth val="0"/>
          <c:extLst>
            <c:ext xmlns:c16="http://schemas.microsoft.com/office/drawing/2014/chart" uri="{C3380CC4-5D6E-409C-BE32-E72D297353CC}">
              <c16:uniqueId val="{00000000-6D6C-4614-9DA2-5013D9F732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86065</c:v>
                </c:pt>
                <c:pt idx="1">
                  <c:v>79391</c:v>
                </c:pt>
                <c:pt idx="2">
                  <c:v>62025</c:v>
                </c:pt>
                <c:pt idx="3">
                  <c:v>41701</c:v>
                </c:pt>
                <c:pt idx="4">
                  <c:v>49255</c:v>
                </c:pt>
              </c:numCache>
            </c:numRef>
          </c:val>
          <c:smooth val="0"/>
          <c:extLst>
            <c:ext xmlns:c16="http://schemas.microsoft.com/office/drawing/2014/chart" uri="{C3380CC4-5D6E-409C-BE32-E72D297353CC}">
              <c16:uniqueId val="{00000001-6D6C-4614-9DA2-5013D9F732D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6.15</c:v>
                </c:pt>
                <c:pt idx="1">
                  <c:v>10.91</c:v>
                </c:pt>
                <c:pt idx="2">
                  <c:v>8.7100000000000009</c:v>
                </c:pt>
                <c:pt idx="3">
                  <c:v>7.86</c:v>
                </c:pt>
                <c:pt idx="4">
                  <c:v>8.07</c:v>
                </c:pt>
              </c:numCache>
            </c:numRef>
          </c:val>
          <c:extLst>
            <c:ext xmlns:c16="http://schemas.microsoft.com/office/drawing/2014/chart" uri="{C3380CC4-5D6E-409C-BE32-E72D297353CC}">
              <c16:uniqueId val="{00000000-9EEE-4C34-8B1C-A9278F2F29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17.12</c:v>
                </c:pt>
                <c:pt idx="1">
                  <c:v>17.920000000000002</c:v>
                </c:pt>
                <c:pt idx="2">
                  <c:v>19.71</c:v>
                </c:pt>
                <c:pt idx="3">
                  <c:v>21.24</c:v>
                </c:pt>
                <c:pt idx="4">
                  <c:v>26.77</c:v>
                </c:pt>
              </c:numCache>
            </c:numRef>
          </c:val>
          <c:extLst>
            <c:ext xmlns:c16="http://schemas.microsoft.com/office/drawing/2014/chart" uri="{C3380CC4-5D6E-409C-BE32-E72D297353CC}">
              <c16:uniqueId val="{00000001-9EEE-4C34-8B1C-A9278F2F291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-1.72</c:v>
                </c:pt>
                <c:pt idx="1">
                  <c:v>6.37</c:v>
                </c:pt>
                <c:pt idx="2">
                  <c:v>-1.26</c:v>
                </c:pt>
                <c:pt idx="3">
                  <c:v>0.81</c:v>
                </c:pt>
                <c:pt idx="4">
                  <c:v>6.23</c:v>
                </c:pt>
              </c:numCache>
            </c:numRef>
          </c:val>
          <c:smooth val="0"/>
          <c:extLst>
            <c:ext xmlns:c16="http://schemas.microsoft.com/office/drawing/2014/chart" uri="{C3380CC4-5D6E-409C-BE32-E72D297353CC}">
              <c16:uniqueId val="{00000002-9EEE-4C34-8B1C-A9278F2F291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696-4289-B074-D0BFBCCAEF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96-4289-B074-D0BFBCCAEFCA}"/>
            </c:ext>
          </c:extLst>
        </c:ser>
        <c:ser>
          <c:idx val="2"/>
          <c:order val="2"/>
          <c:tx>
            <c:strRef>
              <c:f>データシート!$A$29</c:f>
              <c:strCache>
                <c:ptCount val="1"/>
                <c:pt idx="0">
                  <c:v>戸別合併処理浄化槽事業特別会計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696-4289-B074-D0BFBCCAEFCA}"/>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696-4289-B074-D0BFBCCAEFCA}"/>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4-8696-4289-B074-D0BFBCCAEFC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0.66</c:v>
                </c:pt>
                <c:pt idx="2">
                  <c:v>#N/A</c:v>
                </c:pt>
                <c:pt idx="3">
                  <c:v>0.71</c:v>
                </c:pt>
                <c:pt idx="4">
                  <c:v>#N/A</c:v>
                </c:pt>
                <c:pt idx="5">
                  <c:v>0.38</c:v>
                </c:pt>
                <c:pt idx="6">
                  <c:v>#N/A</c:v>
                </c:pt>
                <c:pt idx="7">
                  <c:v>0.01</c:v>
                </c:pt>
                <c:pt idx="8">
                  <c:v>#N/A</c:v>
                </c:pt>
                <c:pt idx="9">
                  <c:v>0.03</c:v>
                </c:pt>
              </c:numCache>
            </c:numRef>
          </c:val>
          <c:extLst>
            <c:ext xmlns:c16="http://schemas.microsoft.com/office/drawing/2014/chart" uri="{C3380CC4-5D6E-409C-BE32-E72D297353CC}">
              <c16:uniqueId val="{00000005-8696-4289-B074-D0BFBCCAEFC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0.57999999999999996</c:v>
                </c:pt>
                <c:pt idx="2">
                  <c:v>#N/A</c:v>
                </c:pt>
                <c:pt idx="3">
                  <c:v>0.69</c:v>
                </c:pt>
                <c:pt idx="4">
                  <c:v>#N/A</c:v>
                </c:pt>
                <c:pt idx="5">
                  <c:v>1.39</c:v>
                </c:pt>
                <c:pt idx="6">
                  <c:v>#N/A</c:v>
                </c:pt>
                <c:pt idx="7">
                  <c:v>0.48</c:v>
                </c:pt>
                <c:pt idx="8">
                  <c:v>#N/A</c:v>
                </c:pt>
                <c:pt idx="9">
                  <c:v>0.47</c:v>
                </c:pt>
              </c:numCache>
            </c:numRef>
          </c:val>
          <c:extLst>
            <c:ext xmlns:c16="http://schemas.microsoft.com/office/drawing/2014/chart" uri="{C3380CC4-5D6E-409C-BE32-E72D297353CC}">
              <c16:uniqueId val="{00000006-8696-4289-B074-D0BFBCCAEFC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0.53</c:v>
                </c:pt>
                <c:pt idx="2">
                  <c:v>#N/A</c:v>
                </c:pt>
                <c:pt idx="3">
                  <c:v>0.77</c:v>
                </c:pt>
                <c:pt idx="4">
                  <c:v>#N/A</c:v>
                </c:pt>
                <c:pt idx="5">
                  <c:v>0.59</c:v>
                </c:pt>
                <c:pt idx="6">
                  <c:v>#N/A</c:v>
                </c:pt>
                <c:pt idx="7">
                  <c:v>0.53</c:v>
                </c:pt>
                <c:pt idx="8">
                  <c:v>#N/A</c:v>
                </c:pt>
                <c:pt idx="9">
                  <c:v>0.83</c:v>
                </c:pt>
              </c:numCache>
            </c:numRef>
          </c:val>
          <c:extLst>
            <c:ext xmlns:c16="http://schemas.microsoft.com/office/drawing/2014/chart" uri="{C3380CC4-5D6E-409C-BE32-E72D297353CC}">
              <c16:uniqueId val="{00000007-8696-4289-B074-D0BFBCCAEFC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4.53</c:v>
                </c:pt>
                <c:pt idx="2">
                  <c:v>#N/A</c:v>
                </c:pt>
                <c:pt idx="3">
                  <c:v>4.07</c:v>
                </c:pt>
                <c:pt idx="4">
                  <c:v>#N/A</c:v>
                </c:pt>
                <c:pt idx="5">
                  <c:v>4.17</c:v>
                </c:pt>
                <c:pt idx="6">
                  <c:v>#N/A</c:v>
                </c:pt>
                <c:pt idx="7">
                  <c:v>2.8</c:v>
                </c:pt>
                <c:pt idx="8">
                  <c:v>#N/A</c:v>
                </c:pt>
                <c:pt idx="9">
                  <c:v>3.42</c:v>
                </c:pt>
              </c:numCache>
            </c:numRef>
          </c:val>
          <c:extLst>
            <c:ext xmlns:c16="http://schemas.microsoft.com/office/drawing/2014/chart" uri="{C3380CC4-5D6E-409C-BE32-E72D297353CC}">
              <c16:uniqueId val="{00000008-8696-4289-B074-D0BFBCCAEF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6.14</c:v>
                </c:pt>
                <c:pt idx="2">
                  <c:v>#N/A</c:v>
                </c:pt>
                <c:pt idx="3">
                  <c:v>10.91</c:v>
                </c:pt>
                <c:pt idx="4">
                  <c:v>#N/A</c:v>
                </c:pt>
                <c:pt idx="5">
                  <c:v>8.6999999999999993</c:v>
                </c:pt>
                <c:pt idx="6">
                  <c:v>#N/A</c:v>
                </c:pt>
                <c:pt idx="7">
                  <c:v>7.86</c:v>
                </c:pt>
                <c:pt idx="8">
                  <c:v>#N/A</c:v>
                </c:pt>
                <c:pt idx="9">
                  <c:v>8.07</c:v>
                </c:pt>
              </c:numCache>
            </c:numRef>
          </c:val>
          <c:extLst>
            <c:ext xmlns:c16="http://schemas.microsoft.com/office/drawing/2014/chart" uri="{C3380CC4-5D6E-409C-BE32-E72D297353CC}">
              <c16:uniqueId val="{00000009-8696-4289-B074-D0BFBCCAEF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7010</c:v>
                </c:pt>
                <c:pt idx="5">
                  <c:v>7107</c:v>
                </c:pt>
                <c:pt idx="8">
                  <c:v>7036</c:v>
                </c:pt>
                <c:pt idx="11">
                  <c:v>6579</c:v>
                </c:pt>
                <c:pt idx="14">
                  <c:v>6560</c:v>
                </c:pt>
              </c:numCache>
            </c:numRef>
          </c:val>
          <c:extLst>
            <c:ext xmlns:c16="http://schemas.microsoft.com/office/drawing/2014/chart" uri="{C3380CC4-5D6E-409C-BE32-E72D297353CC}">
              <c16:uniqueId val="{00000000-FA2A-47E0-9F30-FBA7401D64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A2A-47E0-9F30-FBA7401D64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A2A-47E0-9F30-FBA7401D64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158</c:v>
                </c:pt>
                <c:pt idx="3">
                  <c:v>162</c:v>
                </c:pt>
                <c:pt idx="6">
                  <c:v>171</c:v>
                </c:pt>
                <c:pt idx="9">
                  <c:v>184</c:v>
                </c:pt>
                <c:pt idx="12">
                  <c:v>202</c:v>
                </c:pt>
              </c:numCache>
            </c:numRef>
          </c:val>
          <c:extLst>
            <c:ext xmlns:c16="http://schemas.microsoft.com/office/drawing/2014/chart" uri="{C3380CC4-5D6E-409C-BE32-E72D297353CC}">
              <c16:uniqueId val="{00000003-FA2A-47E0-9F30-FBA7401D64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358</c:v>
                </c:pt>
                <c:pt idx="3">
                  <c:v>339</c:v>
                </c:pt>
                <c:pt idx="6">
                  <c:v>270</c:v>
                </c:pt>
                <c:pt idx="9">
                  <c:v>261</c:v>
                </c:pt>
                <c:pt idx="12">
                  <c:v>363</c:v>
                </c:pt>
              </c:numCache>
            </c:numRef>
          </c:val>
          <c:extLst>
            <c:ext xmlns:c16="http://schemas.microsoft.com/office/drawing/2014/chart" uri="{C3380CC4-5D6E-409C-BE32-E72D297353CC}">
              <c16:uniqueId val="{00000004-FA2A-47E0-9F30-FBA7401D64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2A-47E0-9F30-FBA7401D64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2A-47E0-9F30-FBA7401D64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6220</c:v>
                </c:pt>
                <c:pt idx="3">
                  <c:v>6668</c:v>
                </c:pt>
                <c:pt idx="6">
                  <c:v>6986</c:v>
                </c:pt>
                <c:pt idx="9">
                  <c:v>6960</c:v>
                </c:pt>
                <c:pt idx="12">
                  <c:v>6810</c:v>
                </c:pt>
              </c:numCache>
            </c:numRef>
          </c:val>
          <c:extLst>
            <c:ext xmlns:c16="http://schemas.microsoft.com/office/drawing/2014/chart" uri="{C3380CC4-5D6E-409C-BE32-E72D297353CC}">
              <c16:uniqueId val="{00000007-FA2A-47E0-9F30-FBA7401D64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-274</c:v>
                </c:pt>
                <c:pt idx="2">
                  <c:v>#N/A</c:v>
                </c:pt>
                <c:pt idx="3">
                  <c:v>#N/A</c:v>
                </c:pt>
                <c:pt idx="4">
                  <c:v>62</c:v>
                </c:pt>
                <c:pt idx="5">
                  <c:v>#N/A</c:v>
                </c:pt>
                <c:pt idx="6">
                  <c:v>#N/A</c:v>
                </c:pt>
                <c:pt idx="7">
                  <c:v>391</c:v>
                </c:pt>
                <c:pt idx="8">
                  <c:v>#N/A</c:v>
                </c:pt>
                <c:pt idx="9">
                  <c:v>#N/A</c:v>
                </c:pt>
                <c:pt idx="10">
                  <c:v>826</c:v>
                </c:pt>
                <c:pt idx="11">
                  <c:v>#N/A</c:v>
                </c:pt>
                <c:pt idx="12">
                  <c:v>#N/A</c:v>
                </c:pt>
                <c:pt idx="13">
                  <c:v>815</c:v>
                </c:pt>
                <c:pt idx="14">
                  <c:v>#N/A</c:v>
                </c:pt>
              </c:numCache>
            </c:numRef>
          </c:val>
          <c:smooth val="0"/>
          <c:extLst>
            <c:ext xmlns:c16="http://schemas.microsoft.com/office/drawing/2014/chart" uri="{C3380CC4-5D6E-409C-BE32-E72D297353CC}">
              <c16:uniqueId val="{00000008-FA2A-47E0-9F30-FBA7401D64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65205</c:v>
                </c:pt>
                <c:pt idx="5">
                  <c:v>63784</c:v>
                </c:pt>
                <c:pt idx="8">
                  <c:v>60894</c:v>
                </c:pt>
                <c:pt idx="11">
                  <c:v>57528</c:v>
                </c:pt>
                <c:pt idx="14">
                  <c:v>54433</c:v>
                </c:pt>
              </c:numCache>
            </c:numRef>
          </c:val>
          <c:extLst>
            <c:ext xmlns:c16="http://schemas.microsoft.com/office/drawing/2014/chart" uri="{C3380CC4-5D6E-409C-BE32-E72D297353CC}">
              <c16:uniqueId val="{00000000-1A80-4D50-BBCF-2EF1D03E75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8235</c:v>
                </c:pt>
                <c:pt idx="5">
                  <c:v>7610</c:v>
                </c:pt>
                <c:pt idx="8">
                  <c:v>6699</c:v>
                </c:pt>
                <c:pt idx="11">
                  <c:v>6127</c:v>
                </c:pt>
                <c:pt idx="14">
                  <c:v>5685</c:v>
                </c:pt>
              </c:numCache>
            </c:numRef>
          </c:val>
          <c:extLst>
            <c:ext xmlns:c16="http://schemas.microsoft.com/office/drawing/2014/chart" uri="{C3380CC4-5D6E-409C-BE32-E72D297353CC}">
              <c16:uniqueId val="{00000001-1A80-4D50-BBCF-2EF1D03E75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24714</c:v>
                </c:pt>
                <c:pt idx="5">
                  <c:v>27198</c:v>
                </c:pt>
                <c:pt idx="8">
                  <c:v>26016</c:v>
                </c:pt>
                <c:pt idx="11">
                  <c:v>23169</c:v>
                </c:pt>
                <c:pt idx="14">
                  <c:v>24035</c:v>
                </c:pt>
              </c:numCache>
            </c:numRef>
          </c:val>
          <c:extLst>
            <c:ext xmlns:c16="http://schemas.microsoft.com/office/drawing/2014/chart" uri="{C3380CC4-5D6E-409C-BE32-E72D297353CC}">
              <c16:uniqueId val="{00000002-1A80-4D50-BBCF-2EF1D03E75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80-4D50-BBCF-2EF1D03E75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80-4D50-BBCF-2EF1D03E75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16</c:v>
                </c:pt>
                <c:pt idx="3">
                  <c:v>0</c:v>
                </c:pt>
                <c:pt idx="6">
                  <c:v>0</c:v>
                </c:pt>
                <c:pt idx="9">
                  <c:v>0</c:v>
                </c:pt>
                <c:pt idx="12">
                  <c:v>0</c:v>
                </c:pt>
              </c:numCache>
            </c:numRef>
          </c:val>
          <c:extLst>
            <c:ext xmlns:c16="http://schemas.microsoft.com/office/drawing/2014/chart" uri="{C3380CC4-5D6E-409C-BE32-E72D297353CC}">
              <c16:uniqueId val="{00000005-1A80-4D50-BBCF-2EF1D03E75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13990</c:v>
                </c:pt>
                <c:pt idx="3">
                  <c:v>13776</c:v>
                </c:pt>
                <c:pt idx="6">
                  <c:v>13825</c:v>
                </c:pt>
                <c:pt idx="9">
                  <c:v>13673</c:v>
                </c:pt>
                <c:pt idx="12">
                  <c:v>13826</c:v>
                </c:pt>
              </c:numCache>
            </c:numRef>
          </c:val>
          <c:extLst>
            <c:ext xmlns:c16="http://schemas.microsoft.com/office/drawing/2014/chart" uri="{C3380CC4-5D6E-409C-BE32-E72D297353CC}">
              <c16:uniqueId val="{00000006-1A80-4D50-BBCF-2EF1D03E75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955</c:v>
                </c:pt>
                <c:pt idx="3">
                  <c:v>901</c:v>
                </c:pt>
                <c:pt idx="6">
                  <c:v>900</c:v>
                </c:pt>
                <c:pt idx="9">
                  <c:v>907</c:v>
                </c:pt>
                <c:pt idx="12">
                  <c:v>982</c:v>
                </c:pt>
              </c:numCache>
            </c:numRef>
          </c:val>
          <c:extLst>
            <c:ext xmlns:c16="http://schemas.microsoft.com/office/drawing/2014/chart" uri="{C3380CC4-5D6E-409C-BE32-E72D297353CC}">
              <c16:uniqueId val="{00000007-1A80-4D50-BBCF-2EF1D03E75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3122</c:v>
                </c:pt>
                <c:pt idx="3">
                  <c:v>2987</c:v>
                </c:pt>
                <c:pt idx="6">
                  <c:v>3585</c:v>
                </c:pt>
                <c:pt idx="9">
                  <c:v>3412</c:v>
                </c:pt>
                <c:pt idx="12">
                  <c:v>3526</c:v>
                </c:pt>
              </c:numCache>
            </c:numRef>
          </c:val>
          <c:extLst>
            <c:ext xmlns:c16="http://schemas.microsoft.com/office/drawing/2014/chart" uri="{C3380CC4-5D6E-409C-BE32-E72D297353CC}">
              <c16:uniqueId val="{00000008-1A80-4D50-BBCF-2EF1D03E75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83</c:v>
                </c:pt>
                <c:pt idx="3">
                  <c:v>182</c:v>
                </c:pt>
                <c:pt idx="6">
                  <c:v>274</c:v>
                </c:pt>
                <c:pt idx="9">
                  <c:v>84</c:v>
                </c:pt>
                <c:pt idx="12">
                  <c:v>1114</c:v>
                </c:pt>
              </c:numCache>
            </c:numRef>
          </c:val>
          <c:extLst>
            <c:ext xmlns:c16="http://schemas.microsoft.com/office/drawing/2014/chart" uri="{C3380CC4-5D6E-409C-BE32-E72D297353CC}">
              <c16:uniqueId val="{00000009-1A80-4D50-BBCF-2EF1D03E75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63460</c:v>
                </c:pt>
                <c:pt idx="3">
                  <c:v>65246</c:v>
                </c:pt>
                <c:pt idx="6">
                  <c:v>62805</c:v>
                </c:pt>
                <c:pt idx="9">
                  <c:v>59618</c:v>
                </c:pt>
                <c:pt idx="12">
                  <c:v>57602</c:v>
                </c:pt>
              </c:numCache>
            </c:numRef>
          </c:val>
          <c:extLst>
            <c:ext xmlns:c16="http://schemas.microsoft.com/office/drawing/2014/chart" uri="{C3380CC4-5D6E-409C-BE32-E72D297353CC}">
              <c16:uniqueId val="{0000000A-1A80-4D50-BBCF-2EF1D03E75C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A80-4D50-BBCF-2EF1D03E75C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7852</c:v>
                </c:pt>
                <c:pt idx="1">
                  <c:v>8498</c:v>
                </c:pt>
                <c:pt idx="2">
                  <c:v>10893</c:v>
                </c:pt>
              </c:numCache>
            </c:numRef>
          </c:val>
          <c:extLst>
            <c:ext xmlns:c16="http://schemas.microsoft.com/office/drawing/2014/chart" uri="{C3380CC4-5D6E-409C-BE32-E72D297353CC}">
              <c16:uniqueId val="{00000000-23E1-44CF-9005-D491EB40F7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10335</c:v>
                </c:pt>
                <c:pt idx="1">
                  <c:v>7549</c:v>
                </c:pt>
                <c:pt idx="2">
                  <c:v>6835</c:v>
                </c:pt>
              </c:numCache>
            </c:numRef>
          </c:val>
          <c:extLst>
            <c:ext xmlns:c16="http://schemas.microsoft.com/office/drawing/2014/chart" uri="{C3380CC4-5D6E-409C-BE32-E72D297353CC}">
              <c16:uniqueId val="{00000001-23E1-44CF-9005-D491EB40F7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4195</c:v>
                </c:pt>
                <c:pt idx="1">
                  <c:v>3515</c:v>
                </c:pt>
                <c:pt idx="2">
                  <c:v>3100</c:v>
                </c:pt>
              </c:numCache>
            </c:numRef>
          </c:val>
          <c:extLst>
            <c:ext xmlns:c16="http://schemas.microsoft.com/office/drawing/2014/chart" uri="{C3380CC4-5D6E-409C-BE32-E72D297353CC}">
              <c16:uniqueId val="{00000002-23E1-44CF-9005-D491EB40F79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茨城県日立市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元利償還金等は、公営企業債に対する繰入金が増となったものの、算入公債費等の減額を上回り、分子は若干減となった。</a:t>
          </a:r>
        </a:p>
        <a:p>
          <a:r>
            <a:rPr kumimoji="1" lang="ja-JP" altLang="en-US" sz="1400">
              <a:latin typeface="ＭＳ ゴシック" pitchFamily="49" charset="-128"/>
              <a:ea typeface="ＭＳ ゴシック" pitchFamily="49" charset="-128"/>
            </a:rPr>
            <a:t>　公債費の増加は財政の弾力性を阻む要因となるため、市債発行の抑制を図り、後年度の財政負担の軽減に努める。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茨城県日立市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将来負担額は、債務負担行為に基づく支出予定額が、大型事業の用地取得分が増額となったものの、一般会計等に係る地方債の現在高が新規借入額の抑制等により減額となり、全体額は微減となった。</a:t>
          </a:r>
        </a:p>
        <a:p>
          <a:r>
            <a:rPr kumimoji="1" lang="ja-JP" altLang="en-US" sz="1400">
              <a:latin typeface="ＭＳ ゴシック" pitchFamily="49" charset="-128"/>
              <a:ea typeface="ＭＳ ゴシック" pitchFamily="49" charset="-128"/>
            </a:rPr>
            <a:t>　一方、充当可能財源等は、充当可能基金（財政調整基金など）は増加しているものの、充当可能財源等全体では将来負担額を上回る減となり、分子は増加傾向にある。</a:t>
          </a:r>
        </a:p>
        <a:p>
          <a:r>
            <a:rPr kumimoji="1" lang="ja-JP" altLang="en-US" sz="1400">
              <a:latin typeface="ＭＳ ゴシック" pitchFamily="49" charset="-128"/>
              <a:ea typeface="ＭＳ ゴシック" pitchFamily="49" charset="-128"/>
            </a:rPr>
            <a:t>　今後も地方債の発行抑制に努めるとともに、発行に当たっては基準財政需要額に算入される地方債の活用を積極的に行うなど、充当可能財源等の確保を図っていく。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茨城県日立市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・財政調整基金は、市税の上振れ分などの積立により増となった。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・減債基金は、一般財源等の不足に対応するため、取り崩しを行ったことにより減となった。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・その他特定目的基金は、公共施設等総合管理基金及び地域振興基金等が減となった。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・全体の基金残高合計は、前年度比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・今後も人口減少による市税収入の減や、物価高騰や賃金上昇等の社会経済情勢による物件費や人件費の上昇が見込まれるため、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経費の削減などにより基金残高の維持に努める。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・日立市地域振興基金：市民の連帯の強化及び地域振興に資するための事業に使用する。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・日立鞍掛山霊園管理基金：日立鞍掛山霊園の維持、管理及び運営に必要な経費の将来にわたる安定的な供給に資する。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・日立市公共施設等総合管理基金：公共施設等の長期にわたる着実な維持管理及び適正配置を推進する。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・日立市未来地域振興基金：将来にわたって地域振興に寄与する事業又は生活環境を保全に資するための事業に使用する。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・日立市営住宅等敷金基金：市営住宅等の入居者から納付された敷金を有効かつ確実に保管する。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・日立市地域振興基金：ひたちシーサイドマラソン開催事業等への充当による減少（△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・日立市公共施設等総合管理基金：シビックセンター地下駐車場の改修や北部消防署庁舎の整備等への充当による減少（△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・日立市営住宅等敷金基金：住宅敷金退去者への返還による減少（△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・設置目的に沿って積み立てた各特定目的基金について、目的に沿った事業の推進に活用しつつも、基金残高の維持に努める。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・市税の上振れ分などの積立による増加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・災害や急激な経済変動に機動的に対応するため、今後も適切な基金残高の確保に努める。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・市債の発行抑制のほか、経常一般財源の確保に努め、基金残高を維持する。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163,855
162,119
225.73
85,858,388
81,902,434
3,285,387
40,687,402
57,602,093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単年度の財政力指数は、分母である基準財政需要額の伸び率に対して分子となる基準財政収入額の伸び率が小さいため、前年度より</a:t>
          </a:r>
          <a:r>
            <a:rPr kumimoji="1" lang="en-US" altLang="ja-JP" sz="1300">
              <a:latin typeface="ＭＳ Ｐゴシック" panose="020B0600070205080204" pitchFamily="50" charset="-128"/>
              <a:ea typeface="ＭＳ Ｐゴシック" panose="020B0600070205080204" pitchFamily="50" charset="-128"/>
            </a:rPr>
            <a:t>0.018</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また、３か年平均指数は、類似団体同様、ゆるやかに低下していることから、引き続き、市税をはじめとした自主財源の確保に努める。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78922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275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8165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090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76399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42</xdr:row>
      <xdr:rowOff>8165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110672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8841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100892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3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類似団体の平均、全国平均及び県平均より高い数値となった。</a:t>
          </a:r>
        </a:p>
        <a:p>
          <a:r>
            <a:rPr kumimoji="1" lang="ja-JP" altLang="en-US" sz="1150">
              <a:latin typeface="ＭＳ Ｐゴシック" panose="020B0600070205080204" pitchFamily="50" charset="-128"/>
              <a:ea typeface="ＭＳ Ｐゴシック" panose="020B0600070205080204" pitchFamily="50" charset="-128"/>
            </a:rPr>
            <a:t>　人件費は、人事院勧告による給与改定のほか、本市は南北に細長いという地形的な要因により公共施設数が多く、職員数が横ばいで推移しているため、上昇している。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また、物件費も、物価高の影響による需用費や委託料の増などにより、上昇しており、数値の高い要因となっている。</a:t>
          </a:r>
        </a:p>
        <a:p>
          <a:r>
            <a:rPr kumimoji="1" lang="ja-JP" altLang="en-US" sz="1150">
              <a:latin typeface="ＭＳ Ｐゴシック" panose="020B0600070205080204" pitchFamily="50" charset="-128"/>
              <a:ea typeface="ＭＳ Ｐゴシック" panose="020B0600070205080204" pitchFamily="50" charset="-128"/>
            </a:rPr>
            <a:t>　一方で、法人市民税などが一時的に大幅な増額になったため、経常一般財源等が増となり、経常収支比率は前年度より</a:t>
          </a:r>
          <a:r>
            <a:rPr kumimoji="1" lang="en-US" altLang="ja-JP" sz="1150">
              <a:latin typeface="ＭＳ Ｐゴシック" panose="020B0600070205080204" pitchFamily="50" charset="-128"/>
              <a:ea typeface="ＭＳ Ｐゴシック" panose="020B0600070205080204" pitchFamily="50" charset="-128"/>
            </a:rPr>
            <a:t>1.9</a:t>
          </a:r>
          <a:r>
            <a:rPr kumimoji="1" lang="ja-JP" altLang="en-US" sz="1150">
              <a:latin typeface="ＭＳ Ｐゴシック" panose="020B0600070205080204" pitchFamily="50" charset="-128"/>
              <a:ea typeface="ＭＳ Ｐゴシック" panose="020B0600070205080204" pitchFamily="50" charset="-128"/>
            </a:rPr>
            <a:t>ポイント改善した。引き続き、行政経営改革や経常経費の削減に努め、比率の改善を図る。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66</xdr:row>
      <xdr:rowOff>508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55276"/>
          <a:ext cx="0" cy="1360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508</xdr:rowOff>
    </xdr:from>
    <xdr:to>
      <xdr:col>23</xdr:col>
      <xdr:colOff>133350</xdr:colOff>
      <xdr:row>67</xdr:row>
      <xdr:rowOff>12446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316208"/>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147845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3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7874</xdr:rowOff>
    </xdr:from>
    <xdr:to>
      <xdr:col>19</xdr:col>
      <xdr:colOff>133350</xdr:colOff>
      <xdr:row>67</xdr:row>
      <xdr:rowOff>12446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52124"/>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104902</xdr:rowOff>
    </xdr:from>
    <xdr:to>
      <xdr:col>15</xdr:col>
      <xdr:colOff>82550</xdr:colOff>
      <xdr:row>65</xdr:row>
      <xdr:rowOff>7874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63352"/>
          <a:ext cx="889000" cy="58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80772</xdr:rowOff>
    </xdr:from>
    <xdr:to>
      <xdr:col>15</xdr:col>
      <xdr:colOff>133350</xdr:colOff>
      <xdr:row>61</xdr:row>
      <xdr:rowOff>10922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21099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104902</xdr:rowOff>
    </xdr:from>
    <xdr:to>
      <xdr:col>11</xdr:col>
      <xdr:colOff>31750</xdr:colOff>
      <xdr:row>64</xdr:row>
      <xdr:rowOff>34544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63352"/>
          <a:ext cx="889000" cy="4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143764</xdr:rowOff>
    </xdr:from>
    <xdr:to>
      <xdr:col>11</xdr:col>
      <xdr:colOff>82550</xdr:colOff>
      <xdr:row>59</xdr:row>
      <xdr:rowOff>73914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0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84091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129032</xdr:rowOff>
    </xdr:from>
    <xdr:to>
      <xdr:col>7</xdr:col>
      <xdr:colOff>31750</xdr:colOff>
      <xdr:row>61</xdr:row>
      <xdr:rowOff>59182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41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69359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8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121158</xdr:rowOff>
    </xdr:from>
    <xdr:to>
      <xdr:col>23</xdr:col>
      <xdr:colOff>184150</xdr:colOff>
      <xdr:row>66</xdr:row>
      <xdr:rowOff>51308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17035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6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133096</xdr:rowOff>
    </xdr:from>
    <xdr:to>
      <xdr:col>19</xdr:col>
      <xdr:colOff>184150</xdr:colOff>
      <xdr:row>67</xdr:row>
      <xdr:rowOff>63246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4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48023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535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128524</xdr:rowOff>
    </xdr:from>
    <xdr:to>
      <xdr:col>15</xdr:col>
      <xdr:colOff>133350</xdr:colOff>
      <xdr:row>65</xdr:row>
      <xdr:rowOff>58674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43451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54102</xdr:rowOff>
    </xdr:from>
    <xdr:to>
      <xdr:col>11</xdr:col>
      <xdr:colOff>82550</xdr:colOff>
      <xdr:row>61</xdr:row>
      <xdr:rowOff>155702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140479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類似団体の平均、全国平均及び県平均を上回っている。</a:t>
          </a:r>
        </a:p>
        <a:p>
          <a:r>
            <a:rPr kumimoji="1" lang="ja-JP" altLang="en-US" sz="1300">
              <a:latin typeface="ＭＳ Ｐゴシック" panose="020B0600070205080204" pitchFamily="50" charset="-128"/>
              <a:ea typeface="ＭＳ Ｐゴシック" panose="020B0600070205080204" pitchFamily="50" charset="-128"/>
            </a:rPr>
            <a:t>　人件費は、人事院勧告による給与改定のほか、本市は南北に細長いという地形的な要因により公共施設数が多く、職員数が横ばいで推移しているなどにより、年々上昇している。</a:t>
          </a:r>
        </a:p>
        <a:p>
          <a:r>
            <a:rPr kumimoji="1" lang="ja-JP" altLang="en-US" sz="1300">
              <a:latin typeface="ＭＳ Ｐゴシック" panose="020B0600070205080204" pitchFamily="50" charset="-128"/>
              <a:ea typeface="ＭＳ Ｐゴシック" panose="020B0600070205080204" pitchFamily="50" charset="-128"/>
            </a:rPr>
            <a:t>　物件費も、物価高の影響による需用費や委託料の増により、公共施設の管理経費等が年々上昇している。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公共施設マネジメント基本方針に基づく施設の統廃合の検討や、事務事業の見直しを進め、人件費・物件費の削減に努める。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5293</xdr:rowOff>
    </xdr:from>
    <xdr:to>
      <xdr:col>23</xdr:col>
      <xdr:colOff>133350</xdr:colOff>
      <xdr:row>89</xdr:row>
      <xdr:rowOff>24919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235643"/>
          <a:ext cx="0" cy="1048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168446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24919</xdr:rowOff>
    </xdr:from>
    <xdr:to>
      <xdr:col>24</xdr:col>
      <xdr:colOff>12700</xdr:colOff>
      <xdr:row>89</xdr:row>
      <xdr:rowOff>24919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83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91670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97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5293</xdr:rowOff>
    </xdr:from>
    <xdr:to>
      <xdr:col>24</xdr:col>
      <xdr:colOff>12700</xdr:colOff>
      <xdr:row>83</xdr:row>
      <xdr:rowOff>5293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23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164404</xdr:rowOff>
    </xdr:from>
    <xdr:to>
      <xdr:col>23</xdr:col>
      <xdr:colOff>133350</xdr:colOff>
      <xdr:row>89</xdr:row>
      <xdr:rowOff>24919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080554"/>
          <a:ext cx="838200" cy="2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60239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6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43712</xdr:rowOff>
    </xdr:from>
    <xdr:to>
      <xdr:col>23</xdr:col>
      <xdr:colOff>184150</xdr:colOff>
      <xdr:row>85</xdr:row>
      <xdr:rowOff>145312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61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2685</xdr:rowOff>
    </xdr:from>
    <xdr:to>
      <xdr:col>19</xdr:col>
      <xdr:colOff>133350</xdr:colOff>
      <xdr:row>87</xdr:row>
      <xdr:rowOff>164404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918835"/>
          <a:ext cx="889000" cy="16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131800</xdr:rowOff>
    </xdr:from>
    <xdr:to>
      <xdr:col>19</xdr:col>
      <xdr:colOff>184150</xdr:colOff>
      <xdr:row>84</xdr:row>
      <xdr:rowOff>61950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72127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3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131690</xdr:rowOff>
    </xdr:from>
    <xdr:to>
      <xdr:col>15</xdr:col>
      <xdr:colOff>82550</xdr:colOff>
      <xdr:row>87</xdr:row>
      <xdr:rowOff>2685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876390"/>
          <a:ext cx="889000" cy="4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81271</xdr:rowOff>
    </xdr:from>
    <xdr:to>
      <xdr:col>15</xdr:col>
      <xdr:colOff>133350</xdr:colOff>
      <xdr:row>84</xdr:row>
      <xdr:rowOff>11421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21598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48206</xdr:rowOff>
    </xdr:from>
    <xdr:to>
      <xdr:col>11</xdr:col>
      <xdr:colOff>31750</xdr:colOff>
      <xdr:row>86</xdr:row>
      <xdr:rowOff>131690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621456"/>
          <a:ext cx="889000" cy="25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169907</xdr:rowOff>
    </xdr:from>
    <xdr:to>
      <xdr:col>11</xdr:col>
      <xdr:colOff>82550</xdr:colOff>
      <xdr:row>83</xdr:row>
      <xdr:rowOff>100057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110234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9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87099</xdr:rowOff>
    </xdr:from>
    <xdr:to>
      <xdr:col>7</xdr:col>
      <xdr:colOff>31750</xdr:colOff>
      <xdr:row>82</xdr:row>
      <xdr:rowOff>17249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27426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4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145569</xdr:rowOff>
    </xdr:from>
    <xdr:to>
      <xdr:col>23</xdr:col>
      <xdr:colOff>184150</xdr:colOff>
      <xdr:row>89</xdr:row>
      <xdr:rowOff>75719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23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41446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12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113604</xdr:rowOff>
    </xdr:from>
    <xdr:to>
      <xdr:col>19</xdr:col>
      <xdr:colOff>184150</xdr:colOff>
      <xdr:row>88</xdr:row>
      <xdr:rowOff>43754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02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28531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116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123335</xdr:rowOff>
    </xdr:from>
    <xdr:to>
      <xdr:col>15</xdr:col>
      <xdr:colOff>133350</xdr:colOff>
      <xdr:row>87</xdr:row>
      <xdr:rowOff>53485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38262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954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80890</xdr:rowOff>
    </xdr:from>
    <xdr:to>
      <xdr:col>11</xdr:col>
      <xdr:colOff>82550</xdr:colOff>
      <xdr:row>87</xdr:row>
      <xdr:rowOff>11040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8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167267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91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168856</xdr:rowOff>
    </xdr:from>
    <xdr:to>
      <xdr:col>7</xdr:col>
      <xdr:colOff>31750</xdr:colOff>
      <xdr:row>85</xdr:row>
      <xdr:rowOff>99006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7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83783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5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類似団体の平均、全国市平均を下回っている。</a:t>
          </a:r>
        </a:p>
        <a:p>
          <a:r>
            <a:rPr kumimoji="1" lang="ja-JP" altLang="en-US" sz="1300">
              <a:latin typeface="ＭＳ Ｐゴシック" panose="020B0600070205080204" pitchFamily="50" charset="-128"/>
              <a:ea typeface="ＭＳ Ｐゴシック" panose="020B0600070205080204" pitchFamily="50" charset="-128"/>
            </a:rPr>
            <a:t>　市の財政状況並びに国及び他団体の状況を踏まえ、引き続き、給与の適正化に努める。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21589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2788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34289</xdr:rowOff>
    </xdr:from>
    <xdr:to>
      <xdr:col>81</xdr:col>
      <xdr:colOff>44450</xdr:colOff>
      <xdr:row>84</xdr:row>
      <xdr:rowOff>82550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36089"/>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100347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0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154939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843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85</xdr:row>
      <xdr:rowOff>7620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5673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7620</xdr:rowOff>
    </xdr:from>
    <xdr:to>
      <xdr:col>68</xdr:col>
      <xdr:colOff>152400</xdr:colOff>
      <xdr:row>85</xdr:row>
      <xdr:rowOff>7620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8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91457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154939</xdr:rowOff>
    </xdr:from>
    <xdr:to>
      <xdr:col>81</xdr:col>
      <xdr:colOff>95250</xdr:colOff>
      <xdr:row>84</xdr:row>
      <xdr:rowOff>85089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3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128270</xdr:rowOff>
    </xdr:from>
    <xdr:to>
      <xdr:col>68</xdr:col>
      <xdr:colOff>203200</xdr:colOff>
      <xdr:row>85</xdr:row>
      <xdr:rowOff>58420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68597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128270</xdr:rowOff>
    </xdr:from>
    <xdr:to>
      <xdr:col>64</xdr:col>
      <xdr:colOff>152400</xdr:colOff>
      <xdr:row>85</xdr:row>
      <xdr:rowOff>58420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68597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類似団体及び県平均との比較では平均より多いものの、全国平均は下回っている。</a:t>
          </a:r>
        </a:p>
        <a:p>
          <a:r>
            <a:rPr kumimoji="1" lang="ja-JP" altLang="en-US" sz="1300">
              <a:latin typeface="ＭＳ Ｐゴシック" panose="020B0600070205080204" pitchFamily="50" charset="-128"/>
              <a:ea typeface="ＭＳ Ｐゴシック" panose="020B0600070205080204" pitchFamily="50" charset="-128"/>
            </a:rPr>
            <a:t>　人口減少が進む一方で、本市は南北に細長いという地形的な要因により公共施設数が多く、職員数が横ばいで推移しているため、年々数値が上昇している。</a:t>
          </a:r>
        </a:p>
        <a:p>
          <a:r>
            <a:rPr kumimoji="1" lang="ja-JP" altLang="en-US" sz="1300">
              <a:latin typeface="ＭＳ Ｐゴシック" panose="020B0600070205080204" pitchFamily="50" charset="-128"/>
              <a:ea typeface="ＭＳ Ｐゴシック" panose="020B0600070205080204" pitchFamily="50" charset="-128"/>
            </a:rPr>
            <a:t>　事務の効率化を図りながら、会計年度任用職員も含めた定員適正化の見直しを進める。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18204</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849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161731</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18204</xdr:rowOff>
    </xdr:from>
    <xdr:to>
      <xdr:col>81</xdr:col>
      <xdr:colOff>133350</xdr:colOff>
      <xdr:row>66</xdr:row>
      <xdr:rowOff>18204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111760</xdr:rowOff>
    </xdr:from>
    <xdr:to>
      <xdr:col>81</xdr:col>
      <xdr:colOff>44450</xdr:colOff>
      <xdr:row>65</xdr:row>
      <xdr:rowOff>60960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08456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15240</xdr:rowOff>
    </xdr:from>
    <xdr:to>
      <xdr:col>77</xdr:col>
      <xdr:colOff>44450</xdr:colOff>
      <xdr:row>64</xdr:row>
      <xdr:rowOff>111760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9880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151554</xdr:rowOff>
    </xdr:from>
    <xdr:to>
      <xdr:col>77</xdr:col>
      <xdr:colOff>95250</xdr:colOff>
      <xdr:row>61</xdr:row>
      <xdr:rowOff>81704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91881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74083</xdr:rowOff>
    </xdr:from>
    <xdr:to>
      <xdr:col>72</xdr:col>
      <xdr:colOff>203200</xdr:colOff>
      <xdr:row>64</xdr:row>
      <xdr:rowOff>15240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87543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149013</xdr:rowOff>
    </xdr:from>
    <xdr:to>
      <xdr:col>68</xdr:col>
      <xdr:colOff>152400</xdr:colOff>
      <xdr:row>63</xdr:row>
      <xdr:rowOff>74083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7891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170180</xdr:rowOff>
    </xdr:from>
    <xdr:to>
      <xdr:col>68</xdr:col>
      <xdr:colOff>203200</xdr:colOff>
      <xdr:row>60</xdr:row>
      <xdr:rowOff>100330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57573</xdr:rowOff>
    </xdr:from>
    <xdr:to>
      <xdr:col>64</xdr:col>
      <xdr:colOff>152400</xdr:colOff>
      <xdr:row>59</xdr:row>
      <xdr:rowOff>159173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1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169350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10160</xdr:rowOff>
    </xdr:from>
    <xdr:to>
      <xdr:col>81</xdr:col>
      <xdr:colOff>95250</xdr:colOff>
      <xdr:row>65</xdr:row>
      <xdr:rowOff>111760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153687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12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60960</xdr:rowOff>
    </xdr:from>
    <xdr:to>
      <xdr:col>77</xdr:col>
      <xdr:colOff>95250</xdr:colOff>
      <xdr:row>64</xdr:row>
      <xdr:rowOff>162560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147337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135890</xdr:rowOff>
    </xdr:from>
    <xdr:to>
      <xdr:col>73</xdr:col>
      <xdr:colOff>44450</xdr:colOff>
      <xdr:row>64</xdr:row>
      <xdr:rowOff>66040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50817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23283</xdr:rowOff>
    </xdr:from>
    <xdr:to>
      <xdr:col>68</xdr:col>
      <xdr:colOff>203200</xdr:colOff>
      <xdr:row>63</xdr:row>
      <xdr:rowOff>124883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109660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98213</xdr:rowOff>
    </xdr:from>
    <xdr:to>
      <xdr:col>64</xdr:col>
      <xdr:colOff>152400</xdr:colOff>
      <xdr:row>63</xdr:row>
      <xdr:rowOff>28363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13140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類似団体の平均、全国平均及び県平均と比較しても良好な数値となった。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しかし、元利償還金等に係る基準財政需要額の減少により、前年度より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引き続き、財源の見込める市債の発行などにより、健全財政の維持に努める。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9374</xdr:rowOff>
    </xdr:from>
    <xdr:to>
      <xdr:col>81</xdr:col>
      <xdr:colOff>44450</xdr:colOff>
      <xdr:row>45</xdr:row>
      <xdr:rowOff>97065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53024"/>
          <a:ext cx="0" cy="1459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95751</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9374</xdr:rowOff>
    </xdr:from>
    <xdr:to>
      <xdr:col>81</xdr:col>
      <xdr:colOff>133350</xdr:colOff>
      <xdr:row>37</xdr:row>
      <xdr:rowOff>9374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90715</xdr:rowOff>
    </xdr:from>
    <xdr:to>
      <xdr:col>81</xdr:col>
      <xdr:colOff>44450</xdr:colOff>
      <xdr:row>38</xdr:row>
      <xdr:rowOff>171148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60581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135769</xdr:rowOff>
    </xdr:from>
    <xdr:to>
      <xdr:col>77</xdr:col>
      <xdr:colOff>44450</xdr:colOff>
      <xdr:row>38</xdr:row>
      <xdr:rowOff>90715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479419"/>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37</xdr:row>
      <xdr:rowOff>135769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42196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55336</xdr:rowOff>
    </xdr:from>
    <xdr:to>
      <xdr:col>68</xdr:col>
      <xdr:colOff>152400</xdr:colOff>
      <xdr:row>37</xdr:row>
      <xdr:rowOff>78317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39898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93634</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139596</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120348</xdr:rowOff>
    </xdr:from>
    <xdr:to>
      <xdr:col>81</xdr:col>
      <xdr:colOff>95250</xdr:colOff>
      <xdr:row>39</xdr:row>
      <xdr:rowOff>50498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136875</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8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39915</xdr:rowOff>
    </xdr:from>
    <xdr:to>
      <xdr:col>77</xdr:col>
      <xdr:colOff>95250</xdr:colOff>
      <xdr:row>38</xdr:row>
      <xdr:rowOff>141515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151691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84969</xdr:rowOff>
    </xdr:from>
    <xdr:to>
      <xdr:col>73</xdr:col>
      <xdr:colOff>44450</xdr:colOff>
      <xdr:row>38</xdr:row>
      <xdr:rowOff>15119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25296</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19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27517</xdr:rowOff>
    </xdr:from>
    <xdr:to>
      <xdr:col>68</xdr:col>
      <xdr:colOff>203200</xdr:colOff>
      <xdr:row>37</xdr:row>
      <xdr:rowOff>129117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139294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4536</xdr:rowOff>
    </xdr:from>
    <xdr:to>
      <xdr:col>64</xdr:col>
      <xdr:colOff>152400</xdr:colOff>
      <xdr:row>37</xdr:row>
      <xdr:rowOff>106136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116313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将来負担比率は、他団体と比較すると良好であるが、これは交付税措置のある有利な市債発行や基金残高の確保に努めてきたことによる。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基金残高はここ数年で減少傾向にあるため、残高を一定額確保するとともに、市債発行の抑制を図り、健全財政の維持に努める。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21184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13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164711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3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21184</xdr:rowOff>
    </xdr:from>
    <xdr:to>
      <xdr:col>81</xdr:col>
      <xdr:colOff>133350</xdr:colOff>
      <xdr:row>23</xdr:row>
      <xdr:rowOff>21184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6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14478</xdr:rowOff>
    </xdr:from>
    <xdr:to>
      <xdr:col>68</xdr:col>
      <xdr:colOff>203200</xdr:colOff>
      <xdr:row>14</xdr:row>
      <xdr:rowOff>116078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126255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130302</xdr:rowOff>
    </xdr:from>
    <xdr:to>
      <xdr:col>64</xdr:col>
      <xdr:colOff>152400</xdr:colOff>
      <xdr:row>15</xdr:row>
      <xdr:rowOff>60452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70629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163,855
162,119
225.73
85,858,388
81,902,434
3,285,387
40,687,402
57,602,093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人件費は報酬改定や勤勉手当の支給開始に伴う会計年度任用職員の人件費の増や、人事院勧告による給与改定のほか、本市は南北に細長いという地形的な要因により公共施設数が多く、職員数が横ばいで推移しているため、人件費は年々上昇している。</a:t>
          </a:r>
        </a:p>
        <a:p>
          <a:r>
            <a:rPr kumimoji="1" lang="ja-JP" altLang="en-US" sz="1250">
              <a:latin typeface="ＭＳ Ｐゴシック" panose="020B0600070205080204" pitchFamily="50" charset="-128"/>
              <a:ea typeface="ＭＳ Ｐゴシック" panose="020B0600070205080204" pitchFamily="50" charset="-128"/>
            </a:rPr>
            <a:t>　依然として類似団体平均、全国平均及び県平均との比較では上回っていることから、事務の効率化等を図りながら適正な定員管理を進め、人件費の削減に努める。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6350</xdr:rowOff>
    </xdr:from>
    <xdr:to>
      <xdr:col>24</xdr:col>
      <xdr:colOff>25400</xdr:colOff>
      <xdr:row>40</xdr:row>
      <xdr:rowOff>76200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42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48277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76200</xdr:rowOff>
    </xdr:from>
    <xdr:to>
      <xdr:col>24</xdr:col>
      <xdr:colOff>114300</xdr:colOff>
      <xdr:row>40</xdr:row>
      <xdr:rowOff>76200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92727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6350</xdr:rowOff>
    </xdr:from>
    <xdr:to>
      <xdr:col>24</xdr:col>
      <xdr:colOff>114300</xdr:colOff>
      <xdr:row>33</xdr:row>
      <xdr:rowOff>6350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25400</xdr:rowOff>
    </xdr:from>
    <xdr:to>
      <xdr:col>24</xdr:col>
      <xdr:colOff>25400</xdr:colOff>
      <xdr:row>40</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883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82550</xdr:rowOff>
    </xdr:from>
    <xdr:to>
      <xdr:col>19</xdr:col>
      <xdr:colOff>187325</xdr:colOff>
      <xdr:row>40</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69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139700</xdr:rowOff>
    </xdr:from>
    <xdr:to>
      <xdr:col>15</xdr:col>
      <xdr:colOff>98425</xdr:colOff>
      <xdr:row>39</xdr:row>
      <xdr:rowOff>82550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54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120650</xdr:rowOff>
    </xdr:from>
    <xdr:to>
      <xdr:col>15</xdr:col>
      <xdr:colOff>149225</xdr:colOff>
      <xdr:row>36</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139700</xdr:rowOff>
    </xdr:from>
    <xdr:to>
      <xdr:col>11</xdr:col>
      <xdr:colOff>9525</xdr:colOff>
      <xdr:row>40</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548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57150</xdr:rowOff>
    </xdr:from>
    <xdr:to>
      <xdr:col>11</xdr:col>
      <xdr:colOff>60325</xdr:colOff>
      <xdr:row>35</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50800</xdr:rowOff>
    </xdr:from>
    <xdr:to>
      <xdr:col>6</xdr:col>
      <xdr:colOff>171450</xdr:colOff>
      <xdr:row>36</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146050</xdr:rowOff>
    </xdr:from>
    <xdr:to>
      <xdr:col>24</xdr:col>
      <xdr:colOff>76200</xdr:colOff>
      <xdr:row>40</xdr:row>
      <xdr:rowOff>76200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54627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0</xdr:rowOff>
    </xdr:from>
    <xdr:to>
      <xdr:col>20</xdr:col>
      <xdr:colOff>38100</xdr:colOff>
      <xdr:row>40</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31750</xdr:rowOff>
    </xdr:from>
    <xdr:to>
      <xdr:col>15</xdr:col>
      <xdr:colOff>149225</xdr:colOff>
      <xdr:row>39</xdr:row>
      <xdr:rowOff>133350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118127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88900</xdr:rowOff>
    </xdr:from>
    <xdr:to>
      <xdr:col>11</xdr:col>
      <xdr:colOff>60325</xdr:colOff>
      <xdr:row>39</xdr:row>
      <xdr:rowOff>19050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76200</xdr:rowOff>
    </xdr:from>
    <xdr:to>
      <xdr:col>6</xdr:col>
      <xdr:colOff>171450</xdr:colOff>
      <xdr:row>41</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物件費は、類似団体や全国・県平均に比べて高い値で推移している。</a:t>
          </a:r>
        </a:p>
        <a:p>
          <a:r>
            <a:rPr kumimoji="1" lang="ja-JP" altLang="en-US" sz="1200">
              <a:latin typeface="ＭＳ Ｐゴシック" panose="020B0600070205080204" pitchFamily="50" charset="-128"/>
              <a:ea typeface="ＭＳ Ｐゴシック" panose="020B0600070205080204" pitchFamily="50" charset="-128"/>
            </a:rPr>
            <a:t>　本市は南北に細長いという地形的な要因により、支所や小中学校、保育園、図書館、消防署等の公共施設数が多いことに加え、物価高の影響による需用費や委託料の増により、公共施設の管理経費等が年々上昇している。</a:t>
          </a:r>
        </a:p>
        <a:p>
          <a:r>
            <a:rPr kumimoji="1" lang="ja-JP" altLang="en-US" sz="1200">
              <a:latin typeface="ＭＳ Ｐゴシック" panose="020B0600070205080204" pitchFamily="50" charset="-128"/>
              <a:ea typeface="ＭＳ Ｐゴシック" panose="020B0600070205080204" pitchFamily="50" charset="-128"/>
            </a:rPr>
            <a:t>　施設の統廃合を含め、事務事業の合理化などを進め、経費削減に努める。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96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155575</xdr:rowOff>
    </xdr:from>
    <xdr:to>
      <xdr:col>82</xdr:col>
      <xdr:colOff>107950</xdr:colOff>
      <xdr:row>19</xdr:row>
      <xdr:rowOff>155575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4131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26052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69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2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22225</xdr:rowOff>
    </xdr:from>
    <xdr:to>
      <xdr:col>78</xdr:col>
      <xdr:colOff>69850</xdr:colOff>
      <xdr:row>19</xdr:row>
      <xdr:rowOff>155575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2797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142875</xdr:rowOff>
    </xdr:from>
    <xdr:to>
      <xdr:col>78</xdr:col>
      <xdr:colOff>120650</xdr:colOff>
      <xdr:row>17</xdr:row>
      <xdr:rowOff>73025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8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83202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54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19</xdr:row>
      <xdr:rowOff>22225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060700"/>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95250</xdr:rowOff>
    </xdr:from>
    <xdr:to>
      <xdr:col>74</xdr:col>
      <xdr:colOff>31750</xdr:colOff>
      <xdr:row>17</xdr:row>
      <xdr:rowOff>25400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35577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18</xdr:row>
      <xdr:rowOff>22225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0607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121302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104775</xdr:rowOff>
    </xdr:from>
    <xdr:to>
      <xdr:col>82</xdr:col>
      <xdr:colOff>158750</xdr:colOff>
      <xdr:row>20</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3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76852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33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104775</xdr:rowOff>
    </xdr:from>
    <xdr:to>
      <xdr:col>78</xdr:col>
      <xdr:colOff>120650</xdr:colOff>
      <xdr:row>20</xdr:row>
      <xdr:rowOff>34925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3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19702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448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142875</xdr:rowOff>
    </xdr:from>
    <xdr:to>
      <xdr:col>74</xdr:col>
      <xdr:colOff>31750</xdr:colOff>
      <xdr:row>19</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22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57802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31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142875</xdr:rowOff>
    </xdr:from>
    <xdr:to>
      <xdr:col>65</xdr:col>
      <xdr:colOff>53975</xdr:colOff>
      <xdr:row>18</xdr:row>
      <xdr:rowOff>73025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57802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14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扶助費は、割合が減少したものの、</a:t>
          </a:r>
          <a:r>
            <a:rPr kumimoji="1" lang="ja-JP" altLang="en-US" sz="1300">
              <a:latin typeface="ＭＳ Ｐゴシック" panose="020B0600070205080204" pitchFamily="50" charset="-128"/>
              <a:ea typeface="ＭＳ Ｐゴシック" panose="020B0600070205080204" pitchFamily="50" charset="-128"/>
            </a:rPr>
            <a:t>障害者自立支援給付費や生活保護費などに係る経常経費充当一般財源等の額は増加している。</a:t>
          </a:r>
        </a:p>
        <a:p>
          <a:r>
            <a:rPr kumimoji="1" lang="ja-JP" altLang="en-US" sz="1300">
              <a:latin typeface="ＭＳ Ｐゴシック" panose="020B0600070205080204" pitchFamily="50" charset="-128"/>
              <a:ea typeface="ＭＳ Ｐゴシック" panose="020B0600070205080204" pitchFamily="50" charset="-128"/>
            </a:rPr>
            <a:t>　類似団体平均、全国平均及び県平均とほぼ同じ割合であるが、経費の増額は全国的な傾向と考えられるため、国・県等の施策や動向を注視し、適切な対応に努める。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58</xdr:row>
      <xdr:rowOff>94343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8751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58</xdr:row>
      <xdr:rowOff>94343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8425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24692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57</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792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57</xdr:row>
      <xdr:rowOff>135165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6792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68234</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類似団体や全国・県平均に比べて、経常収支比率に占める割合は上回っている。</a:t>
          </a:r>
        </a:p>
        <a:p>
          <a:r>
            <a:rPr kumimoji="1" lang="ja-JP" altLang="en-US" sz="1300">
              <a:latin typeface="ＭＳ Ｐゴシック" panose="020B0600070205080204" pitchFamily="50" charset="-128"/>
              <a:ea typeface="ＭＳ Ｐゴシック" panose="020B0600070205080204" pitchFamily="50" charset="-128"/>
            </a:rPr>
            <a:t>　分子では介護給付費繰出金や介護サービス事業会計への繰出金などが増加した一方で、分母となる経常一般財源等が増加したことにより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ポイントの改善となっている。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引き続き、特別会計における経費の節減を図るなど、繰出金の削減に努める。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881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127000</xdr:rowOff>
    </xdr:from>
    <xdr:to>
      <xdr:col>82</xdr:col>
      <xdr:colOff>107950</xdr:colOff>
      <xdr:row>61</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4140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161307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3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149860</xdr:rowOff>
    </xdr:from>
    <xdr:to>
      <xdr:col>78</xdr:col>
      <xdr:colOff>69850</xdr:colOff>
      <xdr:row>61</xdr:row>
      <xdr:rowOff>1270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436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121920</xdr:rowOff>
    </xdr:from>
    <xdr:to>
      <xdr:col>78</xdr:col>
      <xdr:colOff>120650</xdr:colOff>
      <xdr:row>59</xdr:row>
      <xdr:rowOff>52070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62247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92710</xdr:rowOff>
    </xdr:from>
    <xdr:to>
      <xdr:col>73</xdr:col>
      <xdr:colOff>180975</xdr:colOff>
      <xdr:row>60</xdr:row>
      <xdr:rowOff>149860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2082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92710</xdr:rowOff>
    </xdr:from>
    <xdr:to>
      <xdr:col>69</xdr:col>
      <xdr:colOff>92075</xdr:colOff>
      <xdr:row>60</xdr:row>
      <xdr:rowOff>81280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082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107967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48277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121920</xdr:rowOff>
    </xdr:from>
    <xdr:to>
      <xdr:col>78</xdr:col>
      <xdr:colOff>120650</xdr:colOff>
      <xdr:row>61</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36847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9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99060</xdr:rowOff>
    </xdr:from>
    <xdr:to>
      <xdr:col>74</xdr:col>
      <xdr:colOff>31750</xdr:colOff>
      <xdr:row>61</xdr:row>
      <xdr:rowOff>29210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13987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41910</xdr:rowOff>
    </xdr:from>
    <xdr:to>
      <xdr:col>69</xdr:col>
      <xdr:colOff>142875</xdr:colOff>
      <xdr:row>59</xdr:row>
      <xdr:rowOff>143510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30480</xdr:rowOff>
    </xdr:from>
    <xdr:to>
      <xdr:col>65</xdr:col>
      <xdr:colOff>53975</xdr:colOff>
      <xdr:row>60</xdr:row>
      <xdr:rowOff>132080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116857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補助費等は、他会計等への負担金や補助金などの増により金額、割合ともに増加している。</a:t>
          </a:r>
        </a:p>
        <a:p>
          <a:r>
            <a:rPr kumimoji="1" lang="ja-JP" altLang="en-US" sz="1300">
              <a:latin typeface="ＭＳ Ｐゴシック" panose="020B0600070205080204" pitchFamily="50" charset="-128"/>
              <a:ea typeface="ＭＳ Ｐゴシック" panose="020B0600070205080204" pitchFamily="50" charset="-128"/>
            </a:rPr>
            <a:t>　類似団体平均との比較では下回っているが、引き続き補助金の精査、見直しに取り組み、抑制に努める。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41</xdr:row>
      <xdr:rowOff>26307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27700"/>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169834</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26307</xdr:rowOff>
    </xdr:from>
    <xdr:to>
      <xdr:col>82</xdr:col>
      <xdr:colOff>196850</xdr:colOff>
      <xdr:row>41</xdr:row>
      <xdr:rowOff>26307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26307</xdr:rowOff>
    </xdr:from>
    <xdr:to>
      <xdr:col>82</xdr:col>
      <xdr:colOff>107950</xdr:colOff>
      <xdr:row>33</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6841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21063</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93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48986</xdr:rowOff>
    </xdr:from>
    <xdr:to>
      <xdr:col>82</xdr:col>
      <xdr:colOff>158750</xdr:colOff>
      <xdr:row>36</xdr:row>
      <xdr:rowOff>150586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165100</xdr:rowOff>
    </xdr:from>
    <xdr:to>
      <xdr:col>78</xdr:col>
      <xdr:colOff>69850</xdr:colOff>
      <xdr:row>33</xdr:row>
      <xdr:rowOff>26307</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651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165100</xdr:rowOff>
    </xdr:from>
    <xdr:to>
      <xdr:col>73</xdr:col>
      <xdr:colOff>180975</xdr:colOff>
      <xdr:row>32</xdr:row>
      <xdr:rowOff>165100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65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154214</xdr:rowOff>
    </xdr:from>
    <xdr:to>
      <xdr:col>69</xdr:col>
      <xdr:colOff>92075</xdr:colOff>
      <xdr:row>32</xdr:row>
      <xdr:rowOff>165100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5640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146249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19050</xdr:rowOff>
    </xdr:from>
    <xdr:to>
      <xdr:col>82</xdr:col>
      <xdr:colOff>158750</xdr:colOff>
      <xdr:row>33</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99077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146957</xdr:rowOff>
    </xdr:from>
    <xdr:to>
      <xdr:col>78</xdr:col>
      <xdr:colOff>120650</xdr:colOff>
      <xdr:row>33</xdr:row>
      <xdr:rowOff>77107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6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87284</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40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114300</xdr:rowOff>
    </xdr:from>
    <xdr:to>
      <xdr:col>74</xdr:col>
      <xdr:colOff>31750</xdr:colOff>
      <xdr:row>33</xdr:row>
      <xdr:rowOff>44450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54627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114300</xdr:rowOff>
    </xdr:from>
    <xdr:to>
      <xdr:col>69</xdr:col>
      <xdr:colOff>142875</xdr:colOff>
      <xdr:row>33</xdr:row>
      <xdr:rowOff>44450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54627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103414</xdr:rowOff>
    </xdr:from>
    <xdr:to>
      <xdr:col>65</xdr:col>
      <xdr:colOff>53975</xdr:colOff>
      <xdr:row>33</xdr:row>
      <xdr:rowOff>33564</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43741</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35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類似団体等に比べ、高い割合で推移しているが、公債費のうち、元金償還分は、ゆるやかに減額となっている。</a:t>
          </a:r>
        </a:p>
        <a:p>
          <a:r>
            <a:rPr kumimoji="1" lang="ja-JP" altLang="en-US" sz="1300">
              <a:latin typeface="ＭＳ Ｐゴシック" panose="020B0600070205080204" pitchFamily="50" charset="-128"/>
              <a:ea typeface="ＭＳ Ｐゴシック" panose="020B0600070205080204" pitchFamily="50" charset="-128"/>
            </a:rPr>
            <a:t>　引き続き、市債発行の抑制に努める。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54611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7381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138430</xdr:rowOff>
    </xdr:from>
    <xdr:to>
      <xdr:col>24</xdr:col>
      <xdr:colOff>25400</xdr:colOff>
      <xdr:row>80</xdr:row>
      <xdr:rowOff>73661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682980"/>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107966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309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66039</xdr:rowOff>
    </xdr:from>
    <xdr:to>
      <xdr:col>19</xdr:col>
      <xdr:colOff>187325</xdr:colOff>
      <xdr:row>80</xdr:row>
      <xdr:rowOff>73661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7820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92727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130811</xdr:rowOff>
    </xdr:from>
    <xdr:to>
      <xdr:col>15</xdr:col>
      <xdr:colOff>98425</xdr:colOff>
      <xdr:row>80</xdr:row>
      <xdr:rowOff>66039</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36753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3811</xdr:rowOff>
    </xdr:from>
    <xdr:to>
      <xdr:col>15</xdr:col>
      <xdr:colOff>149225</xdr:colOff>
      <xdr:row>79</xdr:row>
      <xdr:rowOff>105411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115588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1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130811</xdr:rowOff>
    </xdr:from>
    <xdr:to>
      <xdr:col>11</xdr:col>
      <xdr:colOff>9525</xdr:colOff>
      <xdr:row>79</xdr:row>
      <xdr:rowOff>146050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6753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160020</xdr:rowOff>
    </xdr:from>
    <xdr:to>
      <xdr:col>11</xdr:col>
      <xdr:colOff>60325</xdr:colOff>
      <xdr:row>79</xdr:row>
      <xdr:rowOff>90170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100347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0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123207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32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87630</xdr:rowOff>
    </xdr:from>
    <xdr:to>
      <xdr:col>24</xdr:col>
      <xdr:colOff>76200</xdr:colOff>
      <xdr:row>80</xdr:row>
      <xdr:rowOff>17780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59707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22861</xdr:rowOff>
    </xdr:from>
    <xdr:to>
      <xdr:col>20</xdr:col>
      <xdr:colOff>38100</xdr:colOff>
      <xdr:row>80</xdr:row>
      <xdr:rowOff>124461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109238</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825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15239</xdr:rowOff>
    </xdr:from>
    <xdr:to>
      <xdr:col>15</xdr:col>
      <xdr:colOff>149225</xdr:colOff>
      <xdr:row>80</xdr:row>
      <xdr:rowOff>116839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101616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80011</xdr:rowOff>
    </xdr:from>
    <xdr:to>
      <xdr:col>11</xdr:col>
      <xdr:colOff>60325</xdr:colOff>
      <xdr:row>80</xdr:row>
      <xdr:rowOff>10161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166388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類似団体や全国・県平均より高い数値となった。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その主な要因は、報酬改定や勤勉手当の支給開始に伴う会計年度任用職員の人件費の増や、物価高の影響による需用費や委託料の増により、公共施設の管理経費等が上昇している物件費の増である。　</a:t>
          </a:r>
        </a:p>
        <a:p>
          <a:r>
            <a:rPr kumimoji="1" lang="ja-JP" altLang="en-US" sz="1200">
              <a:latin typeface="ＭＳ Ｐゴシック" panose="020B0600070205080204" pitchFamily="50" charset="-128"/>
              <a:ea typeface="ＭＳ Ｐゴシック" panose="020B0600070205080204" pitchFamily="50" charset="-128"/>
            </a:rPr>
            <a:t>　したがって、施設の統廃合等によるコスト削減による人件費や物件費の抑制に努め、持続可能な財政運営を行う。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82</xdr:row>
      <xdr:rowOff>27939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6466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405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27939</xdr:rowOff>
    </xdr:from>
    <xdr:to>
      <xdr:col>82</xdr:col>
      <xdr:colOff>196850</xdr:colOff>
      <xdr:row>82</xdr:row>
      <xdr:rowOff>27939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4086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127000</xdr:rowOff>
    </xdr:from>
    <xdr:to>
      <xdr:col>82</xdr:col>
      <xdr:colOff>107950</xdr:colOff>
      <xdr:row>80</xdr:row>
      <xdr:rowOff>165100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5671800" y="13843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69866</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71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69850</xdr:rowOff>
    </xdr:from>
    <xdr:to>
      <xdr:col>78</xdr:col>
      <xdr:colOff>69850</xdr:colOff>
      <xdr:row>80</xdr:row>
      <xdr:rowOff>165100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6144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35577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54611</xdr:rowOff>
    </xdr:from>
    <xdr:to>
      <xdr:col>73</xdr:col>
      <xdr:colOff>180975</xdr:colOff>
      <xdr:row>79</xdr:row>
      <xdr:rowOff>69850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3256261"/>
          <a:ext cx="889000" cy="35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137161</xdr:rowOff>
    </xdr:from>
    <xdr:to>
      <xdr:col>74</xdr:col>
      <xdr:colOff>31750</xdr:colOff>
      <xdr:row>77</xdr:row>
      <xdr:rowOff>67311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77487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54611</xdr:rowOff>
    </xdr:from>
    <xdr:to>
      <xdr:col>69</xdr:col>
      <xdr:colOff>92075</xdr:colOff>
      <xdr:row>79</xdr:row>
      <xdr:rowOff>46989</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256261"/>
          <a:ext cx="889000" cy="33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102870</xdr:rowOff>
    </xdr:from>
    <xdr:to>
      <xdr:col>69</xdr:col>
      <xdr:colOff>142875</xdr:colOff>
      <xdr:row>76</xdr:row>
      <xdr:rowOff>33020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43197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76200</xdr:rowOff>
    </xdr:from>
    <xdr:to>
      <xdr:col>82</xdr:col>
      <xdr:colOff>158750</xdr:colOff>
      <xdr:row>81</xdr:row>
      <xdr:rowOff>6350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48277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114300</xdr:rowOff>
    </xdr:from>
    <xdr:to>
      <xdr:col>78</xdr:col>
      <xdr:colOff>120650</xdr:colOff>
      <xdr:row>81</xdr:row>
      <xdr:rowOff>44450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29227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91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19050</xdr:rowOff>
    </xdr:from>
    <xdr:to>
      <xdr:col>74</xdr:col>
      <xdr:colOff>31750</xdr:colOff>
      <xdr:row>79</xdr:row>
      <xdr:rowOff>120650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105427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3811</xdr:rowOff>
    </xdr:from>
    <xdr:to>
      <xdr:col>69</xdr:col>
      <xdr:colOff>142875</xdr:colOff>
      <xdr:row>77</xdr:row>
      <xdr:rowOff>105411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90188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7328</xdr:rowOff>
    </xdr:from>
    <xdr:to>
      <xdr:col>29</xdr:col>
      <xdr:colOff>127000</xdr:colOff>
      <xdr:row>19</xdr:row>
      <xdr:rowOff>77356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12353"/>
          <a:ext cx="0" cy="1270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49433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77356</xdr:rowOff>
    </xdr:from>
    <xdr:to>
      <xdr:col>30</xdr:col>
      <xdr:colOff>25400</xdr:colOff>
      <xdr:row>19</xdr:row>
      <xdr:rowOff>77356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825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93705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5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7328</xdr:rowOff>
    </xdr:from>
    <xdr:to>
      <xdr:col>30</xdr:col>
      <xdr:colOff>25400</xdr:colOff>
      <xdr:row>12</xdr:row>
      <xdr:rowOff>7328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123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134010</xdr:rowOff>
    </xdr:from>
    <xdr:to>
      <xdr:col>29</xdr:col>
      <xdr:colOff>127000</xdr:colOff>
      <xdr:row>16</xdr:row>
      <xdr:rowOff>39180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81935"/>
          <a:ext cx="647700" cy="248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62907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2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90830</xdr:rowOff>
    </xdr:from>
    <xdr:to>
      <xdr:col>29</xdr:col>
      <xdr:colOff>177800</xdr:colOff>
      <xdr:row>16</xdr:row>
      <xdr:rowOff>20980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0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39180</xdr:rowOff>
    </xdr:from>
    <xdr:to>
      <xdr:col>26</xdr:col>
      <xdr:colOff>50800</xdr:colOff>
      <xdr:row>16</xdr:row>
      <xdr:rowOff>170777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30005"/>
          <a:ext cx="698500" cy="131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160744</xdr:rowOff>
    </xdr:from>
    <xdr:to>
      <xdr:col>26</xdr:col>
      <xdr:colOff>101600</xdr:colOff>
      <xdr:row>17</xdr:row>
      <xdr:rowOff>90894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1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75671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7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170777</xdr:rowOff>
    </xdr:from>
    <xdr:to>
      <xdr:col>22</xdr:col>
      <xdr:colOff>114300</xdr:colOff>
      <xdr:row>17</xdr:row>
      <xdr:rowOff>1803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61602"/>
          <a:ext cx="698500" cy="2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73228</xdr:rowOff>
    </xdr:from>
    <xdr:to>
      <xdr:col>22</xdr:col>
      <xdr:colOff>165100</xdr:colOff>
      <xdr:row>18</xdr:row>
      <xdr:rowOff>3378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159605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1803</xdr:rowOff>
    </xdr:from>
    <xdr:to>
      <xdr:col>18</xdr:col>
      <xdr:colOff>177800</xdr:colOff>
      <xdr:row>17</xdr:row>
      <xdr:rowOff>45847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64078"/>
          <a:ext cx="698500" cy="44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107175</xdr:rowOff>
    </xdr:from>
    <xdr:to>
      <xdr:col>19</xdr:col>
      <xdr:colOff>38100</xdr:colOff>
      <xdr:row>18</xdr:row>
      <xdr:rowOff>37325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9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22102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18517</xdr:rowOff>
    </xdr:from>
    <xdr:to>
      <xdr:col>15</xdr:col>
      <xdr:colOff>101600</xdr:colOff>
      <xdr:row>18</xdr:row>
      <xdr:rowOff>120117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104894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83210</xdr:rowOff>
    </xdr:from>
    <xdr:to>
      <xdr:col>29</xdr:col>
      <xdr:colOff>177800</xdr:colOff>
      <xdr:row>15</xdr:row>
      <xdr:rowOff>13360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31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99737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7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159830</xdr:rowOff>
    </xdr:from>
    <xdr:to>
      <xdr:col>26</xdr:col>
      <xdr:colOff>101600</xdr:colOff>
      <xdr:row>16</xdr:row>
      <xdr:rowOff>89980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79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100157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4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119977</xdr:rowOff>
    </xdr:from>
    <xdr:to>
      <xdr:col>22</xdr:col>
      <xdr:colOff>165100</xdr:colOff>
      <xdr:row>17</xdr:row>
      <xdr:rowOff>50127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10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60304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79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122453</xdr:rowOff>
    </xdr:from>
    <xdr:to>
      <xdr:col>19</xdr:col>
      <xdr:colOff>38100</xdr:colOff>
      <xdr:row>17</xdr:row>
      <xdr:rowOff>52603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13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62780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8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166497</xdr:rowOff>
    </xdr:from>
    <xdr:to>
      <xdr:col>15</xdr:col>
      <xdr:colOff>101600</xdr:colOff>
      <xdr:row>17</xdr:row>
      <xdr:rowOff>96647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57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106824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2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101991</xdr:rowOff>
    </xdr:from>
    <xdr:to>
      <xdr:col>29</xdr:col>
      <xdr:colOff>127000</xdr:colOff>
      <xdr:row>38</xdr:row>
      <xdr:rowOff>69713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69441"/>
          <a:ext cx="0" cy="116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41790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69713</xdr:rowOff>
    </xdr:from>
    <xdr:to>
      <xdr:col>30</xdr:col>
      <xdr:colOff>25400</xdr:colOff>
      <xdr:row>38</xdr:row>
      <xdr:rowOff>69713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7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11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101991</xdr:rowOff>
    </xdr:from>
    <xdr:to>
      <xdr:col>30</xdr:col>
      <xdr:colOff>25400</xdr:colOff>
      <xdr:row>34</xdr:row>
      <xdr:rowOff>101991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69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127960</xdr:rowOff>
    </xdr:from>
    <xdr:to>
      <xdr:col>29</xdr:col>
      <xdr:colOff>127000</xdr:colOff>
      <xdr:row>37</xdr:row>
      <xdr:rowOff>129743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252660"/>
          <a:ext cx="647700" cy="1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244381</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54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56404</xdr:rowOff>
    </xdr:from>
    <xdr:to>
      <xdr:col>29</xdr:col>
      <xdr:colOff>177800</xdr:colOff>
      <xdr:row>36</xdr:row>
      <xdr:rowOff>158004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009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129743</xdr:rowOff>
    </xdr:from>
    <xdr:to>
      <xdr:col>26</xdr:col>
      <xdr:colOff>50800</xdr:colOff>
      <xdr:row>37</xdr:row>
      <xdr:rowOff>250216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54443"/>
          <a:ext cx="698500" cy="120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61616</xdr:rowOff>
    </xdr:from>
    <xdr:to>
      <xdr:col>26</xdr:col>
      <xdr:colOff>101600</xdr:colOff>
      <xdr:row>36</xdr:row>
      <xdr:rowOff>163216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173393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83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250216</xdr:rowOff>
    </xdr:from>
    <xdr:to>
      <xdr:col>22</xdr:col>
      <xdr:colOff>114300</xdr:colOff>
      <xdr:row>37</xdr:row>
      <xdr:rowOff>339095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374916"/>
          <a:ext cx="698500" cy="88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117622</xdr:rowOff>
    </xdr:from>
    <xdr:to>
      <xdr:col>22</xdr:col>
      <xdr:colOff>165100</xdr:colOff>
      <xdr:row>37</xdr:row>
      <xdr:rowOff>47772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229399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8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339095</xdr:rowOff>
    </xdr:from>
    <xdr:to>
      <xdr:col>18</xdr:col>
      <xdr:colOff>177800</xdr:colOff>
      <xdr:row>38</xdr:row>
      <xdr:rowOff>84389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463795"/>
          <a:ext cx="698500" cy="88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121828</xdr:rowOff>
    </xdr:from>
    <xdr:to>
      <xdr:col>19</xdr:col>
      <xdr:colOff>38100</xdr:colOff>
      <xdr:row>37</xdr:row>
      <xdr:rowOff>51978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233605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84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85116</xdr:rowOff>
    </xdr:from>
    <xdr:to>
      <xdr:col>15</xdr:col>
      <xdr:colOff>101600</xdr:colOff>
      <xdr:row>37</xdr:row>
      <xdr:rowOff>15266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196893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8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77160</xdr:rowOff>
    </xdr:from>
    <xdr:to>
      <xdr:col>29</xdr:col>
      <xdr:colOff>177800</xdr:colOff>
      <xdr:row>37</xdr:row>
      <xdr:rowOff>178760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201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49237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78943</xdr:rowOff>
    </xdr:from>
    <xdr:to>
      <xdr:col>26</xdr:col>
      <xdr:colOff>101600</xdr:colOff>
      <xdr:row>37</xdr:row>
      <xdr:rowOff>180543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03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165320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90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199416</xdr:rowOff>
    </xdr:from>
    <xdr:to>
      <xdr:col>22</xdr:col>
      <xdr:colOff>165100</xdr:colOff>
      <xdr:row>37</xdr:row>
      <xdr:rowOff>301016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324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285793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41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288295</xdr:rowOff>
    </xdr:from>
    <xdr:to>
      <xdr:col>19</xdr:col>
      <xdr:colOff>38100</xdr:colOff>
      <xdr:row>38</xdr:row>
      <xdr:rowOff>46995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412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31772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49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33589</xdr:rowOff>
    </xdr:from>
    <xdr:to>
      <xdr:col>15</xdr:col>
      <xdr:colOff>101600</xdr:colOff>
      <xdr:row>38</xdr:row>
      <xdr:rowOff>135189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501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119966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58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163,855
162,119
225.73
85,858,388
81,902,434
3,285,387
40,687,402
57,602,093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143205</xdr:rowOff>
    </xdr:from>
    <xdr:to>
      <xdr:col>24</xdr:col>
      <xdr:colOff>62865</xdr:colOff>
      <xdr:row>38</xdr:row>
      <xdr:rowOff>118555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58155"/>
          <a:ext cx="1270" cy="1175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122382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118555</xdr:rowOff>
    </xdr:from>
    <xdr:to>
      <xdr:col>24</xdr:col>
      <xdr:colOff>152400</xdr:colOff>
      <xdr:row>38</xdr:row>
      <xdr:rowOff>118555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89882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3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143205</xdr:rowOff>
    </xdr:from>
    <xdr:to>
      <xdr:col>24</xdr:col>
      <xdr:colOff>152400</xdr:colOff>
      <xdr:row>31</xdr:row>
      <xdr:rowOff>143205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5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75311</xdr:rowOff>
    </xdr:from>
    <xdr:to>
      <xdr:col>24</xdr:col>
      <xdr:colOff>63500</xdr:colOff>
      <xdr:row>34</xdr:row>
      <xdr:rowOff>152044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33161"/>
          <a:ext cx="838200" cy="24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157091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86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7214</xdr:rowOff>
    </xdr:from>
    <xdr:to>
      <xdr:col>24</xdr:col>
      <xdr:colOff>114300</xdr:colOff>
      <xdr:row>35</xdr:row>
      <xdr:rowOff>108814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152044</xdr:rowOff>
    </xdr:from>
    <xdr:to>
      <xdr:col>19</xdr:col>
      <xdr:colOff>177800</xdr:colOff>
      <xdr:row>35</xdr:row>
      <xdr:rowOff>108420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81344"/>
          <a:ext cx="889000" cy="12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113970</xdr:rowOff>
    </xdr:from>
    <xdr:to>
      <xdr:col>20</xdr:col>
      <xdr:colOff>38100</xdr:colOff>
      <xdr:row>37</xdr:row>
      <xdr:rowOff>44120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35247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108420</xdr:rowOff>
    </xdr:from>
    <xdr:to>
      <xdr:col>15</xdr:col>
      <xdr:colOff>50800</xdr:colOff>
      <xdr:row>35</xdr:row>
      <xdr:rowOff>132690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09170"/>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144412</xdr:rowOff>
    </xdr:from>
    <xdr:to>
      <xdr:col>15</xdr:col>
      <xdr:colOff>101600</xdr:colOff>
      <xdr:row>37</xdr:row>
      <xdr:rowOff>74562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65689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132690</xdr:rowOff>
    </xdr:from>
    <xdr:to>
      <xdr:col>10</xdr:col>
      <xdr:colOff>114300</xdr:colOff>
      <xdr:row>36</xdr:row>
      <xdr:rowOff>1473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33440"/>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170777</xdr:rowOff>
    </xdr:from>
    <xdr:to>
      <xdr:col>10</xdr:col>
      <xdr:colOff>165100</xdr:colOff>
      <xdr:row>37</xdr:row>
      <xdr:rowOff>100927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92054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96939</xdr:rowOff>
    </xdr:from>
    <xdr:to>
      <xdr:col>6</xdr:col>
      <xdr:colOff>38100</xdr:colOff>
      <xdr:row>38</xdr:row>
      <xdr:rowOff>27089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18216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24511</xdr:rowOff>
    </xdr:from>
    <xdr:to>
      <xdr:col>24</xdr:col>
      <xdr:colOff>114300</xdr:colOff>
      <xdr:row>33</xdr:row>
      <xdr:rowOff>126111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8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47388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3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101244</xdr:rowOff>
    </xdr:from>
    <xdr:to>
      <xdr:col>20</xdr:col>
      <xdr:colOff>38100</xdr:colOff>
      <xdr:row>35</xdr:row>
      <xdr:rowOff>31394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3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47921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0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57620</xdr:rowOff>
    </xdr:from>
    <xdr:to>
      <xdr:col>15</xdr:col>
      <xdr:colOff>101600</xdr:colOff>
      <xdr:row>35</xdr:row>
      <xdr:rowOff>159220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5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4297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3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81890</xdr:rowOff>
    </xdr:from>
    <xdr:to>
      <xdr:col>10</xdr:col>
      <xdr:colOff>165100</xdr:colOff>
      <xdr:row>36</xdr:row>
      <xdr:rowOff>12040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28567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5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122123</xdr:rowOff>
    </xdr:from>
    <xdr:to>
      <xdr:col>6</xdr:col>
      <xdr:colOff>38100</xdr:colOff>
      <xdr:row>36</xdr:row>
      <xdr:rowOff>52273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68800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9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168210</xdr:rowOff>
    </xdr:from>
    <xdr:to>
      <xdr:col>24</xdr:col>
      <xdr:colOff>62865</xdr:colOff>
      <xdr:row>58</xdr:row>
      <xdr:rowOff>46725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0710"/>
          <a:ext cx="1270" cy="125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50552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46725</xdr:rowOff>
    </xdr:from>
    <xdr:to>
      <xdr:col>24</xdr:col>
      <xdr:colOff>152400</xdr:colOff>
      <xdr:row>58</xdr:row>
      <xdr:rowOff>46725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114887</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168210</xdr:rowOff>
    </xdr:from>
    <xdr:to>
      <xdr:col>24</xdr:col>
      <xdr:colOff>152400</xdr:colOff>
      <xdr:row>50</xdr:row>
      <xdr:rowOff>168210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46954</xdr:rowOff>
    </xdr:from>
    <xdr:to>
      <xdr:col>24</xdr:col>
      <xdr:colOff>63500</xdr:colOff>
      <xdr:row>51</xdr:row>
      <xdr:rowOff>134312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790904"/>
          <a:ext cx="838200" cy="8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169805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2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19928</xdr:rowOff>
    </xdr:from>
    <xdr:to>
      <xdr:col>24</xdr:col>
      <xdr:colOff>114300</xdr:colOff>
      <xdr:row>55</xdr:row>
      <xdr:rowOff>121528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4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134312</xdr:rowOff>
    </xdr:from>
    <xdr:to>
      <xdr:col>19</xdr:col>
      <xdr:colOff>177800</xdr:colOff>
      <xdr:row>52</xdr:row>
      <xdr:rowOff>58613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878262"/>
          <a:ext cx="889000" cy="9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162215</xdr:rowOff>
    </xdr:from>
    <xdr:to>
      <xdr:col>20</xdr:col>
      <xdr:colOff>38100</xdr:colOff>
      <xdr:row>56</xdr:row>
      <xdr:rowOff>92365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83492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8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58613</xdr:rowOff>
    </xdr:from>
    <xdr:to>
      <xdr:col>15</xdr:col>
      <xdr:colOff>50800</xdr:colOff>
      <xdr:row>52</xdr:row>
      <xdr:rowOff>108741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8974013"/>
          <a:ext cx="889000" cy="5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147911</xdr:rowOff>
    </xdr:from>
    <xdr:to>
      <xdr:col>15</xdr:col>
      <xdr:colOff>101600</xdr:colOff>
      <xdr:row>56</xdr:row>
      <xdr:rowOff>78061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69188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108741</xdr:rowOff>
    </xdr:from>
    <xdr:to>
      <xdr:col>10</xdr:col>
      <xdr:colOff>114300</xdr:colOff>
      <xdr:row>54</xdr:row>
      <xdr:rowOff>65797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024141"/>
          <a:ext cx="889000" cy="29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59443</xdr:rowOff>
    </xdr:from>
    <xdr:to>
      <xdr:col>10</xdr:col>
      <xdr:colOff>165100</xdr:colOff>
      <xdr:row>56</xdr:row>
      <xdr:rowOff>161043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152170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5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144874</xdr:rowOff>
    </xdr:from>
    <xdr:to>
      <xdr:col>6</xdr:col>
      <xdr:colOff>38100</xdr:colOff>
      <xdr:row>58</xdr:row>
      <xdr:rowOff>75024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66151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1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167604</xdr:rowOff>
    </xdr:from>
    <xdr:to>
      <xdr:col>24</xdr:col>
      <xdr:colOff>114300</xdr:colOff>
      <xdr:row>51</xdr:row>
      <xdr:rowOff>97754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7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82531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65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83512</xdr:rowOff>
    </xdr:from>
    <xdr:to>
      <xdr:col>20</xdr:col>
      <xdr:colOff>38100</xdr:colOff>
      <xdr:row>52</xdr:row>
      <xdr:rowOff>13662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82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30189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60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7813</xdr:rowOff>
    </xdr:from>
    <xdr:to>
      <xdr:col>15</xdr:col>
      <xdr:colOff>101600</xdr:colOff>
      <xdr:row>52</xdr:row>
      <xdr:rowOff>109413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92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125940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69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57941</xdr:rowOff>
    </xdr:from>
    <xdr:to>
      <xdr:col>10</xdr:col>
      <xdr:colOff>165100</xdr:colOff>
      <xdr:row>52</xdr:row>
      <xdr:rowOff>159541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897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4618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874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14997</xdr:rowOff>
    </xdr:from>
    <xdr:to>
      <xdr:col>6</xdr:col>
      <xdr:colOff>38100</xdr:colOff>
      <xdr:row>54</xdr:row>
      <xdr:rowOff>116597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2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133124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04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131064</xdr:rowOff>
    </xdr:from>
    <xdr:to>
      <xdr:col>24</xdr:col>
      <xdr:colOff>62865</xdr:colOff>
      <xdr:row>78</xdr:row>
      <xdr:rowOff>49657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61114"/>
          <a:ext cx="1270" cy="146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53484</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49657</xdr:rowOff>
    </xdr:from>
    <xdr:to>
      <xdr:col>24</xdr:col>
      <xdr:colOff>152400</xdr:colOff>
      <xdr:row>78</xdr:row>
      <xdr:rowOff>49657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77741</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131064</xdr:rowOff>
    </xdr:from>
    <xdr:to>
      <xdr:col>24</xdr:col>
      <xdr:colOff>152400</xdr:colOff>
      <xdr:row>69</xdr:row>
      <xdr:rowOff>131064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108838</xdr:rowOff>
    </xdr:from>
    <xdr:to>
      <xdr:col>24</xdr:col>
      <xdr:colOff>63500</xdr:colOff>
      <xdr:row>77</xdr:row>
      <xdr:rowOff>164085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10488"/>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143273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659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120396</xdr:rowOff>
    </xdr:from>
    <xdr:to>
      <xdr:col>24</xdr:col>
      <xdr:colOff>114300</xdr:colOff>
      <xdr:row>75</xdr:row>
      <xdr:rowOff>50546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8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108838</xdr:rowOff>
    </xdr:from>
    <xdr:to>
      <xdr:col>19</xdr:col>
      <xdr:colOff>177800</xdr:colOff>
      <xdr:row>77</xdr:row>
      <xdr:rowOff>154939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10488"/>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160782</xdr:rowOff>
    </xdr:from>
    <xdr:to>
      <xdr:col>20</xdr:col>
      <xdr:colOff>38100</xdr:colOff>
      <xdr:row>75</xdr:row>
      <xdr:rowOff>90932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8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107459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62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154939</xdr:rowOff>
    </xdr:from>
    <xdr:to>
      <xdr:col>15</xdr:col>
      <xdr:colOff>50800</xdr:colOff>
      <xdr:row>78</xdr:row>
      <xdr:rowOff>10540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56589"/>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48006</xdr:rowOff>
    </xdr:from>
    <xdr:to>
      <xdr:col>15</xdr:col>
      <xdr:colOff>101600</xdr:colOff>
      <xdr:row>75</xdr:row>
      <xdr:rowOff>149606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166133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6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10540</xdr:rowOff>
    </xdr:from>
    <xdr:to>
      <xdr:col>10</xdr:col>
      <xdr:colOff>114300</xdr:colOff>
      <xdr:row>78</xdr:row>
      <xdr:rowOff>38100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83640"/>
          <a:ext cx="889000" cy="2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58928</xdr:rowOff>
    </xdr:from>
    <xdr:to>
      <xdr:col>10</xdr:col>
      <xdr:colOff>165100</xdr:colOff>
      <xdr:row>75</xdr:row>
      <xdr:rowOff>160528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1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5605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69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83312</xdr:rowOff>
    </xdr:from>
    <xdr:to>
      <xdr:col>6</xdr:col>
      <xdr:colOff>38100</xdr:colOff>
      <xdr:row>76</xdr:row>
      <xdr:rowOff>13463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29420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29989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1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113285</xdr:rowOff>
    </xdr:from>
    <xdr:to>
      <xdr:col>24</xdr:col>
      <xdr:colOff>114300</xdr:colOff>
      <xdr:row>78</xdr:row>
      <xdr:rowOff>43435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28212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2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58038</xdr:rowOff>
    </xdr:from>
    <xdr:to>
      <xdr:col>20</xdr:col>
      <xdr:colOff>38100</xdr:colOff>
      <xdr:row>77</xdr:row>
      <xdr:rowOff>159638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5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150765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5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104139</xdr:rowOff>
    </xdr:from>
    <xdr:to>
      <xdr:col>15</xdr:col>
      <xdr:colOff>101600</xdr:colOff>
      <xdr:row>78</xdr:row>
      <xdr:rowOff>34289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0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25416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9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131190</xdr:rowOff>
    </xdr:from>
    <xdr:to>
      <xdr:col>10</xdr:col>
      <xdr:colOff>165100</xdr:colOff>
      <xdr:row>78</xdr:row>
      <xdr:rowOff>61340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52467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2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158750</xdr:rowOff>
    </xdr:from>
    <xdr:to>
      <xdr:col>6</xdr:col>
      <xdr:colOff>38100</xdr:colOff>
      <xdr:row>78</xdr:row>
      <xdr:rowOff>88900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80027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11638</xdr:rowOff>
    </xdr:from>
    <xdr:to>
      <xdr:col>24</xdr:col>
      <xdr:colOff>62865</xdr:colOff>
      <xdr:row>96</xdr:row>
      <xdr:rowOff>97958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13588"/>
          <a:ext cx="1270" cy="94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101785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5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97958</xdr:rowOff>
    </xdr:from>
    <xdr:to>
      <xdr:col>24</xdr:col>
      <xdr:colOff>152400</xdr:colOff>
      <xdr:row>96</xdr:row>
      <xdr:rowOff>97958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557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129765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8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11638</xdr:rowOff>
    </xdr:from>
    <xdr:to>
      <xdr:col>24</xdr:col>
      <xdr:colOff>152400</xdr:colOff>
      <xdr:row>91</xdr:row>
      <xdr:rowOff>11638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106553</xdr:rowOff>
    </xdr:from>
    <xdr:to>
      <xdr:col>24</xdr:col>
      <xdr:colOff>63500</xdr:colOff>
      <xdr:row>94</xdr:row>
      <xdr:rowOff>134351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51403"/>
          <a:ext cx="838200" cy="19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121482</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6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143055</xdr:rowOff>
    </xdr:from>
    <xdr:to>
      <xdr:col>24</xdr:col>
      <xdr:colOff>114300</xdr:colOff>
      <xdr:row>94</xdr:row>
      <xdr:rowOff>73205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08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134351</xdr:rowOff>
    </xdr:from>
    <xdr:to>
      <xdr:col>19</xdr:col>
      <xdr:colOff>177800</xdr:colOff>
      <xdr:row>95</xdr:row>
      <xdr:rowOff>134007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50651"/>
          <a:ext cx="889000" cy="17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56530</xdr:rowOff>
    </xdr:from>
    <xdr:to>
      <xdr:col>20</xdr:col>
      <xdr:colOff>38100</xdr:colOff>
      <xdr:row>95</xdr:row>
      <xdr:rowOff>158130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149257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43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25491</xdr:rowOff>
    </xdr:from>
    <xdr:to>
      <xdr:col>15</xdr:col>
      <xdr:colOff>50800</xdr:colOff>
      <xdr:row>95</xdr:row>
      <xdr:rowOff>134007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141791"/>
          <a:ext cx="889000" cy="27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34401</xdr:rowOff>
    </xdr:from>
    <xdr:to>
      <xdr:col>15</xdr:col>
      <xdr:colOff>101600</xdr:colOff>
      <xdr:row>96</xdr:row>
      <xdr:rowOff>136001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9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127128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8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25491</xdr:rowOff>
    </xdr:from>
    <xdr:to>
      <xdr:col>10</xdr:col>
      <xdr:colOff>114300</xdr:colOff>
      <xdr:row>97</xdr:row>
      <xdr:rowOff>62457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141791"/>
          <a:ext cx="889000" cy="55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96741</xdr:rowOff>
    </xdr:from>
    <xdr:to>
      <xdr:col>10</xdr:col>
      <xdr:colOff>165100</xdr:colOff>
      <xdr:row>95</xdr:row>
      <xdr:rowOff>26891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18018</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0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103736</xdr:rowOff>
    </xdr:from>
    <xdr:to>
      <xdr:col>6</xdr:col>
      <xdr:colOff>38100</xdr:colOff>
      <xdr:row>98</xdr:row>
      <xdr:rowOff>33886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3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25013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82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55753</xdr:rowOff>
    </xdr:from>
    <xdr:to>
      <xdr:col>24</xdr:col>
      <xdr:colOff>114300</xdr:colOff>
      <xdr:row>93</xdr:row>
      <xdr:rowOff>157353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0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78630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5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83551</xdr:rowOff>
    </xdr:from>
    <xdr:to>
      <xdr:col>20</xdr:col>
      <xdr:colOff>38100</xdr:colOff>
      <xdr:row>95</xdr:row>
      <xdr:rowOff>13701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9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30228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75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83207</xdr:rowOff>
    </xdr:from>
    <xdr:to>
      <xdr:col>15</xdr:col>
      <xdr:colOff>101600</xdr:colOff>
      <xdr:row>96</xdr:row>
      <xdr:rowOff>13357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7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29884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146141</xdr:rowOff>
    </xdr:from>
    <xdr:to>
      <xdr:col>10</xdr:col>
      <xdr:colOff>165100</xdr:colOff>
      <xdr:row>94</xdr:row>
      <xdr:rowOff>76291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09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92818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86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11657</xdr:rowOff>
    </xdr:from>
    <xdr:to>
      <xdr:col>6</xdr:col>
      <xdr:colOff>38100</xdr:colOff>
      <xdr:row>97</xdr:row>
      <xdr:rowOff>113257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4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129784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1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2057</xdr:rowOff>
    </xdr:from>
    <xdr:to>
      <xdr:col>54</xdr:col>
      <xdr:colOff>189865</xdr:colOff>
      <xdr:row>39</xdr:row>
      <xdr:rowOff>100457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174257"/>
          <a:ext cx="1270" cy="612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104284</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9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100457</xdr:rowOff>
    </xdr:from>
    <xdr:to>
      <xdr:col>55</xdr:col>
      <xdr:colOff>88900</xdr:colOff>
      <xdr:row>39</xdr:row>
      <xdr:rowOff>100457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87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120184</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94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2057</xdr:rowOff>
    </xdr:from>
    <xdr:to>
      <xdr:col>55</xdr:col>
      <xdr:colOff>88900</xdr:colOff>
      <xdr:row>36</xdr:row>
      <xdr:rowOff>2057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17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170079</xdr:rowOff>
    </xdr:from>
    <xdr:to>
      <xdr:col>55</xdr:col>
      <xdr:colOff>0</xdr:colOff>
      <xdr:row>39</xdr:row>
      <xdr:rowOff>100457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685179"/>
          <a:ext cx="838200" cy="10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167949</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401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145072</xdr:rowOff>
    </xdr:from>
    <xdr:to>
      <xdr:col>55</xdr:col>
      <xdr:colOff>50800</xdr:colOff>
      <xdr:row>38</xdr:row>
      <xdr:rowOff>75222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48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161163</xdr:rowOff>
    </xdr:from>
    <xdr:to>
      <xdr:col>50</xdr:col>
      <xdr:colOff>114300</xdr:colOff>
      <xdr:row>38</xdr:row>
      <xdr:rowOff>170079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676263"/>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122022</xdr:rowOff>
    </xdr:from>
    <xdr:to>
      <xdr:col>50</xdr:col>
      <xdr:colOff>165100</xdr:colOff>
      <xdr:row>38</xdr:row>
      <xdr:rowOff>52172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4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68699</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2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161163</xdr:rowOff>
    </xdr:from>
    <xdr:to>
      <xdr:col>45</xdr:col>
      <xdr:colOff>177800</xdr:colOff>
      <xdr:row>39</xdr:row>
      <xdr:rowOff>113144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676263"/>
          <a:ext cx="889000" cy="1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101613</xdr:rowOff>
    </xdr:from>
    <xdr:to>
      <xdr:col>46</xdr:col>
      <xdr:colOff>38100</xdr:colOff>
      <xdr:row>38</xdr:row>
      <xdr:rowOff>31762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48290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2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9144</xdr:rowOff>
    </xdr:from>
    <xdr:to>
      <xdr:col>41</xdr:col>
      <xdr:colOff>50800</xdr:colOff>
      <xdr:row>39</xdr:row>
      <xdr:rowOff>113144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495544"/>
          <a:ext cx="889000" cy="130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156718</xdr:rowOff>
    </xdr:from>
    <xdr:to>
      <xdr:col>41</xdr:col>
      <xdr:colOff>101600</xdr:colOff>
      <xdr:row>38</xdr:row>
      <xdr:rowOff>86868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103395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84328</xdr:rowOff>
    </xdr:from>
    <xdr:to>
      <xdr:col>36</xdr:col>
      <xdr:colOff>165100</xdr:colOff>
      <xdr:row>31</xdr:row>
      <xdr:rowOff>14478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31005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0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49657</xdr:rowOff>
    </xdr:from>
    <xdr:to>
      <xdr:col>55</xdr:col>
      <xdr:colOff>50800</xdr:colOff>
      <xdr:row>39</xdr:row>
      <xdr:rowOff>151257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73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136034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65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119279</xdr:rowOff>
    </xdr:from>
    <xdr:to>
      <xdr:col>50</xdr:col>
      <xdr:colOff>165100</xdr:colOff>
      <xdr:row>39</xdr:row>
      <xdr:rowOff>49429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63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40556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72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110363</xdr:rowOff>
    </xdr:from>
    <xdr:to>
      <xdr:col>46</xdr:col>
      <xdr:colOff>38100</xdr:colOff>
      <xdr:row>39</xdr:row>
      <xdr:rowOff>40513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62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31640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7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62344</xdr:rowOff>
    </xdr:from>
    <xdr:to>
      <xdr:col>41</xdr:col>
      <xdr:colOff>101600</xdr:colOff>
      <xdr:row>39</xdr:row>
      <xdr:rowOff>163944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74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155071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84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129794</xdr:rowOff>
    </xdr:from>
    <xdr:to>
      <xdr:col>36</xdr:col>
      <xdr:colOff>165100</xdr:colOff>
      <xdr:row>32</xdr:row>
      <xdr:rowOff>59944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44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51071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53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106325</xdr:rowOff>
    </xdr:from>
    <xdr:to>
      <xdr:col>54</xdr:col>
      <xdr:colOff>189865</xdr:colOff>
      <xdr:row>57</xdr:row>
      <xdr:rowOff>133528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50275"/>
          <a:ext cx="1270" cy="1055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137355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133528</xdr:rowOff>
    </xdr:from>
    <xdr:to>
      <xdr:col>55</xdr:col>
      <xdr:colOff>88900</xdr:colOff>
      <xdr:row>57</xdr:row>
      <xdr:rowOff>133528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53002</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106325</xdr:rowOff>
    </xdr:from>
    <xdr:to>
      <xdr:col>55</xdr:col>
      <xdr:colOff>88900</xdr:colOff>
      <xdr:row>51</xdr:row>
      <xdr:rowOff>106325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5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1492</xdr:rowOff>
    </xdr:from>
    <xdr:to>
      <xdr:col>55</xdr:col>
      <xdr:colOff>0</xdr:colOff>
      <xdr:row>56</xdr:row>
      <xdr:rowOff>145396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02692"/>
          <a:ext cx="838200" cy="14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151572</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2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128695</xdr:rowOff>
    </xdr:from>
    <xdr:to>
      <xdr:col>55</xdr:col>
      <xdr:colOff>50800</xdr:colOff>
      <xdr:row>55</xdr:row>
      <xdr:rowOff>58845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3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101124</xdr:rowOff>
    </xdr:from>
    <xdr:to>
      <xdr:col>50</xdr:col>
      <xdr:colOff>114300</xdr:colOff>
      <xdr:row>56</xdr:row>
      <xdr:rowOff>145396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359424"/>
          <a:ext cx="889000" cy="38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53124</xdr:rowOff>
    </xdr:from>
    <xdr:to>
      <xdr:col>50</xdr:col>
      <xdr:colOff>165100</xdr:colOff>
      <xdr:row>55</xdr:row>
      <xdr:rowOff>154724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171251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25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113202</xdr:rowOff>
    </xdr:from>
    <xdr:to>
      <xdr:col>45</xdr:col>
      <xdr:colOff>177800</xdr:colOff>
      <xdr:row>54</xdr:row>
      <xdr:rowOff>101124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028602"/>
          <a:ext cx="889000" cy="33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12681</xdr:rowOff>
    </xdr:from>
    <xdr:to>
      <xdr:col>46</xdr:col>
      <xdr:colOff>38100</xdr:colOff>
      <xdr:row>56</xdr:row>
      <xdr:rowOff>114281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105408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70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157512</xdr:rowOff>
    </xdr:from>
    <xdr:to>
      <xdr:col>41</xdr:col>
      <xdr:colOff>50800</xdr:colOff>
      <xdr:row>52</xdr:row>
      <xdr:rowOff>113202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8901462"/>
          <a:ext cx="889000" cy="12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56249</xdr:rowOff>
    </xdr:from>
    <xdr:to>
      <xdr:col>41</xdr:col>
      <xdr:colOff>101600</xdr:colOff>
      <xdr:row>55</xdr:row>
      <xdr:rowOff>157849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148976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57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83471</xdr:rowOff>
    </xdr:from>
    <xdr:to>
      <xdr:col>36</xdr:col>
      <xdr:colOff>165100</xdr:colOff>
      <xdr:row>55</xdr:row>
      <xdr:rowOff>13621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4748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122142</xdr:rowOff>
    </xdr:from>
    <xdr:to>
      <xdr:col>55</xdr:col>
      <xdr:colOff>50800</xdr:colOff>
      <xdr:row>56</xdr:row>
      <xdr:rowOff>52292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100569</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3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94596</xdr:rowOff>
    </xdr:from>
    <xdr:to>
      <xdr:col>50</xdr:col>
      <xdr:colOff>165100</xdr:colOff>
      <xdr:row>57</xdr:row>
      <xdr:rowOff>24746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9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15873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8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50324</xdr:rowOff>
    </xdr:from>
    <xdr:to>
      <xdr:col>46</xdr:col>
      <xdr:colOff>38100</xdr:colOff>
      <xdr:row>54</xdr:row>
      <xdr:rowOff>151924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30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168451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08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62402</xdr:rowOff>
    </xdr:from>
    <xdr:to>
      <xdr:col>41</xdr:col>
      <xdr:colOff>101600</xdr:colOff>
      <xdr:row>52</xdr:row>
      <xdr:rowOff>164002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897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9079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875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106712</xdr:rowOff>
    </xdr:from>
    <xdr:to>
      <xdr:col>36</xdr:col>
      <xdr:colOff>165100</xdr:colOff>
      <xdr:row>52</xdr:row>
      <xdr:rowOff>36862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885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53389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862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95276</xdr:rowOff>
    </xdr:from>
    <xdr:to>
      <xdr:col>54</xdr:col>
      <xdr:colOff>189865</xdr:colOff>
      <xdr:row>78</xdr:row>
      <xdr:rowOff>159131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96776"/>
          <a:ext cx="1270" cy="143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162958</xdr:rowOff>
    </xdr:from>
    <xdr:ext cx="469744"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159131</xdr:rowOff>
    </xdr:from>
    <xdr:to>
      <xdr:col>55</xdr:col>
      <xdr:colOff>88900</xdr:colOff>
      <xdr:row>78</xdr:row>
      <xdr:rowOff>159131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3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41953</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95276</xdr:rowOff>
    </xdr:from>
    <xdr:to>
      <xdr:col>55</xdr:col>
      <xdr:colOff>88900</xdr:colOff>
      <xdr:row>70</xdr:row>
      <xdr:rowOff>95276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132384</xdr:rowOff>
    </xdr:from>
    <xdr:to>
      <xdr:col>55</xdr:col>
      <xdr:colOff>0</xdr:colOff>
      <xdr:row>78</xdr:row>
      <xdr:rowOff>84722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334034"/>
          <a:ext cx="838200" cy="12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116958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7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94081</xdr:rowOff>
    </xdr:from>
    <xdr:to>
      <xdr:col>55</xdr:col>
      <xdr:colOff>50800</xdr:colOff>
      <xdr:row>77</xdr:row>
      <xdr:rowOff>24231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39726</xdr:rowOff>
    </xdr:from>
    <xdr:to>
      <xdr:col>50</xdr:col>
      <xdr:colOff>114300</xdr:colOff>
      <xdr:row>77</xdr:row>
      <xdr:rowOff>132384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069926"/>
          <a:ext cx="889000" cy="26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12891</xdr:rowOff>
    </xdr:from>
    <xdr:to>
      <xdr:col>50</xdr:col>
      <xdr:colOff>165100</xdr:colOff>
      <xdr:row>76</xdr:row>
      <xdr:rowOff>114491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0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131018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81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39726</xdr:rowOff>
    </xdr:from>
    <xdr:to>
      <xdr:col>45</xdr:col>
      <xdr:colOff>177800</xdr:colOff>
      <xdr:row>76</xdr:row>
      <xdr:rowOff>125337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069926"/>
          <a:ext cx="889000" cy="8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171081</xdr:rowOff>
    </xdr:from>
    <xdr:to>
      <xdr:col>46</xdr:col>
      <xdr:colOff>38100</xdr:colOff>
      <xdr:row>77</xdr:row>
      <xdr:rowOff>101231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0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92358</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329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146938</xdr:rowOff>
    </xdr:from>
    <xdr:to>
      <xdr:col>41</xdr:col>
      <xdr:colOff>50800</xdr:colOff>
      <xdr:row>76</xdr:row>
      <xdr:rowOff>125337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005688"/>
          <a:ext cx="889000" cy="14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33007</xdr:rowOff>
    </xdr:from>
    <xdr:to>
      <xdr:col>41</xdr:col>
      <xdr:colOff>101600</xdr:colOff>
      <xdr:row>75</xdr:row>
      <xdr:rowOff>134607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151134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119570</xdr:rowOff>
    </xdr:from>
    <xdr:to>
      <xdr:col>36</xdr:col>
      <xdr:colOff>165100</xdr:colOff>
      <xdr:row>75</xdr:row>
      <xdr:rowOff>49720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8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66247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5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33922</xdr:rowOff>
    </xdr:from>
    <xdr:to>
      <xdr:col>55</xdr:col>
      <xdr:colOff>50800</xdr:colOff>
      <xdr:row>78</xdr:row>
      <xdr:rowOff>135522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120299</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2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81584</xdr:rowOff>
    </xdr:from>
    <xdr:to>
      <xdr:col>50</xdr:col>
      <xdr:colOff>165100</xdr:colOff>
      <xdr:row>78</xdr:row>
      <xdr:rowOff>11734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2861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37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160376</xdr:rowOff>
    </xdr:from>
    <xdr:to>
      <xdr:col>46</xdr:col>
      <xdr:colOff>38100</xdr:colOff>
      <xdr:row>76</xdr:row>
      <xdr:rowOff>90526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0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107052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79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74537</xdr:rowOff>
    </xdr:from>
    <xdr:to>
      <xdr:col>41</xdr:col>
      <xdr:colOff>101600</xdr:colOff>
      <xdr:row>77</xdr:row>
      <xdr:rowOff>4687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167264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19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96139</xdr:rowOff>
    </xdr:from>
    <xdr:to>
      <xdr:col>36</xdr:col>
      <xdr:colOff>165100</xdr:colOff>
      <xdr:row>76</xdr:row>
      <xdr:rowOff>26290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9548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17415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04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77456</xdr:rowOff>
    </xdr:from>
    <xdr:to>
      <xdr:col>54</xdr:col>
      <xdr:colOff>189865</xdr:colOff>
      <xdr:row>99</xdr:row>
      <xdr:rowOff>133496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07956"/>
          <a:ext cx="1270" cy="1599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137323</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711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133496</xdr:rowOff>
    </xdr:from>
    <xdr:to>
      <xdr:col>55</xdr:col>
      <xdr:colOff>88900</xdr:colOff>
      <xdr:row>99</xdr:row>
      <xdr:rowOff>133496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7107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24133</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77456</xdr:rowOff>
    </xdr:from>
    <xdr:to>
      <xdr:col>55</xdr:col>
      <xdr:colOff>88900</xdr:colOff>
      <xdr:row>90</xdr:row>
      <xdr:rowOff>77456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0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11978</xdr:rowOff>
    </xdr:from>
    <xdr:to>
      <xdr:col>55</xdr:col>
      <xdr:colOff>0</xdr:colOff>
      <xdr:row>97</xdr:row>
      <xdr:rowOff>88036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471178"/>
          <a:ext cx="838200" cy="24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144986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32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166559</xdr:rowOff>
    </xdr:from>
    <xdr:to>
      <xdr:col>55</xdr:col>
      <xdr:colOff>50800</xdr:colOff>
      <xdr:row>96</xdr:row>
      <xdr:rowOff>96709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165826</xdr:rowOff>
    </xdr:from>
    <xdr:to>
      <xdr:col>50</xdr:col>
      <xdr:colOff>114300</xdr:colOff>
      <xdr:row>97</xdr:row>
      <xdr:rowOff>88036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453576"/>
          <a:ext cx="889000" cy="26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6832</xdr:rowOff>
    </xdr:from>
    <xdr:to>
      <xdr:col>50</xdr:col>
      <xdr:colOff>165100</xdr:colOff>
      <xdr:row>97</xdr:row>
      <xdr:rowOff>108432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3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124959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1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67103</xdr:rowOff>
    </xdr:from>
    <xdr:to>
      <xdr:col>45</xdr:col>
      <xdr:colOff>177800</xdr:colOff>
      <xdr:row>95</xdr:row>
      <xdr:rowOff>165826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5669053"/>
          <a:ext cx="889000" cy="78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124301</xdr:rowOff>
    </xdr:from>
    <xdr:to>
      <xdr:col>46</xdr:col>
      <xdr:colOff>38100</xdr:colOff>
      <xdr:row>98</xdr:row>
      <xdr:rowOff>54451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75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45578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84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42185</xdr:rowOff>
    </xdr:from>
    <xdr:to>
      <xdr:col>41</xdr:col>
      <xdr:colOff>50800</xdr:colOff>
      <xdr:row>91</xdr:row>
      <xdr:rowOff>67103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5644135"/>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166886</xdr:rowOff>
    </xdr:from>
    <xdr:to>
      <xdr:col>41</xdr:col>
      <xdr:colOff>101600</xdr:colOff>
      <xdr:row>98</xdr:row>
      <xdr:rowOff>97036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7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88163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9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163750</xdr:rowOff>
    </xdr:from>
    <xdr:to>
      <xdr:col>36</xdr:col>
      <xdr:colOff>165100</xdr:colOff>
      <xdr:row>97</xdr:row>
      <xdr:rowOff>93900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85027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132628</xdr:rowOff>
    </xdr:from>
    <xdr:to>
      <xdr:col>55</xdr:col>
      <xdr:colOff>50800</xdr:colOff>
      <xdr:row>96</xdr:row>
      <xdr:rowOff>62778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4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155505</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27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37236</xdr:rowOff>
    </xdr:from>
    <xdr:to>
      <xdr:col>50</xdr:col>
      <xdr:colOff>165100</xdr:colOff>
      <xdr:row>97</xdr:row>
      <xdr:rowOff>138836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6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129963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6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115026</xdr:rowOff>
    </xdr:from>
    <xdr:to>
      <xdr:col>46</xdr:col>
      <xdr:colOff>38100</xdr:colOff>
      <xdr:row>96</xdr:row>
      <xdr:rowOff>45176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40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61703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17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16303</xdr:rowOff>
    </xdr:from>
    <xdr:to>
      <xdr:col>41</xdr:col>
      <xdr:colOff>101600</xdr:colOff>
      <xdr:row>91</xdr:row>
      <xdr:rowOff>117903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561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134430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539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162835</xdr:rowOff>
    </xdr:from>
    <xdr:to>
      <xdr:col>36</xdr:col>
      <xdr:colOff>165100</xdr:colOff>
      <xdr:row>91</xdr:row>
      <xdr:rowOff>92985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559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109512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536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110417</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253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57094</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0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110417</xdr:rowOff>
    </xdr:from>
    <xdr:to>
      <xdr:col>86</xdr:col>
      <xdr:colOff>25400</xdr:colOff>
      <xdr:row>30</xdr:row>
      <xdr:rowOff>110417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2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110417</xdr:rowOff>
    </xdr:from>
    <xdr:to>
      <xdr:col>85</xdr:col>
      <xdr:colOff>127000</xdr:colOff>
      <xdr:row>33</xdr:row>
      <xdr:rowOff>48260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5253917"/>
          <a:ext cx="838200" cy="45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64714</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408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86287</xdr:rowOff>
    </xdr:from>
    <xdr:to>
      <xdr:col>85</xdr:col>
      <xdr:colOff>177800</xdr:colOff>
      <xdr:row>38</xdr:row>
      <xdr:rowOff>16438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429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48260</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5706110"/>
          <a:ext cx="889000" cy="107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44813</xdr:rowOff>
    </xdr:from>
    <xdr:to>
      <xdr:col>81</xdr:col>
      <xdr:colOff>101600</xdr:colOff>
      <xdr:row>37</xdr:row>
      <xdr:rowOff>146413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38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137540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58928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45478"/>
          <a:ext cx="889000" cy="3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18469</xdr:rowOff>
    </xdr:from>
    <xdr:to>
      <xdr:col>76</xdr:col>
      <xdr:colOff>165100</xdr:colOff>
      <xdr:row>37</xdr:row>
      <xdr:rowOff>120069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3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136596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13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39007</xdr:rowOff>
    </xdr:from>
    <xdr:to>
      <xdr:col>71</xdr:col>
      <xdr:colOff>177800</xdr:colOff>
      <xdr:row>39</xdr:row>
      <xdr:rowOff>58928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25557"/>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141913</xdr:rowOff>
    </xdr:from>
    <xdr:to>
      <xdr:col>72</xdr:col>
      <xdr:colOff>38100</xdr:colOff>
      <xdr:row>37</xdr:row>
      <xdr:rowOff>72063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31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88590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08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56787</xdr:rowOff>
    </xdr:from>
    <xdr:to>
      <xdr:col>67</xdr:col>
      <xdr:colOff>101600</xdr:colOff>
      <xdr:row>36</xdr:row>
      <xdr:rowOff>158387</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3464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0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59617</xdr:rowOff>
    </xdr:from>
    <xdr:to>
      <xdr:col>85</xdr:col>
      <xdr:colOff>177800</xdr:colOff>
      <xdr:row>30</xdr:row>
      <xdr:rowOff>161217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520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12644</xdr:rowOff>
    </xdr:from>
    <xdr:ext cx="534377"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515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168910</xdr:rowOff>
    </xdr:from>
    <xdr:to>
      <xdr:col>81</xdr:col>
      <xdr:colOff>101600</xdr:colOff>
      <xdr:row>33</xdr:row>
      <xdr:rowOff>99060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31</xdr:row>
      <xdr:rowOff>115587</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543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8128</xdr:rowOff>
    </xdr:from>
    <xdr:to>
      <xdr:col>72</xdr:col>
      <xdr:colOff>38100</xdr:colOff>
      <xdr:row>39</xdr:row>
      <xdr:rowOff>109728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9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100855</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4017" y="6787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159657</xdr:rowOff>
    </xdr:from>
    <xdr:to>
      <xdr:col>67</xdr:col>
      <xdr:colOff>101600</xdr:colOff>
      <xdr:row>39</xdr:row>
      <xdr:rowOff>89807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7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80934</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76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144112</xdr:rowOff>
    </xdr:from>
    <xdr:to>
      <xdr:col>85</xdr:col>
      <xdr:colOff>126364</xdr:colOff>
      <xdr:row>77</xdr:row>
      <xdr:rowOff>103147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45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106974</xdr:rowOff>
    </xdr:from>
    <xdr:ext cx="469744"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30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103147</xdr:rowOff>
    </xdr:from>
    <xdr:to>
      <xdr:col>86</xdr:col>
      <xdr:colOff>25400</xdr:colOff>
      <xdr:row>77</xdr:row>
      <xdr:rowOff>103147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3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90789</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92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144112</xdr:rowOff>
    </xdr:from>
    <xdr:to>
      <xdr:col>86</xdr:col>
      <xdr:colOff>25400</xdr:colOff>
      <xdr:row>70</xdr:row>
      <xdr:rowOff>144112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4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45174</xdr:rowOff>
    </xdr:from>
    <xdr:to>
      <xdr:col>85</xdr:col>
      <xdr:colOff>127000</xdr:colOff>
      <xdr:row>73</xdr:row>
      <xdr:rowOff>46728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2561024"/>
          <a:ext cx="8382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111493</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62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133066</xdr:rowOff>
    </xdr:from>
    <xdr:to>
      <xdr:col>85</xdr:col>
      <xdr:colOff>177800</xdr:colOff>
      <xdr:row>74</xdr:row>
      <xdr:rowOff>63216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6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45174</xdr:rowOff>
    </xdr:from>
    <xdr:to>
      <xdr:col>81</xdr:col>
      <xdr:colOff>50800</xdr:colOff>
      <xdr:row>73</xdr:row>
      <xdr:rowOff>56238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561024"/>
          <a:ext cx="8890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125156</xdr:rowOff>
    </xdr:from>
    <xdr:to>
      <xdr:col>81</xdr:col>
      <xdr:colOff>101600</xdr:colOff>
      <xdr:row>74</xdr:row>
      <xdr:rowOff>55306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46433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7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56238</xdr:rowOff>
    </xdr:from>
    <xdr:to>
      <xdr:col>76</xdr:col>
      <xdr:colOff>114300</xdr:colOff>
      <xdr:row>73</xdr:row>
      <xdr:rowOff>113845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572088"/>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117909</xdr:rowOff>
    </xdr:from>
    <xdr:to>
      <xdr:col>76</xdr:col>
      <xdr:colOff>165100</xdr:colOff>
      <xdr:row>74</xdr:row>
      <xdr:rowOff>48059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39186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72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113845</xdr:rowOff>
    </xdr:from>
    <xdr:to>
      <xdr:col>71</xdr:col>
      <xdr:colOff>177800</xdr:colOff>
      <xdr:row>74</xdr:row>
      <xdr:rowOff>14701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629695"/>
          <a:ext cx="889000" cy="7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97792</xdr:rowOff>
    </xdr:from>
    <xdr:to>
      <xdr:col>72</xdr:col>
      <xdr:colOff>38100</xdr:colOff>
      <xdr:row>74</xdr:row>
      <xdr:rowOff>27942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19069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7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127945</xdr:rowOff>
    </xdr:from>
    <xdr:to>
      <xdr:col>67</xdr:col>
      <xdr:colOff>101600</xdr:colOff>
      <xdr:row>74</xdr:row>
      <xdr:rowOff>58095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74622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4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167378</xdr:rowOff>
    </xdr:from>
    <xdr:to>
      <xdr:col>85</xdr:col>
      <xdr:colOff>177800</xdr:colOff>
      <xdr:row>73</xdr:row>
      <xdr:rowOff>97528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51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18805</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36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165824</xdr:rowOff>
    </xdr:from>
    <xdr:to>
      <xdr:col>81</xdr:col>
      <xdr:colOff>101600</xdr:colOff>
      <xdr:row>73</xdr:row>
      <xdr:rowOff>95974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5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112501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28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5438</xdr:rowOff>
    </xdr:from>
    <xdr:to>
      <xdr:col>76</xdr:col>
      <xdr:colOff>165100</xdr:colOff>
      <xdr:row>73</xdr:row>
      <xdr:rowOff>107038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52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123565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2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63045</xdr:rowOff>
    </xdr:from>
    <xdr:to>
      <xdr:col>72</xdr:col>
      <xdr:colOff>38100</xdr:colOff>
      <xdr:row>73</xdr:row>
      <xdr:rowOff>164645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57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9722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35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135351</xdr:rowOff>
    </xdr:from>
    <xdr:to>
      <xdr:col>67</xdr:col>
      <xdr:colOff>101600</xdr:colOff>
      <xdr:row>74</xdr:row>
      <xdr:rowOff>65501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65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56628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74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56299</xdr:rowOff>
    </xdr:from>
    <xdr:to>
      <xdr:col>85</xdr:col>
      <xdr:colOff>126364</xdr:colOff>
      <xdr:row>98</xdr:row>
      <xdr:rowOff>83159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58249"/>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86986</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88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83159</xdr:rowOff>
    </xdr:from>
    <xdr:to>
      <xdr:col>86</xdr:col>
      <xdr:colOff>25400</xdr:colOff>
      <xdr:row>98</xdr:row>
      <xdr:rowOff>83159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88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2976</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3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56299</xdr:rowOff>
    </xdr:from>
    <xdr:to>
      <xdr:col>86</xdr:col>
      <xdr:colOff>25400</xdr:colOff>
      <xdr:row>91</xdr:row>
      <xdr:rowOff>56299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5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64605</xdr:rowOff>
    </xdr:from>
    <xdr:to>
      <xdr:col>85</xdr:col>
      <xdr:colOff>127000</xdr:colOff>
      <xdr:row>95</xdr:row>
      <xdr:rowOff>150634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009455"/>
          <a:ext cx="838200" cy="42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8729</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296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30302</xdr:rowOff>
    </xdr:from>
    <xdr:to>
      <xdr:col>85</xdr:col>
      <xdr:colOff>177800</xdr:colOff>
      <xdr:row>95</xdr:row>
      <xdr:rowOff>131902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3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150634</xdr:rowOff>
    </xdr:from>
    <xdr:to>
      <xdr:col>81</xdr:col>
      <xdr:colOff>50800</xdr:colOff>
      <xdr:row>96</xdr:row>
      <xdr:rowOff>123774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438384"/>
          <a:ext cx="889000" cy="14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133325</xdr:rowOff>
    </xdr:from>
    <xdr:to>
      <xdr:col>81</xdr:col>
      <xdr:colOff>101600</xdr:colOff>
      <xdr:row>96</xdr:row>
      <xdr:rowOff>63475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4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54602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61519</xdr:rowOff>
    </xdr:from>
    <xdr:to>
      <xdr:col>76</xdr:col>
      <xdr:colOff>114300</xdr:colOff>
      <xdr:row>96</xdr:row>
      <xdr:rowOff>123774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177819"/>
          <a:ext cx="889000" cy="4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72365</xdr:rowOff>
    </xdr:from>
    <xdr:to>
      <xdr:col>76</xdr:col>
      <xdr:colOff>165100</xdr:colOff>
      <xdr:row>96</xdr:row>
      <xdr:rowOff>2515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19042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13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61519</xdr:rowOff>
    </xdr:from>
    <xdr:to>
      <xdr:col>71</xdr:col>
      <xdr:colOff>177800</xdr:colOff>
      <xdr:row>95</xdr:row>
      <xdr:rowOff>28600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177819"/>
          <a:ext cx="889000" cy="13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67259</xdr:rowOff>
    </xdr:from>
    <xdr:to>
      <xdr:col>72</xdr:col>
      <xdr:colOff>38100</xdr:colOff>
      <xdr:row>95</xdr:row>
      <xdr:rowOff>168859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159986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4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36779</xdr:rowOff>
    </xdr:from>
    <xdr:to>
      <xdr:col>67</xdr:col>
      <xdr:colOff>101600</xdr:colOff>
      <xdr:row>96</xdr:row>
      <xdr:rowOff>138379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129506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13805</xdr:rowOff>
    </xdr:from>
    <xdr:to>
      <xdr:col>85</xdr:col>
      <xdr:colOff>177800</xdr:colOff>
      <xdr:row>93</xdr:row>
      <xdr:rowOff>115405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595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36682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581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99834</xdr:rowOff>
    </xdr:from>
    <xdr:to>
      <xdr:col>81</xdr:col>
      <xdr:colOff>101600</xdr:colOff>
      <xdr:row>96</xdr:row>
      <xdr:rowOff>29984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38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46511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1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72974</xdr:rowOff>
    </xdr:from>
    <xdr:to>
      <xdr:col>76</xdr:col>
      <xdr:colOff>165100</xdr:colOff>
      <xdr:row>97</xdr:row>
      <xdr:rowOff>3124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3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165701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6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10719</xdr:rowOff>
    </xdr:from>
    <xdr:to>
      <xdr:col>72</xdr:col>
      <xdr:colOff>38100</xdr:colOff>
      <xdr:row>94</xdr:row>
      <xdr:rowOff>112319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12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128846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590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149250</xdr:rowOff>
    </xdr:from>
    <xdr:to>
      <xdr:col>67</xdr:col>
      <xdr:colOff>101600</xdr:colOff>
      <xdr:row>95</xdr:row>
      <xdr:rowOff>79400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2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95927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0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42164</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571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160291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42164</xdr:rowOff>
    </xdr:from>
    <xdr:to>
      <xdr:col>116</xdr:col>
      <xdr:colOff>152400</xdr:colOff>
      <xdr:row>31</xdr:row>
      <xdr:rowOff>42164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5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131953</xdr:rowOff>
    </xdr:from>
    <xdr:to>
      <xdr:col>116</xdr:col>
      <xdr:colOff>63500</xdr:colOff>
      <xdr:row>38</xdr:row>
      <xdr:rowOff>149733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47053"/>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30243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02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7366</xdr:rowOff>
    </xdr:from>
    <xdr:to>
      <xdr:col>116</xdr:col>
      <xdr:colOff>114300</xdr:colOff>
      <xdr:row>37</xdr:row>
      <xdr:rowOff>108966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74803</xdr:rowOff>
    </xdr:from>
    <xdr:to>
      <xdr:col>111</xdr:col>
      <xdr:colOff>177800</xdr:colOff>
      <xdr:row>38</xdr:row>
      <xdr:rowOff>131953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58990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129794</xdr:rowOff>
    </xdr:from>
    <xdr:to>
      <xdr:col>112</xdr:col>
      <xdr:colOff>38100</xdr:colOff>
      <xdr:row>37</xdr:row>
      <xdr:rowOff>59944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76471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68453</xdr:rowOff>
    </xdr:from>
    <xdr:to>
      <xdr:col>107</xdr:col>
      <xdr:colOff>50800</xdr:colOff>
      <xdr:row>38</xdr:row>
      <xdr:rowOff>74803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583553"/>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112522</xdr:rowOff>
    </xdr:from>
    <xdr:to>
      <xdr:col>107</xdr:col>
      <xdr:colOff>101600</xdr:colOff>
      <xdr:row>37</xdr:row>
      <xdr:rowOff>42672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59199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44323</xdr:rowOff>
    </xdr:from>
    <xdr:to>
      <xdr:col>102</xdr:col>
      <xdr:colOff>114300</xdr:colOff>
      <xdr:row>38</xdr:row>
      <xdr:rowOff>68453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55942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115697</xdr:rowOff>
    </xdr:from>
    <xdr:to>
      <xdr:col>102</xdr:col>
      <xdr:colOff>165100</xdr:colOff>
      <xdr:row>37</xdr:row>
      <xdr:rowOff>45847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62374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06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124841</xdr:rowOff>
    </xdr:from>
    <xdr:to>
      <xdr:col>98</xdr:col>
      <xdr:colOff>38100</xdr:colOff>
      <xdr:row>37</xdr:row>
      <xdr:rowOff>54991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71518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98933</xdr:rowOff>
    </xdr:from>
    <xdr:to>
      <xdr:col>116</xdr:col>
      <xdr:colOff>114300</xdr:colOff>
      <xdr:row>39</xdr:row>
      <xdr:rowOff>29083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1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13860</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28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81153</xdr:rowOff>
    </xdr:from>
    <xdr:to>
      <xdr:col>112</xdr:col>
      <xdr:colOff>38100</xdr:colOff>
      <xdr:row>39</xdr:row>
      <xdr:rowOff>11303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9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2430</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688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24003</xdr:rowOff>
    </xdr:from>
    <xdr:to>
      <xdr:col>107</xdr:col>
      <xdr:colOff>101600</xdr:colOff>
      <xdr:row>38</xdr:row>
      <xdr:rowOff>125603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3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116730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63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17653</xdr:rowOff>
    </xdr:from>
    <xdr:to>
      <xdr:col>102</xdr:col>
      <xdr:colOff>165100</xdr:colOff>
      <xdr:row>38</xdr:row>
      <xdr:rowOff>119253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3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110380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6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164973</xdr:rowOff>
    </xdr:from>
    <xdr:to>
      <xdr:col>98</xdr:col>
      <xdr:colOff>38100</xdr:colOff>
      <xdr:row>38</xdr:row>
      <xdr:rowOff>95123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0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86250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601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116383</xdr:rowOff>
    </xdr:from>
    <xdr:to>
      <xdr:col>116</xdr:col>
      <xdr:colOff>62864</xdr:colOff>
      <xdr:row>59</xdr:row>
      <xdr:rowOff>27953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88883"/>
          <a:ext cx="1269" cy="145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31780</xdr:rowOff>
    </xdr:from>
    <xdr:ext cx="378565"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4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27953</xdr:rowOff>
    </xdr:from>
    <xdr:to>
      <xdr:col>116</xdr:col>
      <xdr:colOff>152400</xdr:colOff>
      <xdr:row>59</xdr:row>
      <xdr:rowOff>27953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4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63060</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6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116383</xdr:rowOff>
    </xdr:from>
    <xdr:to>
      <xdr:col>116</xdr:col>
      <xdr:colOff>152400</xdr:colOff>
      <xdr:row>50</xdr:row>
      <xdr:rowOff>116383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8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26695</xdr:rowOff>
    </xdr:from>
    <xdr:to>
      <xdr:col>116</xdr:col>
      <xdr:colOff>63500</xdr:colOff>
      <xdr:row>59</xdr:row>
      <xdr:rowOff>27953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42245"/>
          <a:ext cx="8382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52988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65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30111</xdr:rowOff>
    </xdr:from>
    <xdr:to>
      <xdr:col>116</xdr:col>
      <xdr:colOff>114300</xdr:colOff>
      <xdr:row>57</xdr:row>
      <xdr:rowOff>131711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8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26695</xdr:rowOff>
    </xdr:from>
    <xdr:to>
      <xdr:col>111</xdr:col>
      <xdr:colOff>177800</xdr:colOff>
      <xdr:row>59</xdr:row>
      <xdr:rowOff>29172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42245"/>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34836</xdr:rowOff>
    </xdr:from>
    <xdr:to>
      <xdr:col>112</xdr:col>
      <xdr:colOff>38100</xdr:colOff>
      <xdr:row>57</xdr:row>
      <xdr:rowOff>136436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152963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5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29172</xdr:rowOff>
    </xdr:from>
    <xdr:to>
      <xdr:col>107</xdr:col>
      <xdr:colOff>50800</xdr:colOff>
      <xdr:row>59</xdr:row>
      <xdr:rowOff>30087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4472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25349</xdr:rowOff>
    </xdr:from>
    <xdr:to>
      <xdr:col>107</xdr:col>
      <xdr:colOff>101600</xdr:colOff>
      <xdr:row>57</xdr:row>
      <xdr:rowOff>126949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143476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30087</xdr:rowOff>
    </xdr:from>
    <xdr:to>
      <xdr:col>102</xdr:col>
      <xdr:colOff>114300</xdr:colOff>
      <xdr:row>59</xdr:row>
      <xdr:rowOff>30315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4563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889</xdr:rowOff>
    </xdr:from>
    <xdr:to>
      <xdr:col>102</xdr:col>
      <xdr:colOff>165100</xdr:colOff>
      <xdr:row>57</xdr:row>
      <xdr:rowOff>102489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119016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2604</xdr:rowOff>
    </xdr:from>
    <xdr:to>
      <xdr:col>98</xdr:col>
      <xdr:colOff>38100</xdr:colOff>
      <xdr:row>57</xdr:row>
      <xdr:rowOff>104204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120731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148603</xdr:rowOff>
    </xdr:from>
    <xdr:to>
      <xdr:col>116</xdr:col>
      <xdr:colOff>114300</xdr:colOff>
      <xdr:row>59</xdr:row>
      <xdr:rowOff>78753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9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63530</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07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147345</xdr:rowOff>
    </xdr:from>
    <xdr:to>
      <xdr:col>112</xdr:col>
      <xdr:colOff>38100</xdr:colOff>
      <xdr:row>59</xdr:row>
      <xdr:rowOff>77495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68622</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84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149822</xdr:rowOff>
    </xdr:from>
    <xdr:to>
      <xdr:col>107</xdr:col>
      <xdr:colOff>101600</xdr:colOff>
      <xdr:row>59</xdr:row>
      <xdr:rowOff>79972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71099</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86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150737</xdr:rowOff>
    </xdr:from>
    <xdr:to>
      <xdr:col>102</xdr:col>
      <xdr:colOff>165100</xdr:colOff>
      <xdr:row>59</xdr:row>
      <xdr:rowOff>80887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72014</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87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150965</xdr:rowOff>
    </xdr:from>
    <xdr:to>
      <xdr:col>98</xdr:col>
      <xdr:colOff>38100</xdr:colOff>
      <xdr:row>59</xdr:row>
      <xdr:rowOff>81115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9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72242</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87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142139</xdr:rowOff>
    </xdr:from>
    <xdr:to>
      <xdr:col>116</xdr:col>
      <xdr:colOff>62864</xdr:colOff>
      <xdr:row>78</xdr:row>
      <xdr:rowOff>151625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315089"/>
          <a:ext cx="1269" cy="1209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155452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151625</xdr:rowOff>
    </xdr:from>
    <xdr:to>
      <xdr:col>116</xdr:col>
      <xdr:colOff>152400</xdr:colOff>
      <xdr:row>78</xdr:row>
      <xdr:rowOff>151625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88816</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9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142139</xdr:rowOff>
    </xdr:from>
    <xdr:to>
      <xdr:col>116</xdr:col>
      <xdr:colOff>152400</xdr:colOff>
      <xdr:row>71</xdr:row>
      <xdr:rowOff>142139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3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84341</xdr:rowOff>
    </xdr:from>
    <xdr:to>
      <xdr:col>116</xdr:col>
      <xdr:colOff>63500</xdr:colOff>
      <xdr:row>74</xdr:row>
      <xdr:rowOff>140081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771641"/>
          <a:ext cx="838200" cy="5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73613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32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95186</xdr:rowOff>
    </xdr:from>
    <xdr:to>
      <xdr:col>116</xdr:col>
      <xdr:colOff>114300</xdr:colOff>
      <xdr:row>76</xdr:row>
      <xdr:rowOff>25336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140081</xdr:rowOff>
    </xdr:from>
    <xdr:to>
      <xdr:col>111</xdr:col>
      <xdr:colOff>177800</xdr:colOff>
      <xdr:row>75</xdr:row>
      <xdr:rowOff>45707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27381"/>
          <a:ext cx="889000" cy="7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133706</xdr:rowOff>
    </xdr:from>
    <xdr:to>
      <xdr:col>112</xdr:col>
      <xdr:colOff>38100</xdr:colOff>
      <xdr:row>76</xdr:row>
      <xdr:rowOff>63857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54982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45707</xdr:rowOff>
    </xdr:from>
    <xdr:to>
      <xdr:col>107</xdr:col>
      <xdr:colOff>50800</xdr:colOff>
      <xdr:row>75</xdr:row>
      <xdr:rowOff>78436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904457"/>
          <a:ext cx="889000" cy="3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3099</xdr:rowOff>
    </xdr:from>
    <xdr:to>
      <xdr:col>107</xdr:col>
      <xdr:colOff>101600</xdr:colOff>
      <xdr:row>76</xdr:row>
      <xdr:rowOff>104699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95826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78436</xdr:rowOff>
    </xdr:from>
    <xdr:to>
      <xdr:col>102</xdr:col>
      <xdr:colOff>114300</xdr:colOff>
      <xdr:row>75</xdr:row>
      <xdr:rowOff>140043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937186"/>
          <a:ext cx="8890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25349</xdr:rowOff>
    </xdr:from>
    <xdr:to>
      <xdr:col>102</xdr:col>
      <xdr:colOff>165100</xdr:colOff>
      <xdr:row>76</xdr:row>
      <xdr:rowOff>126949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118076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1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39218</xdr:rowOff>
    </xdr:from>
    <xdr:to>
      <xdr:col>98</xdr:col>
      <xdr:colOff>38100</xdr:colOff>
      <xdr:row>76</xdr:row>
      <xdr:rowOff>140818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131945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33541</xdr:rowOff>
    </xdr:from>
    <xdr:to>
      <xdr:col>116</xdr:col>
      <xdr:colOff>114300</xdr:colOff>
      <xdr:row>74</xdr:row>
      <xdr:rowOff>135141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2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56418</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57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89281</xdr:rowOff>
    </xdr:from>
    <xdr:to>
      <xdr:col>112</xdr:col>
      <xdr:colOff>38100</xdr:colOff>
      <xdr:row>75</xdr:row>
      <xdr:rowOff>19431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35958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5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166357</xdr:rowOff>
    </xdr:from>
    <xdr:to>
      <xdr:col>107</xdr:col>
      <xdr:colOff>101600</xdr:colOff>
      <xdr:row>75</xdr:row>
      <xdr:rowOff>96507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5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113034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62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27636</xdr:rowOff>
    </xdr:from>
    <xdr:to>
      <xdr:col>102</xdr:col>
      <xdr:colOff>165100</xdr:colOff>
      <xdr:row>75</xdr:row>
      <xdr:rowOff>129236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8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145763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66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89243</xdr:rowOff>
    </xdr:from>
    <xdr:to>
      <xdr:col>98</xdr:col>
      <xdr:colOff>38100</xdr:colOff>
      <xdr:row>76</xdr:row>
      <xdr:rowOff>19393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35920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7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類似団体平均と比較して特徴的な指標は、人件費、物件費、扶助費、災害復旧事業費であり、いずれも高い数値で推移している。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86,190</a:t>
          </a:r>
          <a:r>
            <a:rPr kumimoji="1" lang="ja-JP" altLang="en-US" sz="1300">
              <a:latin typeface="ＭＳ Ｐゴシック" panose="020B0600070205080204" pitchFamily="50" charset="-128"/>
              <a:ea typeface="ＭＳ Ｐゴシック" panose="020B0600070205080204" pitchFamily="50" charset="-128"/>
            </a:rPr>
            <a:t>円となっており、本市は南北に細長いという地形的な要因により、支所や小中学校、保育園、図書館、消防署等の公共施設数が多く、職員数が横ばいで推移しているため、上昇している。</a:t>
          </a:r>
        </a:p>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93,590</a:t>
          </a:r>
          <a:r>
            <a:rPr kumimoji="1" lang="ja-JP" altLang="en-US" sz="1300">
              <a:latin typeface="ＭＳ Ｐゴシック" panose="020B0600070205080204" pitchFamily="50" charset="-128"/>
              <a:ea typeface="ＭＳ Ｐゴシック" panose="020B0600070205080204" pitchFamily="50" charset="-128"/>
            </a:rPr>
            <a:t>円となっており、管理する公共施設数が多いことのほか、物価高の影響による指定管理料や光熱水費などの管理経費の増により上昇している。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118,950</a:t>
          </a:r>
          <a:r>
            <a:rPr kumimoji="1" lang="ja-JP" altLang="en-US" sz="1300">
              <a:latin typeface="ＭＳ Ｐゴシック" panose="020B0600070205080204" pitchFamily="50" charset="-128"/>
              <a:ea typeface="ＭＳ Ｐゴシック" panose="020B0600070205080204" pitchFamily="50" charset="-128"/>
            </a:rPr>
            <a:t>円となっており、障害者自立支援給付費や生活保護費などの増により上昇している。</a:t>
          </a:r>
        </a:p>
        <a:p>
          <a:r>
            <a:rPr kumimoji="1" lang="ja-JP" altLang="en-US" sz="1300">
              <a:latin typeface="ＭＳ Ｐゴシック" panose="020B0600070205080204" pitchFamily="50" charset="-128"/>
              <a:ea typeface="ＭＳ Ｐゴシック" panose="020B0600070205080204" pitchFamily="50" charset="-128"/>
            </a:rPr>
            <a:t>　・災害復旧事業費は、住民一人当たり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14,069</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号による大雨被害に伴う被災者の生活再建や道路・河川等の社会インフラの復旧により上昇している。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163,855
162,119
225.73
85,858,388
81,902,434
3,285,387
40,687,402
57,602,093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99695</xdr:rowOff>
    </xdr:from>
    <xdr:to>
      <xdr:col>24</xdr:col>
      <xdr:colOff>62865</xdr:colOff>
      <xdr:row>38</xdr:row>
      <xdr:rowOff>4445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195"/>
          <a:ext cx="127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4445</xdr:rowOff>
    </xdr:from>
    <xdr:to>
      <xdr:col>24</xdr:col>
      <xdr:colOff>152400</xdr:colOff>
      <xdr:row>38</xdr:row>
      <xdr:rowOff>4445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46372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99695</xdr:rowOff>
    </xdr:from>
    <xdr:to>
      <xdr:col>24</xdr:col>
      <xdr:colOff>152400</xdr:colOff>
      <xdr:row>30</xdr:row>
      <xdr:rowOff>99695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59690</xdr:rowOff>
    </xdr:from>
    <xdr:to>
      <xdr:col>24</xdr:col>
      <xdr:colOff>63500</xdr:colOff>
      <xdr:row>33</xdr:row>
      <xdr:rowOff>109220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1754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3192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489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151765</xdr:rowOff>
    </xdr:from>
    <xdr:to>
      <xdr:col>24</xdr:col>
      <xdr:colOff>114300</xdr:colOff>
      <xdr:row>33</xdr:row>
      <xdr:rowOff>81915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6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132080</xdr:rowOff>
    </xdr:from>
    <xdr:to>
      <xdr:col>19</xdr:col>
      <xdr:colOff>177800</xdr:colOff>
      <xdr:row>33</xdr:row>
      <xdr:rowOff>109220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1848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73660</xdr:rowOff>
    </xdr:from>
    <xdr:to>
      <xdr:col>20</xdr:col>
      <xdr:colOff>38100</xdr:colOff>
      <xdr:row>34</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166387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2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126365</xdr:rowOff>
    </xdr:from>
    <xdr:to>
      <xdr:col>15</xdr:col>
      <xdr:colOff>50800</xdr:colOff>
      <xdr:row>32</xdr:row>
      <xdr:rowOff>132080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127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83185</xdr:rowOff>
    </xdr:from>
    <xdr:to>
      <xdr:col>15</xdr:col>
      <xdr:colOff>101600</xdr:colOff>
      <xdr:row>34</xdr:row>
      <xdr:rowOff>13335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166370</xdr:rowOff>
    </xdr:from>
    <xdr:to>
      <xdr:col>10</xdr:col>
      <xdr:colOff>114300</xdr:colOff>
      <xdr:row>32</xdr:row>
      <xdr:rowOff>126365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8132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67327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113665</xdr:rowOff>
    </xdr:from>
    <xdr:to>
      <xdr:col>6</xdr:col>
      <xdr:colOff>38100</xdr:colOff>
      <xdr:row>34</xdr:row>
      <xdr:rowOff>43815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34942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8890</xdr:rowOff>
    </xdr:from>
    <xdr:to>
      <xdr:col>24</xdr:col>
      <xdr:colOff>114300</xdr:colOff>
      <xdr:row>33</xdr:row>
      <xdr:rowOff>110490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158767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4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58420</xdr:rowOff>
    </xdr:from>
    <xdr:to>
      <xdr:col>20</xdr:col>
      <xdr:colOff>38100</xdr:colOff>
      <xdr:row>33</xdr:row>
      <xdr:rowOff>160020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5097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9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81280</xdr:rowOff>
    </xdr:from>
    <xdr:to>
      <xdr:col>15</xdr:col>
      <xdr:colOff>101600</xdr:colOff>
      <xdr:row>33</xdr:row>
      <xdr:rowOff>11430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27957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75565</xdr:rowOff>
    </xdr:from>
    <xdr:to>
      <xdr:col>10</xdr:col>
      <xdr:colOff>165100</xdr:colOff>
      <xdr:row>33</xdr:row>
      <xdr:rowOff>5715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6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22242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3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115570</xdr:rowOff>
    </xdr:from>
    <xdr:to>
      <xdr:col>6</xdr:col>
      <xdr:colOff>38100</xdr:colOff>
      <xdr:row>32</xdr:row>
      <xdr:rowOff>45720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62247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99761</xdr:rowOff>
    </xdr:from>
    <xdr:to>
      <xdr:col>24</xdr:col>
      <xdr:colOff>62865</xdr:colOff>
      <xdr:row>58</xdr:row>
      <xdr:rowOff>121924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700961"/>
          <a:ext cx="1270" cy="36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125751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6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121924</xdr:rowOff>
    </xdr:from>
    <xdr:to>
      <xdr:col>24</xdr:col>
      <xdr:colOff>152400</xdr:colOff>
      <xdr:row>58</xdr:row>
      <xdr:rowOff>121924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6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46438</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47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77,169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99761</xdr:rowOff>
    </xdr:from>
    <xdr:to>
      <xdr:col>24</xdr:col>
      <xdr:colOff>152400</xdr:colOff>
      <xdr:row>56</xdr:row>
      <xdr:rowOff>99761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7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99761</xdr:rowOff>
    </xdr:from>
    <xdr:to>
      <xdr:col>24</xdr:col>
      <xdr:colOff>63500</xdr:colOff>
      <xdr:row>57</xdr:row>
      <xdr:rowOff>90660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700961"/>
          <a:ext cx="838200" cy="16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24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73420</xdr:rowOff>
    </xdr:from>
    <xdr:to>
      <xdr:col>24</xdr:col>
      <xdr:colOff>114300</xdr:colOff>
      <xdr:row>58</xdr:row>
      <xdr:rowOff>3570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4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90660</xdr:rowOff>
    </xdr:from>
    <xdr:to>
      <xdr:col>19</xdr:col>
      <xdr:colOff>177800</xdr:colOff>
      <xdr:row>58</xdr:row>
      <xdr:rowOff>3389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863310"/>
          <a:ext cx="889000" cy="8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152821</xdr:rowOff>
    </xdr:from>
    <xdr:to>
      <xdr:col>20</xdr:col>
      <xdr:colOff>38100</xdr:colOff>
      <xdr:row>58</xdr:row>
      <xdr:rowOff>82971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2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74098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1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71490</xdr:rowOff>
    </xdr:from>
    <xdr:to>
      <xdr:col>15</xdr:col>
      <xdr:colOff>50800</xdr:colOff>
      <xdr:row>58</xdr:row>
      <xdr:rowOff>3389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844140"/>
          <a:ext cx="889000" cy="10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143611</xdr:rowOff>
    </xdr:from>
    <xdr:to>
      <xdr:col>15</xdr:col>
      <xdr:colOff>101600</xdr:colOff>
      <xdr:row>58</xdr:row>
      <xdr:rowOff>73761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1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64888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0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2888</xdr:rowOff>
    </xdr:from>
    <xdr:to>
      <xdr:col>10</xdr:col>
      <xdr:colOff>114300</xdr:colOff>
      <xdr:row>57</xdr:row>
      <xdr:rowOff>71490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46838"/>
          <a:ext cx="889000" cy="109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146224</xdr:rowOff>
    </xdr:from>
    <xdr:to>
      <xdr:col>10</xdr:col>
      <xdr:colOff>165100</xdr:colOff>
      <xdr:row>58</xdr:row>
      <xdr:rowOff>76374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67501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1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94811</xdr:rowOff>
    </xdr:from>
    <xdr:to>
      <xdr:col>6</xdr:col>
      <xdr:colOff>38100</xdr:colOff>
      <xdr:row>52</xdr:row>
      <xdr:rowOff>24961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3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16088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3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48961</xdr:rowOff>
    </xdr:from>
    <xdr:to>
      <xdr:col>24</xdr:col>
      <xdr:colOff>114300</xdr:colOff>
      <xdr:row>56</xdr:row>
      <xdr:rowOff>150561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5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1988</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0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39860</xdr:rowOff>
    </xdr:from>
    <xdr:to>
      <xdr:col>20</xdr:col>
      <xdr:colOff>38100</xdr:colOff>
      <xdr:row>57</xdr:row>
      <xdr:rowOff>141460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157987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58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124039</xdr:rowOff>
    </xdr:from>
    <xdr:to>
      <xdr:col>15</xdr:col>
      <xdr:colOff>101600</xdr:colOff>
      <xdr:row>58</xdr:row>
      <xdr:rowOff>54189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9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70716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20690</xdr:rowOff>
    </xdr:from>
    <xdr:to>
      <xdr:col>10</xdr:col>
      <xdr:colOff>165100</xdr:colOff>
      <xdr:row>57</xdr:row>
      <xdr:rowOff>122290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7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138817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56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123538</xdr:rowOff>
    </xdr:from>
    <xdr:to>
      <xdr:col>6</xdr:col>
      <xdr:colOff>38100</xdr:colOff>
      <xdr:row>51</xdr:row>
      <xdr:rowOff>53688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6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70215</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47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91980</xdr:rowOff>
    </xdr:from>
    <xdr:to>
      <xdr:col>24</xdr:col>
      <xdr:colOff>62865</xdr:colOff>
      <xdr:row>77</xdr:row>
      <xdr:rowOff>23704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64930"/>
          <a:ext cx="1270" cy="9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27531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2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23704</xdr:rowOff>
    </xdr:from>
    <xdr:to>
      <xdr:col>24</xdr:col>
      <xdr:colOff>152400</xdr:colOff>
      <xdr:row>77</xdr:row>
      <xdr:rowOff>23704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2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38657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4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209,505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91980</xdr:rowOff>
    </xdr:from>
    <xdr:to>
      <xdr:col>24</xdr:col>
      <xdr:colOff>152400</xdr:colOff>
      <xdr:row>71</xdr:row>
      <xdr:rowOff>91980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6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4750</xdr:rowOff>
    </xdr:from>
    <xdr:to>
      <xdr:col>24</xdr:col>
      <xdr:colOff>63500</xdr:colOff>
      <xdr:row>75</xdr:row>
      <xdr:rowOff>38202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692050"/>
          <a:ext cx="838200" cy="20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21435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08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43008</xdr:rowOff>
    </xdr:from>
    <xdr:to>
      <xdr:col>24</xdr:col>
      <xdr:colOff>114300</xdr:colOff>
      <xdr:row>74</xdr:row>
      <xdr:rowOff>144608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3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38202</xdr:rowOff>
    </xdr:from>
    <xdr:to>
      <xdr:col>19</xdr:col>
      <xdr:colOff>177800</xdr:colOff>
      <xdr:row>76</xdr:row>
      <xdr:rowOff>61119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96952"/>
          <a:ext cx="889000" cy="19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149155</xdr:rowOff>
    </xdr:from>
    <xdr:to>
      <xdr:col>20</xdr:col>
      <xdr:colOff>38100</xdr:colOff>
      <xdr:row>76</xdr:row>
      <xdr:rowOff>79305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70432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0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165018</xdr:rowOff>
    </xdr:from>
    <xdr:to>
      <xdr:col>15</xdr:col>
      <xdr:colOff>50800</xdr:colOff>
      <xdr:row>76</xdr:row>
      <xdr:rowOff>61119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852318"/>
          <a:ext cx="889000" cy="23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130563</xdr:rowOff>
    </xdr:from>
    <xdr:to>
      <xdr:col>15</xdr:col>
      <xdr:colOff>101600</xdr:colOff>
      <xdr:row>77</xdr:row>
      <xdr:rowOff>60713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51840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5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165018</xdr:rowOff>
    </xdr:from>
    <xdr:to>
      <xdr:col>10</xdr:col>
      <xdr:colOff>114300</xdr:colOff>
      <xdr:row>78</xdr:row>
      <xdr:rowOff>3759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852318"/>
          <a:ext cx="889000" cy="52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131420</xdr:rowOff>
    </xdr:from>
    <xdr:to>
      <xdr:col>10</xdr:col>
      <xdr:colOff>165100</xdr:colOff>
      <xdr:row>76</xdr:row>
      <xdr:rowOff>61570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9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52697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112788</xdr:rowOff>
    </xdr:from>
    <xdr:to>
      <xdr:col>6</xdr:col>
      <xdr:colOff>38100</xdr:colOff>
      <xdr:row>79</xdr:row>
      <xdr:rowOff>42938</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34065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7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125400</xdr:rowOff>
    </xdr:from>
    <xdr:to>
      <xdr:col>24</xdr:col>
      <xdr:colOff>114300</xdr:colOff>
      <xdr:row>74</xdr:row>
      <xdr:rowOff>55550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64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148277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92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158852</xdr:rowOff>
    </xdr:from>
    <xdr:to>
      <xdr:col>20</xdr:col>
      <xdr:colOff>38100</xdr:colOff>
      <xdr:row>75</xdr:row>
      <xdr:rowOff>89002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8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105529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62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10319</xdr:rowOff>
    </xdr:from>
    <xdr:to>
      <xdr:col>15</xdr:col>
      <xdr:colOff>101600</xdr:colOff>
      <xdr:row>76</xdr:row>
      <xdr:rowOff>111919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4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128446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81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114218</xdr:rowOff>
    </xdr:from>
    <xdr:to>
      <xdr:col>10</xdr:col>
      <xdr:colOff>165100</xdr:colOff>
      <xdr:row>75</xdr:row>
      <xdr:rowOff>44368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0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60895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57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124409</xdr:rowOff>
    </xdr:from>
    <xdr:to>
      <xdr:col>6</xdr:col>
      <xdr:colOff>38100</xdr:colOff>
      <xdr:row>78</xdr:row>
      <xdr:rowOff>54559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2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71086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0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42811</xdr:rowOff>
    </xdr:from>
    <xdr:to>
      <xdr:col>24</xdr:col>
      <xdr:colOff>62865</xdr:colOff>
      <xdr:row>98</xdr:row>
      <xdr:rowOff>164618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73311"/>
          <a:ext cx="1270" cy="149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168445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164618</xdr:rowOff>
    </xdr:from>
    <xdr:to>
      <xdr:col>24</xdr:col>
      <xdr:colOff>152400</xdr:colOff>
      <xdr:row>98</xdr:row>
      <xdr:rowOff>164618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160938</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4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42811</xdr:rowOff>
    </xdr:from>
    <xdr:to>
      <xdr:col>24</xdr:col>
      <xdr:colOff>152400</xdr:colOff>
      <xdr:row>90</xdr:row>
      <xdr:rowOff>42811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118554</xdr:rowOff>
    </xdr:from>
    <xdr:to>
      <xdr:col>24</xdr:col>
      <xdr:colOff>63500</xdr:colOff>
      <xdr:row>98</xdr:row>
      <xdr:rowOff>164618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920654"/>
          <a:ext cx="838200" cy="4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123245</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100368</xdr:rowOff>
    </xdr:from>
    <xdr:to>
      <xdr:col>24</xdr:col>
      <xdr:colOff>114300</xdr:colOff>
      <xdr:row>97</xdr:row>
      <xdr:rowOff>30518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95541</xdr:rowOff>
    </xdr:from>
    <xdr:to>
      <xdr:col>19</xdr:col>
      <xdr:colOff>177800</xdr:colOff>
      <xdr:row>98</xdr:row>
      <xdr:rowOff>118554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211841"/>
          <a:ext cx="889000" cy="70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134544</xdr:rowOff>
    </xdr:from>
    <xdr:to>
      <xdr:col>20</xdr:col>
      <xdr:colOff>38100</xdr:colOff>
      <xdr:row>97</xdr:row>
      <xdr:rowOff>64694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81221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6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95541</xdr:rowOff>
    </xdr:from>
    <xdr:to>
      <xdr:col>15</xdr:col>
      <xdr:colOff>50800</xdr:colOff>
      <xdr:row>95</xdr:row>
      <xdr:rowOff>60261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211841"/>
          <a:ext cx="889000" cy="13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64212</xdr:rowOff>
    </xdr:from>
    <xdr:to>
      <xdr:col>15</xdr:col>
      <xdr:colOff>101600</xdr:colOff>
      <xdr:row>96</xdr:row>
      <xdr:rowOff>165812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156939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61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60261</xdr:rowOff>
    </xdr:from>
    <xdr:to>
      <xdr:col>10</xdr:col>
      <xdr:colOff>114300</xdr:colOff>
      <xdr:row>99</xdr:row>
      <xdr:rowOff>62967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348011"/>
          <a:ext cx="889000" cy="68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105474</xdr:rowOff>
    </xdr:from>
    <xdr:to>
      <xdr:col>10</xdr:col>
      <xdr:colOff>165100</xdr:colOff>
      <xdr:row>96</xdr:row>
      <xdr:rowOff>35624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26751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8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22720</xdr:rowOff>
    </xdr:from>
    <xdr:to>
      <xdr:col>6</xdr:col>
      <xdr:colOff>38100</xdr:colOff>
      <xdr:row>98</xdr:row>
      <xdr:rowOff>124320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140847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113818</xdr:rowOff>
    </xdr:from>
    <xdr:to>
      <xdr:col>24</xdr:col>
      <xdr:colOff>114300</xdr:colOff>
      <xdr:row>99</xdr:row>
      <xdr:rowOff>43968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1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28745</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83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67754</xdr:rowOff>
    </xdr:from>
    <xdr:to>
      <xdr:col>20</xdr:col>
      <xdr:colOff>38100</xdr:colOff>
      <xdr:row>98</xdr:row>
      <xdr:rowOff>169354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160481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96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44741</xdr:rowOff>
    </xdr:from>
    <xdr:to>
      <xdr:col>15</xdr:col>
      <xdr:colOff>101600</xdr:colOff>
      <xdr:row>94</xdr:row>
      <xdr:rowOff>146341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16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162868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93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9461</xdr:rowOff>
    </xdr:from>
    <xdr:to>
      <xdr:col>10</xdr:col>
      <xdr:colOff>165100</xdr:colOff>
      <xdr:row>95</xdr:row>
      <xdr:rowOff>111061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29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127588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07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12167</xdr:rowOff>
    </xdr:from>
    <xdr:to>
      <xdr:col>6</xdr:col>
      <xdr:colOff>38100</xdr:colOff>
      <xdr:row>99</xdr:row>
      <xdr:rowOff>113767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8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104894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7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166446</xdr:rowOff>
    </xdr:from>
    <xdr:to>
      <xdr:col>54</xdr:col>
      <xdr:colOff>189865</xdr:colOff>
      <xdr:row>38</xdr:row>
      <xdr:rowOff>65177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09946"/>
          <a:ext cx="1270" cy="1270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69004</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58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65177</xdr:rowOff>
    </xdr:from>
    <xdr:to>
      <xdr:col>55</xdr:col>
      <xdr:colOff>88900</xdr:colOff>
      <xdr:row>38</xdr:row>
      <xdr:rowOff>65177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58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113123</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166446</xdr:rowOff>
    </xdr:from>
    <xdr:to>
      <xdr:col>55</xdr:col>
      <xdr:colOff>88900</xdr:colOff>
      <xdr:row>30</xdr:row>
      <xdr:rowOff>166446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0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76149</xdr:rowOff>
    </xdr:from>
    <xdr:to>
      <xdr:col>55</xdr:col>
      <xdr:colOff>0</xdr:colOff>
      <xdr:row>36</xdr:row>
      <xdr:rowOff>131699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248349"/>
          <a:ext cx="8382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166996</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39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17119</xdr:rowOff>
    </xdr:from>
    <xdr:to>
      <xdr:col>55</xdr:col>
      <xdr:colOff>50800</xdr:colOff>
      <xdr:row>37</xdr:row>
      <xdr:rowOff>118719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76149</xdr:rowOff>
    </xdr:from>
    <xdr:to>
      <xdr:col>50</xdr:col>
      <xdr:colOff>114300</xdr:colOff>
      <xdr:row>36</xdr:row>
      <xdr:rowOff>138328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248349"/>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113589</xdr:rowOff>
    </xdr:from>
    <xdr:to>
      <xdr:col>50</xdr:col>
      <xdr:colOff>165100</xdr:colOff>
      <xdr:row>37</xdr:row>
      <xdr:rowOff>43739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34866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138328</xdr:rowOff>
    </xdr:from>
    <xdr:to>
      <xdr:col>45</xdr:col>
      <xdr:colOff>177800</xdr:colOff>
      <xdr:row>36</xdr:row>
      <xdr:rowOff>156159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310528"/>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120218</xdr:rowOff>
    </xdr:from>
    <xdr:to>
      <xdr:col>46</xdr:col>
      <xdr:colOff>38100</xdr:colOff>
      <xdr:row>37</xdr:row>
      <xdr:rowOff>50368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41495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156159</xdr:rowOff>
    </xdr:from>
    <xdr:to>
      <xdr:col>41</xdr:col>
      <xdr:colOff>50800</xdr:colOff>
      <xdr:row>36</xdr:row>
      <xdr:rowOff>161646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328359"/>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96215</xdr:rowOff>
    </xdr:from>
    <xdr:to>
      <xdr:col>41</xdr:col>
      <xdr:colOff>101600</xdr:colOff>
      <xdr:row>37</xdr:row>
      <xdr:rowOff>26365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42892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0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93929</xdr:rowOff>
    </xdr:from>
    <xdr:to>
      <xdr:col>36</xdr:col>
      <xdr:colOff>165100</xdr:colOff>
      <xdr:row>37</xdr:row>
      <xdr:rowOff>24079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6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40606</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0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80899</xdr:rowOff>
    </xdr:from>
    <xdr:to>
      <xdr:col>55</xdr:col>
      <xdr:colOff>50800</xdr:colOff>
      <xdr:row>37</xdr:row>
      <xdr:rowOff>11049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2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103776</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25349</xdr:rowOff>
    </xdr:from>
    <xdr:to>
      <xdr:col>50</xdr:col>
      <xdr:colOff>165100</xdr:colOff>
      <xdr:row>36</xdr:row>
      <xdr:rowOff>126949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1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143476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9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87528</xdr:rowOff>
    </xdr:from>
    <xdr:to>
      <xdr:col>46</xdr:col>
      <xdr:colOff>38100</xdr:colOff>
      <xdr:row>37</xdr:row>
      <xdr:rowOff>17678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25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34205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03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105359</xdr:rowOff>
    </xdr:from>
    <xdr:to>
      <xdr:col>41</xdr:col>
      <xdr:colOff>101600</xdr:colOff>
      <xdr:row>37</xdr:row>
      <xdr:rowOff>35509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2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26636</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370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110846</xdr:rowOff>
    </xdr:from>
    <xdr:to>
      <xdr:col>36</xdr:col>
      <xdr:colOff>165100</xdr:colOff>
      <xdr:row>37</xdr:row>
      <xdr:rowOff>40996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28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32123</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3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145918</xdr:rowOff>
    </xdr:from>
    <xdr:to>
      <xdr:col>54</xdr:col>
      <xdr:colOff>189865</xdr:colOff>
      <xdr:row>58</xdr:row>
      <xdr:rowOff>36144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89868"/>
          <a:ext cx="1270" cy="109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98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36144</xdr:rowOff>
    </xdr:from>
    <xdr:to>
      <xdr:col>55</xdr:col>
      <xdr:colOff>88900</xdr:colOff>
      <xdr:row>58</xdr:row>
      <xdr:rowOff>36144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92595</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145918</xdr:rowOff>
    </xdr:from>
    <xdr:to>
      <xdr:col>55</xdr:col>
      <xdr:colOff>88900</xdr:colOff>
      <xdr:row>51</xdr:row>
      <xdr:rowOff>145918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30704</xdr:rowOff>
    </xdr:from>
    <xdr:to>
      <xdr:col>55</xdr:col>
      <xdr:colOff>0</xdr:colOff>
      <xdr:row>58</xdr:row>
      <xdr:rowOff>36144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74804"/>
          <a:ext cx="8382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154982</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1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132105</xdr:rowOff>
    </xdr:from>
    <xdr:to>
      <xdr:col>55</xdr:col>
      <xdr:colOff>50800</xdr:colOff>
      <xdr:row>56</xdr:row>
      <xdr:rowOff>62255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30704</xdr:rowOff>
    </xdr:from>
    <xdr:to>
      <xdr:col>50</xdr:col>
      <xdr:colOff>114300</xdr:colOff>
      <xdr:row>58</xdr:row>
      <xdr:rowOff>38064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74804"/>
          <a:ext cx="8890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128311</xdr:rowOff>
    </xdr:from>
    <xdr:to>
      <xdr:col>50</xdr:col>
      <xdr:colOff>165100</xdr:colOff>
      <xdr:row>56</xdr:row>
      <xdr:rowOff>58461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74988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33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38064</xdr:rowOff>
    </xdr:from>
    <xdr:to>
      <xdr:col>45</xdr:col>
      <xdr:colOff>177800</xdr:colOff>
      <xdr:row>58</xdr:row>
      <xdr:rowOff>56261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82164"/>
          <a:ext cx="889000" cy="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153502</xdr:rowOff>
    </xdr:from>
    <xdr:to>
      <xdr:col>46</xdr:col>
      <xdr:colOff>38100</xdr:colOff>
      <xdr:row>56</xdr:row>
      <xdr:rowOff>83652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100179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35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56261</xdr:rowOff>
    </xdr:from>
    <xdr:to>
      <xdr:col>41</xdr:col>
      <xdr:colOff>50800</xdr:colOff>
      <xdr:row>58</xdr:row>
      <xdr:rowOff>66868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00361"/>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156749</xdr:rowOff>
    </xdr:from>
    <xdr:to>
      <xdr:col>41</xdr:col>
      <xdr:colOff>101600</xdr:colOff>
      <xdr:row>56</xdr:row>
      <xdr:rowOff>86899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103426</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32985</xdr:rowOff>
    </xdr:from>
    <xdr:to>
      <xdr:col>36</xdr:col>
      <xdr:colOff>165100</xdr:colOff>
      <xdr:row>56</xdr:row>
      <xdr:rowOff>134585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151112</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156794</xdr:rowOff>
    </xdr:from>
    <xdr:to>
      <xdr:col>55</xdr:col>
      <xdr:colOff>50800</xdr:colOff>
      <xdr:row>58</xdr:row>
      <xdr:rowOff>86944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71721</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151354</xdr:rowOff>
    </xdr:from>
    <xdr:to>
      <xdr:col>50</xdr:col>
      <xdr:colOff>165100</xdr:colOff>
      <xdr:row>58</xdr:row>
      <xdr:rowOff>81504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2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72631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1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158714</xdr:rowOff>
    </xdr:from>
    <xdr:to>
      <xdr:col>46</xdr:col>
      <xdr:colOff>38100</xdr:colOff>
      <xdr:row>58</xdr:row>
      <xdr:rowOff>88864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79991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2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5461</xdr:rowOff>
    </xdr:from>
    <xdr:to>
      <xdr:col>41</xdr:col>
      <xdr:colOff>101600</xdr:colOff>
      <xdr:row>58</xdr:row>
      <xdr:rowOff>107061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4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98188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16068</xdr:rowOff>
    </xdr:from>
    <xdr:to>
      <xdr:col>36</xdr:col>
      <xdr:colOff>165100</xdr:colOff>
      <xdr:row>58</xdr:row>
      <xdr:rowOff>117668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6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108795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5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3416</xdr:rowOff>
    </xdr:from>
    <xdr:to>
      <xdr:col>54</xdr:col>
      <xdr:colOff>189865</xdr:colOff>
      <xdr:row>78</xdr:row>
      <xdr:rowOff>28944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6366"/>
          <a:ext cx="1270" cy="122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32771</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28944</xdr:rowOff>
    </xdr:from>
    <xdr:to>
      <xdr:col>55</xdr:col>
      <xdr:colOff>88900</xdr:colOff>
      <xdr:row>78</xdr:row>
      <xdr:rowOff>28944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121543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3416</xdr:rowOff>
    </xdr:from>
    <xdr:to>
      <xdr:col>55</xdr:col>
      <xdr:colOff>88900</xdr:colOff>
      <xdr:row>71</xdr:row>
      <xdr:rowOff>3416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129108</xdr:rowOff>
    </xdr:from>
    <xdr:to>
      <xdr:col>55</xdr:col>
      <xdr:colOff>0</xdr:colOff>
      <xdr:row>75</xdr:row>
      <xdr:rowOff>40640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473508"/>
          <a:ext cx="838200" cy="42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4157</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862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25730</xdr:rowOff>
    </xdr:from>
    <xdr:to>
      <xdr:col>55</xdr:col>
      <xdr:colOff>50800</xdr:colOff>
      <xdr:row>75</xdr:row>
      <xdr:rowOff>127330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8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101981</xdr:rowOff>
    </xdr:from>
    <xdr:to>
      <xdr:col>50</xdr:col>
      <xdr:colOff>114300</xdr:colOff>
      <xdr:row>72</xdr:row>
      <xdr:rowOff>129108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446381"/>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55143</xdr:rowOff>
    </xdr:from>
    <xdr:to>
      <xdr:col>50</xdr:col>
      <xdr:colOff>165100</xdr:colOff>
      <xdr:row>75</xdr:row>
      <xdr:rowOff>156744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9138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147871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0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106858</xdr:rowOff>
    </xdr:from>
    <xdr:to>
      <xdr:col>45</xdr:col>
      <xdr:colOff>177800</xdr:colOff>
      <xdr:row>72</xdr:row>
      <xdr:rowOff>101981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279808"/>
          <a:ext cx="889000" cy="16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152108</xdr:rowOff>
    </xdr:from>
    <xdr:to>
      <xdr:col>46</xdr:col>
      <xdr:colOff>38100</xdr:colOff>
      <xdr:row>75</xdr:row>
      <xdr:rowOff>82258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8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73385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9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106858</xdr:rowOff>
    </xdr:from>
    <xdr:to>
      <xdr:col>41</xdr:col>
      <xdr:colOff>50800</xdr:colOff>
      <xdr:row>72</xdr:row>
      <xdr:rowOff>108382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279808"/>
          <a:ext cx="8890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131800</xdr:rowOff>
    </xdr:from>
    <xdr:to>
      <xdr:col>41</xdr:col>
      <xdr:colOff>101600</xdr:colOff>
      <xdr:row>75</xdr:row>
      <xdr:rowOff>61950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53077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91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131039</xdr:rowOff>
    </xdr:from>
    <xdr:to>
      <xdr:col>36</xdr:col>
      <xdr:colOff>165100</xdr:colOff>
      <xdr:row>75</xdr:row>
      <xdr:rowOff>61189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52316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91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161290</xdr:rowOff>
    </xdr:from>
    <xdr:to>
      <xdr:col>55</xdr:col>
      <xdr:colOff>50800</xdr:colOff>
      <xdr:row>75</xdr:row>
      <xdr:rowOff>91440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84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12717</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70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78308</xdr:rowOff>
    </xdr:from>
    <xdr:to>
      <xdr:col>50</xdr:col>
      <xdr:colOff>165100</xdr:colOff>
      <xdr:row>73</xdr:row>
      <xdr:rowOff>8458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42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24985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19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51181</xdr:rowOff>
    </xdr:from>
    <xdr:to>
      <xdr:col>46</xdr:col>
      <xdr:colOff>38100</xdr:colOff>
      <xdr:row>72</xdr:row>
      <xdr:rowOff>152781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3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169308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17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56058</xdr:rowOff>
    </xdr:from>
    <xdr:to>
      <xdr:col>41</xdr:col>
      <xdr:colOff>101600</xdr:colOff>
      <xdr:row>71</xdr:row>
      <xdr:rowOff>157658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22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2735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00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57582</xdr:rowOff>
    </xdr:from>
    <xdr:to>
      <xdr:col>36</xdr:col>
      <xdr:colOff>165100</xdr:colOff>
      <xdr:row>72</xdr:row>
      <xdr:rowOff>159182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40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4259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17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15179</xdr:rowOff>
    </xdr:from>
    <xdr:to>
      <xdr:col>54</xdr:col>
      <xdr:colOff>189865</xdr:colOff>
      <xdr:row>99</xdr:row>
      <xdr:rowOff>118669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17129"/>
          <a:ext cx="1270" cy="147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122496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9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118669</xdr:rowOff>
    </xdr:from>
    <xdr:to>
      <xdr:col>55</xdr:col>
      <xdr:colOff>88900</xdr:colOff>
      <xdr:row>99</xdr:row>
      <xdr:rowOff>118669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92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133306</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9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15179</xdr:rowOff>
    </xdr:from>
    <xdr:to>
      <xdr:col>55</xdr:col>
      <xdr:colOff>88900</xdr:colOff>
      <xdr:row>91</xdr:row>
      <xdr:rowOff>15179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1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54170</xdr:rowOff>
    </xdr:from>
    <xdr:to>
      <xdr:col>55</xdr:col>
      <xdr:colOff>0</xdr:colOff>
      <xdr:row>97</xdr:row>
      <xdr:rowOff>114325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84820"/>
          <a:ext cx="838200" cy="6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116936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33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94059</xdr:rowOff>
    </xdr:from>
    <xdr:to>
      <xdr:col>55</xdr:col>
      <xdr:colOff>50800</xdr:colOff>
      <xdr:row>96</xdr:row>
      <xdr:rowOff>24209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114325</xdr:rowOff>
    </xdr:from>
    <xdr:to>
      <xdr:col>50</xdr:col>
      <xdr:colOff>114300</xdr:colOff>
      <xdr:row>98</xdr:row>
      <xdr:rowOff>14362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44975"/>
          <a:ext cx="889000" cy="7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38249</xdr:rowOff>
    </xdr:from>
    <xdr:to>
      <xdr:col>50</xdr:col>
      <xdr:colOff>165100</xdr:colOff>
      <xdr:row>96</xdr:row>
      <xdr:rowOff>139849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9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156376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7243</xdr:rowOff>
    </xdr:from>
    <xdr:to>
      <xdr:col>45</xdr:col>
      <xdr:colOff>177800</xdr:colOff>
      <xdr:row>98</xdr:row>
      <xdr:rowOff>14362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809343"/>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108069</xdr:rowOff>
    </xdr:from>
    <xdr:to>
      <xdr:col>46</xdr:col>
      <xdr:colOff>38100</xdr:colOff>
      <xdr:row>97</xdr:row>
      <xdr:rowOff>38219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54746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4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158249</xdr:rowOff>
    </xdr:from>
    <xdr:to>
      <xdr:col>41</xdr:col>
      <xdr:colOff>50800</xdr:colOff>
      <xdr:row>98</xdr:row>
      <xdr:rowOff>7243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617449"/>
          <a:ext cx="889000" cy="19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89815</xdr:rowOff>
    </xdr:from>
    <xdr:to>
      <xdr:col>41</xdr:col>
      <xdr:colOff>101600</xdr:colOff>
      <xdr:row>97</xdr:row>
      <xdr:rowOff>19965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4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36492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2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61599</xdr:rowOff>
    </xdr:from>
    <xdr:to>
      <xdr:col>36</xdr:col>
      <xdr:colOff>165100</xdr:colOff>
      <xdr:row>96</xdr:row>
      <xdr:rowOff>163199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2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8276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9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3370</xdr:rowOff>
    </xdr:from>
    <xdr:to>
      <xdr:col>55</xdr:col>
      <xdr:colOff>50800</xdr:colOff>
      <xdr:row>97</xdr:row>
      <xdr:rowOff>104970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3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153247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63525</xdr:rowOff>
    </xdr:from>
    <xdr:to>
      <xdr:col>50</xdr:col>
      <xdr:colOff>165100</xdr:colOff>
      <xdr:row>97</xdr:row>
      <xdr:rowOff>165125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9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156252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8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135012</xdr:rowOff>
    </xdr:from>
    <xdr:to>
      <xdr:col>46</xdr:col>
      <xdr:colOff>38100</xdr:colOff>
      <xdr:row>98</xdr:row>
      <xdr:rowOff>65162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6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56289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127893</xdr:rowOff>
    </xdr:from>
    <xdr:to>
      <xdr:col>41</xdr:col>
      <xdr:colOff>101600</xdr:colOff>
      <xdr:row>98</xdr:row>
      <xdr:rowOff>58043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5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49170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5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107449</xdr:rowOff>
    </xdr:from>
    <xdr:to>
      <xdr:col>36</xdr:col>
      <xdr:colOff>165100</xdr:colOff>
      <xdr:row>97</xdr:row>
      <xdr:rowOff>37599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6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28726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5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136881</xdr:rowOff>
    </xdr:from>
    <xdr:to>
      <xdr:col>85</xdr:col>
      <xdr:colOff>126364</xdr:colOff>
      <xdr:row>38</xdr:row>
      <xdr:rowOff>138443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0381"/>
          <a:ext cx="1269" cy="1373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142270</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138443</xdr:rowOff>
    </xdr:from>
    <xdr:to>
      <xdr:col>86</xdr:col>
      <xdr:colOff>25400</xdr:colOff>
      <xdr:row>38</xdr:row>
      <xdr:rowOff>138443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83558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136881</xdr:rowOff>
    </xdr:from>
    <xdr:to>
      <xdr:col>86</xdr:col>
      <xdr:colOff>25400</xdr:colOff>
      <xdr:row>30</xdr:row>
      <xdr:rowOff>136881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49441</xdr:rowOff>
    </xdr:from>
    <xdr:to>
      <xdr:col>85</xdr:col>
      <xdr:colOff>127000</xdr:colOff>
      <xdr:row>36</xdr:row>
      <xdr:rowOff>51498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21641"/>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49877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93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71450</xdr:rowOff>
    </xdr:from>
    <xdr:to>
      <xdr:col>85</xdr:col>
      <xdr:colOff>177800</xdr:colOff>
      <xdr:row>38</xdr:row>
      <xdr:rowOff>1600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51498</xdr:rowOff>
    </xdr:from>
    <xdr:to>
      <xdr:col>81</xdr:col>
      <xdr:colOff>50800</xdr:colOff>
      <xdr:row>36</xdr:row>
      <xdr:rowOff>77026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23698"/>
          <a:ext cx="889000" cy="2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99378</xdr:rowOff>
    </xdr:from>
    <xdr:to>
      <xdr:col>81</xdr:col>
      <xdr:colOff>101600</xdr:colOff>
      <xdr:row>38</xdr:row>
      <xdr:rowOff>29528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44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20655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53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77026</xdr:rowOff>
    </xdr:from>
    <xdr:to>
      <xdr:col>76</xdr:col>
      <xdr:colOff>114300</xdr:colOff>
      <xdr:row>36</xdr:row>
      <xdr:rowOff>78549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49226"/>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111189</xdr:rowOff>
    </xdr:from>
    <xdr:to>
      <xdr:col>76</xdr:col>
      <xdr:colOff>165100</xdr:colOff>
      <xdr:row>38</xdr:row>
      <xdr:rowOff>41339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32466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49708</xdr:rowOff>
    </xdr:from>
    <xdr:to>
      <xdr:col>71</xdr:col>
      <xdr:colOff>177800</xdr:colOff>
      <xdr:row>36</xdr:row>
      <xdr:rowOff>78549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21908"/>
          <a:ext cx="889000" cy="2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125057</xdr:rowOff>
    </xdr:from>
    <xdr:to>
      <xdr:col>72</xdr:col>
      <xdr:colOff>38100</xdr:colOff>
      <xdr:row>38</xdr:row>
      <xdr:rowOff>55207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6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46334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68783</xdr:rowOff>
    </xdr:from>
    <xdr:to>
      <xdr:col>67</xdr:col>
      <xdr:colOff>101600</xdr:colOff>
      <xdr:row>37</xdr:row>
      <xdr:rowOff>170383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161510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0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170091</xdr:rowOff>
    </xdr:from>
    <xdr:to>
      <xdr:col>85</xdr:col>
      <xdr:colOff>177800</xdr:colOff>
      <xdr:row>36</xdr:row>
      <xdr:rowOff>100241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7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21518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2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698</xdr:rowOff>
    </xdr:from>
    <xdr:to>
      <xdr:col>81</xdr:col>
      <xdr:colOff>101600</xdr:colOff>
      <xdr:row>36</xdr:row>
      <xdr:rowOff>102298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7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118825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4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26226</xdr:rowOff>
    </xdr:from>
    <xdr:to>
      <xdr:col>76</xdr:col>
      <xdr:colOff>165100</xdr:colOff>
      <xdr:row>36</xdr:row>
      <xdr:rowOff>127826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9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144353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7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27749</xdr:rowOff>
    </xdr:from>
    <xdr:to>
      <xdr:col>72</xdr:col>
      <xdr:colOff>38100</xdr:colOff>
      <xdr:row>36</xdr:row>
      <xdr:rowOff>129349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145876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170358</xdr:rowOff>
    </xdr:from>
    <xdr:to>
      <xdr:col>67</xdr:col>
      <xdr:colOff>101600</xdr:colOff>
      <xdr:row>36</xdr:row>
      <xdr:rowOff>100508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7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117035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4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56848</xdr:rowOff>
    </xdr:from>
    <xdr:to>
      <xdr:col>85</xdr:col>
      <xdr:colOff>126364</xdr:colOff>
      <xdr:row>59</xdr:row>
      <xdr:rowOff>10214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800798"/>
          <a:ext cx="1269" cy="132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14041</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2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10214</xdr:rowOff>
    </xdr:from>
    <xdr:to>
      <xdr:col>86</xdr:col>
      <xdr:colOff>25400</xdr:colOff>
      <xdr:row>59</xdr:row>
      <xdr:rowOff>10214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2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3525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56848</xdr:rowOff>
    </xdr:from>
    <xdr:to>
      <xdr:col>86</xdr:col>
      <xdr:colOff>25400</xdr:colOff>
      <xdr:row>51</xdr:row>
      <xdr:rowOff>56848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8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159490</xdr:rowOff>
    </xdr:from>
    <xdr:to>
      <xdr:col>85</xdr:col>
      <xdr:colOff>127000</xdr:colOff>
      <xdr:row>58</xdr:row>
      <xdr:rowOff>125625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589240"/>
          <a:ext cx="838200" cy="48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169805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9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19928</xdr:rowOff>
    </xdr:from>
    <xdr:to>
      <xdr:col>85</xdr:col>
      <xdr:colOff>177800</xdr:colOff>
      <xdr:row>56</xdr:row>
      <xdr:rowOff>121528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62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18020</xdr:rowOff>
    </xdr:from>
    <xdr:to>
      <xdr:col>81</xdr:col>
      <xdr:colOff>50800</xdr:colOff>
      <xdr:row>58</xdr:row>
      <xdr:rowOff>125625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962120"/>
          <a:ext cx="889000" cy="10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98272</xdr:rowOff>
    </xdr:from>
    <xdr:to>
      <xdr:col>81</xdr:col>
      <xdr:colOff>101600</xdr:colOff>
      <xdr:row>57</xdr:row>
      <xdr:rowOff>28422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9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44949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7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33924</xdr:rowOff>
    </xdr:from>
    <xdr:to>
      <xdr:col>76</xdr:col>
      <xdr:colOff>114300</xdr:colOff>
      <xdr:row>58</xdr:row>
      <xdr:rowOff>18020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806574"/>
          <a:ext cx="889000" cy="15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99971</xdr:rowOff>
    </xdr:from>
    <xdr:to>
      <xdr:col>76</xdr:col>
      <xdr:colOff>165100</xdr:colOff>
      <xdr:row>58</xdr:row>
      <xdr:rowOff>30121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7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46648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64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136173</xdr:rowOff>
    </xdr:from>
    <xdr:to>
      <xdr:col>71</xdr:col>
      <xdr:colOff>177800</xdr:colOff>
      <xdr:row>57</xdr:row>
      <xdr:rowOff>33924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394473"/>
          <a:ext cx="889000" cy="41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144874</xdr:rowOff>
    </xdr:from>
    <xdr:to>
      <xdr:col>72</xdr:col>
      <xdr:colOff>38100</xdr:colOff>
      <xdr:row>58</xdr:row>
      <xdr:rowOff>75024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66151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1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93211</xdr:rowOff>
    </xdr:from>
    <xdr:to>
      <xdr:col>67</xdr:col>
      <xdr:colOff>101600</xdr:colOff>
      <xdr:row>57</xdr:row>
      <xdr:rowOff>23361</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9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14488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8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108690</xdr:rowOff>
    </xdr:from>
    <xdr:to>
      <xdr:col>85</xdr:col>
      <xdr:colOff>177800</xdr:colOff>
      <xdr:row>56</xdr:row>
      <xdr:rowOff>38840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3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131567</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38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74825</xdr:rowOff>
    </xdr:from>
    <xdr:to>
      <xdr:col>81</xdr:col>
      <xdr:colOff>101600</xdr:colOff>
      <xdr:row>59</xdr:row>
      <xdr:rowOff>4975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1001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167552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11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138670</xdr:rowOff>
    </xdr:from>
    <xdr:to>
      <xdr:col>76</xdr:col>
      <xdr:colOff>165100</xdr:colOff>
      <xdr:row>58</xdr:row>
      <xdr:rowOff>68820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1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59947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154574</xdr:rowOff>
    </xdr:from>
    <xdr:to>
      <xdr:col>72</xdr:col>
      <xdr:colOff>38100</xdr:colOff>
      <xdr:row>57</xdr:row>
      <xdr:rowOff>84724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75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101251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53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85373</xdr:rowOff>
    </xdr:from>
    <xdr:to>
      <xdr:col>67</xdr:col>
      <xdr:colOff>101600</xdr:colOff>
      <xdr:row>55</xdr:row>
      <xdr:rowOff>15523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34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32050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11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110417</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11917"/>
          <a:ext cx="1269" cy="1531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57094</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8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110417</xdr:rowOff>
    </xdr:from>
    <xdr:to>
      <xdr:col>86</xdr:col>
      <xdr:colOff>25400</xdr:colOff>
      <xdr:row>70</xdr:row>
      <xdr:rowOff>110417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1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110417</xdr:rowOff>
    </xdr:from>
    <xdr:to>
      <xdr:col>85</xdr:col>
      <xdr:colOff>127000</xdr:colOff>
      <xdr:row>73</xdr:row>
      <xdr:rowOff>48260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2111917"/>
          <a:ext cx="838200" cy="45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64715</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266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86288</xdr:rowOff>
    </xdr:from>
    <xdr:to>
      <xdr:col>85</xdr:col>
      <xdr:colOff>177800</xdr:colOff>
      <xdr:row>78</xdr:row>
      <xdr:rowOff>16438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8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48260</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2564110"/>
          <a:ext cx="889000" cy="107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44813</xdr:rowOff>
    </xdr:from>
    <xdr:to>
      <xdr:col>81</xdr:col>
      <xdr:colOff>101600</xdr:colOff>
      <xdr:row>77</xdr:row>
      <xdr:rowOff>146413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2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137540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33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58928</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03478"/>
          <a:ext cx="889000" cy="3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18470</xdr:rowOff>
    </xdr:from>
    <xdr:to>
      <xdr:col>76</xdr:col>
      <xdr:colOff>165100</xdr:colOff>
      <xdr:row>77</xdr:row>
      <xdr:rowOff>120070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22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136597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29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39007</xdr:rowOff>
    </xdr:from>
    <xdr:to>
      <xdr:col>71</xdr:col>
      <xdr:colOff>177800</xdr:colOff>
      <xdr:row>79</xdr:row>
      <xdr:rowOff>58928</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83557"/>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141914</xdr:rowOff>
    </xdr:from>
    <xdr:to>
      <xdr:col>72</xdr:col>
      <xdr:colOff>38100</xdr:colOff>
      <xdr:row>77</xdr:row>
      <xdr:rowOff>72064</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1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88590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294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56679</xdr:rowOff>
    </xdr:from>
    <xdr:to>
      <xdr:col>67</xdr:col>
      <xdr:colOff>101600</xdr:colOff>
      <xdr:row>76</xdr:row>
      <xdr:rowOff>158279</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08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3355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286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59617</xdr:rowOff>
    </xdr:from>
    <xdr:to>
      <xdr:col>85</xdr:col>
      <xdr:colOff>177800</xdr:colOff>
      <xdr:row>70</xdr:row>
      <xdr:rowOff>161217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206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12644</xdr:rowOff>
    </xdr:from>
    <xdr:ext cx="534377"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201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168910</xdr:rowOff>
    </xdr:from>
    <xdr:to>
      <xdr:col>81</xdr:col>
      <xdr:colOff>101600</xdr:colOff>
      <xdr:row>73</xdr:row>
      <xdr:rowOff>99060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251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71</xdr:row>
      <xdr:rowOff>115587</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228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8128</xdr:rowOff>
    </xdr:from>
    <xdr:to>
      <xdr:col>72</xdr:col>
      <xdr:colOff>38100</xdr:colOff>
      <xdr:row>79</xdr:row>
      <xdr:rowOff>109728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5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100855</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645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159657</xdr:rowOff>
    </xdr:from>
    <xdr:to>
      <xdr:col>67</xdr:col>
      <xdr:colOff>101600</xdr:colOff>
      <xdr:row>79</xdr:row>
      <xdr:rowOff>89807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80934</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625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144112</xdr:rowOff>
    </xdr:from>
    <xdr:to>
      <xdr:col>85</xdr:col>
      <xdr:colOff>126364</xdr:colOff>
      <xdr:row>97</xdr:row>
      <xdr:rowOff>103147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74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106974</xdr:rowOff>
    </xdr:from>
    <xdr:ext cx="469744"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73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103147</xdr:rowOff>
    </xdr:from>
    <xdr:to>
      <xdr:col>86</xdr:col>
      <xdr:colOff>25400</xdr:colOff>
      <xdr:row>97</xdr:row>
      <xdr:rowOff>103147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73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90789</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3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59,807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144112</xdr:rowOff>
    </xdr:from>
    <xdr:to>
      <xdr:col>86</xdr:col>
      <xdr:colOff>25400</xdr:colOff>
      <xdr:row>90</xdr:row>
      <xdr:rowOff>144112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45174</xdr:rowOff>
    </xdr:from>
    <xdr:to>
      <xdr:col>85</xdr:col>
      <xdr:colOff>127000</xdr:colOff>
      <xdr:row>93</xdr:row>
      <xdr:rowOff>46729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5990024"/>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111492</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05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133065</xdr:rowOff>
    </xdr:from>
    <xdr:to>
      <xdr:col>85</xdr:col>
      <xdr:colOff>177800</xdr:colOff>
      <xdr:row>94</xdr:row>
      <xdr:rowOff>63215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0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45174</xdr:rowOff>
    </xdr:from>
    <xdr:to>
      <xdr:col>81</xdr:col>
      <xdr:colOff>50800</xdr:colOff>
      <xdr:row>93</xdr:row>
      <xdr:rowOff>56238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5990024"/>
          <a:ext cx="8890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125157</xdr:rowOff>
    </xdr:from>
    <xdr:to>
      <xdr:col>81</xdr:col>
      <xdr:colOff>101600</xdr:colOff>
      <xdr:row>94</xdr:row>
      <xdr:rowOff>55307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46434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16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56238</xdr:rowOff>
    </xdr:from>
    <xdr:to>
      <xdr:col>76</xdr:col>
      <xdr:colOff>114300</xdr:colOff>
      <xdr:row>93</xdr:row>
      <xdr:rowOff>113846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001088"/>
          <a:ext cx="889000" cy="5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117886</xdr:rowOff>
    </xdr:from>
    <xdr:to>
      <xdr:col>76</xdr:col>
      <xdr:colOff>165100</xdr:colOff>
      <xdr:row>94</xdr:row>
      <xdr:rowOff>48036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39163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15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113846</xdr:rowOff>
    </xdr:from>
    <xdr:to>
      <xdr:col>71</xdr:col>
      <xdr:colOff>177800</xdr:colOff>
      <xdr:row>94</xdr:row>
      <xdr:rowOff>14701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058696"/>
          <a:ext cx="889000" cy="7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97792</xdr:rowOff>
    </xdr:from>
    <xdr:to>
      <xdr:col>72</xdr:col>
      <xdr:colOff>38100</xdr:colOff>
      <xdr:row>94</xdr:row>
      <xdr:rowOff>27942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19069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13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127922</xdr:rowOff>
    </xdr:from>
    <xdr:to>
      <xdr:col>67</xdr:col>
      <xdr:colOff>101600</xdr:colOff>
      <xdr:row>94</xdr:row>
      <xdr:rowOff>58072</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74599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58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167379</xdr:rowOff>
    </xdr:from>
    <xdr:to>
      <xdr:col>85</xdr:col>
      <xdr:colOff>177800</xdr:colOff>
      <xdr:row>93</xdr:row>
      <xdr:rowOff>97529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594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18806</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79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165824</xdr:rowOff>
    </xdr:from>
    <xdr:to>
      <xdr:col>81</xdr:col>
      <xdr:colOff>101600</xdr:colOff>
      <xdr:row>93</xdr:row>
      <xdr:rowOff>95974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593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112501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571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5438</xdr:rowOff>
    </xdr:from>
    <xdr:to>
      <xdr:col>76</xdr:col>
      <xdr:colOff>165100</xdr:colOff>
      <xdr:row>93</xdr:row>
      <xdr:rowOff>107038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595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123565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572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63046</xdr:rowOff>
    </xdr:from>
    <xdr:to>
      <xdr:col>72</xdr:col>
      <xdr:colOff>38100</xdr:colOff>
      <xdr:row>93</xdr:row>
      <xdr:rowOff>164646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00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9723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578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135351</xdr:rowOff>
    </xdr:from>
    <xdr:to>
      <xdr:col>67</xdr:col>
      <xdr:colOff>101600</xdr:colOff>
      <xdr:row>94</xdr:row>
      <xdr:rowOff>65501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08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56628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17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164846</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79796"/>
          <a:ext cx="1269"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111523</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255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164846</xdr:rowOff>
    </xdr:from>
    <xdr:to>
      <xdr:col>116</xdr:col>
      <xdr:colOff>152400</xdr:colOff>
      <xdr:row>31</xdr:row>
      <xdr:rowOff>164846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7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127779</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2999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104902</xdr:rowOff>
    </xdr:from>
    <xdr:to>
      <xdr:col>116</xdr:col>
      <xdr:colOff>114300</xdr:colOff>
      <xdr:row>38</xdr:row>
      <xdr:rowOff>35052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143764</xdr:rowOff>
    </xdr:from>
    <xdr:to>
      <xdr:col>112</xdr:col>
      <xdr:colOff>38100</xdr:colOff>
      <xdr:row>38</xdr:row>
      <xdr:rowOff>73914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90441</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118618</xdr:rowOff>
    </xdr:from>
    <xdr:to>
      <xdr:col>102</xdr:col>
      <xdr:colOff>165100</xdr:colOff>
      <xdr:row>38</xdr:row>
      <xdr:rowOff>48768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65295</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34036</xdr:rowOff>
    </xdr:from>
    <xdr:to>
      <xdr:col>98</xdr:col>
      <xdr:colOff>38100</xdr:colOff>
      <xdr:row>36</xdr:row>
      <xdr:rowOff>135636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152163</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77,169</a:t>
          </a:r>
          <a:r>
            <a:rPr kumimoji="1" lang="ja-JP" altLang="en-US" sz="1300">
              <a:latin typeface="ＭＳ Ｐゴシック" panose="020B0600070205080204" pitchFamily="50" charset="-128"/>
              <a:ea typeface="ＭＳ Ｐゴシック" panose="020B0600070205080204" pitchFamily="50" charset="-128"/>
            </a:rPr>
            <a:t>円となっている。地形的な要因により、支所や市民会館の数が多いことのほか、上振れした税収を基金に積み立てたことなどにより増額となっている。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187,084</a:t>
          </a:r>
          <a:r>
            <a:rPr kumimoji="1" lang="ja-JP" altLang="en-US" sz="1300">
              <a:latin typeface="ＭＳ Ｐゴシック" panose="020B0600070205080204" pitchFamily="50" charset="-128"/>
              <a:ea typeface="ＭＳ Ｐゴシック" panose="020B0600070205080204" pitchFamily="50" charset="-128"/>
            </a:rPr>
            <a:t>円となっている。障害者自立支援給付の増額のほか、他の自治体同様に物価高騰対策給付金の給付事業の実施などにより増額となっており、類似団体平均を若干上回っている。</a:t>
          </a: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18,100</a:t>
          </a:r>
          <a:r>
            <a:rPr kumimoji="1" lang="ja-JP" altLang="en-US" sz="1300">
              <a:latin typeface="ＭＳ Ｐゴシック" panose="020B0600070205080204" pitchFamily="50" charset="-128"/>
              <a:ea typeface="ＭＳ Ｐゴシック" panose="020B0600070205080204" pitchFamily="50" charset="-128"/>
            </a:rPr>
            <a:t>円となっている。大型商業施設の取得に係る経費のほか、中小企業に対する物価高騰対策などが大幅に減額となっている。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・教育費の住民一人当たり</a:t>
          </a:r>
          <a:r>
            <a:rPr kumimoji="1" lang="en-US" altLang="ja-JP" sz="1300">
              <a:latin typeface="ＭＳ Ｐゴシック" panose="020B0600070205080204" pitchFamily="50" charset="-128"/>
              <a:ea typeface="ＭＳ Ｐゴシック" panose="020B0600070205080204" pitchFamily="50" charset="-128"/>
            </a:rPr>
            <a:t>59,144</a:t>
          </a:r>
          <a:r>
            <a:rPr kumimoji="1" lang="ja-JP" altLang="en-US" sz="1300">
              <a:latin typeface="ＭＳ Ｐゴシック" panose="020B0600070205080204" pitchFamily="50" charset="-128"/>
              <a:ea typeface="ＭＳ Ｐゴシック" panose="020B0600070205080204" pitchFamily="50" charset="-128"/>
            </a:rPr>
            <a:t>円となっている。野球場再整備のほか、学校のトイレ改修費などが増額し、類似団体平均を若干上回っている。</a:t>
          </a:r>
        </a:p>
        <a:p>
          <a:r>
            <a:rPr kumimoji="1" lang="ja-JP" altLang="en-US" sz="1300">
              <a:latin typeface="ＭＳ Ｐゴシック" panose="020B0600070205080204" pitchFamily="50" charset="-128"/>
              <a:ea typeface="ＭＳ Ｐゴシック" panose="020B0600070205080204" pitchFamily="50" charset="-128"/>
            </a:rPr>
            <a:t>　・災害復旧費は住民一人当たり</a:t>
          </a:r>
          <a:r>
            <a:rPr kumimoji="1" lang="en-US" altLang="ja-JP" sz="1300">
              <a:latin typeface="ＭＳ Ｐゴシック" panose="020B0600070205080204" pitchFamily="50" charset="-128"/>
              <a:ea typeface="ＭＳ Ｐゴシック" panose="020B0600070205080204" pitchFamily="50" charset="-128"/>
            </a:rPr>
            <a:t>14,069</a:t>
          </a:r>
          <a:r>
            <a:rPr kumimoji="1" lang="ja-JP" altLang="en-US" sz="1300">
              <a:latin typeface="ＭＳ Ｐゴシック" panose="020B0600070205080204" pitchFamily="50" charset="-128"/>
              <a:ea typeface="ＭＳ Ｐゴシック" panose="020B0600070205080204" pitchFamily="50" charset="-128"/>
            </a:rPr>
            <a:t>円となっている。令和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号による大雨被害に伴う被災者の生活再建や道路・河川等の社会インフラの復旧により増額となっている。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茨城県日立市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財政調整基金残高は、普通交付税や市税収入の上振れ分等を積み立てたことにより増額となり、標準財政規模に対する比率が増加した。</a:t>
          </a:r>
        </a:p>
        <a:p>
          <a:r>
            <a:rPr kumimoji="1" lang="ja-JP" altLang="en-US" sz="1200">
              <a:latin typeface="ＭＳ ゴシック" pitchFamily="49" charset="-128"/>
              <a:ea typeface="ＭＳ ゴシック" pitchFamily="49" charset="-128"/>
            </a:rPr>
            <a:t>　実質収支額は、概ね前年度並みだったため、標準財政規模比も概ね横ばいとなった。一方、実質単年度収支は、単年度収支がマイナスからプラスに転じたこと、基金への積立金が大幅に増加したため比率が大きくなった。</a:t>
          </a:r>
        </a:p>
        <a:p>
          <a:r>
            <a:rPr kumimoji="1" lang="ja-JP" altLang="en-US" sz="1200">
              <a:latin typeface="ＭＳ ゴシック" pitchFamily="49" charset="-128"/>
              <a:ea typeface="ＭＳ ゴシック" pitchFamily="49" charset="-128"/>
            </a:rPr>
            <a:t>　今後は、人口減少等に伴う市税収入の減少が見込まれるため、引き続き適正な財政運営に努める。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茨城県日立市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健全化判断比率の算定開始年度から、赤字を計上した会計はなく、連結実質赤字比率についても黒字を維持している状況である。</a:t>
          </a:r>
        </a:p>
        <a:p>
          <a:r>
            <a:rPr kumimoji="1" lang="ja-JP" altLang="en-US" sz="1400">
              <a:latin typeface="ＭＳ ゴシック" pitchFamily="49" charset="-128"/>
              <a:ea typeface="ＭＳ ゴシック" pitchFamily="49" charset="-128"/>
            </a:rPr>
            <a:t>　一般会計については、行財政改革により、職員の定員適正化や市債発行の抑制に努めてきた結果、黒字が継続している。</a:t>
          </a:r>
        </a:p>
        <a:p>
          <a:r>
            <a:rPr kumimoji="1" lang="ja-JP" altLang="en-US" sz="1400">
              <a:latin typeface="ＭＳ ゴシック" pitchFamily="49" charset="-128"/>
              <a:ea typeface="ＭＳ ゴシック" pitchFamily="49" charset="-128"/>
            </a:rPr>
            <a:t>　特別会計等については、一般会計からの繰入金を抑制しながらも、各会計が健全な財政運営を図れるよう、事業の見直しや収入の確保を図り、引き続き黒字の維持に努める。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55" zoomScaleNormal="55" workbookViewId="0">
      <selection activeCell="CD8" sqref="CD8:CS8"/>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85858388</v>
      </c>
      <c r="BO4" s="371"/>
      <c r="BP4" s="371"/>
      <c r="BQ4" s="371"/>
      <c r="BR4" s="371"/>
      <c r="BS4" s="371"/>
      <c r="BT4" s="371"/>
      <c r="BU4" s="372"/>
      <c r="BV4" s="370">
        <v>81904505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8.1</v>
      </c>
      <c r="CU4" s="377"/>
      <c r="CV4" s="377"/>
      <c r="CW4" s="377"/>
      <c r="CX4" s="377"/>
      <c r="CY4" s="377"/>
      <c r="CZ4" s="377"/>
      <c r="DA4" s="378"/>
      <c r="DB4" s="376">
        <v>7.9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81902434</v>
      </c>
      <c r="BO5" s="408"/>
      <c r="BP5" s="408"/>
      <c r="BQ5" s="408"/>
      <c r="BR5" s="408"/>
      <c r="BS5" s="408"/>
      <c r="BT5" s="408"/>
      <c r="BU5" s="409"/>
      <c r="BV5" s="407">
        <v>77948808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97.9</v>
      </c>
      <c r="CU5" s="405"/>
      <c r="CV5" s="405"/>
      <c r="CW5" s="405"/>
      <c r="CX5" s="405"/>
      <c r="CY5" s="405"/>
      <c r="CZ5" s="405"/>
      <c r="DA5" s="406"/>
      <c r="DB5" s="404">
        <v>99.8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3955954</v>
      </c>
      <c r="BO6" s="408"/>
      <c r="BP6" s="408"/>
      <c r="BQ6" s="408"/>
      <c r="BR6" s="408"/>
      <c r="BS6" s="408"/>
      <c r="BT6" s="408"/>
      <c r="BU6" s="409"/>
      <c r="BV6" s="407">
        <v>3955697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98.4</v>
      </c>
      <c r="CU6" s="445"/>
      <c r="CV6" s="445"/>
      <c r="CW6" s="445"/>
      <c r="CX6" s="445"/>
      <c r="CY6" s="445"/>
      <c r="CZ6" s="445"/>
      <c r="DA6" s="446"/>
      <c r="DB6" s="444">
        <v>100.8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670567</v>
      </c>
      <c r="BO7" s="408"/>
      <c r="BP7" s="408"/>
      <c r="BQ7" s="408"/>
      <c r="BR7" s="408"/>
      <c r="BS7" s="408"/>
      <c r="BT7" s="408"/>
      <c r="BU7" s="409"/>
      <c r="BV7" s="407">
        <v>809904</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40687402</v>
      </c>
      <c r="CU7" s="408"/>
      <c r="CV7" s="408"/>
      <c r="CW7" s="408"/>
      <c r="CX7" s="408"/>
      <c r="CY7" s="408"/>
      <c r="CZ7" s="408"/>
      <c r="DA7" s="409"/>
      <c r="DB7" s="407">
        <v>40012816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3285387</v>
      </c>
      <c r="BO8" s="408"/>
      <c r="BP8" s="408"/>
      <c r="BQ8" s="408"/>
      <c r="BR8" s="408"/>
      <c r="BS8" s="408"/>
      <c r="BT8" s="408"/>
      <c r="BU8" s="409"/>
      <c r="BV8" s="407">
        <v>3145793</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0.77</v>
      </c>
      <c r="CU8" s="448"/>
      <c r="CV8" s="448"/>
      <c r="CW8" s="448"/>
      <c r="CX8" s="448"/>
      <c r="CY8" s="448"/>
      <c r="CZ8" s="448"/>
      <c r="DA8" s="449"/>
      <c r="DB8" s="447">
        <v>0.77</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174508</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139594</v>
      </c>
      <c r="BO9" s="408"/>
      <c r="BP9" s="408"/>
      <c r="BQ9" s="408"/>
      <c r="BR9" s="408"/>
      <c r="BS9" s="408"/>
      <c r="BT9" s="408"/>
      <c r="BU9" s="409"/>
      <c r="BV9" s="407">
        <v>-323398</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v>
      </c>
      <c r="CU9" s="405"/>
      <c r="CV9" s="405"/>
      <c r="CW9" s="405"/>
      <c r="CX9" s="405"/>
      <c r="CY9" s="405"/>
      <c r="CZ9" s="405"/>
      <c r="DA9" s="406"/>
      <c r="DB9" s="404">
        <v>12.3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185054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3694803</v>
      </c>
      <c r="BO10" s="408"/>
      <c r="BP10" s="408"/>
      <c r="BQ10" s="408"/>
      <c r="BR10" s="408"/>
      <c r="BS10" s="408"/>
      <c r="BT10" s="408"/>
      <c r="BU10" s="409"/>
      <c r="BV10" s="407">
        <v>1983123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101</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163855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1300134</v>
      </c>
      <c r="BO12" s="408"/>
      <c r="BP12" s="408"/>
      <c r="BQ12" s="408"/>
      <c r="BR12" s="408"/>
      <c r="BS12" s="408"/>
      <c r="BT12" s="408"/>
      <c r="BU12" s="409"/>
      <c r="BV12" s="407">
        <v>1336331</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162119</v>
      </c>
      <c r="S13" s="492"/>
      <c r="T13" s="492"/>
      <c r="U13" s="492"/>
      <c r="V13" s="493"/>
      <c r="W13" s="423" t="s">
        <v>131</v>
      </c>
      <c r="X13" s="424"/>
      <c r="Y13" s="424"/>
      <c r="Z13" s="424"/>
      <c r="AA13" s="424"/>
      <c r="AB13" s="414"/>
      <c r="AC13" s="458">
        <v>863</v>
      </c>
      <c r="AD13" s="459"/>
      <c r="AE13" s="459"/>
      <c r="AF13" s="459"/>
      <c r="AG13" s="501"/>
      <c r="AH13" s="458">
        <v>1078</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2534263</v>
      </c>
      <c r="BO13" s="408"/>
      <c r="BP13" s="408"/>
      <c r="BQ13" s="408"/>
      <c r="BR13" s="408"/>
      <c r="BS13" s="408"/>
      <c r="BT13" s="408"/>
      <c r="BU13" s="409"/>
      <c r="BV13" s="407">
        <v>323394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1.9</v>
      </c>
      <c r="CU13" s="405"/>
      <c r="CV13" s="405"/>
      <c r="CW13" s="405"/>
      <c r="CX13" s="405"/>
      <c r="CY13" s="405"/>
      <c r="CZ13" s="405"/>
      <c r="DA13" s="406"/>
      <c r="DB13" s="404">
        <v>1.2</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167198</v>
      </c>
      <c r="S14" s="492"/>
      <c r="T14" s="492"/>
      <c r="U14" s="492"/>
      <c r="V14" s="493"/>
      <c r="W14" s="397"/>
      <c r="X14" s="398"/>
      <c r="Y14" s="398"/>
      <c r="Z14" s="398"/>
      <c r="AA14" s="398"/>
      <c r="AB14" s="387"/>
      <c r="AC14" s="494">
        <v>1.2</v>
      </c>
      <c r="AD14" s="495"/>
      <c r="AE14" s="495"/>
      <c r="AF14" s="495"/>
      <c r="AG14" s="496"/>
      <c r="AH14" s="494">
        <v>1.5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165531</v>
      </c>
      <c r="S15" s="492"/>
      <c r="T15" s="492"/>
      <c r="U15" s="492"/>
      <c r="V15" s="493"/>
      <c r="W15" s="423" t="s">
        <v>137</v>
      </c>
      <c r="X15" s="424"/>
      <c r="Y15" s="424"/>
      <c r="Z15" s="424"/>
      <c r="AA15" s="424"/>
      <c r="AB15" s="414"/>
      <c r="AC15" s="458">
        <v>25222</v>
      </c>
      <c r="AD15" s="459"/>
      <c r="AE15" s="459"/>
      <c r="AF15" s="459"/>
      <c r="AG15" s="501"/>
      <c r="AH15" s="458">
        <v>27480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25286109</v>
      </c>
      <c r="BO15" s="371"/>
      <c r="BP15" s="371"/>
      <c r="BQ15" s="371"/>
      <c r="BR15" s="371"/>
      <c r="BS15" s="371"/>
      <c r="BT15" s="371"/>
      <c r="BU15" s="372"/>
      <c r="BV15" s="370">
        <v>25247642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34.5</v>
      </c>
      <c r="AD16" s="495"/>
      <c r="AE16" s="495"/>
      <c r="AF16" s="495"/>
      <c r="AG16" s="496"/>
      <c r="AH16" s="494">
        <v>37.299999999999997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33543133</v>
      </c>
      <c r="BO16" s="408"/>
      <c r="BP16" s="408"/>
      <c r="BQ16" s="408"/>
      <c r="BR16" s="408"/>
      <c r="BS16" s="408"/>
      <c r="BT16" s="408"/>
      <c r="BU16" s="409"/>
      <c r="BV16" s="407">
        <v>32696224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47021</v>
      </c>
      <c r="AD17" s="459"/>
      <c r="AE17" s="459"/>
      <c r="AF17" s="459"/>
      <c r="AG17" s="501"/>
      <c r="AH17" s="458">
        <v>45104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32215585</v>
      </c>
      <c r="BO17" s="408"/>
      <c r="BP17" s="408"/>
      <c r="BQ17" s="408"/>
      <c r="BR17" s="408"/>
      <c r="BS17" s="408"/>
      <c r="BT17" s="408"/>
      <c r="BU17" s="409"/>
      <c r="BV17" s="407">
        <v>32138673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225.73</v>
      </c>
      <c r="M18" s="531"/>
      <c r="N18" s="531"/>
      <c r="O18" s="531"/>
      <c r="P18" s="531"/>
      <c r="Q18" s="531"/>
      <c r="R18" s="532"/>
      <c r="S18" s="532"/>
      <c r="T18" s="532"/>
      <c r="U18" s="532"/>
      <c r="V18" s="533"/>
      <c r="W18" s="425"/>
      <c r="X18" s="426"/>
      <c r="Y18" s="426"/>
      <c r="Z18" s="426"/>
      <c r="AA18" s="426"/>
      <c r="AB18" s="417"/>
      <c r="AC18" s="534">
        <v>64.3</v>
      </c>
      <c r="AD18" s="535"/>
      <c r="AE18" s="535"/>
      <c r="AF18" s="535"/>
      <c r="AG18" s="536"/>
      <c r="AH18" s="534">
        <v>61.2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42786121</v>
      </c>
      <c r="BO18" s="408"/>
      <c r="BP18" s="408"/>
      <c r="BQ18" s="408"/>
      <c r="BR18" s="408"/>
      <c r="BS18" s="408"/>
      <c r="BT18" s="408"/>
      <c r="BU18" s="409"/>
      <c r="BV18" s="407">
        <v>40717807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773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55883895</v>
      </c>
      <c r="BO19" s="408"/>
      <c r="BP19" s="408"/>
      <c r="BQ19" s="408"/>
      <c r="BR19" s="408"/>
      <c r="BS19" s="408"/>
      <c r="BT19" s="408"/>
      <c r="BU19" s="409"/>
      <c r="BV19" s="407">
        <v>55708647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77911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57602093</v>
      </c>
      <c r="BO22" s="371"/>
      <c r="BP22" s="371"/>
      <c r="BQ22" s="371"/>
      <c r="BR22" s="371"/>
      <c r="BS22" s="371"/>
      <c r="BT22" s="371"/>
      <c r="BU22" s="372"/>
      <c r="BV22" s="370">
        <v>59617543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34964316</v>
      </c>
      <c r="BO23" s="408"/>
      <c r="BP23" s="408"/>
      <c r="BQ23" s="408"/>
      <c r="BR23" s="408"/>
      <c r="BS23" s="408"/>
      <c r="BT23" s="408"/>
      <c r="BU23" s="409"/>
      <c r="BV23" s="407">
        <v>36316946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9579</v>
      </c>
      <c r="R24" s="459"/>
      <c r="S24" s="459"/>
      <c r="T24" s="459"/>
      <c r="U24" s="459"/>
      <c r="V24" s="501"/>
      <c r="W24" s="553"/>
      <c r="X24" s="554"/>
      <c r="Y24" s="555"/>
      <c r="Z24" s="457" t="s">
        <v>162</v>
      </c>
      <c r="AA24" s="437"/>
      <c r="AB24" s="437"/>
      <c r="AC24" s="437"/>
      <c r="AD24" s="437"/>
      <c r="AE24" s="437"/>
      <c r="AF24" s="437"/>
      <c r="AG24" s="438"/>
      <c r="AH24" s="458">
        <v>1300</v>
      </c>
      <c r="AI24" s="459"/>
      <c r="AJ24" s="459"/>
      <c r="AK24" s="459"/>
      <c r="AL24" s="501"/>
      <c r="AM24" s="458">
        <v>4139200</v>
      </c>
      <c r="AN24" s="459"/>
      <c r="AO24" s="459"/>
      <c r="AP24" s="459"/>
      <c r="AQ24" s="459"/>
      <c r="AR24" s="501"/>
      <c r="AS24" s="458">
        <v>3184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35244366</v>
      </c>
      <c r="BO24" s="408"/>
      <c r="BP24" s="408"/>
      <c r="BQ24" s="408"/>
      <c r="BR24" s="408"/>
      <c r="BS24" s="408"/>
      <c r="BT24" s="408"/>
      <c r="BU24" s="409"/>
      <c r="BV24" s="407">
        <v>35439037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8208</v>
      </c>
      <c r="R25" s="459"/>
      <c r="S25" s="459"/>
      <c r="T25" s="459"/>
      <c r="U25" s="459"/>
      <c r="V25" s="501"/>
      <c r="W25" s="553"/>
      <c r="X25" s="554"/>
      <c r="Y25" s="555"/>
      <c r="Z25" s="457" t="s">
        <v>165</v>
      </c>
      <c r="AA25" s="437"/>
      <c r="AB25" s="437"/>
      <c r="AC25" s="437"/>
      <c r="AD25" s="437"/>
      <c r="AE25" s="437"/>
      <c r="AF25" s="437"/>
      <c r="AG25" s="438"/>
      <c r="AH25" s="458">
        <v>289</v>
      </c>
      <c r="AI25" s="459"/>
      <c r="AJ25" s="459"/>
      <c r="AK25" s="459"/>
      <c r="AL25" s="501"/>
      <c r="AM25" s="458">
        <v>958035</v>
      </c>
      <c r="AN25" s="459"/>
      <c r="AO25" s="459"/>
      <c r="AP25" s="459"/>
      <c r="AQ25" s="459"/>
      <c r="AR25" s="501"/>
      <c r="AS25" s="458">
        <v>3315</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5178701</v>
      </c>
      <c r="BO25" s="371"/>
      <c r="BP25" s="371"/>
      <c r="BQ25" s="371"/>
      <c r="BR25" s="371"/>
      <c r="BS25" s="371"/>
      <c r="BT25" s="371"/>
      <c r="BU25" s="372"/>
      <c r="BV25" s="370">
        <v>1681136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7399</v>
      </c>
      <c r="R26" s="459"/>
      <c r="S26" s="459"/>
      <c r="T26" s="459"/>
      <c r="U26" s="459"/>
      <c r="V26" s="501"/>
      <c r="W26" s="553"/>
      <c r="X26" s="554"/>
      <c r="Y26" s="555"/>
      <c r="Z26" s="457" t="s">
        <v>168</v>
      </c>
      <c r="AA26" s="559"/>
      <c r="AB26" s="559"/>
      <c r="AC26" s="559"/>
      <c r="AD26" s="559"/>
      <c r="AE26" s="559"/>
      <c r="AF26" s="559"/>
      <c r="AG26" s="560"/>
      <c r="AH26" s="458">
        <v>23</v>
      </c>
      <c r="AI26" s="459"/>
      <c r="AJ26" s="459"/>
      <c r="AK26" s="459"/>
      <c r="AL26" s="501"/>
      <c r="AM26" s="458">
        <v>68218</v>
      </c>
      <c r="AN26" s="459"/>
      <c r="AO26" s="459"/>
      <c r="AP26" s="459"/>
      <c r="AQ26" s="459"/>
      <c r="AR26" s="501"/>
      <c r="AS26" s="458">
        <v>2966</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6150</v>
      </c>
      <c r="R27" s="459"/>
      <c r="S27" s="459"/>
      <c r="T27" s="459"/>
      <c r="U27" s="459"/>
      <c r="V27" s="501"/>
      <c r="W27" s="553"/>
      <c r="X27" s="554"/>
      <c r="Y27" s="555"/>
      <c r="Z27" s="457" t="s">
        <v>171</v>
      </c>
      <c r="AA27" s="437"/>
      <c r="AB27" s="437"/>
      <c r="AC27" s="437"/>
      <c r="AD27" s="437"/>
      <c r="AE27" s="437"/>
      <c r="AF27" s="437"/>
      <c r="AG27" s="438"/>
      <c r="AH27" s="458">
        <v>12</v>
      </c>
      <c r="AI27" s="459"/>
      <c r="AJ27" s="459"/>
      <c r="AK27" s="459"/>
      <c r="AL27" s="501"/>
      <c r="AM27" s="458">
        <v>42324</v>
      </c>
      <c r="AN27" s="459"/>
      <c r="AO27" s="459"/>
      <c r="AP27" s="459"/>
      <c r="AQ27" s="459"/>
      <c r="AR27" s="501"/>
      <c r="AS27" s="458">
        <v>3527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5500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10893154</v>
      </c>
      <c r="BO28" s="371"/>
      <c r="BP28" s="371"/>
      <c r="BQ28" s="371"/>
      <c r="BR28" s="371"/>
      <c r="BS28" s="371"/>
      <c r="BT28" s="371"/>
      <c r="BU28" s="372"/>
      <c r="BV28" s="370">
        <v>8498485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26</v>
      </c>
      <c r="M29" s="459"/>
      <c r="N29" s="459"/>
      <c r="O29" s="459"/>
      <c r="P29" s="501"/>
      <c r="Q29" s="458">
        <v>5100</v>
      </c>
      <c r="R29" s="459"/>
      <c r="S29" s="459"/>
      <c r="T29" s="459"/>
      <c r="U29" s="459"/>
      <c r="V29" s="501"/>
      <c r="W29" s="556"/>
      <c r="X29" s="557"/>
      <c r="Y29" s="558"/>
      <c r="Z29" s="457" t="s">
        <v>177</v>
      </c>
      <c r="AA29" s="437"/>
      <c r="AB29" s="437"/>
      <c r="AC29" s="437"/>
      <c r="AD29" s="437"/>
      <c r="AE29" s="437"/>
      <c r="AF29" s="437"/>
      <c r="AG29" s="438"/>
      <c r="AH29" s="458">
        <v>1312</v>
      </c>
      <c r="AI29" s="459"/>
      <c r="AJ29" s="459"/>
      <c r="AK29" s="459"/>
      <c r="AL29" s="501"/>
      <c r="AM29" s="458">
        <v>4181524</v>
      </c>
      <c r="AN29" s="459"/>
      <c r="AO29" s="459"/>
      <c r="AP29" s="459"/>
      <c r="AQ29" s="459"/>
      <c r="AR29" s="501"/>
      <c r="AS29" s="458">
        <v>3187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6835171</v>
      </c>
      <c r="BO29" s="408"/>
      <c r="BP29" s="408"/>
      <c r="BQ29" s="408"/>
      <c r="BR29" s="408"/>
      <c r="BS29" s="408"/>
      <c r="BT29" s="408"/>
      <c r="BU29" s="409"/>
      <c r="BV29" s="407">
        <v>7548746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3099590</v>
      </c>
      <c r="BO30" s="527"/>
      <c r="BP30" s="527"/>
      <c r="BQ30" s="527"/>
      <c r="BR30" s="527"/>
      <c r="BS30" s="527"/>
      <c r="BT30" s="527"/>
      <c r="BU30" s="528"/>
      <c r="BV30" s="526">
        <v>3515411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IF('各会計、関係団体の財政状況及び健全化判断比率'!B34="","",'各会計、関係団体の財政状況及び健全化判断比率'!B34)</f>
        <v>戸別合併処理浄化槽事業特別会計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茨城県市町村総合事務組合（一般会計）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日立市公園協会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茨城県市町村総合事務組合（県民交通災害共済事業特別会計）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日立市民科学文化財団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日立・高萩広域下水道組合</v>
      </c>
      <c r="BZ36" s="598"/>
      <c r="CA36" s="598"/>
      <c r="CB36" s="598"/>
      <c r="CC36" s="598"/>
      <c r="CD36" s="598"/>
      <c r="CE36" s="598"/>
      <c r="CF36" s="598"/>
      <c r="CG36" s="598"/>
      <c r="CH36" s="598"/>
      <c r="CI36" s="598"/>
      <c r="CJ36" s="598"/>
      <c r="CK36" s="598"/>
      <c r="CL36" s="598"/>
      <c r="CM36" s="598"/>
      <c r="CN36" s="169"/>
      <c r="CO36" s="597">
        <f t="shared" si="3"/>
        <v>17</v>
      </c>
      <c r="CP36" s="597"/>
      <c r="CQ36" s="598" t="str">
        <f>IF('各会計、関係団体の財政状況及び健全化判断比率'!BS9="","",'各会計、関係団体の財政状況及び健全化判断比率'!BS9)</f>
        <v>日立市スポーツ協会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介護サービス事業特別会計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茨城県租税債権管理機構</v>
      </c>
      <c r="BZ37" s="598"/>
      <c r="CA37" s="598"/>
      <c r="CB37" s="598"/>
      <c r="CC37" s="598"/>
      <c r="CD37" s="598"/>
      <c r="CE37" s="598"/>
      <c r="CF37" s="598"/>
      <c r="CG37" s="598"/>
      <c r="CH37" s="598"/>
      <c r="CI37" s="598"/>
      <c r="CJ37" s="598"/>
      <c r="CK37" s="598"/>
      <c r="CL37" s="598"/>
      <c r="CM37" s="598"/>
      <c r="CN37" s="169"/>
      <c r="CO37" s="597">
        <f t="shared" si="3"/>
        <v>18</v>
      </c>
      <c r="CP37" s="597"/>
      <c r="CQ37" s="598" t="str">
        <f>IF('各会計、関係団体の財政状況及び健全化判断比率'!BS10="","",'各会計、関係団体の財政状況及び健全化判断比率'!BS10)</f>
        <v>日立地区産業支援センター</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茨城県後期高齢者医療広域連合（一般会計）</v>
      </c>
      <c r="BZ38" s="598"/>
      <c r="CA38" s="598"/>
      <c r="CB38" s="598"/>
      <c r="CC38" s="598"/>
      <c r="CD38" s="598"/>
      <c r="CE38" s="598"/>
      <c r="CF38" s="598"/>
      <c r="CG38" s="598"/>
      <c r="CH38" s="598"/>
      <c r="CI38" s="598"/>
      <c r="CJ38" s="598"/>
      <c r="CK38" s="598"/>
      <c r="CL38" s="598"/>
      <c r="CM38" s="598"/>
      <c r="CN38" s="169"/>
      <c r="CO38" s="597">
        <f t="shared" si="3"/>
        <v>19</v>
      </c>
      <c r="CP38" s="597"/>
      <c r="CQ38" s="598" t="str">
        <f>IF('各会計、関係団体の財政状況及び健全化判断比率'!BS11="","",'各会計、関係団体の財政状況及び健全化判断比率'!BS11)</f>
        <v>日立市場データプロセス</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茨城県後期高齢者医療広域連合（後期高齢者医療事業特別会計）</v>
      </c>
      <c r="BZ39" s="598"/>
      <c r="CA39" s="598"/>
      <c r="CB39" s="598"/>
      <c r="CC39" s="598"/>
      <c r="CD39" s="598"/>
      <c r="CE39" s="598"/>
      <c r="CF39" s="598"/>
      <c r="CG39" s="598"/>
      <c r="CH39" s="598"/>
      <c r="CI39" s="598"/>
      <c r="CJ39" s="598"/>
      <c r="CK39" s="598"/>
      <c r="CL39" s="598"/>
      <c r="CM39" s="598"/>
      <c r="CN39" s="169"/>
      <c r="CO39" s="597">
        <f t="shared" si="3"/>
        <v>20</v>
      </c>
      <c r="CP39" s="597"/>
      <c r="CQ39" s="598" t="str">
        <f>IF('各会計、関係団体の財政状況及び健全化判断比率'!BS12="","",'各会計、関係団体の財政状況及び健全化判断比率'!BS12)</f>
        <v>日立市土地開発公社</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nxLJgT6cfQ8ZO/w8WcLkTDurtcopej4kO8h4rZQLB4NCNnA57cIb+59JjyTOULWyEF/2ivWREHfiU4E6dP9Icw==" saltValue="tWpb417FCqCu9USWWpMKX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vertic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election activeCell="CD8" sqref="CD8:CS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534</v>
      </c>
      <c r="D34" s="1151"/>
      <c r="E34" s="1152"/>
      <c r="F34" s="32">
        <v>6.14</v>
      </c>
      <c r="G34" s="33">
        <v>10.91</v>
      </c>
      <c r="H34" s="33">
        <v>8.6999999999999993</v>
      </c>
      <c r="I34" s="33">
        <v>7.86</v>
      </c>
      <c r="J34" s="34">
        <v>8.07</v>
      </c>
      <c r="K34" s="22"/>
      <c r="L34" s="22"/>
      <c r="M34" s="22"/>
      <c r="N34" s="22"/>
      <c r="O34" s="22"/>
      <c r="P34" s="22"/>
    </row>
    <row r="35" spans="1:16" ht="39" customHeight="1" x14ac:dyDescent="0.15">
      <c r="A35" s="22"/>
      <c r="B35" s="35"/>
      <c r="C35" s="1145" t="s">
        <v>535</v>
      </c>
      <c r="D35" s="1146"/>
      <c r="E35" s="1147"/>
      <c r="F35" s="36">
        <v>4.53</v>
      </c>
      <c r="G35" s="37">
        <v>4.07</v>
      </c>
      <c r="H35" s="37">
        <v>4.17</v>
      </c>
      <c r="I35" s="37">
        <v>2.8</v>
      </c>
      <c r="J35" s="38">
        <v>3.42</v>
      </c>
      <c r="K35" s="22"/>
      <c r="L35" s="22"/>
      <c r="M35" s="22"/>
      <c r="N35" s="22"/>
      <c r="O35" s="22"/>
      <c r="P35" s="22"/>
    </row>
    <row r="36" spans="1:16" ht="39" customHeight="1" x14ac:dyDescent="0.15">
      <c r="A36" s="22"/>
      <c r="B36" s="35"/>
      <c r="C36" s="1145" t="s">
        <v>536</v>
      </c>
      <c r="D36" s="1146"/>
      <c r="E36" s="1147"/>
      <c r="F36" s="36">
        <v>0.53</v>
      </c>
      <c r="G36" s="37">
        <v>0.77</v>
      </c>
      <c r="H36" s="37">
        <v>0.59</v>
      </c>
      <c r="I36" s="37">
        <v>0.53</v>
      </c>
      <c r="J36" s="38">
        <v>0.83</v>
      </c>
      <c r="K36" s="22"/>
      <c r="L36" s="22"/>
      <c r="M36" s="22"/>
      <c r="N36" s="22"/>
      <c r="O36" s="22"/>
      <c r="P36" s="22"/>
    </row>
    <row r="37" spans="1:16" ht="39" customHeight="1" x14ac:dyDescent="0.15">
      <c r="A37" s="22"/>
      <c r="B37" s="35"/>
      <c r="C37" s="1145" t="s">
        <v>537</v>
      </c>
      <c r="D37" s="1146"/>
      <c r="E37" s="1147"/>
      <c r="F37" s="36">
        <v>0.57999999999999996</v>
      </c>
      <c r="G37" s="37">
        <v>0.69</v>
      </c>
      <c r="H37" s="37">
        <v>1.39</v>
      </c>
      <c r="I37" s="37">
        <v>0.48</v>
      </c>
      <c r="J37" s="38">
        <v>0.47</v>
      </c>
      <c r="K37" s="22"/>
      <c r="L37" s="22"/>
      <c r="M37" s="22"/>
      <c r="N37" s="22"/>
      <c r="O37" s="22"/>
      <c r="P37" s="22"/>
    </row>
    <row r="38" spans="1:16" ht="39" customHeight="1" x14ac:dyDescent="0.15">
      <c r="A38" s="22"/>
      <c r="B38" s="35"/>
      <c r="C38" s="1145" t="s">
        <v>538</v>
      </c>
      <c r="D38" s="1146"/>
      <c r="E38" s="1147"/>
      <c r="F38" s="36">
        <v>0.66</v>
      </c>
      <c r="G38" s="37">
        <v>0.71</v>
      </c>
      <c r="H38" s="37">
        <v>0.38</v>
      </c>
      <c r="I38" s="37">
        <v>0.01</v>
      </c>
      <c r="J38" s="38">
        <v>0.03</v>
      </c>
      <c r="K38" s="22"/>
      <c r="L38" s="22"/>
      <c r="M38" s="22"/>
      <c r="N38" s="22"/>
      <c r="O38" s="22"/>
      <c r="P38" s="22"/>
    </row>
    <row r="39" spans="1:16" ht="39" customHeight="1" x14ac:dyDescent="0.15">
      <c r="A39" s="22"/>
      <c r="B39" s="35"/>
      <c r="C39" s="1145" t="s">
        <v>539</v>
      </c>
      <c r="D39" s="1146"/>
      <c r="E39" s="1147"/>
      <c r="F39" s="36">
        <v>0.01</v>
      </c>
      <c r="G39" s="37">
        <v>0.01</v>
      </c>
      <c r="H39" s="37">
        <v>0</v>
      </c>
      <c r="I39" s="37">
        <v>0</v>
      </c>
      <c r="J39" s="38">
        <v>0</v>
      </c>
      <c r="K39" s="22"/>
      <c r="L39" s="22"/>
      <c r="M39" s="22"/>
      <c r="N39" s="22"/>
      <c r="O39" s="22"/>
      <c r="P39" s="22"/>
    </row>
    <row r="40" spans="1:16" ht="39" customHeight="1" x14ac:dyDescent="0.15">
      <c r="A40" s="22"/>
      <c r="B40" s="35"/>
      <c r="C40" s="1145" t="s">
        <v>540</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541</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543</v>
      </c>
      <c r="D43" s="1149"/>
      <c r="E43" s="1150"/>
      <c r="F43" s="41" t="s">
        <v>489</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WktC5ykVfT4abBuGnCnoPdsxBglp99aGlQXR3kBlr0Gn442DlP1geYZM5Vfni2wB96clAVkJ9Rz4AUnt3evAQ==" saltValue="iH0erQkuGt/Nw9uv+ijN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topLeftCell="A40" zoomScale="70" zoomScaleNormal="70" zoomScaleSheetLayoutView="55" workbookViewId="0">
      <selection activeCell="O61" sqref="O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6220</v>
      </c>
      <c r="L45" s="60">
        <v>6668</v>
      </c>
      <c r="M45" s="60">
        <v>6986</v>
      </c>
      <c r="N45" s="60">
        <v>6960</v>
      </c>
      <c r="O45" s="61">
        <v>6810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358</v>
      </c>
      <c r="L48" s="64">
        <v>339</v>
      </c>
      <c r="M48" s="64">
        <v>270</v>
      </c>
      <c r="N48" s="64">
        <v>261</v>
      </c>
      <c r="O48" s="65">
        <v>363</v>
      </c>
      <c r="P48" s="48"/>
      <c r="Q48" s="48"/>
      <c r="R48" s="48"/>
      <c r="S48" s="48"/>
      <c r="T48" s="48"/>
      <c r="U48" s="48"/>
    </row>
    <row r="49" spans="1:21" ht="30.75" customHeight="1" x14ac:dyDescent="0.15">
      <c r="A49" s="48"/>
      <c r="B49" s="1155"/>
      <c r="C49" s="1156"/>
      <c r="D49" s="62"/>
      <c r="E49" s="1161" t="s">
        <v>14</v>
      </c>
      <c r="F49" s="1161"/>
      <c r="G49" s="1161"/>
      <c r="H49" s="1161"/>
      <c r="I49" s="1161"/>
      <c r="J49" s="1162"/>
      <c r="K49" s="63">
        <v>158</v>
      </c>
      <c r="L49" s="64">
        <v>162</v>
      </c>
      <c r="M49" s="64">
        <v>171</v>
      </c>
      <c r="N49" s="64">
        <v>184</v>
      </c>
      <c r="O49" s="65">
        <v>202</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7010</v>
      </c>
      <c r="L52" s="64">
        <v>7107</v>
      </c>
      <c r="M52" s="64">
        <v>7036</v>
      </c>
      <c r="N52" s="64">
        <v>6579</v>
      </c>
      <c r="O52" s="65">
        <v>6560</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-274</v>
      </c>
      <c r="L53" s="69">
        <v>62</v>
      </c>
      <c r="M53" s="69">
        <v>391</v>
      </c>
      <c r="N53" s="69">
        <v>826</v>
      </c>
      <c r="O53" s="70">
        <v>815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571</v>
      </c>
      <c r="L58" s="84" t="s">
        <v>571</v>
      </c>
      <c r="M58" s="84" t="s">
        <v>571</v>
      </c>
      <c r="N58" s="84" t="s">
        <v>571</v>
      </c>
      <c r="O58" s="85" t="s">
        <v>571</v>
      </c>
    </row>
    <row r="59" spans="1:21" ht="31.5" customHeight="1" x14ac:dyDescent="0.15">
      <c r="B59" s="1171"/>
      <c r="C59" s="1172"/>
      <c r="D59" s="1178" t="s">
        <v>26</v>
      </c>
      <c r="E59" s="1179"/>
      <c r="F59" s="1179"/>
      <c r="G59" s="1179"/>
      <c r="H59" s="1179"/>
      <c r="I59" s="1179"/>
      <c r="J59" s="1180"/>
      <c r="K59" s="86" t="s">
        <v>571</v>
      </c>
      <c r="L59" s="87" t="s">
        <v>571</v>
      </c>
      <c r="M59" s="87" t="s">
        <v>571</v>
      </c>
      <c r="N59" s="87" t="s">
        <v>571</v>
      </c>
      <c r="O59" s="88" t="s">
        <v>571</v>
      </c>
    </row>
    <row r="60" spans="1:21" ht="31.5" customHeight="1" thickBot="1" x14ac:dyDescent="0.2">
      <c r="B60" s="1173"/>
      <c r="C60" s="1174"/>
      <c r="D60" s="1181" t="s">
        <v>27</v>
      </c>
      <c r="E60" s="1182"/>
      <c r="F60" s="1182"/>
      <c r="G60" s="1182"/>
      <c r="H60" s="1182"/>
      <c r="I60" s="1182"/>
      <c r="J60" s="1183"/>
      <c r="K60" s="89" t="s">
        <v>571</v>
      </c>
      <c r="L60" s="90" t="s">
        <v>571</v>
      </c>
      <c r="M60" s="90" t="s">
        <v>571</v>
      </c>
      <c r="N60" s="90" t="s">
        <v>571</v>
      </c>
      <c r="O60" s="91" t="s">
        <v>571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QPI1KOaq60klD/9EFK9yR3DIR0x2RpIKEa2so7POmmMF+aAuZ+tB5EMnMcQMwAKAV+JnBvU/YE+CvgJUuDg0A==" saltValue="AuZdRD6VqbLGEXpExg8PU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40" zoomScaleNormal="40" zoomScaleSheetLayoutView="100" workbookViewId="0">
      <selection activeCell="CD8" sqref="CD8:CS8"/>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63460</v>
      </c>
      <c r="J41" s="344">
        <v>65246</v>
      </c>
      <c r="K41" s="344">
        <v>62805</v>
      </c>
      <c r="L41" s="344">
        <v>59618</v>
      </c>
      <c r="M41" s="345">
        <v>57602</v>
      </c>
    </row>
    <row r="42" spans="2:13" ht="27.75" customHeight="1" x14ac:dyDescent="0.15">
      <c r="B42" s="1186"/>
      <c r="C42" s="1187"/>
      <c r="D42" s="106"/>
      <c r="E42" s="1192" t="s">
        <v>32</v>
      </c>
      <c r="F42" s="1192"/>
      <c r="G42" s="1192"/>
      <c r="H42" s="1193"/>
      <c r="I42" s="346">
        <v>83</v>
      </c>
      <c r="J42" s="347">
        <v>182</v>
      </c>
      <c r="K42" s="347">
        <v>274</v>
      </c>
      <c r="L42" s="347">
        <v>84</v>
      </c>
      <c r="M42" s="348">
        <v>1114</v>
      </c>
    </row>
    <row r="43" spans="2:13" ht="27.75" customHeight="1" x14ac:dyDescent="0.15">
      <c r="B43" s="1186"/>
      <c r="C43" s="1187"/>
      <c r="D43" s="106"/>
      <c r="E43" s="1192" t="s">
        <v>33</v>
      </c>
      <c r="F43" s="1192"/>
      <c r="G43" s="1192"/>
      <c r="H43" s="1193"/>
      <c r="I43" s="346">
        <v>3122</v>
      </c>
      <c r="J43" s="347">
        <v>2987</v>
      </c>
      <c r="K43" s="347">
        <v>3585</v>
      </c>
      <c r="L43" s="347">
        <v>3412</v>
      </c>
      <c r="M43" s="348">
        <v>3526</v>
      </c>
    </row>
    <row r="44" spans="2:13" ht="27.75" customHeight="1" x14ac:dyDescent="0.15">
      <c r="B44" s="1186"/>
      <c r="C44" s="1187"/>
      <c r="D44" s="106"/>
      <c r="E44" s="1192" t="s">
        <v>34</v>
      </c>
      <c r="F44" s="1192"/>
      <c r="G44" s="1192"/>
      <c r="H44" s="1193"/>
      <c r="I44" s="346">
        <v>955</v>
      </c>
      <c r="J44" s="347">
        <v>901</v>
      </c>
      <c r="K44" s="347">
        <v>900</v>
      </c>
      <c r="L44" s="347">
        <v>907</v>
      </c>
      <c r="M44" s="348">
        <v>982</v>
      </c>
    </row>
    <row r="45" spans="2:13" ht="27.75" customHeight="1" x14ac:dyDescent="0.15">
      <c r="B45" s="1186"/>
      <c r="C45" s="1187"/>
      <c r="D45" s="106"/>
      <c r="E45" s="1192" t="s">
        <v>35</v>
      </c>
      <c r="F45" s="1192"/>
      <c r="G45" s="1192"/>
      <c r="H45" s="1193"/>
      <c r="I45" s="346">
        <v>13990</v>
      </c>
      <c r="J45" s="347">
        <v>13776</v>
      </c>
      <c r="K45" s="347">
        <v>13825</v>
      </c>
      <c r="L45" s="347">
        <v>13673</v>
      </c>
      <c r="M45" s="348">
        <v>13826</v>
      </c>
    </row>
    <row r="46" spans="2:13" ht="27.75" customHeight="1" x14ac:dyDescent="0.15">
      <c r="B46" s="1186"/>
      <c r="C46" s="1187"/>
      <c r="D46" s="107"/>
      <c r="E46" s="1192" t="s">
        <v>36</v>
      </c>
      <c r="F46" s="1192"/>
      <c r="G46" s="1192"/>
      <c r="H46" s="1193"/>
      <c r="I46" s="346">
        <v>16</v>
      </c>
      <c r="J46" s="347" t="s">
        <v>489</v>
      </c>
      <c r="K46" s="347" t="s">
        <v>489</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24714</v>
      </c>
      <c r="J50" s="347">
        <v>27198</v>
      </c>
      <c r="K50" s="347">
        <v>26016</v>
      </c>
      <c r="L50" s="347">
        <v>23169</v>
      </c>
      <c r="M50" s="348">
        <v>24035</v>
      </c>
    </row>
    <row r="51" spans="2:13" ht="27.75" customHeight="1" x14ac:dyDescent="0.15">
      <c r="B51" s="1186"/>
      <c r="C51" s="1187"/>
      <c r="D51" s="106"/>
      <c r="E51" s="1192" t="s">
        <v>42</v>
      </c>
      <c r="F51" s="1192"/>
      <c r="G51" s="1192"/>
      <c r="H51" s="1193"/>
      <c r="I51" s="346">
        <v>8235</v>
      </c>
      <c r="J51" s="347">
        <v>7610</v>
      </c>
      <c r="K51" s="347">
        <v>6699</v>
      </c>
      <c r="L51" s="347">
        <v>6127</v>
      </c>
      <c r="M51" s="348">
        <v>5685</v>
      </c>
    </row>
    <row r="52" spans="2:13" ht="27.75" customHeight="1" x14ac:dyDescent="0.15">
      <c r="B52" s="1188"/>
      <c r="C52" s="1189"/>
      <c r="D52" s="106"/>
      <c r="E52" s="1192" t="s">
        <v>43</v>
      </c>
      <c r="F52" s="1192"/>
      <c r="G52" s="1192"/>
      <c r="H52" s="1193"/>
      <c r="I52" s="346">
        <v>65205</v>
      </c>
      <c r="J52" s="347">
        <v>63784</v>
      </c>
      <c r="K52" s="347">
        <v>60894</v>
      </c>
      <c r="L52" s="347">
        <v>57528</v>
      </c>
      <c r="M52" s="348">
        <v>54433</v>
      </c>
    </row>
    <row r="53" spans="2:13" ht="27.75" customHeight="1" thickBot="1" x14ac:dyDescent="0.2">
      <c r="B53" s="1199" t="s">
        <v>19</v>
      </c>
      <c r="C53" s="1200"/>
      <c r="D53" s="110"/>
      <c r="E53" s="1201" t="s">
        <v>44</v>
      </c>
      <c r="F53" s="1201"/>
      <c r="G53" s="1201"/>
      <c r="H53" s="1202"/>
      <c r="I53" s="349">
        <v>-16529</v>
      </c>
      <c r="J53" s="350">
        <v>-15501</v>
      </c>
      <c r="K53" s="350">
        <v>-12220</v>
      </c>
      <c r="L53" s="350">
        <v>-9130</v>
      </c>
      <c r="M53" s="351">
        <v>-7102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GuGJNqy3QpMYD3qwgPYTvUi8JJ8YiNqEfTSIsFVPBN4kLZPxi087lihv9M1dZi4FxeZpwvzxBtzjPwn9qZ89A==" saltValue="hwFtKnLNH8ys0El4bku6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election activeCell="CD8" sqref="CD8:CS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7852</v>
      </c>
      <c r="G55" s="352">
        <v>8498</v>
      </c>
      <c r="H55" s="353">
        <v>10893</v>
      </c>
    </row>
    <row r="56" spans="2:8" ht="52.5" customHeight="1" x14ac:dyDescent="0.15">
      <c r="B56" s="122"/>
      <c r="C56" s="1213" t="s">
        <v>47</v>
      </c>
      <c r="D56" s="1213"/>
      <c r="E56" s="1214"/>
      <c r="F56" s="354">
        <v>10335</v>
      </c>
      <c r="G56" s="354">
        <v>7549</v>
      </c>
      <c r="H56" s="355">
        <v>6835</v>
      </c>
    </row>
    <row r="57" spans="2:8" ht="53.25" customHeight="1" x14ac:dyDescent="0.15">
      <c r="B57" s="122"/>
      <c r="C57" s="1215" t="s">
        <v>48</v>
      </c>
      <c r="D57" s="1215"/>
      <c r="E57" s="1216"/>
      <c r="F57" s="356">
        <v>4195</v>
      </c>
      <c r="G57" s="356">
        <v>3515</v>
      </c>
      <c r="H57" s="357">
        <v>3100</v>
      </c>
    </row>
    <row r="58" spans="2:8" ht="45.75" customHeight="1" x14ac:dyDescent="0.15">
      <c r="B58" s="123"/>
      <c r="C58" s="1203" t="s">
        <v>566</v>
      </c>
      <c r="D58" s="1204"/>
      <c r="E58" s="1205"/>
      <c r="F58" s="358">
        <v>1338</v>
      </c>
      <c r="G58" s="358">
        <v>1136</v>
      </c>
      <c r="H58" s="359">
        <v>903</v>
      </c>
    </row>
    <row r="59" spans="2:8" ht="45.75" customHeight="1" x14ac:dyDescent="0.15">
      <c r="B59" s="123"/>
      <c r="C59" s="1203" t="s">
        <v>567</v>
      </c>
      <c r="D59" s="1204"/>
      <c r="E59" s="1205"/>
      <c r="F59" s="358">
        <v>644</v>
      </c>
      <c r="G59" s="358">
        <v>644</v>
      </c>
      <c r="H59" s="359">
        <v>618</v>
      </c>
    </row>
    <row r="60" spans="2:8" ht="45.75" customHeight="1" x14ac:dyDescent="0.15">
      <c r="B60" s="123"/>
      <c r="C60" s="1203" t="s">
        <v>568</v>
      </c>
      <c r="D60" s="1204"/>
      <c r="E60" s="1205"/>
      <c r="F60" s="358">
        <v>1053</v>
      </c>
      <c r="G60" s="358">
        <v>625</v>
      </c>
      <c r="H60" s="359">
        <v>418</v>
      </c>
    </row>
    <row r="61" spans="2:8" ht="45.75" customHeight="1" x14ac:dyDescent="0.15">
      <c r="B61" s="123"/>
      <c r="C61" s="1203" t="s">
        <v>570</v>
      </c>
      <c r="D61" s="1204"/>
      <c r="E61" s="1205"/>
      <c r="F61" s="358">
        <v>0</v>
      </c>
      <c r="G61" s="358">
        <v>0</v>
      </c>
      <c r="H61" s="359">
        <v>250</v>
      </c>
    </row>
    <row r="62" spans="2:8" ht="45.75" customHeight="1" thickBot="1" x14ac:dyDescent="0.2">
      <c r="B62" s="124"/>
      <c r="C62" s="1206" t="s">
        <v>569</v>
      </c>
      <c r="D62" s="1207"/>
      <c r="E62" s="1208"/>
      <c r="F62" s="360">
        <v>135</v>
      </c>
      <c r="G62" s="360">
        <v>131</v>
      </c>
      <c r="H62" s="361">
        <v>126</v>
      </c>
    </row>
    <row r="63" spans="2:8" ht="52.5" customHeight="1" thickBot="1" x14ac:dyDescent="0.2">
      <c r="B63" s="125"/>
      <c r="C63" s="1209" t="s">
        <v>49</v>
      </c>
      <c r="D63" s="1209"/>
      <c r="E63" s="1210"/>
      <c r="F63" s="362">
        <v>22382</v>
      </c>
      <c r="G63" s="362">
        <v>19563</v>
      </c>
      <c r="H63" s="363">
        <v>20828</v>
      </c>
    </row>
    <row r="64" spans="2:8" x14ac:dyDescent="0.15"/>
  </sheetData>
  <sheetProtection algorithmName="SHA-512" hashValue="/q+u4B5UB1zfABJldyoCXUgh8e6yDaVh5iHLVyHTbNejyE2BOFT63WzBGm36nv8TBZ8nv/7L+ilvSR8xUDh4ag==" saltValue="f6bYVe1ow1ubCTSHKJyN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86065</v>
      </c>
      <c r="E3" s="144"/>
      <c r="F3" s="145">
        <v>60285</v>
      </c>
      <c r="G3" s="146"/>
      <c r="H3" s="147"/>
    </row>
    <row r="4" spans="1:8" x14ac:dyDescent="0.15">
      <c r="A4" s="148"/>
      <c r="B4" s="149"/>
      <c r="C4" s="150"/>
      <c r="D4" s="151">
        <v>51283</v>
      </c>
      <c r="E4" s="152"/>
      <c r="F4" s="153">
        <v>36445</v>
      </c>
      <c r="G4" s="154"/>
      <c r="H4" s="155"/>
    </row>
    <row r="5" spans="1:8" x14ac:dyDescent="0.15">
      <c r="A5" s="136" t="s">
        <v>521</v>
      </c>
      <c r="B5" s="141"/>
      <c r="C5" s="142"/>
      <c r="D5" s="143">
        <v>79391</v>
      </c>
      <c r="E5" s="144"/>
      <c r="F5" s="145">
        <v>52714</v>
      </c>
      <c r="G5" s="146"/>
      <c r="H5" s="147"/>
    </row>
    <row r="6" spans="1:8" x14ac:dyDescent="0.15">
      <c r="A6" s="148"/>
      <c r="B6" s="149"/>
      <c r="C6" s="150"/>
      <c r="D6" s="151">
        <v>44029</v>
      </c>
      <c r="E6" s="152"/>
      <c r="F6" s="153">
        <v>29032</v>
      </c>
      <c r="G6" s="154"/>
      <c r="H6" s="155"/>
    </row>
    <row r="7" spans="1:8" x14ac:dyDescent="0.15">
      <c r="A7" s="136" t="s">
        <v>522</v>
      </c>
      <c r="B7" s="141"/>
      <c r="C7" s="142"/>
      <c r="D7" s="143">
        <v>62025</v>
      </c>
      <c r="E7" s="144"/>
      <c r="F7" s="145">
        <v>46001</v>
      </c>
      <c r="G7" s="146"/>
      <c r="H7" s="147"/>
    </row>
    <row r="8" spans="1:8" x14ac:dyDescent="0.15">
      <c r="A8" s="148"/>
      <c r="B8" s="149"/>
      <c r="C8" s="150"/>
      <c r="D8" s="151">
        <v>36598</v>
      </c>
      <c r="E8" s="152"/>
      <c r="F8" s="153">
        <v>27974</v>
      </c>
      <c r="G8" s="154"/>
      <c r="H8" s="155"/>
    </row>
    <row r="9" spans="1:8" x14ac:dyDescent="0.15">
      <c r="A9" s="136" t="s">
        <v>523</v>
      </c>
      <c r="B9" s="141"/>
      <c r="C9" s="142"/>
      <c r="D9" s="143">
        <v>41701</v>
      </c>
      <c r="E9" s="144"/>
      <c r="F9" s="145">
        <v>52878</v>
      </c>
      <c r="G9" s="146"/>
      <c r="H9" s="147"/>
    </row>
    <row r="10" spans="1:8" x14ac:dyDescent="0.15">
      <c r="A10" s="148"/>
      <c r="B10" s="149"/>
      <c r="C10" s="150"/>
      <c r="D10" s="151">
        <v>29480</v>
      </c>
      <c r="E10" s="152"/>
      <c r="F10" s="153">
        <v>32136</v>
      </c>
      <c r="G10" s="154"/>
      <c r="H10" s="155"/>
    </row>
    <row r="11" spans="1:8" x14ac:dyDescent="0.15">
      <c r="A11" s="136" t="s">
        <v>524</v>
      </c>
      <c r="B11" s="141"/>
      <c r="C11" s="142"/>
      <c r="D11" s="143">
        <v>49255</v>
      </c>
      <c r="E11" s="144"/>
      <c r="F11" s="145">
        <v>57911</v>
      </c>
      <c r="G11" s="146"/>
      <c r="H11" s="147"/>
    </row>
    <row r="12" spans="1:8" x14ac:dyDescent="0.15">
      <c r="A12" s="148"/>
      <c r="B12" s="149"/>
      <c r="C12" s="156"/>
      <c r="D12" s="151">
        <v>19353</v>
      </c>
      <c r="E12" s="152"/>
      <c r="F12" s="153">
        <v>35132</v>
      </c>
      <c r="G12" s="154"/>
      <c r="H12" s="155"/>
    </row>
    <row r="13" spans="1:8" x14ac:dyDescent="0.15">
      <c r="A13" s="136"/>
      <c r="B13" s="141"/>
      <c r="C13" s="157"/>
      <c r="D13" s="158">
        <v>63687</v>
      </c>
      <c r="E13" s="159"/>
      <c r="F13" s="160">
        <v>53958</v>
      </c>
      <c r="G13" s="161"/>
      <c r="H13" s="147"/>
    </row>
    <row r="14" spans="1:8" x14ac:dyDescent="0.15">
      <c r="A14" s="148"/>
      <c r="B14" s="149"/>
      <c r="C14" s="150"/>
      <c r="D14" s="151">
        <v>36149</v>
      </c>
      <c r="E14" s="152"/>
      <c r="F14" s="153">
        <v>32144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6.15</v>
      </c>
      <c r="C19" s="162">
        <f>ROUND(VALUE(SUBSTITUTE(実質収支比率等に係る経年分析!G$48,"▲","-")),2)</f>
        <v>10.91</v>
      </c>
      <c r="D19" s="162">
        <f>ROUND(VALUE(SUBSTITUTE(実質収支比率等に係る経年分析!H$48,"▲","-")),2)</f>
        <v>8.7100000000000009</v>
      </c>
      <c r="E19" s="162">
        <f>ROUND(VALUE(SUBSTITUTE(実質収支比率等に係る経年分析!I$48,"▲","-")),2)</f>
        <v>7.86</v>
      </c>
      <c r="F19" s="162">
        <f>ROUND(VALUE(SUBSTITUTE(実質収支比率等に係る経年分析!J$48,"▲","-")),2)</f>
        <v>8.07</v>
      </c>
    </row>
    <row r="20" spans="1:11" x14ac:dyDescent="0.15">
      <c r="A20" s="162" t="s">
        <v>53</v>
      </c>
      <c r="B20" s="162">
        <f>ROUND(VALUE(SUBSTITUTE(実質収支比率等に係る経年分析!F$47,"▲","-")),2)</f>
        <v>17.12</v>
      </c>
      <c r="C20" s="162">
        <f>ROUND(VALUE(SUBSTITUTE(実質収支比率等に係る経年分析!G$47,"▲","-")),2)</f>
        <v>17.920000000000002</v>
      </c>
      <c r="D20" s="162">
        <f>ROUND(VALUE(SUBSTITUTE(実質収支比率等に係る経年分析!H$47,"▲","-")),2)</f>
        <v>19.71</v>
      </c>
      <c r="E20" s="162">
        <f>ROUND(VALUE(SUBSTITUTE(実質収支比率等に係る経年分析!I$47,"▲","-")),2)</f>
        <v>21.24</v>
      </c>
      <c r="F20" s="162">
        <f>ROUND(VALUE(SUBSTITUTE(実質収支比率等に係る経年分析!J$47,"▲","-")),2)</f>
        <v>26.77</v>
      </c>
    </row>
    <row r="21" spans="1:11" x14ac:dyDescent="0.15">
      <c r="A21" s="162" t="s">
        <v>54</v>
      </c>
      <c r="B21" s="162">
        <f>IF(ISNUMBER(VALUE(SUBSTITUTE(実質収支比率等に係る経年分析!F$49,"▲","-"))),ROUND(VALUE(SUBSTITUTE(実質収支比率等に係る経年分析!F$49,"▲","-")),2),NA())</f>
        <v>-1.72</v>
      </c>
      <c r="C21" s="162">
        <f>IF(ISNUMBER(VALUE(SUBSTITUTE(実質収支比率等に係る経年分析!G$49,"▲","-"))),ROUND(VALUE(SUBSTITUTE(実質収支比率等に係る経年分析!G$49,"▲","-")),2),NA())</f>
        <v>6.37</v>
      </c>
      <c r="D21" s="162">
        <f>IF(ISNUMBER(VALUE(SUBSTITUTE(実質収支比率等に係る経年分析!H$49,"▲","-"))),ROUND(VALUE(SUBSTITUTE(実質収支比率等に係る経年分析!H$49,"▲","-")),2),NA())</f>
        <v>-1.26</v>
      </c>
      <c r="E21" s="162">
        <f>IF(ISNUMBER(VALUE(SUBSTITUTE(実質収支比率等に係る経年分析!I$49,"▲","-"))),ROUND(VALUE(SUBSTITUTE(実質収支比率等に係る経年分析!I$49,"▲","-")),2),NA())</f>
        <v>0.81</v>
      </c>
      <c r="F21" s="162">
        <f>IF(ISNUMBER(VALUE(SUBSTITUTE(実質収支比率等に係る経年分析!J$49,"▲","-"))),ROUND(VALUE(SUBSTITUTE(実質収支比率等に係る経年分析!J$49,"▲","-")),2),NA())</f>
        <v>6.23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戸別合併処理浄化槽事業特別会計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介護サービス事業特別会計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0.03</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0.57999999999999996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0.47</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0.53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0.77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0.59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0.83</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4.53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4.07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4.17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3.42</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6.14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10.91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8.6999999999999993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7.86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8.07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7010</v>
      </c>
      <c r="E42" s="164"/>
      <c r="F42" s="164"/>
      <c r="G42" s="164">
        <f>'実質公債費比率（分子）の構造'!L$52</f>
        <v>7107</v>
      </c>
      <c r="H42" s="164"/>
      <c r="I42" s="164"/>
      <c r="J42" s="164">
        <f>'実質公債費比率（分子）の構造'!M$52</f>
        <v>7036</v>
      </c>
      <c r="K42" s="164"/>
      <c r="L42" s="164"/>
      <c r="M42" s="164">
        <f>'実質公債費比率（分子）の構造'!N$52</f>
        <v>6579</v>
      </c>
      <c r="N42" s="164"/>
      <c r="O42" s="164"/>
      <c r="P42" s="164">
        <f>'実質公債費比率（分子）の構造'!O$52</f>
        <v>6560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158</v>
      </c>
      <c r="C45" s="164"/>
      <c r="D45" s="164"/>
      <c r="E45" s="164">
        <f>'実質公債費比率（分子）の構造'!L$49</f>
        <v>162</v>
      </c>
      <c r="F45" s="164"/>
      <c r="G45" s="164"/>
      <c r="H45" s="164">
        <f>'実質公債費比率（分子）の構造'!M$49</f>
        <v>171</v>
      </c>
      <c r="I45" s="164"/>
      <c r="J45" s="164"/>
      <c r="K45" s="164">
        <f>'実質公債費比率（分子）の構造'!N$49</f>
        <v>184</v>
      </c>
      <c r="L45" s="164"/>
      <c r="M45" s="164"/>
      <c r="N45" s="164">
        <f>'実質公債費比率（分子）の構造'!O$49</f>
        <v>202</v>
      </c>
      <c r="O45" s="164"/>
      <c r="P45" s="164"/>
    </row>
    <row r="46" spans="1:16" x14ac:dyDescent="0.15">
      <c r="A46" s="164" t="s">
        <v>64</v>
      </c>
      <c r="B46" s="164">
        <f>'実質公債費比率（分子）の構造'!K$48</f>
        <v>358</v>
      </c>
      <c r="C46" s="164"/>
      <c r="D46" s="164"/>
      <c r="E46" s="164">
        <f>'実質公債費比率（分子）の構造'!L$48</f>
        <v>339</v>
      </c>
      <c r="F46" s="164"/>
      <c r="G46" s="164"/>
      <c r="H46" s="164">
        <f>'実質公債費比率（分子）の構造'!M$48</f>
        <v>270</v>
      </c>
      <c r="I46" s="164"/>
      <c r="J46" s="164"/>
      <c r="K46" s="164">
        <f>'実質公債費比率（分子）の構造'!N$48</f>
        <v>261</v>
      </c>
      <c r="L46" s="164"/>
      <c r="M46" s="164"/>
      <c r="N46" s="164">
        <f>'実質公債費比率（分子）の構造'!O$48</f>
        <v>363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6220</v>
      </c>
      <c r="C49" s="164"/>
      <c r="D49" s="164"/>
      <c r="E49" s="164">
        <f>'実質公債費比率（分子）の構造'!L$45</f>
        <v>6668</v>
      </c>
      <c r="F49" s="164"/>
      <c r="G49" s="164"/>
      <c r="H49" s="164">
        <f>'実質公債費比率（分子）の構造'!M$45</f>
        <v>6986</v>
      </c>
      <c r="I49" s="164"/>
      <c r="J49" s="164"/>
      <c r="K49" s="164">
        <f>'実質公債費比率（分子）の構造'!N$45</f>
        <v>6960</v>
      </c>
      <c r="L49" s="164"/>
      <c r="M49" s="164"/>
      <c r="N49" s="164">
        <f>'実質公債費比率（分子）の構造'!O$45</f>
        <v>6810</v>
      </c>
      <c r="O49" s="164"/>
      <c r="P49" s="164"/>
    </row>
    <row r="50" spans="1:16" x14ac:dyDescent="0.15">
      <c r="A50" s="164" t="s">
        <v>67</v>
      </c>
      <c r="B50" s="164" t="e">
        <f>NA()</f>
        <v>#N/A</v>
      </c>
      <c r="C50" s="164">
        <f>IF(ISNUMBER('実質公債費比率（分子）の構造'!K$53),'実質公債費比率（分子）の構造'!K$53,NA())</f>
        <v>-274</v>
      </c>
      <c r="D50" s="164" t="e">
        <f>NA()</f>
        <v>#N/A</v>
      </c>
      <c r="E50" s="164" t="e">
        <f>NA()</f>
        <v>#N/A</v>
      </c>
      <c r="F50" s="164">
        <f>IF(ISNUMBER('実質公債費比率（分子）の構造'!L$53),'実質公債費比率（分子）の構造'!L$53,NA())</f>
        <v>62</v>
      </c>
      <c r="G50" s="164" t="e">
        <f>NA()</f>
        <v>#N/A</v>
      </c>
      <c r="H50" s="164" t="e">
        <f>NA()</f>
        <v>#N/A</v>
      </c>
      <c r="I50" s="164">
        <f>IF(ISNUMBER('実質公債費比率（分子）の構造'!M$53),'実質公債費比率（分子）の構造'!M$53,NA())</f>
        <v>391</v>
      </c>
      <c r="J50" s="164" t="e">
        <f>NA()</f>
        <v>#N/A</v>
      </c>
      <c r="K50" s="164" t="e">
        <f>NA()</f>
        <v>#N/A</v>
      </c>
      <c r="L50" s="164">
        <f>IF(ISNUMBER('実質公債費比率（分子）の構造'!N$53),'実質公債費比率（分子）の構造'!N$53,NA())</f>
        <v>826</v>
      </c>
      <c r="M50" s="164" t="e">
        <f>NA()</f>
        <v>#N/A</v>
      </c>
      <c r="N50" s="164" t="e">
        <f>NA()</f>
        <v>#N/A</v>
      </c>
      <c r="O50" s="164">
        <f>IF(ISNUMBER('実質公債費比率（分子）の構造'!O$53),'実質公債費比率（分子）の構造'!O$53,NA())</f>
        <v>815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65205</v>
      </c>
      <c r="E56" s="163"/>
      <c r="F56" s="163"/>
      <c r="G56" s="163">
        <f>'将来負担比率（分子）の構造'!J$52</f>
        <v>63784</v>
      </c>
      <c r="H56" s="163"/>
      <c r="I56" s="163"/>
      <c r="J56" s="163">
        <f>'将来負担比率（分子）の構造'!K$52</f>
        <v>60894</v>
      </c>
      <c r="K56" s="163"/>
      <c r="L56" s="163"/>
      <c r="M56" s="163">
        <f>'将来負担比率（分子）の構造'!L$52</f>
        <v>57528</v>
      </c>
      <c r="N56" s="163"/>
      <c r="O56" s="163"/>
      <c r="P56" s="163">
        <f>'将来負担比率（分子）の構造'!M$52</f>
        <v>54433</v>
      </c>
    </row>
    <row r="57" spans="1:16" x14ac:dyDescent="0.15">
      <c r="A57" s="163" t="s">
        <v>42</v>
      </c>
      <c r="B57" s="163"/>
      <c r="C57" s="163"/>
      <c r="D57" s="163">
        <f>'将来負担比率（分子）の構造'!I$51</f>
        <v>8235</v>
      </c>
      <c r="E57" s="163"/>
      <c r="F57" s="163"/>
      <c r="G57" s="163">
        <f>'将来負担比率（分子）の構造'!J$51</f>
        <v>7610</v>
      </c>
      <c r="H57" s="163"/>
      <c r="I57" s="163"/>
      <c r="J57" s="163">
        <f>'将来負担比率（分子）の構造'!K$51</f>
        <v>6699</v>
      </c>
      <c r="K57" s="163"/>
      <c r="L57" s="163"/>
      <c r="M57" s="163">
        <f>'将来負担比率（分子）の構造'!L$51</f>
        <v>6127</v>
      </c>
      <c r="N57" s="163"/>
      <c r="O57" s="163"/>
      <c r="P57" s="163">
        <f>'将来負担比率（分子）の構造'!M$51</f>
        <v>5685</v>
      </c>
    </row>
    <row r="58" spans="1:16" x14ac:dyDescent="0.15">
      <c r="A58" s="163" t="s">
        <v>41</v>
      </c>
      <c r="B58" s="163"/>
      <c r="C58" s="163"/>
      <c r="D58" s="163">
        <f>'将来負担比率（分子）の構造'!I$50</f>
        <v>24714</v>
      </c>
      <c r="E58" s="163"/>
      <c r="F58" s="163"/>
      <c r="G58" s="163">
        <f>'将来負担比率（分子）の構造'!J$50</f>
        <v>27198</v>
      </c>
      <c r="H58" s="163"/>
      <c r="I58" s="163"/>
      <c r="J58" s="163">
        <f>'将来負担比率（分子）の構造'!K$50</f>
        <v>26016</v>
      </c>
      <c r="K58" s="163"/>
      <c r="L58" s="163"/>
      <c r="M58" s="163">
        <f>'将来負担比率（分子）の構造'!L$50</f>
        <v>23169</v>
      </c>
      <c r="N58" s="163"/>
      <c r="O58" s="163"/>
      <c r="P58" s="163">
        <f>'将来負担比率（分子）の構造'!M$50</f>
        <v>24035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16</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13990</v>
      </c>
      <c r="C62" s="163"/>
      <c r="D62" s="163"/>
      <c r="E62" s="163">
        <f>'将来負担比率（分子）の構造'!J$45</f>
        <v>13776</v>
      </c>
      <c r="F62" s="163"/>
      <c r="G62" s="163"/>
      <c r="H62" s="163">
        <f>'将来負担比率（分子）の構造'!K$45</f>
        <v>13825</v>
      </c>
      <c r="I62" s="163"/>
      <c r="J62" s="163"/>
      <c r="K62" s="163">
        <f>'将来負担比率（分子）の構造'!L$45</f>
        <v>13673</v>
      </c>
      <c r="L62" s="163"/>
      <c r="M62" s="163"/>
      <c r="N62" s="163">
        <f>'将来負担比率（分子）の構造'!M$45</f>
        <v>13826</v>
      </c>
      <c r="O62" s="163"/>
      <c r="P62" s="163"/>
    </row>
    <row r="63" spans="1:16" x14ac:dyDescent="0.15">
      <c r="A63" s="163" t="s">
        <v>34</v>
      </c>
      <c r="B63" s="163">
        <f>'将来負担比率（分子）の構造'!I$44</f>
        <v>955</v>
      </c>
      <c r="C63" s="163"/>
      <c r="D63" s="163"/>
      <c r="E63" s="163">
        <f>'将来負担比率（分子）の構造'!J$44</f>
        <v>901</v>
      </c>
      <c r="F63" s="163"/>
      <c r="G63" s="163"/>
      <c r="H63" s="163">
        <f>'将来負担比率（分子）の構造'!K$44</f>
        <v>900</v>
      </c>
      <c r="I63" s="163"/>
      <c r="J63" s="163"/>
      <c r="K63" s="163">
        <f>'将来負担比率（分子）の構造'!L$44</f>
        <v>907</v>
      </c>
      <c r="L63" s="163"/>
      <c r="M63" s="163"/>
      <c r="N63" s="163">
        <f>'将来負担比率（分子）の構造'!M$44</f>
        <v>982</v>
      </c>
      <c r="O63" s="163"/>
      <c r="P63" s="163"/>
    </row>
    <row r="64" spans="1:16" x14ac:dyDescent="0.15">
      <c r="A64" s="163" t="s">
        <v>33</v>
      </c>
      <c r="B64" s="163">
        <f>'将来負担比率（分子）の構造'!I$43</f>
        <v>3122</v>
      </c>
      <c r="C64" s="163"/>
      <c r="D64" s="163"/>
      <c r="E64" s="163">
        <f>'将来負担比率（分子）の構造'!J$43</f>
        <v>2987</v>
      </c>
      <c r="F64" s="163"/>
      <c r="G64" s="163"/>
      <c r="H64" s="163">
        <f>'将来負担比率（分子）の構造'!K$43</f>
        <v>3585</v>
      </c>
      <c r="I64" s="163"/>
      <c r="J64" s="163"/>
      <c r="K64" s="163">
        <f>'将来負担比率（分子）の構造'!L$43</f>
        <v>3412</v>
      </c>
      <c r="L64" s="163"/>
      <c r="M64" s="163"/>
      <c r="N64" s="163">
        <f>'将来負担比率（分子）の構造'!M$43</f>
        <v>3526</v>
      </c>
      <c r="O64" s="163"/>
      <c r="P64" s="163"/>
    </row>
    <row r="65" spans="1:16" x14ac:dyDescent="0.15">
      <c r="A65" s="163" t="s">
        <v>32</v>
      </c>
      <c r="B65" s="163">
        <f>'将来負担比率（分子）の構造'!I$42</f>
        <v>83</v>
      </c>
      <c r="C65" s="163"/>
      <c r="D65" s="163"/>
      <c r="E65" s="163">
        <f>'将来負担比率（分子）の構造'!J$42</f>
        <v>182</v>
      </c>
      <c r="F65" s="163"/>
      <c r="G65" s="163"/>
      <c r="H65" s="163">
        <f>'将来負担比率（分子）の構造'!K$42</f>
        <v>274</v>
      </c>
      <c r="I65" s="163"/>
      <c r="J65" s="163"/>
      <c r="K65" s="163">
        <f>'将来負担比率（分子）の構造'!L$42</f>
        <v>84</v>
      </c>
      <c r="L65" s="163"/>
      <c r="M65" s="163"/>
      <c r="N65" s="163">
        <f>'将来負担比率（分子）の構造'!M$42</f>
        <v>1114</v>
      </c>
      <c r="O65" s="163"/>
      <c r="P65" s="163"/>
    </row>
    <row r="66" spans="1:16" x14ac:dyDescent="0.15">
      <c r="A66" s="163" t="s">
        <v>31</v>
      </c>
      <c r="B66" s="163">
        <f>'将来負担比率（分子）の構造'!I$41</f>
        <v>63460</v>
      </c>
      <c r="C66" s="163"/>
      <c r="D66" s="163"/>
      <c r="E66" s="163">
        <f>'将来負担比率（分子）の構造'!J$41</f>
        <v>65246</v>
      </c>
      <c r="F66" s="163"/>
      <c r="G66" s="163"/>
      <c r="H66" s="163">
        <f>'将来負担比率（分子）の構造'!K$41</f>
        <v>62805</v>
      </c>
      <c r="I66" s="163"/>
      <c r="J66" s="163"/>
      <c r="K66" s="163">
        <f>'将来負担比率（分子）の構造'!L$41</f>
        <v>59618</v>
      </c>
      <c r="L66" s="163"/>
      <c r="M66" s="163"/>
      <c r="N66" s="163">
        <f>'将来負担比率（分子）の構造'!M$41</f>
        <v>57602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7852</v>
      </c>
      <c r="C72" s="167">
        <f>基金残高に係る経年分析!G55</f>
        <v>8498</v>
      </c>
      <c r="D72" s="167">
        <f>基金残高に係る経年分析!H55</f>
        <v>10893</v>
      </c>
    </row>
    <row r="73" spans="1:16" x14ac:dyDescent="0.15">
      <c r="A73" s="166" t="s">
        <v>74</v>
      </c>
      <c r="B73" s="167">
        <f>基金残高に係る経年分析!F56</f>
        <v>10335</v>
      </c>
      <c r="C73" s="167">
        <f>基金残高に係る経年分析!G56</f>
        <v>7549</v>
      </c>
      <c r="D73" s="167">
        <f>基金残高に係る経年分析!H56</f>
        <v>6835</v>
      </c>
    </row>
    <row r="74" spans="1:16" x14ac:dyDescent="0.15">
      <c r="A74" s="166" t="s">
        <v>75</v>
      </c>
      <c r="B74" s="167">
        <f>基金残高に係る経年分析!F57</f>
        <v>4195</v>
      </c>
      <c r="C74" s="167">
        <f>基金残高に係る経年分析!G57</f>
        <v>3515</v>
      </c>
      <c r="D74" s="167">
        <f>基金残高に係る経年分析!H57</f>
        <v>3100</v>
      </c>
    </row>
  </sheetData>
  <sheetProtection algorithmName="SHA-512" hashValue="G/5i/X+mXw3VZ19qUO50J7+J9cKFPRwW96yXZJaH/Tvbl3aJl4Tx2rJqNNT5LKcswB6N7XjZ4oMb9iJy0b89uA==" saltValue="j1Ex0cg+z7vyY93+JFh96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election activeCell="DH1" sqref="DH1:DN1"/>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29126690</v>
      </c>
      <c r="S5" s="613"/>
      <c r="T5" s="613"/>
      <c r="U5" s="613"/>
      <c r="V5" s="613"/>
      <c r="W5" s="613"/>
      <c r="X5" s="613"/>
      <c r="Y5" s="614"/>
      <c r="Z5" s="615">
        <v>33.9</v>
      </c>
      <c r="AA5" s="615"/>
      <c r="AB5" s="615"/>
      <c r="AC5" s="615"/>
      <c r="AD5" s="616">
        <v>27141117</v>
      </c>
      <c r="AE5" s="616"/>
      <c r="AF5" s="616"/>
      <c r="AG5" s="616"/>
      <c r="AH5" s="616"/>
      <c r="AI5" s="616"/>
      <c r="AJ5" s="616"/>
      <c r="AK5" s="616"/>
      <c r="AL5" s="617">
        <v>62.4</v>
      </c>
      <c r="AM5" s="618"/>
      <c r="AN5" s="618"/>
      <c r="AO5" s="619"/>
      <c r="AP5" s="609" t="s">
        <v>216</v>
      </c>
      <c r="AQ5" s="610"/>
      <c r="AR5" s="610"/>
      <c r="AS5" s="610"/>
      <c r="AT5" s="610"/>
      <c r="AU5" s="610"/>
      <c r="AV5" s="610"/>
      <c r="AW5" s="610"/>
      <c r="AX5" s="610"/>
      <c r="AY5" s="610"/>
      <c r="AZ5" s="610"/>
      <c r="BA5" s="610"/>
      <c r="BB5" s="610"/>
      <c r="BC5" s="610"/>
      <c r="BD5" s="610"/>
      <c r="BE5" s="610"/>
      <c r="BF5" s="611"/>
      <c r="BG5" s="623">
        <v>27106711</v>
      </c>
      <c r="BH5" s="624"/>
      <c r="BI5" s="624"/>
      <c r="BJ5" s="624"/>
      <c r="BK5" s="624"/>
      <c r="BL5" s="624"/>
      <c r="BM5" s="624"/>
      <c r="BN5" s="625"/>
      <c r="BO5" s="626">
        <v>93.1</v>
      </c>
      <c r="BP5" s="626"/>
      <c r="BQ5" s="626"/>
      <c r="BR5" s="626"/>
      <c r="BS5" s="627">
        <v>904856</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572956</v>
      </c>
      <c r="S6" s="624"/>
      <c r="T6" s="624"/>
      <c r="U6" s="624"/>
      <c r="V6" s="624"/>
      <c r="W6" s="624"/>
      <c r="X6" s="624"/>
      <c r="Y6" s="625"/>
      <c r="Z6" s="626">
        <v>0.7</v>
      </c>
      <c r="AA6" s="626"/>
      <c r="AB6" s="626"/>
      <c r="AC6" s="626"/>
      <c r="AD6" s="627">
        <v>572956</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27106711</v>
      </c>
      <c r="BH6" s="624"/>
      <c r="BI6" s="624"/>
      <c r="BJ6" s="624"/>
      <c r="BK6" s="624"/>
      <c r="BL6" s="624"/>
      <c r="BM6" s="624"/>
      <c r="BN6" s="625"/>
      <c r="BO6" s="626">
        <v>93.1</v>
      </c>
      <c r="BP6" s="626"/>
      <c r="BQ6" s="626"/>
      <c r="BR6" s="626"/>
      <c r="BS6" s="627">
        <v>904856</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382062</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382062</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10489</v>
      </c>
      <c r="S7" s="624"/>
      <c r="T7" s="624"/>
      <c r="U7" s="624"/>
      <c r="V7" s="624"/>
      <c r="W7" s="624"/>
      <c r="X7" s="624"/>
      <c r="Y7" s="625"/>
      <c r="Z7" s="626">
        <v>0</v>
      </c>
      <c r="AA7" s="626"/>
      <c r="AB7" s="626"/>
      <c r="AC7" s="626"/>
      <c r="AD7" s="627">
        <v>10489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13396942</v>
      </c>
      <c r="BH7" s="624"/>
      <c r="BI7" s="624"/>
      <c r="BJ7" s="624"/>
      <c r="BK7" s="624"/>
      <c r="BL7" s="624"/>
      <c r="BM7" s="624"/>
      <c r="BN7" s="625"/>
      <c r="BO7" s="626">
        <v>46</v>
      </c>
      <c r="BP7" s="626"/>
      <c r="BQ7" s="626"/>
      <c r="BR7" s="626"/>
      <c r="BS7" s="627">
        <v>904856</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12644464</v>
      </c>
      <c r="CS7" s="624"/>
      <c r="CT7" s="624"/>
      <c r="CU7" s="624"/>
      <c r="CV7" s="624"/>
      <c r="CW7" s="624"/>
      <c r="CX7" s="624"/>
      <c r="CY7" s="625"/>
      <c r="CZ7" s="626">
        <v>15.4</v>
      </c>
      <c r="DA7" s="626"/>
      <c r="DB7" s="626"/>
      <c r="DC7" s="626"/>
      <c r="DD7" s="632">
        <v>430899</v>
      </c>
      <c r="DE7" s="624"/>
      <c r="DF7" s="624"/>
      <c r="DG7" s="624"/>
      <c r="DH7" s="624"/>
      <c r="DI7" s="624"/>
      <c r="DJ7" s="624"/>
      <c r="DK7" s="624"/>
      <c r="DL7" s="624"/>
      <c r="DM7" s="624"/>
      <c r="DN7" s="624"/>
      <c r="DO7" s="624"/>
      <c r="DP7" s="625"/>
      <c r="DQ7" s="632">
        <v>8252549</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211349</v>
      </c>
      <c r="S8" s="624"/>
      <c r="T8" s="624"/>
      <c r="U8" s="624"/>
      <c r="V8" s="624"/>
      <c r="W8" s="624"/>
      <c r="X8" s="624"/>
      <c r="Y8" s="625"/>
      <c r="Z8" s="626">
        <v>0.2</v>
      </c>
      <c r="AA8" s="626"/>
      <c r="AB8" s="626"/>
      <c r="AC8" s="626"/>
      <c r="AD8" s="627">
        <v>211349</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261080</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30654592</v>
      </c>
      <c r="CS8" s="624"/>
      <c r="CT8" s="624"/>
      <c r="CU8" s="624"/>
      <c r="CV8" s="624"/>
      <c r="CW8" s="624"/>
      <c r="CX8" s="624"/>
      <c r="CY8" s="625"/>
      <c r="CZ8" s="626">
        <v>37.4</v>
      </c>
      <c r="DA8" s="626"/>
      <c r="DB8" s="626"/>
      <c r="DC8" s="626"/>
      <c r="DD8" s="632">
        <v>377635</v>
      </c>
      <c r="DE8" s="624"/>
      <c r="DF8" s="624"/>
      <c r="DG8" s="624"/>
      <c r="DH8" s="624"/>
      <c r="DI8" s="624"/>
      <c r="DJ8" s="624"/>
      <c r="DK8" s="624"/>
      <c r="DL8" s="624"/>
      <c r="DM8" s="624"/>
      <c r="DN8" s="624"/>
      <c r="DO8" s="624"/>
      <c r="DP8" s="625"/>
      <c r="DQ8" s="632">
        <v>16873528</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293727</v>
      </c>
      <c r="S9" s="624"/>
      <c r="T9" s="624"/>
      <c r="U9" s="624"/>
      <c r="V9" s="624"/>
      <c r="W9" s="624"/>
      <c r="X9" s="624"/>
      <c r="Y9" s="625"/>
      <c r="Z9" s="626">
        <v>0.3</v>
      </c>
      <c r="AA9" s="626"/>
      <c r="AB9" s="626"/>
      <c r="AC9" s="626"/>
      <c r="AD9" s="627">
        <v>293727</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9406766</v>
      </c>
      <c r="BH9" s="624"/>
      <c r="BI9" s="624"/>
      <c r="BJ9" s="624"/>
      <c r="BK9" s="624"/>
      <c r="BL9" s="624"/>
      <c r="BM9" s="624"/>
      <c r="BN9" s="625"/>
      <c r="BO9" s="626">
        <v>32.299999999999997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5136169</v>
      </c>
      <c r="CS9" s="624"/>
      <c r="CT9" s="624"/>
      <c r="CU9" s="624"/>
      <c r="CV9" s="624"/>
      <c r="CW9" s="624"/>
      <c r="CX9" s="624"/>
      <c r="CY9" s="625"/>
      <c r="CZ9" s="626">
        <v>6.3</v>
      </c>
      <c r="DA9" s="626"/>
      <c r="DB9" s="626"/>
      <c r="DC9" s="626"/>
      <c r="DD9" s="632">
        <v>854611</v>
      </c>
      <c r="DE9" s="624"/>
      <c r="DF9" s="624"/>
      <c r="DG9" s="624"/>
      <c r="DH9" s="624"/>
      <c r="DI9" s="624"/>
      <c r="DJ9" s="624"/>
      <c r="DK9" s="624"/>
      <c r="DL9" s="624"/>
      <c r="DM9" s="624"/>
      <c r="DN9" s="624"/>
      <c r="DO9" s="624"/>
      <c r="DP9" s="625"/>
      <c r="DQ9" s="632">
        <v>3963974</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519132</v>
      </c>
      <c r="BH10" s="624"/>
      <c r="BI10" s="624"/>
      <c r="BJ10" s="624"/>
      <c r="BK10" s="624"/>
      <c r="BL10" s="624"/>
      <c r="BM10" s="624"/>
      <c r="BN10" s="625"/>
      <c r="BO10" s="626">
        <v>1.8</v>
      </c>
      <c r="BP10" s="626"/>
      <c r="BQ10" s="626"/>
      <c r="BR10" s="626"/>
      <c r="BS10" s="627">
        <v>67469</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251483</v>
      </c>
      <c r="CS10" s="624"/>
      <c r="CT10" s="624"/>
      <c r="CU10" s="624"/>
      <c r="CV10" s="624"/>
      <c r="CW10" s="624"/>
      <c r="CX10" s="624"/>
      <c r="CY10" s="625"/>
      <c r="CZ10" s="626">
        <v>0.3</v>
      </c>
      <c r="DA10" s="626"/>
      <c r="DB10" s="626"/>
      <c r="DC10" s="626"/>
      <c r="DD10" s="632" t="s">
        <v>122</v>
      </c>
      <c r="DE10" s="624"/>
      <c r="DF10" s="624"/>
      <c r="DG10" s="624"/>
      <c r="DH10" s="624"/>
      <c r="DI10" s="624"/>
      <c r="DJ10" s="624"/>
      <c r="DK10" s="624"/>
      <c r="DL10" s="624"/>
      <c r="DM10" s="624"/>
      <c r="DN10" s="624"/>
      <c r="DO10" s="624"/>
      <c r="DP10" s="625"/>
      <c r="DQ10" s="632">
        <v>209751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4618740</v>
      </c>
      <c r="S11" s="624"/>
      <c r="T11" s="624"/>
      <c r="U11" s="624"/>
      <c r="V11" s="624"/>
      <c r="W11" s="624"/>
      <c r="X11" s="624"/>
      <c r="Y11" s="625"/>
      <c r="Z11" s="628">
        <v>5.4</v>
      </c>
      <c r="AA11" s="629"/>
      <c r="AB11" s="629"/>
      <c r="AC11" s="635"/>
      <c r="AD11" s="632">
        <v>4618740</v>
      </c>
      <c r="AE11" s="624"/>
      <c r="AF11" s="624"/>
      <c r="AG11" s="624"/>
      <c r="AH11" s="624"/>
      <c r="AI11" s="624"/>
      <c r="AJ11" s="624"/>
      <c r="AK11" s="625"/>
      <c r="AL11" s="628">
        <v>10.6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3209964</v>
      </c>
      <c r="BH11" s="624"/>
      <c r="BI11" s="624"/>
      <c r="BJ11" s="624"/>
      <c r="BK11" s="624"/>
      <c r="BL11" s="624"/>
      <c r="BM11" s="624"/>
      <c r="BN11" s="625"/>
      <c r="BO11" s="626">
        <v>11</v>
      </c>
      <c r="BP11" s="626"/>
      <c r="BQ11" s="626"/>
      <c r="BR11" s="626"/>
      <c r="BS11" s="627">
        <v>837387</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371062</v>
      </c>
      <c r="CS11" s="624"/>
      <c r="CT11" s="624"/>
      <c r="CU11" s="624"/>
      <c r="CV11" s="624"/>
      <c r="CW11" s="624"/>
      <c r="CX11" s="624"/>
      <c r="CY11" s="625"/>
      <c r="CZ11" s="626">
        <v>0.5</v>
      </c>
      <c r="DA11" s="626"/>
      <c r="DB11" s="626"/>
      <c r="DC11" s="626"/>
      <c r="DD11" s="632">
        <v>48784</v>
      </c>
      <c r="DE11" s="624"/>
      <c r="DF11" s="624"/>
      <c r="DG11" s="624"/>
      <c r="DH11" s="624"/>
      <c r="DI11" s="624"/>
      <c r="DJ11" s="624"/>
      <c r="DK11" s="624"/>
      <c r="DL11" s="624"/>
      <c r="DM11" s="624"/>
      <c r="DN11" s="624"/>
      <c r="DO11" s="624"/>
      <c r="DP11" s="625"/>
      <c r="DQ11" s="632">
        <v>298933</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13717</v>
      </c>
      <c r="S12" s="624"/>
      <c r="T12" s="624"/>
      <c r="U12" s="624"/>
      <c r="V12" s="624"/>
      <c r="W12" s="624"/>
      <c r="X12" s="624"/>
      <c r="Y12" s="625"/>
      <c r="Z12" s="626">
        <v>0</v>
      </c>
      <c r="AA12" s="626"/>
      <c r="AB12" s="626"/>
      <c r="AC12" s="626"/>
      <c r="AD12" s="627">
        <v>13717</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11998128</v>
      </c>
      <c r="BH12" s="624"/>
      <c r="BI12" s="624"/>
      <c r="BJ12" s="624"/>
      <c r="BK12" s="624"/>
      <c r="BL12" s="624"/>
      <c r="BM12" s="624"/>
      <c r="BN12" s="625"/>
      <c r="BO12" s="626">
        <v>41.2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2965721</v>
      </c>
      <c r="CS12" s="624"/>
      <c r="CT12" s="624"/>
      <c r="CU12" s="624"/>
      <c r="CV12" s="624"/>
      <c r="CW12" s="624"/>
      <c r="CX12" s="624"/>
      <c r="CY12" s="625"/>
      <c r="CZ12" s="626">
        <v>3.6</v>
      </c>
      <c r="DA12" s="626"/>
      <c r="DB12" s="626"/>
      <c r="DC12" s="626"/>
      <c r="DD12" s="632">
        <v>177590</v>
      </c>
      <c r="DE12" s="624"/>
      <c r="DF12" s="624"/>
      <c r="DG12" s="624"/>
      <c r="DH12" s="624"/>
      <c r="DI12" s="624"/>
      <c r="DJ12" s="624"/>
      <c r="DK12" s="624"/>
      <c r="DL12" s="624"/>
      <c r="DM12" s="624"/>
      <c r="DN12" s="624"/>
      <c r="DO12" s="624"/>
      <c r="DP12" s="625"/>
      <c r="DQ12" s="632">
        <v>1861859</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11931871</v>
      </c>
      <c r="BH13" s="624"/>
      <c r="BI13" s="624"/>
      <c r="BJ13" s="624"/>
      <c r="BK13" s="624"/>
      <c r="BL13" s="624"/>
      <c r="BM13" s="624"/>
      <c r="BN13" s="625"/>
      <c r="BO13" s="626">
        <v>41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6860484</v>
      </c>
      <c r="CS13" s="624"/>
      <c r="CT13" s="624"/>
      <c r="CU13" s="624"/>
      <c r="CV13" s="624"/>
      <c r="CW13" s="624"/>
      <c r="CX13" s="624"/>
      <c r="CY13" s="625"/>
      <c r="CZ13" s="626">
        <v>8.4</v>
      </c>
      <c r="DA13" s="626"/>
      <c r="DB13" s="626"/>
      <c r="DC13" s="626"/>
      <c r="DD13" s="632">
        <v>3232432</v>
      </c>
      <c r="DE13" s="624"/>
      <c r="DF13" s="624"/>
      <c r="DG13" s="624"/>
      <c r="DH13" s="624"/>
      <c r="DI13" s="624"/>
      <c r="DJ13" s="624"/>
      <c r="DK13" s="624"/>
      <c r="DL13" s="624"/>
      <c r="DM13" s="624"/>
      <c r="DN13" s="624"/>
      <c r="DO13" s="624"/>
      <c r="DP13" s="625"/>
      <c r="DQ13" s="632">
        <v>3318891</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514194</v>
      </c>
      <c r="BH14" s="624"/>
      <c r="BI14" s="624"/>
      <c r="BJ14" s="624"/>
      <c r="BK14" s="624"/>
      <c r="BL14" s="624"/>
      <c r="BM14" s="624"/>
      <c r="BN14" s="625"/>
      <c r="BO14" s="626">
        <v>1.8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3829183</v>
      </c>
      <c r="CS14" s="624"/>
      <c r="CT14" s="624"/>
      <c r="CU14" s="624"/>
      <c r="CV14" s="624"/>
      <c r="CW14" s="624"/>
      <c r="CX14" s="624"/>
      <c r="CY14" s="625"/>
      <c r="CZ14" s="626">
        <v>4.7</v>
      </c>
      <c r="DA14" s="626"/>
      <c r="DB14" s="626"/>
      <c r="DC14" s="626"/>
      <c r="DD14" s="632">
        <v>466207</v>
      </c>
      <c r="DE14" s="624"/>
      <c r="DF14" s="624"/>
      <c r="DG14" s="624"/>
      <c r="DH14" s="624"/>
      <c r="DI14" s="624"/>
      <c r="DJ14" s="624"/>
      <c r="DK14" s="624"/>
      <c r="DL14" s="624"/>
      <c r="DM14" s="624"/>
      <c r="DN14" s="624"/>
      <c r="DO14" s="624"/>
      <c r="DP14" s="625"/>
      <c r="DQ14" s="632">
        <v>3340831</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57636</v>
      </c>
      <c r="S15" s="624"/>
      <c r="T15" s="624"/>
      <c r="U15" s="624"/>
      <c r="V15" s="624"/>
      <c r="W15" s="624"/>
      <c r="X15" s="624"/>
      <c r="Y15" s="625"/>
      <c r="Z15" s="626">
        <v>0.1</v>
      </c>
      <c r="AA15" s="626"/>
      <c r="AB15" s="626"/>
      <c r="AC15" s="626"/>
      <c r="AD15" s="627">
        <v>57636</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1197327</v>
      </c>
      <c r="BH15" s="624"/>
      <c r="BI15" s="624"/>
      <c r="BJ15" s="624"/>
      <c r="BK15" s="624"/>
      <c r="BL15" s="624"/>
      <c r="BM15" s="624"/>
      <c r="BN15" s="625"/>
      <c r="BO15" s="626">
        <v>4.0999999999999996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9690978</v>
      </c>
      <c r="CS15" s="624"/>
      <c r="CT15" s="624"/>
      <c r="CU15" s="624"/>
      <c r="CV15" s="624"/>
      <c r="CW15" s="624"/>
      <c r="CX15" s="624"/>
      <c r="CY15" s="625"/>
      <c r="CZ15" s="626">
        <v>11.8</v>
      </c>
      <c r="DA15" s="626"/>
      <c r="DB15" s="626"/>
      <c r="DC15" s="626"/>
      <c r="DD15" s="632">
        <v>2482551</v>
      </c>
      <c r="DE15" s="624"/>
      <c r="DF15" s="624"/>
      <c r="DG15" s="624"/>
      <c r="DH15" s="624"/>
      <c r="DI15" s="624"/>
      <c r="DJ15" s="624"/>
      <c r="DK15" s="624"/>
      <c r="DL15" s="624"/>
      <c r="DM15" s="624"/>
      <c r="DN15" s="624"/>
      <c r="DO15" s="624"/>
      <c r="DP15" s="625"/>
      <c r="DQ15" s="632">
        <v>6534214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540344</v>
      </c>
      <c r="S16" s="624"/>
      <c r="T16" s="624"/>
      <c r="U16" s="624"/>
      <c r="V16" s="624"/>
      <c r="W16" s="624"/>
      <c r="X16" s="624"/>
      <c r="Y16" s="625"/>
      <c r="Z16" s="626">
        <v>0.6</v>
      </c>
      <c r="AA16" s="626"/>
      <c r="AB16" s="626"/>
      <c r="AC16" s="626"/>
      <c r="AD16" s="627">
        <v>540344</v>
      </c>
      <c r="AE16" s="627"/>
      <c r="AF16" s="627"/>
      <c r="AG16" s="627"/>
      <c r="AH16" s="627"/>
      <c r="AI16" s="627"/>
      <c r="AJ16" s="627"/>
      <c r="AK16" s="627"/>
      <c r="AL16" s="628">
        <v>1.2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120</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2305230</v>
      </c>
      <c r="CS16" s="624"/>
      <c r="CT16" s="624"/>
      <c r="CU16" s="624"/>
      <c r="CV16" s="624"/>
      <c r="CW16" s="624"/>
      <c r="CX16" s="624"/>
      <c r="CY16" s="625"/>
      <c r="CZ16" s="626">
        <v>2.8</v>
      </c>
      <c r="DA16" s="626"/>
      <c r="DB16" s="626"/>
      <c r="DC16" s="626"/>
      <c r="DD16" s="632" t="s">
        <v>122</v>
      </c>
      <c r="DE16" s="624"/>
      <c r="DF16" s="624"/>
      <c r="DG16" s="624"/>
      <c r="DH16" s="624"/>
      <c r="DI16" s="624"/>
      <c r="DJ16" s="624"/>
      <c r="DK16" s="624"/>
      <c r="DL16" s="624"/>
      <c r="DM16" s="624"/>
      <c r="DN16" s="624"/>
      <c r="DO16" s="624"/>
      <c r="DP16" s="625"/>
      <c r="DQ16" s="632">
        <v>159639</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909109</v>
      </c>
      <c r="S17" s="624"/>
      <c r="T17" s="624"/>
      <c r="U17" s="624"/>
      <c r="V17" s="624"/>
      <c r="W17" s="624"/>
      <c r="X17" s="624"/>
      <c r="Y17" s="625"/>
      <c r="Z17" s="626">
        <v>1.1000000000000001</v>
      </c>
      <c r="AA17" s="626"/>
      <c r="AB17" s="626"/>
      <c r="AC17" s="626"/>
      <c r="AD17" s="627">
        <v>909109</v>
      </c>
      <c r="AE17" s="627"/>
      <c r="AF17" s="627"/>
      <c r="AG17" s="627"/>
      <c r="AH17" s="627"/>
      <c r="AI17" s="627"/>
      <c r="AJ17" s="627"/>
      <c r="AK17" s="627"/>
      <c r="AL17" s="628">
        <v>2.1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6811006</v>
      </c>
      <c r="CS17" s="624"/>
      <c r="CT17" s="624"/>
      <c r="CU17" s="624"/>
      <c r="CV17" s="624"/>
      <c r="CW17" s="624"/>
      <c r="CX17" s="624"/>
      <c r="CY17" s="625"/>
      <c r="CZ17" s="626">
        <v>8.3000000000000007</v>
      </c>
      <c r="DA17" s="626"/>
      <c r="DB17" s="626"/>
      <c r="DC17" s="626"/>
      <c r="DD17" s="632" t="s">
        <v>122</v>
      </c>
      <c r="DE17" s="624"/>
      <c r="DF17" s="624"/>
      <c r="DG17" s="624"/>
      <c r="DH17" s="624"/>
      <c r="DI17" s="624"/>
      <c r="DJ17" s="624"/>
      <c r="DK17" s="624"/>
      <c r="DL17" s="624"/>
      <c r="DM17" s="624"/>
      <c r="DN17" s="624"/>
      <c r="DO17" s="624"/>
      <c r="DP17" s="625"/>
      <c r="DQ17" s="632">
        <v>6731710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133519</v>
      </c>
      <c r="S18" s="624"/>
      <c r="T18" s="624"/>
      <c r="U18" s="624"/>
      <c r="V18" s="624"/>
      <c r="W18" s="624"/>
      <c r="X18" s="624"/>
      <c r="Y18" s="625"/>
      <c r="Z18" s="626">
        <v>0.2</v>
      </c>
      <c r="AA18" s="626"/>
      <c r="AB18" s="626"/>
      <c r="AC18" s="626"/>
      <c r="AD18" s="627">
        <v>133519</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754875</v>
      </c>
      <c r="S19" s="624"/>
      <c r="T19" s="624"/>
      <c r="U19" s="624"/>
      <c r="V19" s="624"/>
      <c r="W19" s="624"/>
      <c r="X19" s="624"/>
      <c r="Y19" s="625"/>
      <c r="Z19" s="626">
        <v>0.9</v>
      </c>
      <c r="AA19" s="626"/>
      <c r="AB19" s="626"/>
      <c r="AC19" s="626"/>
      <c r="AD19" s="627">
        <v>754875</v>
      </c>
      <c r="AE19" s="627"/>
      <c r="AF19" s="627"/>
      <c r="AG19" s="627"/>
      <c r="AH19" s="627"/>
      <c r="AI19" s="627"/>
      <c r="AJ19" s="627"/>
      <c r="AK19" s="627"/>
      <c r="AL19" s="628">
        <v>1.7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2019979</v>
      </c>
      <c r="BH19" s="624"/>
      <c r="BI19" s="624"/>
      <c r="BJ19" s="624"/>
      <c r="BK19" s="624"/>
      <c r="BL19" s="624"/>
      <c r="BM19" s="624"/>
      <c r="BN19" s="625"/>
      <c r="BO19" s="626">
        <v>6.9</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20715</v>
      </c>
      <c r="S20" s="624"/>
      <c r="T20" s="624"/>
      <c r="U20" s="624"/>
      <c r="V20" s="624"/>
      <c r="W20" s="624"/>
      <c r="X20" s="624"/>
      <c r="Y20" s="625"/>
      <c r="Z20" s="626">
        <v>0</v>
      </c>
      <c r="AA20" s="626"/>
      <c r="AB20" s="626"/>
      <c r="AC20" s="626"/>
      <c r="AD20" s="627">
        <v>20715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2019979</v>
      </c>
      <c r="BH20" s="624"/>
      <c r="BI20" s="624"/>
      <c r="BJ20" s="624"/>
      <c r="BK20" s="624"/>
      <c r="BL20" s="624"/>
      <c r="BM20" s="624"/>
      <c r="BN20" s="625"/>
      <c r="BO20" s="626">
        <v>6.9</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81902434</v>
      </c>
      <c r="CS20" s="624"/>
      <c r="CT20" s="624"/>
      <c r="CU20" s="624"/>
      <c r="CV20" s="624"/>
      <c r="CW20" s="624"/>
      <c r="CX20" s="624"/>
      <c r="CY20" s="625"/>
      <c r="CZ20" s="626">
        <v>100</v>
      </c>
      <c r="DA20" s="626"/>
      <c r="DB20" s="626"/>
      <c r="DC20" s="626"/>
      <c r="DD20" s="632">
        <v>8070709</v>
      </c>
      <c r="DE20" s="624"/>
      <c r="DF20" s="624"/>
      <c r="DG20" s="624"/>
      <c r="DH20" s="624"/>
      <c r="DI20" s="624"/>
      <c r="DJ20" s="624"/>
      <c r="DK20" s="624"/>
      <c r="DL20" s="624"/>
      <c r="DM20" s="624"/>
      <c r="DN20" s="624"/>
      <c r="DO20" s="624"/>
      <c r="DP20" s="625"/>
      <c r="DQ20" s="632">
        <v>51927941</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9143781</v>
      </c>
      <c r="S21" s="624"/>
      <c r="T21" s="624"/>
      <c r="U21" s="624"/>
      <c r="V21" s="624"/>
      <c r="W21" s="624"/>
      <c r="X21" s="624"/>
      <c r="Y21" s="625"/>
      <c r="Z21" s="626">
        <v>10.6</v>
      </c>
      <c r="AA21" s="626"/>
      <c r="AB21" s="626"/>
      <c r="AC21" s="626"/>
      <c r="AD21" s="627">
        <v>8265081</v>
      </c>
      <c r="AE21" s="627"/>
      <c r="AF21" s="627"/>
      <c r="AG21" s="627"/>
      <c r="AH21" s="627"/>
      <c r="AI21" s="627"/>
      <c r="AJ21" s="627"/>
      <c r="AK21" s="627"/>
      <c r="AL21" s="628">
        <v>19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34406</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8265081</v>
      </c>
      <c r="S22" s="624"/>
      <c r="T22" s="624"/>
      <c r="U22" s="624"/>
      <c r="V22" s="624"/>
      <c r="W22" s="624"/>
      <c r="X22" s="624"/>
      <c r="Y22" s="625"/>
      <c r="Z22" s="626">
        <v>9.6</v>
      </c>
      <c r="AA22" s="626"/>
      <c r="AB22" s="626"/>
      <c r="AC22" s="626"/>
      <c r="AD22" s="627">
        <v>8265081</v>
      </c>
      <c r="AE22" s="627"/>
      <c r="AF22" s="627"/>
      <c r="AG22" s="627"/>
      <c r="AH22" s="627"/>
      <c r="AI22" s="627"/>
      <c r="AJ22" s="627"/>
      <c r="AK22" s="627"/>
      <c r="AL22" s="628">
        <v>19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620163</v>
      </c>
      <c r="S23" s="624"/>
      <c r="T23" s="624"/>
      <c r="U23" s="624"/>
      <c r="V23" s="624"/>
      <c r="W23" s="624"/>
      <c r="X23" s="624"/>
      <c r="Y23" s="625"/>
      <c r="Z23" s="626">
        <v>0.7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1985573</v>
      </c>
      <c r="BH23" s="624"/>
      <c r="BI23" s="624"/>
      <c r="BJ23" s="624"/>
      <c r="BK23" s="624"/>
      <c r="BL23" s="624"/>
      <c r="BM23" s="624"/>
      <c r="BN23" s="625"/>
      <c r="BO23" s="626">
        <v>6.8</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258537</v>
      </c>
      <c r="S24" s="624"/>
      <c r="T24" s="624"/>
      <c r="U24" s="624"/>
      <c r="V24" s="624"/>
      <c r="W24" s="624"/>
      <c r="X24" s="624"/>
      <c r="Y24" s="625"/>
      <c r="Z24" s="626">
        <v>0.3</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40424191</v>
      </c>
      <c r="CS24" s="613"/>
      <c r="CT24" s="613"/>
      <c r="CU24" s="613"/>
      <c r="CV24" s="613"/>
      <c r="CW24" s="613"/>
      <c r="CX24" s="613"/>
      <c r="CY24" s="614"/>
      <c r="CZ24" s="617">
        <v>49.4</v>
      </c>
      <c r="DA24" s="618"/>
      <c r="DB24" s="618"/>
      <c r="DC24" s="634"/>
      <c r="DD24" s="658">
        <v>27591079</v>
      </c>
      <c r="DE24" s="613"/>
      <c r="DF24" s="613"/>
      <c r="DG24" s="613"/>
      <c r="DH24" s="613"/>
      <c r="DI24" s="613"/>
      <c r="DJ24" s="613"/>
      <c r="DK24" s="614"/>
      <c r="DL24" s="658">
        <v>25215523</v>
      </c>
      <c r="DM24" s="613"/>
      <c r="DN24" s="613"/>
      <c r="DO24" s="613"/>
      <c r="DP24" s="613"/>
      <c r="DQ24" s="613"/>
      <c r="DR24" s="613"/>
      <c r="DS24" s="613"/>
      <c r="DT24" s="613"/>
      <c r="DU24" s="613"/>
      <c r="DV24" s="614"/>
      <c r="DW24" s="617">
        <v>57.7</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45498538</v>
      </c>
      <c r="S25" s="624"/>
      <c r="T25" s="624"/>
      <c r="U25" s="624"/>
      <c r="V25" s="624"/>
      <c r="W25" s="624"/>
      <c r="X25" s="624"/>
      <c r="Y25" s="625"/>
      <c r="Z25" s="626">
        <v>53</v>
      </c>
      <c r="AA25" s="626"/>
      <c r="AB25" s="626"/>
      <c r="AC25" s="626"/>
      <c r="AD25" s="627">
        <v>42634265</v>
      </c>
      <c r="AE25" s="627"/>
      <c r="AF25" s="627"/>
      <c r="AG25" s="627"/>
      <c r="AH25" s="627"/>
      <c r="AI25" s="627"/>
      <c r="AJ25" s="627"/>
      <c r="AK25" s="627"/>
      <c r="AL25" s="628">
        <v>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14122672</v>
      </c>
      <c r="CS25" s="655"/>
      <c r="CT25" s="655"/>
      <c r="CU25" s="655"/>
      <c r="CV25" s="655"/>
      <c r="CW25" s="655"/>
      <c r="CX25" s="655"/>
      <c r="CY25" s="656"/>
      <c r="CZ25" s="628">
        <v>17.2</v>
      </c>
      <c r="DA25" s="653"/>
      <c r="DB25" s="653"/>
      <c r="DC25" s="657"/>
      <c r="DD25" s="632">
        <v>13512473</v>
      </c>
      <c r="DE25" s="655"/>
      <c r="DF25" s="655"/>
      <c r="DG25" s="655"/>
      <c r="DH25" s="655"/>
      <c r="DI25" s="655"/>
      <c r="DJ25" s="655"/>
      <c r="DK25" s="656"/>
      <c r="DL25" s="632">
        <v>13414442</v>
      </c>
      <c r="DM25" s="655"/>
      <c r="DN25" s="655"/>
      <c r="DO25" s="655"/>
      <c r="DP25" s="655"/>
      <c r="DQ25" s="655"/>
      <c r="DR25" s="655"/>
      <c r="DS25" s="655"/>
      <c r="DT25" s="655"/>
      <c r="DU25" s="655"/>
      <c r="DV25" s="656"/>
      <c r="DW25" s="628">
        <v>30.7</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19265</v>
      </c>
      <c r="S26" s="624"/>
      <c r="T26" s="624"/>
      <c r="U26" s="624"/>
      <c r="V26" s="624"/>
      <c r="W26" s="624"/>
      <c r="X26" s="624"/>
      <c r="Y26" s="625"/>
      <c r="Z26" s="626">
        <v>0</v>
      </c>
      <c r="AA26" s="626"/>
      <c r="AB26" s="626"/>
      <c r="AC26" s="626"/>
      <c r="AD26" s="627">
        <v>19265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8643318</v>
      </c>
      <c r="CS26" s="624"/>
      <c r="CT26" s="624"/>
      <c r="CU26" s="624"/>
      <c r="CV26" s="624"/>
      <c r="CW26" s="624"/>
      <c r="CX26" s="624"/>
      <c r="CY26" s="625"/>
      <c r="CZ26" s="628">
        <v>10.6</v>
      </c>
      <c r="DA26" s="653"/>
      <c r="DB26" s="653"/>
      <c r="DC26" s="657"/>
      <c r="DD26" s="632">
        <v>8304586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673275</v>
      </c>
      <c r="S27" s="624"/>
      <c r="T27" s="624"/>
      <c r="U27" s="624"/>
      <c r="V27" s="624"/>
      <c r="W27" s="624"/>
      <c r="X27" s="624"/>
      <c r="Y27" s="625"/>
      <c r="Z27" s="626">
        <v>0.8</v>
      </c>
      <c r="AA27" s="626"/>
      <c r="AB27" s="626"/>
      <c r="AC27" s="626"/>
      <c r="AD27" s="627">
        <v>31050</v>
      </c>
      <c r="AE27" s="627"/>
      <c r="AF27" s="627"/>
      <c r="AG27" s="627"/>
      <c r="AH27" s="627"/>
      <c r="AI27" s="627"/>
      <c r="AJ27" s="627"/>
      <c r="AK27" s="627"/>
      <c r="AL27" s="628">
        <v>0.1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29126690</v>
      </c>
      <c r="BH27" s="624"/>
      <c r="BI27" s="624"/>
      <c r="BJ27" s="624"/>
      <c r="BK27" s="624"/>
      <c r="BL27" s="624"/>
      <c r="BM27" s="624"/>
      <c r="BN27" s="625"/>
      <c r="BO27" s="626">
        <v>100</v>
      </c>
      <c r="BP27" s="626"/>
      <c r="BQ27" s="626"/>
      <c r="BR27" s="626"/>
      <c r="BS27" s="627">
        <v>904856</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19490513</v>
      </c>
      <c r="CS27" s="655"/>
      <c r="CT27" s="655"/>
      <c r="CU27" s="655"/>
      <c r="CV27" s="655"/>
      <c r="CW27" s="655"/>
      <c r="CX27" s="655"/>
      <c r="CY27" s="656"/>
      <c r="CZ27" s="628">
        <v>23.8</v>
      </c>
      <c r="DA27" s="653"/>
      <c r="DB27" s="653"/>
      <c r="DC27" s="657"/>
      <c r="DD27" s="632">
        <v>7346896</v>
      </c>
      <c r="DE27" s="655"/>
      <c r="DF27" s="655"/>
      <c r="DG27" s="655"/>
      <c r="DH27" s="655"/>
      <c r="DI27" s="655"/>
      <c r="DJ27" s="655"/>
      <c r="DK27" s="656"/>
      <c r="DL27" s="632">
        <v>5069371</v>
      </c>
      <c r="DM27" s="655"/>
      <c r="DN27" s="655"/>
      <c r="DO27" s="655"/>
      <c r="DP27" s="655"/>
      <c r="DQ27" s="655"/>
      <c r="DR27" s="655"/>
      <c r="DS27" s="655"/>
      <c r="DT27" s="655"/>
      <c r="DU27" s="655"/>
      <c r="DV27" s="656"/>
      <c r="DW27" s="628">
        <v>11.6</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1469709</v>
      </c>
      <c r="S28" s="624"/>
      <c r="T28" s="624"/>
      <c r="U28" s="624"/>
      <c r="V28" s="624"/>
      <c r="W28" s="624"/>
      <c r="X28" s="624"/>
      <c r="Y28" s="625"/>
      <c r="Z28" s="626">
        <v>1.7</v>
      </c>
      <c r="AA28" s="626"/>
      <c r="AB28" s="626"/>
      <c r="AC28" s="626"/>
      <c r="AD28" s="627">
        <v>254672</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6811006</v>
      </c>
      <c r="CS28" s="624"/>
      <c r="CT28" s="624"/>
      <c r="CU28" s="624"/>
      <c r="CV28" s="624"/>
      <c r="CW28" s="624"/>
      <c r="CX28" s="624"/>
      <c r="CY28" s="625"/>
      <c r="CZ28" s="628">
        <v>8.3000000000000007</v>
      </c>
      <c r="DA28" s="653"/>
      <c r="DB28" s="653"/>
      <c r="DC28" s="657"/>
      <c r="DD28" s="632">
        <v>6731710</v>
      </c>
      <c r="DE28" s="624"/>
      <c r="DF28" s="624"/>
      <c r="DG28" s="624"/>
      <c r="DH28" s="624"/>
      <c r="DI28" s="624"/>
      <c r="DJ28" s="624"/>
      <c r="DK28" s="625"/>
      <c r="DL28" s="632">
        <v>6731710</v>
      </c>
      <c r="DM28" s="624"/>
      <c r="DN28" s="624"/>
      <c r="DO28" s="624"/>
      <c r="DP28" s="624"/>
      <c r="DQ28" s="624"/>
      <c r="DR28" s="624"/>
      <c r="DS28" s="624"/>
      <c r="DT28" s="624"/>
      <c r="DU28" s="624"/>
      <c r="DV28" s="625"/>
      <c r="DW28" s="628">
        <v>15.4</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504656</v>
      </c>
      <c r="S29" s="624"/>
      <c r="T29" s="624"/>
      <c r="U29" s="624"/>
      <c r="V29" s="624"/>
      <c r="W29" s="624"/>
      <c r="X29" s="624"/>
      <c r="Y29" s="625"/>
      <c r="Z29" s="626">
        <v>0.6</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6810022</v>
      </c>
      <c r="CS29" s="655"/>
      <c r="CT29" s="655"/>
      <c r="CU29" s="655"/>
      <c r="CV29" s="655"/>
      <c r="CW29" s="655"/>
      <c r="CX29" s="655"/>
      <c r="CY29" s="656"/>
      <c r="CZ29" s="628">
        <v>8.3000000000000007</v>
      </c>
      <c r="DA29" s="653"/>
      <c r="DB29" s="653"/>
      <c r="DC29" s="657"/>
      <c r="DD29" s="632">
        <v>6730726</v>
      </c>
      <c r="DE29" s="655"/>
      <c r="DF29" s="655"/>
      <c r="DG29" s="655"/>
      <c r="DH29" s="655"/>
      <c r="DI29" s="655"/>
      <c r="DJ29" s="655"/>
      <c r="DK29" s="656"/>
      <c r="DL29" s="632">
        <v>6730726</v>
      </c>
      <c r="DM29" s="655"/>
      <c r="DN29" s="655"/>
      <c r="DO29" s="655"/>
      <c r="DP29" s="655"/>
      <c r="DQ29" s="655"/>
      <c r="DR29" s="655"/>
      <c r="DS29" s="655"/>
      <c r="DT29" s="655"/>
      <c r="DU29" s="655"/>
      <c r="DV29" s="656"/>
      <c r="DW29" s="628">
        <v>15.4</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15745911</v>
      </c>
      <c r="S30" s="624"/>
      <c r="T30" s="624"/>
      <c r="U30" s="624"/>
      <c r="V30" s="624"/>
      <c r="W30" s="624"/>
      <c r="X30" s="624"/>
      <c r="Y30" s="625"/>
      <c r="Z30" s="626">
        <v>18.3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6626656</v>
      </c>
      <c r="CS30" s="624"/>
      <c r="CT30" s="624"/>
      <c r="CU30" s="624"/>
      <c r="CV30" s="624"/>
      <c r="CW30" s="624"/>
      <c r="CX30" s="624"/>
      <c r="CY30" s="625"/>
      <c r="CZ30" s="628">
        <v>8.1</v>
      </c>
      <c r="DA30" s="653"/>
      <c r="DB30" s="653"/>
      <c r="DC30" s="657"/>
      <c r="DD30" s="632">
        <v>6550141</v>
      </c>
      <c r="DE30" s="624"/>
      <c r="DF30" s="624"/>
      <c r="DG30" s="624"/>
      <c r="DH30" s="624"/>
      <c r="DI30" s="624"/>
      <c r="DJ30" s="624"/>
      <c r="DK30" s="625"/>
      <c r="DL30" s="632">
        <v>6550141</v>
      </c>
      <c r="DM30" s="624"/>
      <c r="DN30" s="624"/>
      <c r="DO30" s="624"/>
      <c r="DP30" s="624"/>
      <c r="DQ30" s="624"/>
      <c r="DR30" s="624"/>
      <c r="DS30" s="624"/>
      <c r="DT30" s="624"/>
      <c r="DU30" s="624"/>
      <c r="DV30" s="625"/>
      <c r="DW30" s="628">
        <v>15</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99.1</v>
      </c>
      <c r="BH31" s="667"/>
      <c r="BI31" s="667"/>
      <c r="BJ31" s="667"/>
      <c r="BK31" s="667"/>
      <c r="BL31" s="667"/>
      <c r="BM31" s="618">
        <v>96.3</v>
      </c>
      <c r="BN31" s="667"/>
      <c r="BO31" s="667"/>
      <c r="BP31" s="667"/>
      <c r="BQ31" s="668"/>
      <c r="BR31" s="679">
        <v>99.1</v>
      </c>
      <c r="BS31" s="667"/>
      <c r="BT31" s="667"/>
      <c r="BU31" s="667"/>
      <c r="BV31" s="667"/>
      <c r="BW31" s="667"/>
      <c r="BX31" s="618">
        <v>96.2</v>
      </c>
      <c r="BY31" s="667"/>
      <c r="BZ31" s="667"/>
      <c r="CA31" s="667"/>
      <c r="CB31" s="668"/>
      <c r="CD31" s="661"/>
      <c r="CE31" s="662"/>
      <c r="CF31" s="620" t="s">
        <v>300</v>
      </c>
      <c r="CG31" s="621"/>
      <c r="CH31" s="621"/>
      <c r="CI31" s="621"/>
      <c r="CJ31" s="621"/>
      <c r="CK31" s="621"/>
      <c r="CL31" s="621"/>
      <c r="CM31" s="621"/>
      <c r="CN31" s="621"/>
      <c r="CO31" s="621"/>
      <c r="CP31" s="621"/>
      <c r="CQ31" s="622"/>
      <c r="CR31" s="623">
        <v>183366</v>
      </c>
      <c r="CS31" s="655"/>
      <c r="CT31" s="655"/>
      <c r="CU31" s="655"/>
      <c r="CV31" s="655"/>
      <c r="CW31" s="655"/>
      <c r="CX31" s="655"/>
      <c r="CY31" s="656"/>
      <c r="CZ31" s="628">
        <v>0.2</v>
      </c>
      <c r="DA31" s="653"/>
      <c r="DB31" s="653"/>
      <c r="DC31" s="657"/>
      <c r="DD31" s="632">
        <v>180585</v>
      </c>
      <c r="DE31" s="655"/>
      <c r="DF31" s="655"/>
      <c r="DG31" s="655"/>
      <c r="DH31" s="655"/>
      <c r="DI31" s="655"/>
      <c r="DJ31" s="655"/>
      <c r="DK31" s="656"/>
      <c r="DL31" s="632">
        <v>180585</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4711753</v>
      </c>
      <c r="S32" s="624"/>
      <c r="T32" s="624"/>
      <c r="U32" s="624"/>
      <c r="V32" s="624"/>
      <c r="W32" s="624"/>
      <c r="X32" s="624"/>
      <c r="Y32" s="625"/>
      <c r="Z32" s="626">
        <v>5.5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99.4</v>
      </c>
      <c r="BH32" s="655"/>
      <c r="BI32" s="655"/>
      <c r="BJ32" s="655"/>
      <c r="BK32" s="655"/>
      <c r="BL32" s="655"/>
      <c r="BM32" s="629">
        <v>97.7</v>
      </c>
      <c r="BN32" s="655"/>
      <c r="BO32" s="655"/>
      <c r="BP32" s="655"/>
      <c r="BQ32" s="678"/>
      <c r="BR32" s="680">
        <v>99.1</v>
      </c>
      <c r="BS32" s="655"/>
      <c r="BT32" s="655"/>
      <c r="BU32" s="655"/>
      <c r="BV32" s="655"/>
      <c r="BW32" s="655"/>
      <c r="BX32" s="629">
        <v>97.4</v>
      </c>
      <c r="BY32" s="655"/>
      <c r="BZ32" s="655"/>
      <c r="CA32" s="655"/>
      <c r="CB32" s="678"/>
      <c r="CD32" s="663"/>
      <c r="CE32" s="664"/>
      <c r="CF32" s="620" t="s">
        <v>304</v>
      </c>
      <c r="CG32" s="621"/>
      <c r="CH32" s="621"/>
      <c r="CI32" s="621"/>
      <c r="CJ32" s="621"/>
      <c r="CK32" s="621"/>
      <c r="CL32" s="621"/>
      <c r="CM32" s="621"/>
      <c r="CN32" s="621"/>
      <c r="CO32" s="621"/>
      <c r="CP32" s="621"/>
      <c r="CQ32" s="622"/>
      <c r="CR32" s="623">
        <v>984</v>
      </c>
      <c r="CS32" s="624"/>
      <c r="CT32" s="624"/>
      <c r="CU32" s="624"/>
      <c r="CV32" s="624"/>
      <c r="CW32" s="624"/>
      <c r="CX32" s="624"/>
      <c r="CY32" s="625"/>
      <c r="CZ32" s="628">
        <v>0</v>
      </c>
      <c r="DA32" s="653"/>
      <c r="DB32" s="653"/>
      <c r="DC32" s="657"/>
      <c r="DD32" s="632">
        <v>984</v>
      </c>
      <c r="DE32" s="624"/>
      <c r="DF32" s="624"/>
      <c r="DG32" s="624"/>
      <c r="DH32" s="624"/>
      <c r="DI32" s="624"/>
      <c r="DJ32" s="624"/>
      <c r="DK32" s="625"/>
      <c r="DL32" s="632">
        <v>984</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746635</v>
      </c>
      <c r="S33" s="624"/>
      <c r="T33" s="624"/>
      <c r="U33" s="624"/>
      <c r="V33" s="624"/>
      <c r="W33" s="624"/>
      <c r="X33" s="624"/>
      <c r="Y33" s="625"/>
      <c r="Z33" s="626">
        <v>0.9</v>
      </c>
      <c r="AA33" s="626"/>
      <c r="AB33" s="626"/>
      <c r="AC33" s="626"/>
      <c r="AD33" s="627">
        <v>313551</v>
      </c>
      <c r="AE33" s="627"/>
      <c r="AF33" s="627"/>
      <c r="AG33" s="627"/>
      <c r="AH33" s="627"/>
      <c r="AI33" s="627"/>
      <c r="AJ33" s="627"/>
      <c r="AK33" s="627"/>
      <c r="AL33" s="628">
        <v>0.7</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98.9</v>
      </c>
      <c r="BH33" s="682"/>
      <c r="BI33" s="682"/>
      <c r="BJ33" s="682"/>
      <c r="BK33" s="682"/>
      <c r="BL33" s="682"/>
      <c r="BM33" s="683">
        <v>94.8</v>
      </c>
      <c r="BN33" s="682"/>
      <c r="BO33" s="682"/>
      <c r="BP33" s="682"/>
      <c r="BQ33" s="684"/>
      <c r="BR33" s="681">
        <v>99</v>
      </c>
      <c r="BS33" s="682"/>
      <c r="BT33" s="682"/>
      <c r="BU33" s="682"/>
      <c r="BV33" s="682"/>
      <c r="BW33" s="682"/>
      <c r="BX33" s="683">
        <v>94.9</v>
      </c>
      <c r="BY33" s="682"/>
      <c r="BZ33" s="682"/>
      <c r="CA33" s="682"/>
      <c r="CB33" s="684"/>
      <c r="CD33" s="620" t="s">
        <v>307</v>
      </c>
      <c r="CE33" s="621"/>
      <c r="CF33" s="621"/>
      <c r="CG33" s="621"/>
      <c r="CH33" s="621"/>
      <c r="CI33" s="621"/>
      <c r="CJ33" s="621"/>
      <c r="CK33" s="621"/>
      <c r="CL33" s="621"/>
      <c r="CM33" s="621"/>
      <c r="CN33" s="621"/>
      <c r="CO33" s="621"/>
      <c r="CP33" s="621"/>
      <c r="CQ33" s="622"/>
      <c r="CR33" s="623">
        <v>31102304</v>
      </c>
      <c r="CS33" s="655"/>
      <c r="CT33" s="655"/>
      <c r="CU33" s="655"/>
      <c r="CV33" s="655"/>
      <c r="CW33" s="655"/>
      <c r="CX33" s="655"/>
      <c r="CY33" s="656"/>
      <c r="CZ33" s="628">
        <v>38</v>
      </c>
      <c r="DA33" s="653"/>
      <c r="DB33" s="653"/>
      <c r="DC33" s="657"/>
      <c r="DD33" s="632">
        <v>22317186</v>
      </c>
      <c r="DE33" s="655"/>
      <c r="DF33" s="655"/>
      <c r="DG33" s="655"/>
      <c r="DH33" s="655"/>
      <c r="DI33" s="655"/>
      <c r="DJ33" s="655"/>
      <c r="DK33" s="656"/>
      <c r="DL33" s="632">
        <v>17570598</v>
      </c>
      <c r="DM33" s="655"/>
      <c r="DN33" s="655"/>
      <c r="DO33" s="655"/>
      <c r="DP33" s="655"/>
      <c r="DQ33" s="655"/>
      <c r="DR33" s="655"/>
      <c r="DS33" s="655"/>
      <c r="DT33" s="655"/>
      <c r="DU33" s="655"/>
      <c r="DV33" s="656"/>
      <c r="DW33" s="628">
        <v>40.200000000000003</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3553358</v>
      </c>
      <c r="S34" s="624"/>
      <c r="T34" s="624"/>
      <c r="U34" s="624"/>
      <c r="V34" s="624"/>
      <c r="W34" s="624"/>
      <c r="X34" s="624"/>
      <c r="Y34" s="625"/>
      <c r="Z34" s="626">
        <v>4.0999999999999996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15335237</v>
      </c>
      <c r="CS34" s="624"/>
      <c r="CT34" s="624"/>
      <c r="CU34" s="624"/>
      <c r="CV34" s="624"/>
      <c r="CW34" s="624"/>
      <c r="CX34" s="624"/>
      <c r="CY34" s="625"/>
      <c r="CZ34" s="628">
        <v>18.7</v>
      </c>
      <c r="DA34" s="653"/>
      <c r="DB34" s="653"/>
      <c r="DC34" s="657"/>
      <c r="DD34" s="632">
        <v>10425570</v>
      </c>
      <c r="DE34" s="624"/>
      <c r="DF34" s="624"/>
      <c r="DG34" s="624"/>
      <c r="DH34" s="624"/>
      <c r="DI34" s="624"/>
      <c r="DJ34" s="624"/>
      <c r="DK34" s="625"/>
      <c r="DL34" s="632">
        <v>9845438</v>
      </c>
      <c r="DM34" s="624"/>
      <c r="DN34" s="624"/>
      <c r="DO34" s="624"/>
      <c r="DP34" s="624"/>
      <c r="DQ34" s="624"/>
      <c r="DR34" s="624"/>
      <c r="DS34" s="624"/>
      <c r="DT34" s="624"/>
      <c r="DU34" s="624"/>
      <c r="DV34" s="625"/>
      <c r="DW34" s="628">
        <v>22.5</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3094503</v>
      </c>
      <c r="S35" s="624"/>
      <c r="T35" s="624"/>
      <c r="U35" s="624"/>
      <c r="V35" s="624"/>
      <c r="W35" s="624"/>
      <c r="X35" s="624"/>
      <c r="Y35" s="625"/>
      <c r="Z35" s="626">
        <v>3.6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288073</v>
      </c>
      <c r="CS35" s="655"/>
      <c r="CT35" s="655"/>
      <c r="CU35" s="655"/>
      <c r="CV35" s="655"/>
      <c r="CW35" s="655"/>
      <c r="CX35" s="655"/>
      <c r="CY35" s="656"/>
      <c r="CZ35" s="628">
        <v>0.4</v>
      </c>
      <c r="DA35" s="653"/>
      <c r="DB35" s="653"/>
      <c r="DC35" s="657"/>
      <c r="DD35" s="632">
        <v>234639</v>
      </c>
      <c r="DE35" s="655"/>
      <c r="DF35" s="655"/>
      <c r="DG35" s="655"/>
      <c r="DH35" s="655"/>
      <c r="DI35" s="655"/>
      <c r="DJ35" s="655"/>
      <c r="DK35" s="656"/>
      <c r="DL35" s="632">
        <v>234626</v>
      </c>
      <c r="DM35" s="655"/>
      <c r="DN35" s="655"/>
      <c r="DO35" s="655"/>
      <c r="DP35" s="655"/>
      <c r="DQ35" s="655"/>
      <c r="DR35" s="655"/>
      <c r="DS35" s="655"/>
      <c r="DT35" s="655"/>
      <c r="DU35" s="655"/>
      <c r="DV35" s="656"/>
      <c r="DW35" s="628">
        <v>0.5</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3955697</v>
      </c>
      <c r="S36" s="624"/>
      <c r="T36" s="624"/>
      <c r="U36" s="624"/>
      <c r="V36" s="624"/>
      <c r="W36" s="624"/>
      <c r="X36" s="624"/>
      <c r="Y36" s="625"/>
      <c r="Z36" s="626">
        <v>4.5999999999999996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7400590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14070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4193052</v>
      </c>
      <c r="CS36" s="624"/>
      <c r="CT36" s="624"/>
      <c r="CU36" s="624"/>
      <c r="CV36" s="624"/>
      <c r="CW36" s="624"/>
      <c r="CX36" s="624"/>
      <c r="CY36" s="625"/>
      <c r="CZ36" s="628">
        <v>5.0999999999999996</v>
      </c>
      <c r="DA36" s="653"/>
      <c r="DB36" s="653"/>
      <c r="DC36" s="657"/>
      <c r="DD36" s="632">
        <v>3590431</v>
      </c>
      <c r="DE36" s="624"/>
      <c r="DF36" s="624"/>
      <c r="DG36" s="624"/>
      <c r="DH36" s="624"/>
      <c r="DI36" s="624"/>
      <c r="DJ36" s="624"/>
      <c r="DK36" s="625"/>
      <c r="DL36" s="632">
        <v>1813558</v>
      </c>
      <c r="DM36" s="624"/>
      <c r="DN36" s="624"/>
      <c r="DO36" s="624"/>
      <c r="DP36" s="624"/>
      <c r="DQ36" s="624"/>
      <c r="DR36" s="624"/>
      <c r="DS36" s="624"/>
      <c r="DT36" s="624"/>
      <c r="DU36" s="624"/>
      <c r="DV36" s="625"/>
      <c r="DW36" s="628">
        <v>4.2</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1273882</v>
      </c>
      <c r="S37" s="624"/>
      <c r="T37" s="624"/>
      <c r="U37" s="624"/>
      <c r="V37" s="624"/>
      <c r="W37" s="624"/>
      <c r="X37" s="624"/>
      <c r="Y37" s="625"/>
      <c r="Z37" s="626">
        <v>1.5</v>
      </c>
      <c r="AA37" s="626"/>
      <c r="AB37" s="626"/>
      <c r="AC37" s="626"/>
      <c r="AD37" s="627">
        <v>231318</v>
      </c>
      <c r="AE37" s="627"/>
      <c r="AF37" s="627"/>
      <c r="AG37" s="627"/>
      <c r="AH37" s="627"/>
      <c r="AI37" s="627"/>
      <c r="AJ37" s="627"/>
      <c r="AK37" s="627"/>
      <c r="AL37" s="628">
        <v>0.5</v>
      </c>
      <c r="AM37" s="629"/>
      <c r="AN37" s="629"/>
      <c r="AO37" s="630"/>
      <c r="AQ37" s="686" t="s">
        <v>319</v>
      </c>
      <c r="AR37" s="687"/>
      <c r="AS37" s="687"/>
      <c r="AT37" s="687"/>
      <c r="AU37" s="687"/>
      <c r="AV37" s="687"/>
      <c r="AW37" s="687"/>
      <c r="AX37" s="687"/>
      <c r="AY37" s="688"/>
      <c r="AZ37" s="623">
        <v>544028</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-36681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21702</v>
      </c>
      <c r="CS37" s="655"/>
      <c r="CT37" s="655"/>
      <c r="CU37" s="655"/>
      <c r="CV37" s="655"/>
      <c r="CW37" s="655"/>
      <c r="CX37" s="655"/>
      <c r="CY37" s="656"/>
      <c r="CZ37" s="628">
        <v>0</v>
      </c>
      <c r="DA37" s="653"/>
      <c r="DB37" s="653"/>
      <c r="DC37" s="657"/>
      <c r="DD37" s="632">
        <v>12095</v>
      </c>
      <c r="DE37" s="655"/>
      <c r="DF37" s="655"/>
      <c r="DG37" s="655"/>
      <c r="DH37" s="655"/>
      <c r="DI37" s="655"/>
      <c r="DJ37" s="655"/>
      <c r="DK37" s="656"/>
      <c r="DL37" s="632">
        <v>12095</v>
      </c>
      <c r="DM37" s="655"/>
      <c r="DN37" s="655"/>
      <c r="DO37" s="655"/>
      <c r="DP37" s="655"/>
      <c r="DQ37" s="655"/>
      <c r="DR37" s="655"/>
      <c r="DS37" s="655"/>
      <c r="DT37" s="655"/>
      <c r="DU37" s="655"/>
      <c r="DV37" s="656"/>
      <c r="DW37" s="628">
        <v>0</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4611206</v>
      </c>
      <c r="S38" s="624"/>
      <c r="T38" s="624"/>
      <c r="U38" s="624"/>
      <c r="V38" s="624"/>
      <c r="W38" s="624"/>
      <c r="X38" s="624"/>
      <c r="Y38" s="625"/>
      <c r="Z38" s="626">
        <v>5.4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412299</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18967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6792227</v>
      </c>
      <c r="CS38" s="624"/>
      <c r="CT38" s="624"/>
      <c r="CU38" s="624"/>
      <c r="CV38" s="624"/>
      <c r="CW38" s="624"/>
      <c r="CX38" s="624"/>
      <c r="CY38" s="625"/>
      <c r="CZ38" s="628">
        <v>8.3000000000000007</v>
      </c>
      <c r="DA38" s="653"/>
      <c r="DB38" s="653"/>
      <c r="DC38" s="657"/>
      <c r="DD38" s="632">
        <v>5797790</v>
      </c>
      <c r="DE38" s="624"/>
      <c r="DF38" s="624"/>
      <c r="DG38" s="624"/>
      <c r="DH38" s="624"/>
      <c r="DI38" s="624"/>
      <c r="DJ38" s="624"/>
      <c r="DK38" s="625"/>
      <c r="DL38" s="632">
        <v>5651751</v>
      </c>
      <c r="DM38" s="624"/>
      <c r="DN38" s="624"/>
      <c r="DO38" s="624"/>
      <c r="DP38" s="624"/>
      <c r="DQ38" s="624"/>
      <c r="DR38" s="624"/>
      <c r="DS38" s="624"/>
      <c r="DT38" s="624"/>
      <c r="DU38" s="624"/>
      <c r="DV38" s="625"/>
      <c r="DW38" s="628">
        <v>12.9</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80175</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26597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4337376</v>
      </c>
      <c r="CS39" s="655"/>
      <c r="CT39" s="655"/>
      <c r="CU39" s="655"/>
      <c r="CV39" s="655"/>
      <c r="CW39" s="655"/>
      <c r="CX39" s="655"/>
      <c r="CY39" s="656"/>
      <c r="CZ39" s="628">
        <v>5.3</v>
      </c>
      <c r="DA39" s="653"/>
      <c r="DB39" s="653"/>
      <c r="DC39" s="657"/>
      <c r="DD39" s="632">
        <v>2183417</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206736</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90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156339</v>
      </c>
      <c r="CS40" s="624"/>
      <c r="CT40" s="624"/>
      <c r="CU40" s="624"/>
      <c r="CV40" s="624"/>
      <c r="CW40" s="624"/>
      <c r="CX40" s="624"/>
      <c r="CY40" s="625"/>
      <c r="CZ40" s="628">
        <v>0.2</v>
      </c>
      <c r="DA40" s="653"/>
      <c r="DB40" s="653"/>
      <c r="DC40" s="657"/>
      <c r="DD40" s="632">
        <v>85339</v>
      </c>
      <c r="DE40" s="624"/>
      <c r="DF40" s="624"/>
      <c r="DG40" s="624"/>
      <c r="DH40" s="624"/>
      <c r="DI40" s="624"/>
      <c r="DJ40" s="624"/>
      <c r="DK40" s="625"/>
      <c r="DL40" s="632">
        <v>25225</v>
      </c>
      <c r="DM40" s="624"/>
      <c r="DN40" s="624"/>
      <c r="DO40" s="624"/>
      <c r="DP40" s="624"/>
      <c r="DQ40" s="624"/>
      <c r="DR40" s="624"/>
      <c r="DS40" s="624"/>
      <c r="DT40" s="624"/>
      <c r="DU40" s="624"/>
      <c r="DV40" s="625"/>
      <c r="DW40" s="628">
        <v>0.1</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85858388</v>
      </c>
      <c r="S41" s="696"/>
      <c r="T41" s="696"/>
      <c r="U41" s="696"/>
      <c r="V41" s="696"/>
      <c r="W41" s="696"/>
      <c r="X41" s="696"/>
      <c r="Y41" s="700"/>
      <c r="Z41" s="701">
        <v>100</v>
      </c>
      <c r="AA41" s="701"/>
      <c r="AB41" s="701"/>
      <c r="AC41" s="701"/>
      <c r="AD41" s="702">
        <v>43484121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1002186</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5361902</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345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10375939</v>
      </c>
      <c r="CS42" s="655"/>
      <c r="CT42" s="655"/>
      <c r="CU42" s="655"/>
      <c r="CV42" s="655"/>
      <c r="CW42" s="655"/>
      <c r="CX42" s="655"/>
      <c r="CY42" s="656"/>
      <c r="CZ42" s="628">
        <v>12.7</v>
      </c>
      <c r="DA42" s="653"/>
      <c r="DB42" s="653"/>
      <c r="DC42" s="657"/>
      <c r="DD42" s="632">
        <v>2019676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218051</v>
      </c>
      <c r="CS43" s="655"/>
      <c r="CT43" s="655"/>
      <c r="CU43" s="655"/>
      <c r="CV43" s="655"/>
      <c r="CW43" s="655"/>
      <c r="CX43" s="655"/>
      <c r="CY43" s="656"/>
      <c r="CZ43" s="628">
        <v>0.3</v>
      </c>
      <c r="DA43" s="653"/>
      <c r="DB43" s="653"/>
      <c r="DC43" s="657"/>
      <c r="DD43" s="632">
        <v>215732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8070709</v>
      </c>
      <c r="CS44" s="624"/>
      <c r="CT44" s="624"/>
      <c r="CU44" s="624"/>
      <c r="CV44" s="624"/>
      <c r="CW44" s="624"/>
      <c r="CX44" s="624"/>
      <c r="CY44" s="625"/>
      <c r="CZ44" s="628">
        <v>9.9</v>
      </c>
      <c r="DA44" s="629"/>
      <c r="DB44" s="629"/>
      <c r="DC44" s="635"/>
      <c r="DD44" s="632">
        <v>1860037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4815107</v>
      </c>
      <c r="CS45" s="655"/>
      <c r="CT45" s="655"/>
      <c r="CU45" s="655"/>
      <c r="CV45" s="655"/>
      <c r="CW45" s="655"/>
      <c r="CX45" s="655"/>
      <c r="CY45" s="656"/>
      <c r="CZ45" s="628">
        <v>5.9</v>
      </c>
      <c r="DA45" s="653"/>
      <c r="DB45" s="653"/>
      <c r="DC45" s="657"/>
      <c r="DD45" s="632">
        <v>95311</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3171118</v>
      </c>
      <c r="CS46" s="624"/>
      <c r="CT46" s="624"/>
      <c r="CU46" s="624"/>
      <c r="CV46" s="624"/>
      <c r="CW46" s="624"/>
      <c r="CX46" s="624"/>
      <c r="CY46" s="625"/>
      <c r="CZ46" s="628">
        <v>3.9</v>
      </c>
      <c r="DA46" s="629"/>
      <c r="DB46" s="629"/>
      <c r="DC46" s="635"/>
      <c r="DD46" s="632">
        <v>1745577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2305230</v>
      </c>
      <c r="CS47" s="655"/>
      <c r="CT47" s="655"/>
      <c r="CU47" s="655"/>
      <c r="CV47" s="655"/>
      <c r="CW47" s="655"/>
      <c r="CX47" s="655"/>
      <c r="CY47" s="656"/>
      <c r="CZ47" s="628">
        <v>2.8</v>
      </c>
      <c r="DA47" s="653"/>
      <c r="DB47" s="653"/>
      <c r="DC47" s="657"/>
      <c r="DD47" s="632">
        <v>159639</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81902434</v>
      </c>
      <c r="CS49" s="682"/>
      <c r="CT49" s="682"/>
      <c r="CU49" s="682"/>
      <c r="CV49" s="682"/>
      <c r="CW49" s="682"/>
      <c r="CX49" s="682"/>
      <c r="CY49" s="711"/>
      <c r="CZ49" s="703">
        <v>100</v>
      </c>
      <c r="DA49" s="712"/>
      <c r="DB49" s="712"/>
      <c r="DC49" s="713"/>
      <c r="DD49" s="714">
        <v>51927941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IAT2eoH3scMJ3GFIB7fwJ7lbbfbmitkvkLgYS769xnGecmmFQm12MXbky2TC04d6nzWyUS8l/qj165AUVO2F0A==" saltValue="rDgO2I8f5PlYdJAWMJ1/4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vertic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D1" zoomScale="80" zoomScaleNormal="80" zoomScaleSheetLayoutView="70" workbookViewId="0">
      <selection activeCell="DG12" sqref="DG12:DK1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86076</v>
      </c>
      <c r="R7" s="753"/>
      <c r="S7" s="753"/>
      <c r="T7" s="753"/>
      <c r="U7" s="753"/>
      <c r="V7" s="753">
        <v>82120</v>
      </c>
      <c r="W7" s="753"/>
      <c r="X7" s="753"/>
      <c r="Y7" s="753"/>
      <c r="Z7" s="753"/>
      <c r="AA7" s="753">
        <v>3956</v>
      </c>
      <c r="AB7" s="753"/>
      <c r="AC7" s="753"/>
      <c r="AD7" s="753"/>
      <c r="AE7" s="754"/>
      <c r="AF7" s="755">
        <v>3285</v>
      </c>
      <c r="AG7" s="756"/>
      <c r="AH7" s="756"/>
      <c r="AI7" s="756"/>
      <c r="AJ7" s="757"/>
      <c r="AK7" s="758">
        <v>3072103</v>
      </c>
      <c r="AL7" s="759"/>
      <c r="AM7" s="759"/>
      <c r="AN7" s="759"/>
      <c r="AO7" s="759"/>
      <c r="AP7" s="759">
        <v>57602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557</v>
      </c>
      <c r="BT7" s="747"/>
      <c r="BU7" s="747"/>
      <c r="BV7" s="747"/>
      <c r="BW7" s="747"/>
      <c r="BX7" s="747"/>
      <c r="BY7" s="747"/>
      <c r="BZ7" s="747"/>
      <c r="CA7" s="747"/>
      <c r="CB7" s="747"/>
      <c r="CC7" s="747"/>
      <c r="CD7" s="747"/>
      <c r="CE7" s="747"/>
      <c r="CF7" s="747"/>
      <c r="CG7" s="762"/>
      <c r="CH7" s="743">
        <v>1</v>
      </c>
      <c r="CI7" s="744"/>
      <c r="CJ7" s="744"/>
      <c r="CK7" s="744"/>
      <c r="CL7" s="745"/>
      <c r="CM7" s="743">
        <v>176</v>
      </c>
      <c r="CN7" s="744"/>
      <c r="CO7" s="744"/>
      <c r="CP7" s="744"/>
      <c r="CQ7" s="745"/>
      <c r="CR7" s="743">
        <v>50</v>
      </c>
      <c r="CS7" s="744"/>
      <c r="CT7" s="744"/>
      <c r="CU7" s="744"/>
      <c r="CV7" s="745"/>
      <c r="CW7" s="743">
        <v>3</v>
      </c>
      <c r="CX7" s="744"/>
      <c r="CY7" s="744"/>
      <c r="CZ7" s="744"/>
      <c r="DA7" s="745"/>
      <c r="DB7" s="743" t="s">
        <v>563</v>
      </c>
      <c r="DC7" s="744"/>
      <c r="DD7" s="744"/>
      <c r="DE7" s="744"/>
      <c r="DF7" s="745"/>
      <c r="DG7" s="743" t="s">
        <v>563</v>
      </c>
      <c r="DH7" s="744"/>
      <c r="DI7" s="744"/>
      <c r="DJ7" s="744"/>
      <c r="DK7" s="745"/>
      <c r="DL7" s="743" t="s">
        <v>563</v>
      </c>
      <c r="DM7" s="744"/>
      <c r="DN7" s="744"/>
      <c r="DO7" s="744"/>
      <c r="DP7" s="745"/>
      <c r="DQ7" s="743" t="s">
        <v>563</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558</v>
      </c>
      <c r="BT8" s="774"/>
      <c r="BU8" s="774"/>
      <c r="BV8" s="774"/>
      <c r="BW8" s="774"/>
      <c r="BX8" s="774"/>
      <c r="BY8" s="774"/>
      <c r="BZ8" s="774"/>
      <c r="CA8" s="774"/>
      <c r="CB8" s="774"/>
      <c r="CC8" s="774"/>
      <c r="CD8" s="774"/>
      <c r="CE8" s="774"/>
      <c r="CF8" s="774"/>
      <c r="CG8" s="775"/>
      <c r="CH8" s="776" t="s">
        <v>564</v>
      </c>
      <c r="CI8" s="777"/>
      <c r="CJ8" s="777"/>
      <c r="CK8" s="777"/>
      <c r="CL8" s="778"/>
      <c r="CM8" s="776">
        <v>414</v>
      </c>
      <c r="CN8" s="777"/>
      <c r="CO8" s="777"/>
      <c r="CP8" s="777"/>
      <c r="CQ8" s="778"/>
      <c r="CR8" s="776">
        <v>120</v>
      </c>
      <c r="CS8" s="777"/>
      <c r="CT8" s="777"/>
      <c r="CU8" s="777"/>
      <c r="CV8" s="778"/>
      <c r="CW8" s="776">
        <v>75</v>
      </c>
      <c r="CX8" s="777"/>
      <c r="CY8" s="777"/>
      <c r="CZ8" s="777"/>
      <c r="DA8" s="778"/>
      <c r="DB8" s="776" t="s">
        <v>563</v>
      </c>
      <c r="DC8" s="777"/>
      <c r="DD8" s="777"/>
      <c r="DE8" s="777"/>
      <c r="DF8" s="778"/>
      <c r="DG8" s="776" t="s">
        <v>563</v>
      </c>
      <c r="DH8" s="777"/>
      <c r="DI8" s="777"/>
      <c r="DJ8" s="777"/>
      <c r="DK8" s="778"/>
      <c r="DL8" s="776" t="s">
        <v>563</v>
      </c>
      <c r="DM8" s="777"/>
      <c r="DN8" s="777"/>
      <c r="DO8" s="777"/>
      <c r="DP8" s="778"/>
      <c r="DQ8" s="776" t="s">
        <v>563</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559</v>
      </c>
      <c r="BT9" s="774"/>
      <c r="BU9" s="774"/>
      <c r="BV9" s="774"/>
      <c r="BW9" s="774"/>
      <c r="BX9" s="774"/>
      <c r="BY9" s="774"/>
      <c r="BZ9" s="774"/>
      <c r="CA9" s="774"/>
      <c r="CB9" s="774"/>
      <c r="CC9" s="774"/>
      <c r="CD9" s="774"/>
      <c r="CE9" s="774"/>
      <c r="CF9" s="774"/>
      <c r="CG9" s="775"/>
      <c r="CH9" s="776" t="s">
        <v>565</v>
      </c>
      <c r="CI9" s="777"/>
      <c r="CJ9" s="777"/>
      <c r="CK9" s="777"/>
      <c r="CL9" s="778"/>
      <c r="CM9" s="776">
        <v>255</v>
      </c>
      <c r="CN9" s="777"/>
      <c r="CO9" s="777"/>
      <c r="CP9" s="777"/>
      <c r="CQ9" s="778"/>
      <c r="CR9" s="776">
        <v>65</v>
      </c>
      <c r="CS9" s="777"/>
      <c r="CT9" s="777"/>
      <c r="CU9" s="777"/>
      <c r="CV9" s="778"/>
      <c r="CW9" s="776">
        <v>60</v>
      </c>
      <c r="CX9" s="777"/>
      <c r="CY9" s="777"/>
      <c r="CZ9" s="777"/>
      <c r="DA9" s="778"/>
      <c r="DB9" s="776" t="s">
        <v>563</v>
      </c>
      <c r="DC9" s="777"/>
      <c r="DD9" s="777"/>
      <c r="DE9" s="777"/>
      <c r="DF9" s="778"/>
      <c r="DG9" s="776" t="s">
        <v>563</v>
      </c>
      <c r="DH9" s="777"/>
      <c r="DI9" s="777"/>
      <c r="DJ9" s="777"/>
      <c r="DK9" s="778"/>
      <c r="DL9" s="776" t="s">
        <v>563</v>
      </c>
      <c r="DM9" s="777"/>
      <c r="DN9" s="777"/>
      <c r="DO9" s="777"/>
      <c r="DP9" s="778"/>
      <c r="DQ9" s="776" t="s">
        <v>563</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560</v>
      </c>
      <c r="BT10" s="774"/>
      <c r="BU10" s="774"/>
      <c r="BV10" s="774"/>
      <c r="BW10" s="774"/>
      <c r="BX10" s="774"/>
      <c r="BY10" s="774"/>
      <c r="BZ10" s="774"/>
      <c r="CA10" s="774"/>
      <c r="CB10" s="774"/>
      <c r="CC10" s="774"/>
      <c r="CD10" s="774"/>
      <c r="CE10" s="774"/>
      <c r="CF10" s="774"/>
      <c r="CG10" s="775"/>
      <c r="CH10" s="776">
        <v>1</v>
      </c>
      <c r="CI10" s="777"/>
      <c r="CJ10" s="777"/>
      <c r="CK10" s="777"/>
      <c r="CL10" s="778"/>
      <c r="CM10" s="776">
        <v>155</v>
      </c>
      <c r="CN10" s="777"/>
      <c r="CO10" s="777"/>
      <c r="CP10" s="777"/>
      <c r="CQ10" s="778"/>
      <c r="CR10" s="776">
        <v>100</v>
      </c>
      <c r="CS10" s="777"/>
      <c r="CT10" s="777"/>
      <c r="CU10" s="777"/>
      <c r="CV10" s="778"/>
      <c r="CW10" s="776">
        <v>64</v>
      </c>
      <c r="CX10" s="777"/>
      <c r="CY10" s="777"/>
      <c r="CZ10" s="777"/>
      <c r="DA10" s="778"/>
      <c r="DB10" s="776" t="s">
        <v>563</v>
      </c>
      <c r="DC10" s="777"/>
      <c r="DD10" s="777"/>
      <c r="DE10" s="777"/>
      <c r="DF10" s="778"/>
      <c r="DG10" s="776" t="s">
        <v>563</v>
      </c>
      <c r="DH10" s="777"/>
      <c r="DI10" s="777"/>
      <c r="DJ10" s="777"/>
      <c r="DK10" s="778"/>
      <c r="DL10" s="776" t="s">
        <v>563</v>
      </c>
      <c r="DM10" s="777"/>
      <c r="DN10" s="777"/>
      <c r="DO10" s="777"/>
      <c r="DP10" s="778"/>
      <c r="DQ10" s="776" t="s">
        <v>563</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561</v>
      </c>
      <c r="BT11" s="774"/>
      <c r="BU11" s="774"/>
      <c r="BV11" s="774"/>
      <c r="BW11" s="774"/>
      <c r="BX11" s="774"/>
      <c r="BY11" s="774"/>
      <c r="BZ11" s="774"/>
      <c r="CA11" s="774"/>
      <c r="CB11" s="774"/>
      <c r="CC11" s="774"/>
      <c r="CD11" s="774"/>
      <c r="CE11" s="774"/>
      <c r="CF11" s="774"/>
      <c r="CG11" s="775"/>
      <c r="CH11" s="776">
        <v>0</v>
      </c>
      <c r="CI11" s="777"/>
      <c r="CJ11" s="777"/>
      <c r="CK11" s="777"/>
      <c r="CL11" s="778"/>
      <c r="CM11" s="776">
        <v>0</v>
      </c>
      <c r="CN11" s="777"/>
      <c r="CO11" s="777"/>
      <c r="CP11" s="777"/>
      <c r="CQ11" s="778"/>
      <c r="CR11" s="776">
        <v>3</v>
      </c>
      <c r="CS11" s="777"/>
      <c r="CT11" s="777"/>
      <c r="CU11" s="777"/>
      <c r="CV11" s="778"/>
      <c r="CW11" s="776">
        <v>0</v>
      </c>
      <c r="CX11" s="777"/>
      <c r="CY11" s="777"/>
      <c r="CZ11" s="777"/>
      <c r="DA11" s="778"/>
      <c r="DB11" s="776" t="s">
        <v>563</v>
      </c>
      <c r="DC11" s="777"/>
      <c r="DD11" s="777"/>
      <c r="DE11" s="777"/>
      <c r="DF11" s="778"/>
      <c r="DG11" s="776" t="s">
        <v>563</v>
      </c>
      <c r="DH11" s="777"/>
      <c r="DI11" s="777"/>
      <c r="DJ11" s="777"/>
      <c r="DK11" s="778"/>
      <c r="DL11" s="776" t="s">
        <v>563</v>
      </c>
      <c r="DM11" s="777"/>
      <c r="DN11" s="777"/>
      <c r="DO11" s="777"/>
      <c r="DP11" s="778"/>
      <c r="DQ11" s="776" t="s">
        <v>563</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562</v>
      </c>
      <c r="BT12" s="774"/>
      <c r="BU12" s="774"/>
      <c r="BV12" s="774"/>
      <c r="BW12" s="774"/>
      <c r="BX12" s="774"/>
      <c r="BY12" s="774"/>
      <c r="BZ12" s="774"/>
      <c r="CA12" s="774"/>
      <c r="CB12" s="774"/>
      <c r="CC12" s="774"/>
      <c r="CD12" s="774"/>
      <c r="CE12" s="774"/>
      <c r="CF12" s="774"/>
      <c r="CG12" s="775"/>
      <c r="CH12" s="776">
        <v>0</v>
      </c>
      <c r="CI12" s="777"/>
      <c r="CJ12" s="777"/>
      <c r="CK12" s="777"/>
      <c r="CL12" s="778"/>
      <c r="CM12" s="776">
        <v>7</v>
      </c>
      <c r="CN12" s="777"/>
      <c r="CO12" s="777"/>
      <c r="CP12" s="777"/>
      <c r="CQ12" s="778"/>
      <c r="CR12" s="776">
        <v>5</v>
      </c>
      <c r="CS12" s="777"/>
      <c r="CT12" s="777"/>
      <c r="CU12" s="777"/>
      <c r="CV12" s="778"/>
      <c r="CW12" s="776">
        <v>0</v>
      </c>
      <c r="CX12" s="777"/>
      <c r="CY12" s="777"/>
      <c r="CZ12" s="777"/>
      <c r="DA12" s="778"/>
      <c r="DB12" s="776" t="s">
        <v>563</v>
      </c>
      <c r="DC12" s="777"/>
      <c r="DD12" s="777"/>
      <c r="DE12" s="777"/>
      <c r="DF12" s="778"/>
      <c r="DG12" s="776">
        <v>1113</v>
      </c>
      <c r="DH12" s="777"/>
      <c r="DI12" s="777"/>
      <c r="DJ12" s="777"/>
      <c r="DK12" s="778"/>
      <c r="DL12" s="776" t="s">
        <v>563</v>
      </c>
      <c r="DM12" s="777"/>
      <c r="DN12" s="777"/>
      <c r="DO12" s="777"/>
      <c r="DP12" s="778"/>
      <c r="DQ12" s="776" t="s">
        <v>563</v>
      </c>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86075</v>
      </c>
      <c r="R23" s="793"/>
      <c r="S23" s="793"/>
      <c r="T23" s="793"/>
      <c r="U23" s="793"/>
      <c r="V23" s="793">
        <v>82199</v>
      </c>
      <c r="W23" s="793"/>
      <c r="X23" s="793"/>
      <c r="Y23" s="793"/>
      <c r="Z23" s="793"/>
      <c r="AA23" s="793">
        <v>3956</v>
      </c>
      <c r="AB23" s="793"/>
      <c r="AC23" s="793"/>
      <c r="AD23" s="793"/>
      <c r="AE23" s="794"/>
      <c r="AF23" s="795">
        <v>3285</v>
      </c>
      <c r="AG23" s="793"/>
      <c r="AH23" s="793"/>
      <c r="AI23" s="793"/>
      <c r="AJ23" s="796"/>
      <c r="AK23" s="797"/>
      <c r="AL23" s="798"/>
      <c r="AM23" s="798"/>
      <c r="AN23" s="798"/>
      <c r="AO23" s="798"/>
      <c r="AP23" s="793">
        <v>57602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13265</v>
      </c>
      <c r="R28" s="823"/>
      <c r="S28" s="823"/>
      <c r="T28" s="823"/>
      <c r="U28" s="823"/>
      <c r="V28" s="823">
        <v>13251</v>
      </c>
      <c r="W28" s="823"/>
      <c r="X28" s="823"/>
      <c r="Y28" s="823"/>
      <c r="Z28" s="823"/>
      <c r="AA28" s="823">
        <v>14</v>
      </c>
      <c r="AB28" s="823"/>
      <c r="AC28" s="823"/>
      <c r="AD28" s="823"/>
      <c r="AE28" s="824"/>
      <c r="AF28" s="825">
        <v>14</v>
      </c>
      <c r="AG28" s="823"/>
      <c r="AH28" s="823"/>
      <c r="AI28" s="823"/>
      <c r="AJ28" s="826"/>
      <c r="AK28" s="827">
        <v>1002</v>
      </c>
      <c r="AL28" s="828"/>
      <c r="AM28" s="828"/>
      <c r="AN28" s="828"/>
      <c r="AO28" s="828"/>
      <c r="AP28" s="828" t="s">
        <v>549</v>
      </c>
      <c r="AQ28" s="828"/>
      <c r="AR28" s="828"/>
      <c r="AS28" s="828"/>
      <c r="AT28" s="828"/>
      <c r="AU28" s="828" t="s">
        <v>549</v>
      </c>
      <c r="AV28" s="828"/>
      <c r="AW28" s="828"/>
      <c r="AX28" s="828"/>
      <c r="AY28" s="828"/>
      <c r="AZ28" s="829" t="s">
        <v>549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17356</v>
      </c>
      <c r="R29" s="784"/>
      <c r="S29" s="784"/>
      <c r="T29" s="784"/>
      <c r="U29" s="784"/>
      <c r="V29" s="784">
        <v>17162</v>
      </c>
      <c r="W29" s="784"/>
      <c r="X29" s="784"/>
      <c r="Y29" s="784"/>
      <c r="Z29" s="784"/>
      <c r="AA29" s="784">
        <v>193</v>
      </c>
      <c r="AB29" s="784"/>
      <c r="AC29" s="784"/>
      <c r="AD29" s="784"/>
      <c r="AE29" s="785"/>
      <c r="AF29" s="786">
        <v>193</v>
      </c>
      <c r="AG29" s="787"/>
      <c r="AH29" s="787"/>
      <c r="AI29" s="787"/>
      <c r="AJ29" s="788"/>
      <c r="AK29" s="834">
        <v>2566</v>
      </c>
      <c r="AL29" s="830"/>
      <c r="AM29" s="830"/>
      <c r="AN29" s="830"/>
      <c r="AO29" s="830"/>
      <c r="AP29" s="830" t="s">
        <v>549</v>
      </c>
      <c r="AQ29" s="830"/>
      <c r="AR29" s="830"/>
      <c r="AS29" s="830"/>
      <c r="AT29" s="830"/>
      <c r="AU29" s="830" t="s">
        <v>549</v>
      </c>
      <c r="AV29" s="830"/>
      <c r="AW29" s="830"/>
      <c r="AX29" s="830"/>
      <c r="AY29" s="830"/>
      <c r="AZ29" s="831" t="s">
        <v>549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3509</v>
      </c>
      <c r="R30" s="784"/>
      <c r="S30" s="784"/>
      <c r="T30" s="784"/>
      <c r="U30" s="784"/>
      <c r="V30" s="784">
        <v>3507</v>
      </c>
      <c r="W30" s="784"/>
      <c r="X30" s="784"/>
      <c r="Y30" s="784"/>
      <c r="Z30" s="784"/>
      <c r="AA30" s="784">
        <v>2</v>
      </c>
      <c r="AB30" s="784"/>
      <c r="AC30" s="784"/>
      <c r="AD30" s="784"/>
      <c r="AE30" s="785"/>
      <c r="AF30" s="786">
        <v>2</v>
      </c>
      <c r="AG30" s="787"/>
      <c r="AH30" s="787"/>
      <c r="AI30" s="787"/>
      <c r="AJ30" s="788"/>
      <c r="AK30" s="834">
        <v>573</v>
      </c>
      <c r="AL30" s="830"/>
      <c r="AM30" s="830"/>
      <c r="AN30" s="830"/>
      <c r="AO30" s="830"/>
      <c r="AP30" s="830" t="s">
        <v>549</v>
      </c>
      <c r="AQ30" s="830"/>
      <c r="AR30" s="830"/>
      <c r="AS30" s="830"/>
      <c r="AT30" s="830"/>
      <c r="AU30" s="830" t="s">
        <v>549</v>
      </c>
      <c r="AV30" s="830"/>
      <c r="AW30" s="830"/>
      <c r="AX30" s="830"/>
      <c r="AY30" s="830"/>
      <c r="AZ30" s="831" t="s">
        <v>549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946</v>
      </c>
      <c r="R31" s="784"/>
      <c r="S31" s="784"/>
      <c r="T31" s="784"/>
      <c r="U31" s="784"/>
      <c r="V31" s="784">
        <v>946</v>
      </c>
      <c r="W31" s="784"/>
      <c r="X31" s="784"/>
      <c r="Y31" s="784"/>
      <c r="Z31" s="784"/>
      <c r="AA31" s="784">
        <v>0</v>
      </c>
      <c r="AB31" s="784"/>
      <c r="AC31" s="784"/>
      <c r="AD31" s="784"/>
      <c r="AE31" s="785"/>
      <c r="AF31" s="786">
        <v>0</v>
      </c>
      <c r="AG31" s="787"/>
      <c r="AH31" s="787"/>
      <c r="AI31" s="787"/>
      <c r="AJ31" s="788"/>
      <c r="AK31" s="834">
        <v>412</v>
      </c>
      <c r="AL31" s="830"/>
      <c r="AM31" s="830"/>
      <c r="AN31" s="830"/>
      <c r="AO31" s="830"/>
      <c r="AP31" s="830">
        <v>2774</v>
      </c>
      <c r="AQ31" s="830"/>
      <c r="AR31" s="830"/>
      <c r="AS31" s="830"/>
      <c r="AT31" s="830"/>
      <c r="AU31" s="830">
        <v>1187</v>
      </c>
      <c r="AV31" s="830"/>
      <c r="AW31" s="830"/>
      <c r="AX31" s="830"/>
      <c r="AY31" s="830"/>
      <c r="AZ31" s="831" t="s">
        <v>563</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3049</v>
      </c>
      <c r="R32" s="784"/>
      <c r="S32" s="784"/>
      <c r="T32" s="784"/>
      <c r="U32" s="784"/>
      <c r="V32" s="784">
        <v>2805</v>
      </c>
      <c r="W32" s="784"/>
      <c r="X32" s="784"/>
      <c r="Y32" s="784"/>
      <c r="Z32" s="784"/>
      <c r="AA32" s="784">
        <v>245</v>
      </c>
      <c r="AB32" s="784"/>
      <c r="AC32" s="784"/>
      <c r="AD32" s="784"/>
      <c r="AE32" s="785"/>
      <c r="AF32" s="786">
        <v>1394</v>
      </c>
      <c r="AG32" s="787"/>
      <c r="AH32" s="787"/>
      <c r="AI32" s="787"/>
      <c r="AJ32" s="788"/>
      <c r="AK32" s="834">
        <v>80</v>
      </c>
      <c r="AL32" s="830"/>
      <c r="AM32" s="830"/>
      <c r="AN32" s="830"/>
      <c r="AO32" s="830"/>
      <c r="AP32" s="830">
        <v>16351</v>
      </c>
      <c r="AQ32" s="830"/>
      <c r="AR32" s="830"/>
      <c r="AS32" s="830"/>
      <c r="AT32" s="830"/>
      <c r="AU32" s="830">
        <v>736</v>
      </c>
      <c r="AV32" s="830"/>
      <c r="AW32" s="830"/>
      <c r="AX32" s="830"/>
      <c r="AY32" s="830"/>
      <c r="AZ32" s="831" t="s">
        <v>563</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4020</v>
      </c>
      <c r="R33" s="784"/>
      <c r="S33" s="784"/>
      <c r="T33" s="784"/>
      <c r="U33" s="784"/>
      <c r="V33" s="784">
        <v>3954</v>
      </c>
      <c r="W33" s="784"/>
      <c r="X33" s="784"/>
      <c r="Y33" s="784"/>
      <c r="Z33" s="784"/>
      <c r="AA33" s="784">
        <v>66</v>
      </c>
      <c r="AB33" s="784"/>
      <c r="AC33" s="784"/>
      <c r="AD33" s="784"/>
      <c r="AE33" s="785"/>
      <c r="AF33" s="786">
        <v>342</v>
      </c>
      <c r="AG33" s="787"/>
      <c r="AH33" s="787"/>
      <c r="AI33" s="787"/>
      <c r="AJ33" s="788"/>
      <c r="AK33" s="834">
        <v>544</v>
      </c>
      <c r="AL33" s="830"/>
      <c r="AM33" s="830"/>
      <c r="AN33" s="830"/>
      <c r="AO33" s="830"/>
      <c r="AP33" s="830">
        <v>8893</v>
      </c>
      <c r="AQ33" s="830"/>
      <c r="AR33" s="830"/>
      <c r="AS33" s="830"/>
      <c r="AT33" s="830"/>
      <c r="AU33" s="830">
        <v>1521</v>
      </c>
      <c r="AV33" s="830"/>
      <c r="AW33" s="830"/>
      <c r="AX33" s="830"/>
      <c r="AY33" s="830"/>
      <c r="AZ33" s="831" t="s">
        <v>563</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v>24</v>
      </c>
      <c r="R34" s="784"/>
      <c r="S34" s="784"/>
      <c r="T34" s="784"/>
      <c r="U34" s="784"/>
      <c r="V34" s="784">
        <v>24</v>
      </c>
      <c r="W34" s="784"/>
      <c r="X34" s="784"/>
      <c r="Y34" s="784"/>
      <c r="Z34" s="784"/>
      <c r="AA34" s="784" t="s">
        <v>550</v>
      </c>
      <c r="AB34" s="784"/>
      <c r="AC34" s="784"/>
      <c r="AD34" s="784"/>
      <c r="AE34" s="785"/>
      <c r="AF34" s="786" t="s">
        <v>122</v>
      </c>
      <c r="AG34" s="787"/>
      <c r="AH34" s="787"/>
      <c r="AI34" s="787"/>
      <c r="AJ34" s="788"/>
      <c r="AK34" s="834">
        <v>16</v>
      </c>
      <c r="AL34" s="830"/>
      <c r="AM34" s="830"/>
      <c r="AN34" s="830"/>
      <c r="AO34" s="830"/>
      <c r="AP34" s="830">
        <v>82</v>
      </c>
      <c r="AQ34" s="830"/>
      <c r="AR34" s="830"/>
      <c r="AS34" s="830"/>
      <c r="AT34" s="830"/>
      <c r="AU34" s="830">
        <v>82</v>
      </c>
      <c r="AV34" s="830"/>
      <c r="AW34" s="830"/>
      <c r="AX34" s="830"/>
      <c r="AY34" s="830"/>
      <c r="AZ34" s="831" t="s">
        <v>563</v>
      </c>
      <c r="BA34" s="831"/>
      <c r="BB34" s="831"/>
      <c r="BC34" s="831"/>
      <c r="BD34" s="831"/>
      <c r="BE34" s="832" t="s">
        <v>396</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1946</v>
      </c>
      <c r="AG63" s="844"/>
      <c r="AH63" s="844"/>
      <c r="AI63" s="844"/>
      <c r="AJ63" s="845"/>
      <c r="AK63" s="846"/>
      <c r="AL63" s="841"/>
      <c r="AM63" s="841"/>
      <c r="AN63" s="841"/>
      <c r="AO63" s="841"/>
      <c r="AP63" s="844">
        <v>28100</v>
      </c>
      <c r="AQ63" s="844"/>
      <c r="AR63" s="844"/>
      <c r="AS63" s="844"/>
      <c r="AT63" s="844"/>
      <c r="AU63" s="844">
        <v>3526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551</v>
      </c>
      <c r="C68" s="870"/>
      <c r="D68" s="870"/>
      <c r="E68" s="870"/>
      <c r="F68" s="870"/>
      <c r="G68" s="870"/>
      <c r="H68" s="870"/>
      <c r="I68" s="870"/>
      <c r="J68" s="870"/>
      <c r="K68" s="870"/>
      <c r="L68" s="870"/>
      <c r="M68" s="870"/>
      <c r="N68" s="870"/>
      <c r="O68" s="870"/>
      <c r="P68" s="871"/>
      <c r="Q68" s="872">
        <v>16725</v>
      </c>
      <c r="R68" s="866"/>
      <c r="S68" s="866"/>
      <c r="T68" s="866"/>
      <c r="U68" s="866"/>
      <c r="V68" s="866">
        <v>16704</v>
      </c>
      <c r="W68" s="866"/>
      <c r="X68" s="866"/>
      <c r="Y68" s="866"/>
      <c r="Z68" s="866"/>
      <c r="AA68" s="866">
        <v>21</v>
      </c>
      <c r="AB68" s="866"/>
      <c r="AC68" s="866"/>
      <c r="AD68" s="866"/>
      <c r="AE68" s="866"/>
      <c r="AF68" s="866">
        <v>21</v>
      </c>
      <c r="AG68" s="866"/>
      <c r="AH68" s="866"/>
      <c r="AI68" s="866"/>
      <c r="AJ68" s="866"/>
      <c r="AK68" s="866">
        <v>164</v>
      </c>
      <c r="AL68" s="866"/>
      <c r="AM68" s="866"/>
      <c r="AN68" s="866"/>
      <c r="AO68" s="866"/>
      <c r="AP68" s="866" t="s">
        <v>563</v>
      </c>
      <c r="AQ68" s="866"/>
      <c r="AR68" s="866"/>
      <c r="AS68" s="866"/>
      <c r="AT68" s="866"/>
      <c r="AU68" s="866" t="s">
        <v>563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552</v>
      </c>
      <c r="C69" s="874"/>
      <c r="D69" s="874"/>
      <c r="E69" s="874"/>
      <c r="F69" s="874"/>
      <c r="G69" s="874"/>
      <c r="H69" s="874"/>
      <c r="I69" s="874"/>
      <c r="J69" s="874"/>
      <c r="K69" s="874"/>
      <c r="L69" s="874"/>
      <c r="M69" s="874"/>
      <c r="N69" s="874"/>
      <c r="O69" s="874"/>
      <c r="P69" s="875"/>
      <c r="Q69" s="876">
        <v>78</v>
      </c>
      <c r="R69" s="830"/>
      <c r="S69" s="830"/>
      <c r="T69" s="830"/>
      <c r="U69" s="830"/>
      <c r="V69" s="830">
        <v>77</v>
      </c>
      <c r="W69" s="830"/>
      <c r="X69" s="830"/>
      <c r="Y69" s="830"/>
      <c r="Z69" s="830"/>
      <c r="AA69" s="830">
        <v>1</v>
      </c>
      <c r="AB69" s="830"/>
      <c r="AC69" s="830"/>
      <c r="AD69" s="830"/>
      <c r="AE69" s="830"/>
      <c r="AF69" s="830">
        <v>1</v>
      </c>
      <c r="AG69" s="830"/>
      <c r="AH69" s="830"/>
      <c r="AI69" s="830"/>
      <c r="AJ69" s="830"/>
      <c r="AK69" s="830">
        <v>13</v>
      </c>
      <c r="AL69" s="830"/>
      <c r="AM69" s="830"/>
      <c r="AN69" s="830"/>
      <c r="AO69" s="830"/>
      <c r="AP69" s="830" t="s">
        <v>563</v>
      </c>
      <c r="AQ69" s="830"/>
      <c r="AR69" s="830"/>
      <c r="AS69" s="830"/>
      <c r="AT69" s="830"/>
      <c r="AU69" s="830" t="s">
        <v>563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553</v>
      </c>
      <c r="C70" s="874"/>
      <c r="D70" s="874"/>
      <c r="E70" s="874"/>
      <c r="F70" s="874"/>
      <c r="G70" s="874"/>
      <c r="H70" s="874"/>
      <c r="I70" s="874"/>
      <c r="J70" s="874"/>
      <c r="K70" s="874"/>
      <c r="L70" s="874"/>
      <c r="M70" s="874"/>
      <c r="N70" s="874"/>
      <c r="O70" s="874"/>
      <c r="P70" s="875"/>
      <c r="Q70" s="876">
        <v>2246</v>
      </c>
      <c r="R70" s="830"/>
      <c r="S70" s="830"/>
      <c r="T70" s="830"/>
      <c r="U70" s="830"/>
      <c r="V70" s="830">
        <v>2242</v>
      </c>
      <c r="W70" s="830"/>
      <c r="X70" s="830"/>
      <c r="Y70" s="830"/>
      <c r="Z70" s="830"/>
      <c r="AA70" s="830">
        <v>4</v>
      </c>
      <c r="AB70" s="830"/>
      <c r="AC70" s="830"/>
      <c r="AD70" s="830"/>
      <c r="AE70" s="830"/>
      <c r="AF70" s="830">
        <v>176</v>
      </c>
      <c r="AG70" s="830"/>
      <c r="AH70" s="830"/>
      <c r="AI70" s="830"/>
      <c r="AJ70" s="830"/>
      <c r="AK70" s="830" t="s">
        <v>563</v>
      </c>
      <c r="AL70" s="830"/>
      <c r="AM70" s="830"/>
      <c r="AN70" s="830"/>
      <c r="AO70" s="830"/>
      <c r="AP70" s="830">
        <v>5488</v>
      </c>
      <c r="AQ70" s="830"/>
      <c r="AR70" s="830"/>
      <c r="AS70" s="830"/>
      <c r="AT70" s="830"/>
      <c r="AU70" s="830">
        <v>982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554</v>
      </c>
      <c r="C71" s="874"/>
      <c r="D71" s="874"/>
      <c r="E71" s="874"/>
      <c r="F71" s="874"/>
      <c r="G71" s="874"/>
      <c r="H71" s="874"/>
      <c r="I71" s="874"/>
      <c r="J71" s="874"/>
      <c r="K71" s="874"/>
      <c r="L71" s="874"/>
      <c r="M71" s="874"/>
      <c r="N71" s="874"/>
      <c r="O71" s="874"/>
      <c r="P71" s="875"/>
      <c r="Q71" s="876">
        <v>425</v>
      </c>
      <c r="R71" s="830"/>
      <c r="S71" s="830"/>
      <c r="T71" s="830"/>
      <c r="U71" s="830"/>
      <c r="V71" s="830">
        <v>237</v>
      </c>
      <c r="W71" s="830"/>
      <c r="X71" s="830"/>
      <c r="Y71" s="830"/>
      <c r="Z71" s="830"/>
      <c r="AA71" s="830">
        <v>188</v>
      </c>
      <c r="AB71" s="830"/>
      <c r="AC71" s="830"/>
      <c r="AD71" s="830"/>
      <c r="AE71" s="830"/>
      <c r="AF71" s="830">
        <v>188</v>
      </c>
      <c r="AG71" s="830"/>
      <c r="AH71" s="830"/>
      <c r="AI71" s="830"/>
      <c r="AJ71" s="830"/>
      <c r="AK71" s="830" t="s">
        <v>563</v>
      </c>
      <c r="AL71" s="830"/>
      <c r="AM71" s="830"/>
      <c r="AN71" s="830"/>
      <c r="AO71" s="830"/>
      <c r="AP71" s="830" t="s">
        <v>563</v>
      </c>
      <c r="AQ71" s="830"/>
      <c r="AR71" s="830"/>
      <c r="AS71" s="830"/>
      <c r="AT71" s="830"/>
      <c r="AU71" s="830" t="s">
        <v>563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555</v>
      </c>
      <c r="C72" s="874"/>
      <c r="D72" s="874"/>
      <c r="E72" s="874"/>
      <c r="F72" s="874"/>
      <c r="G72" s="874"/>
      <c r="H72" s="874"/>
      <c r="I72" s="874"/>
      <c r="J72" s="874"/>
      <c r="K72" s="874"/>
      <c r="L72" s="874"/>
      <c r="M72" s="874"/>
      <c r="N72" s="874"/>
      <c r="O72" s="874"/>
      <c r="P72" s="875"/>
      <c r="Q72" s="876">
        <v>1130</v>
      </c>
      <c r="R72" s="830"/>
      <c r="S72" s="830"/>
      <c r="T72" s="830"/>
      <c r="U72" s="830"/>
      <c r="V72" s="830">
        <v>1119</v>
      </c>
      <c r="W72" s="830"/>
      <c r="X72" s="830"/>
      <c r="Y72" s="830"/>
      <c r="Z72" s="830"/>
      <c r="AA72" s="830">
        <v>11</v>
      </c>
      <c r="AB72" s="830"/>
      <c r="AC72" s="830"/>
      <c r="AD72" s="830"/>
      <c r="AE72" s="830"/>
      <c r="AF72" s="830">
        <v>11</v>
      </c>
      <c r="AG72" s="830"/>
      <c r="AH72" s="830"/>
      <c r="AI72" s="830"/>
      <c r="AJ72" s="830"/>
      <c r="AK72" s="830" t="s">
        <v>563</v>
      </c>
      <c r="AL72" s="830"/>
      <c r="AM72" s="830"/>
      <c r="AN72" s="830"/>
      <c r="AO72" s="830"/>
      <c r="AP72" s="830" t="s">
        <v>563</v>
      </c>
      <c r="AQ72" s="830"/>
      <c r="AR72" s="830"/>
      <c r="AS72" s="830"/>
      <c r="AT72" s="830"/>
      <c r="AU72" s="830" t="s">
        <v>563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556</v>
      </c>
      <c r="C73" s="874"/>
      <c r="D73" s="874"/>
      <c r="E73" s="874"/>
      <c r="F73" s="874"/>
      <c r="G73" s="874"/>
      <c r="H73" s="874"/>
      <c r="I73" s="874"/>
      <c r="J73" s="874"/>
      <c r="K73" s="874"/>
      <c r="L73" s="874"/>
      <c r="M73" s="874"/>
      <c r="N73" s="874"/>
      <c r="O73" s="874"/>
      <c r="P73" s="875"/>
      <c r="Q73" s="876">
        <v>395416</v>
      </c>
      <c r="R73" s="830"/>
      <c r="S73" s="830"/>
      <c r="T73" s="830"/>
      <c r="U73" s="830"/>
      <c r="V73" s="830">
        <v>387020</v>
      </c>
      <c r="W73" s="830"/>
      <c r="X73" s="830"/>
      <c r="Y73" s="830"/>
      <c r="Z73" s="830"/>
      <c r="AA73" s="830">
        <v>8396</v>
      </c>
      <c r="AB73" s="830"/>
      <c r="AC73" s="830"/>
      <c r="AD73" s="830"/>
      <c r="AE73" s="830"/>
      <c r="AF73" s="830">
        <v>8396</v>
      </c>
      <c r="AG73" s="830"/>
      <c r="AH73" s="830"/>
      <c r="AI73" s="830"/>
      <c r="AJ73" s="830"/>
      <c r="AK73" s="830">
        <v>755</v>
      </c>
      <c r="AL73" s="830"/>
      <c r="AM73" s="830"/>
      <c r="AN73" s="830"/>
      <c r="AO73" s="830"/>
      <c r="AP73" s="830" t="s">
        <v>563</v>
      </c>
      <c r="AQ73" s="830"/>
      <c r="AR73" s="830"/>
      <c r="AS73" s="830"/>
      <c r="AT73" s="830"/>
      <c r="AU73" s="830" t="s">
        <v>563</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8793</v>
      </c>
      <c r="AG88" s="844"/>
      <c r="AH88" s="844"/>
      <c r="AI88" s="844"/>
      <c r="AJ88" s="844"/>
      <c r="AK88" s="841"/>
      <c r="AL88" s="841"/>
      <c r="AM88" s="841"/>
      <c r="AN88" s="841"/>
      <c r="AO88" s="841"/>
      <c r="AP88" s="844">
        <v>5488</v>
      </c>
      <c r="AQ88" s="844"/>
      <c r="AR88" s="844"/>
      <c r="AS88" s="844"/>
      <c r="AT88" s="844"/>
      <c r="AU88" s="844">
        <v>982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341</v>
      </c>
      <c r="CS102" s="852"/>
      <c r="CT102" s="852"/>
      <c r="CU102" s="852"/>
      <c r="CV102" s="891"/>
      <c r="CW102" s="890">
        <v>202</v>
      </c>
      <c r="CX102" s="852"/>
      <c r="CY102" s="852"/>
      <c r="CZ102" s="852"/>
      <c r="DA102" s="891"/>
      <c r="DB102" s="890">
        <v>0</v>
      </c>
      <c r="DC102" s="852"/>
      <c r="DD102" s="852"/>
      <c r="DE102" s="852"/>
      <c r="DF102" s="891"/>
      <c r="DG102" s="890">
        <v>1235</v>
      </c>
      <c r="DH102" s="852"/>
      <c r="DI102" s="852"/>
      <c r="DJ102" s="852"/>
      <c r="DK102" s="891"/>
      <c r="DL102" s="890">
        <v>0</v>
      </c>
      <c r="DM102" s="852"/>
      <c r="DN102" s="852"/>
      <c r="DO102" s="852"/>
      <c r="DP102" s="891"/>
      <c r="DQ102" s="890">
        <v>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6985818</v>
      </c>
      <c r="AB110" s="900"/>
      <c r="AC110" s="900"/>
      <c r="AD110" s="900"/>
      <c r="AE110" s="901"/>
      <c r="AF110" s="902">
        <v>6960061</v>
      </c>
      <c r="AG110" s="900"/>
      <c r="AH110" s="900"/>
      <c r="AI110" s="900"/>
      <c r="AJ110" s="901"/>
      <c r="AK110" s="902">
        <v>6810022</v>
      </c>
      <c r="AL110" s="900"/>
      <c r="AM110" s="900"/>
      <c r="AN110" s="900"/>
      <c r="AO110" s="901"/>
      <c r="AP110" s="903">
        <v>19.3</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62804970</v>
      </c>
      <c r="BR110" s="931"/>
      <c r="BS110" s="931"/>
      <c r="BT110" s="931"/>
      <c r="BU110" s="931"/>
      <c r="BV110" s="931">
        <v>59617543</v>
      </c>
      <c r="BW110" s="931"/>
      <c r="BX110" s="931"/>
      <c r="BY110" s="931"/>
      <c r="BZ110" s="931"/>
      <c r="CA110" s="931">
        <v>57602093</v>
      </c>
      <c r="CB110" s="931"/>
      <c r="CC110" s="931"/>
      <c r="CD110" s="931"/>
      <c r="CE110" s="931"/>
      <c r="CF110" s="944">
        <v>163.30000000000001</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274008</v>
      </c>
      <c r="BR111" s="926"/>
      <c r="BS111" s="926"/>
      <c r="BT111" s="926"/>
      <c r="BU111" s="926"/>
      <c r="BV111" s="926">
        <v>83991</v>
      </c>
      <c r="BW111" s="926"/>
      <c r="BX111" s="926"/>
      <c r="BY111" s="926"/>
      <c r="BZ111" s="926"/>
      <c r="CA111" s="926">
        <v>1114149</v>
      </c>
      <c r="CB111" s="926"/>
      <c r="CC111" s="926"/>
      <c r="CD111" s="926"/>
      <c r="CE111" s="926"/>
      <c r="CF111" s="920">
        <v>3.2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3584683</v>
      </c>
      <c r="BR112" s="926"/>
      <c r="BS112" s="926"/>
      <c r="BT112" s="926"/>
      <c r="BU112" s="926"/>
      <c r="BV112" s="926">
        <v>3412489</v>
      </c>
      <c r="BW112" s="926"/>
      <c r="BX112" s="926"/>
      <c r="BY112" s="926"/>
      <c r="BZ112" s="926"/>
      <c r="CA112" s="926">
        <v>3525974</v>
      </c>
      <c r="CB112" s="926"/>
      <c r="CC112" s="926"/>
      <c r="CD112" s="926"/>
      <c r="CE112" s="926"/>
      <c r="CF112" s="920">
        <v>10</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270126</v>
      </c>
      <c r="AB113" s="938"/>
      <c r="AC113" s="938"/>
      <c r="AD113" s="938"/>
      <c r="AE113" s="939"/>
      <c r="AF113" s="940">
        <v>261448</v>
      </c>
      <c r="AG113" s="938"/>
      <c r="AH113" s="938"/>
      <c r="AI113" s="938"/>
      <c r="AJ113" s="939"/>
      <c r="AK113" s="940">
        <v>362971</v>
      </c>
      <c r="AL113" s="938"/>
      <c r="AM113" s="938"/>
      <c r="AN113" s="938"/>
      <c r="AO113" s="939"/>
      <c r="AP113" s="941">
        <v>1</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899514</v>
      </c>
      <c r="BR113" s="926"/>
      <c r="BS113" s="926"/>
      <c r="BT113" s="926"/>
      <c r="BU113" s="926"/>
      <c r="BV113" s="926">
        <v>906818</v>
      </c>
      <c r="BW113" s="926"/>
      <c r="BX113" s="926"/>
      <c r="BY113" s="926"/>
      <c r="BZ113" s="926"/>
      <c r="CA113" s="926">
        <v>982268</v>
      </c>
      <c r="CB113" s="926"/>
      <c r="CC113" s="926"/>
      <c r="CD113" s="926"/>
      <c r="CE113" s="926"/>
      <c r="CF113" s="920">
        <v>2.8</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171032</v>
      </c>
      <c r="AB114" s="959"/>
      <c r="AC114" s="959"/>
      <c r="AD114" s="959"/>
      <c r="AE114" s="960"/>
      <c r="AF114" s="961">
        <v>183800</v>
      </c>
      <c r="AG114" s="959"/>
      <c r="AH114" s="959"/>
      <c r="AI114" s="959"/>
      <c r="AJ114" s="960"/>
      <c r="AK114" s="961">
        <v>202399</v>
      </c>
      <c r="AL114" s="959"/>
      <c r="AM114" s="959"/>
      <c r="AN114" s="959"/>
      <c r="AO114" s="960"/>
      <c r="AP114" s="962">
        <v>0.6</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13825364</v>
      </c>
      <c r="BR114" s="926"/>
      <c r="BS114" s="926"/>
      <c r="BT114" s="926"/>
      <c r="BU114" s="926"/>
      <c r="BV114" s="926">
        <v>13672725</v>
      </c>
      <c r="BW114" s="926"/>
      <c r="BX114" s="926"/>
      <c r="BY114" s="926"/>
      <c r="BZ114" s="926"/>
      <c r="CA114" s="926">
        <v>13826000</v>
      </c>
      <c r="CB114" s="926"/>
      <c r="CC114" s="926"/>
      <c r="CD114" s="926"/>
      <c r="CE114" s="926"/>
      <c r="CF114" s="920">
        <v>39.200000000000003</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274008</v>
      </c>
      <c r="DH115" s="959"/>
      <c r="DI115" s="959"/>
      <c r="DJ115" s="959"/>
      <c r="DK115" s="960"/>
      <c r="DL115" s="961">
        <v>83991</v>
      </c>
      <c r="DM115" s="959"/>
      <c r="DN115" s="959"/>
      <c r="DO115" s="959"/>
      <c r="DP115" s="960"/>
      <c r="DQ115" s="961">
        <v>1114149</v>
      </c>
      <c r="DR115" s="959"/>
      <c r="DS115" s="959"/>
      <c r="DT115" s="959"/>
      <c r="DU115" s="960"/>
      <c r="DV115" s="962">
        <v>3.2</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7426976</v>
      </c>
      <c r="AB117" s="979"/>
      <c r="AC117" s="979"/>
      <c r="AD117" s="979"/>
      <c r="AE117" s="980"/>
      <c r="AF117" s="981">
        <v>7405309</v>
      </c>
      <c r="AG117" s="979"/>
      <c r="AH117" s="979"/>
      <c r="AI117" s="979"/>
      <c r="AJ117" s="980"/>
      <c r="AK117" s="981">
        <v>7375392</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81388539</v>
      </c>
      <c r="BR119" s="1000"/>
      <c r="BS119" s="1000"/>
      <c r="BT119" s="1000"/>
      <c r="BU119" s="1000"/>
      <c r="BV119" s="1000">
        <v>77693566</v>
      </c>
      <c r="BW119" s="1000"/>
      <c r="BX119" s="1000"/>
      <c r="BY119" s="1000"/>
      <c r="BZ119" s="1000"/>
      <c r="CA119" s="1000">
        <v>77050484</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26016200</v>
      </c>
      <c r="BR120" s="931"/>
      <c r="BS120" s="931"/>
      <c r="BT120" s="931"/>
      <c r="BU120" s="931"/>
      <c r="BV120" s="931">
        <v>23168730</v>
      </c>
      <c r="BW120" s="931"/>
      <c r="BX120" s="931"/>
      <c r="BY120" s="931"/>
      <c r="BZ120" s="931"/>
      <c r="CA120" s="931">
        <v>24034540</v>
      </c>
      <c r="CB120" s="931"/>
      <c r="CC120" s="931"/>
      <c r="CD120" s="931"/>
      <c r="CE120" s="931"/>
      <c r="CF120" s="944">
        <v>68.099999999999994</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1714375</v>
      </c>
      <c r="DH120" s="931"/>
      <c r="DI120" s="931"/>
      <c r="DJ120" s="931"/>
      <c r="DK120" s="931"/>
      <c r="DL120" s="931">
        <v>1485653</v>
      </c>
      <c r="DM120" s="931"/>
      <c r="DN120" s="931"/>
      <c r="DO120" s="931"/>
      <c r="DP120" s="931"/>
      <c r="DQ120" s="931">
        <v>1520745</v>
      </c>
      <c r="DR120" s="931"/>
      <c r="DS120" s="931"/>
      <c r="DT120" s="931"/>
      <c r="DU120" s="931"/>
      <c r="DV120" s="932">
        <v>4.3</v>
      </c>
      <c r="DW120" s="932"/>
      <c r="DX120" s="932"/>
      <c r="DY120" s="932"/>
      <c r="DZ120" s="933"/>
    </row>
    <row r="121" spans="1:130" s="218"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6698975</v>
      </c>
      <c r="BR121" s="926"/>
      <c r="BS121" s="926"/>
      <c r="BT121" s="926"/>
      <c r="BU121" s="926"/>
      <c r="BV121" s="926">
        <v>6126843</v>
      </c>
      <c r="BW121" s="926"/>
      <c r="BX121" s="926"/>
      <c r="BY121" s="926"/>
      <c r="BZ121" s="926"/>
      <c r="CA121" s="926">
        <v>5684773</v>
      </c>
      <c r="CB121" s="926"/>
      <c r="CC121" s="926"/>
      <c r="CD121" s="926"/>
      <c r="CE121" s="926"/>
      <c r="CF121" s="920">
        <v>16.100000000000001</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1153441</v>
      </c>
      <c r="DH121" s="926"/>
      <c r="DI121" s="926"/>
      <c r="DJ121" s="926"/>
      <c r="DK121" s="926"/>
      <c r="DL121" s="926">
        <v>1178403</v>
      </c>
      <c r="DM121" s="926"/>
      <c r="DN121" s="926"/>
      <c r="DO121" s="926"/>
      <c r="DP121" s="926"/>
      <c r="DQ121" s="926">
        <v>1187430</v>
      </c>
      <c r="DR121" s="926"/>
      <c r="DS121" s="926"/>
      <c r="DT121" s="926"/>
      <c r="DU121" s="926"/>
      <c r="DV121" s="927">
        <v>3.4</v>
      </c>
      <c r="DW121" s="927"/>
      <c r="DX121" s="927"/>
      <c r="DY121" s="927"/>
      <c r="DZ121" s="928"/>
    </row>
    <row r="122" spans="1:130" s="218"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60893658</v>
      </c>
      <c r="BR122" s="1000"/>
      <c r="BS122" s="1000"/>
      <c r="BT122" s="1000"/>
      <c r="BU122" s="1000"/>
      <c r="BV122" s="1000">
        <v>57528462</v>
      </c>
      <c r="BW122" s="1000"/>
      <c r="BX122" s="1000"/>
      <c r="BY122" s="1000"/>
      <c r="BZ122" s="1000"/>
      <c r="CA122" s="1000">
        <v>54433277</v>
      </c>
      <c r="CB122" s="1000"/>
      <c r="CC122" s="1000"/>
      <c r="CD122" s="1000"/>
      <c r="CE122" s="1000"/>
      <c r="CF122" s="1017">
        <v>154.30000000000001</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v>622560</v>
      </c>
      <c r="DH122" s="926"/>
      <c r="DI122" s="926"/>
      <c r="DJ122" s="926"/>
      <c r="DK122" s="926"/>
      <c r="DL122" s="926">
        <v>660207</v>
      </c>
      <c r="DM122" s="926"/>
      <c r="DN122" s="926"/>
      <c r="DO122" s="926"/>
      <c r="DP122" s="926"/>
      <c r="DQ122" s="926">
        <v>735782</v>
      </c>
      <c r="DR122" s="926"/>
      <c r="DS122" s="926"/>
      <c r="DT122" s="926"/>
      <c r="DU122" s="926"/>
      <c r="DV122" s="927">
        <v>2.1</v>
      </c>
      <c r="DW122" s="927"/>
      <c r="DX122" s="927"/>
      <c r="DY122" s="927"/>
      <c r="DZ122" s="928"/>
    </row>
    <row r="123" spans="1:130" s="218"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93608833</v>
      </c>
      <c r="BR123" s="1064"/>
      <c r="BS123" s="1064"/>
      <c r="BT123" s="1064"/>
      <c r="BU123" s="1064"/>
      <c r="BV123" s="1064">
        <v>86824035</v>
      </c>
      <c r="BW123" s="1064"/>
      <c r="BX123" s="1064"/>
      <c r="BY123" s="1064"/>
      <c r="BZ123" s="1064"/>
      <c r="CA123" s="1064">
        <v>84152590</v>
      </c>
      <c r="CB123" s="1064"/>
      <c r="CC123" s="1064"/>
      <c r="CD123" s="1064"/>
      <c r="CE123" s="1064"/>
      <c r="CF123" s="1001"/>
      <c r="CG123" s="1002"/>
      <c r="CH123" s="1002"/>
      <c r="CI123" s="1002"/>
      <c r="CJ123" s="1003"/>
      <c r="CK123" s="1009"/>
      <c r="CL123" s="1010"/>
      <c r="CM123" s="1010"/>
      <c r="CN123" s="1010"/>
      <c r="CO123" s="1011"/>
      <c r="CP123" s="1019" t="s">
        <v>395</v>
      </c>
      <c r="CQ123" s="1020"/>
      <c r="CR123" s="1020"/>
      <c r="CS123" s="1020"/>
      <c r="CT123" s="1020"/>
      <c r="CU123" s="1020"/>
      <c r="CV123" s="1020"/>
      <c r="CW123" s="1020"/>
      <c r="CX123" s="1020"/>
      <c r="CY123" s="1020"/>
      <c r="CZ123" s="1020"/>
      <c r="DA123" s="1020"/>
      <c r="DB123" s="1020"/>
      <c r="DC123" s="1020"/>
      <c r="DD123" s="1020"/>
      <c r="DE123" s="1020"/>
      <c r="DF123" s="1021"/>
      <c r="DG123" s="958">
        <v>94307</v>
      </c>
      <c r="DH123" s="959"/>
      <c r="DI123" s="959"/>
      <c r="DJ123" s="959"/>
      <c r="DK123" s="960"/>
      <c r="DL123" s="961">
        <v>88226</v>
      </c>
      <c r="DM123" s="959"/>
      <c r="DN123" s="959"/>
      <c r="DO123" s="959"/>
      <c r="DP123" s="960"/>
      <c r="DQ123" s="961">
        <v>82017</v>
      </c>
      <c r="DR123" s="959"/>
      <c r="DS123" s="959"/>
      <c r="DT123" s="959"/>
      <c r="DU123" s="960"/>
      <c r="DV123" s="962">
        <v>0.2</v>
      </c>
      <c r="DW123" s="963"/>
      <c r="DX123" s="963"/>
      <c r="DY123" s="963"/>
      <c r="DZ123" s="964"/>
    </row>
    <row r="124" spans="1:130" s="218"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1154974</v>
      </c>
      <c r="AB128" s="1046"/>
      <c r="AC128" s="1046"/>
      <c r="AD128" s="1046"/>
      <c r="AE128" s="1047"/>
      <c r="AF128" s="1048">
        <v>1069428</v>
      </c>
      <c r="AG128" s="1046"/>
      <c r="AH128" s="1046"/>
      <c r="AI128" s="1046"/>
      <c r="AJ128" s="1047"/>
      <c r="AK128" s="1048">
        <v>1152581</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11.44</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39837243</v>
      </c>
      <c r="AB129" s="959"/>
      <c r="AC129" s="959"/>
      <c r="AD129" s="959"/>
      <c r="AE129" s="960"/>
      <c r="AF129" s="961">
        <v>40012816</v>
      </c>
      <c r="AG129" s="959"/>
      <c r="AH129" s="959"/>
      <c r="AI129" s="959"/>
      <c r="AJ129" s="960"/>
      <c r="AK129" s="961">
        <v>40687402</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16.440000000000001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5880714</v>
      </c>
      <c r="AB130" s="959"/>
      <c r="AC130" s="959"/>
      <c r="AD130" s="959"/>
      <c r="AE130" s="960"/>
      <c r="AF130" s="961">
        <v>5509851</v>
      </c>
      <c r="AG130" s="959"/>
      <c r="AH130" s="959"/>
      <c r="AI130" s="959"/>
      <c r="AJ130" s="960"/>
      <c r="AK130" s="961">
        <v>5407016</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1.9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33956529</v>
      </c>
      <c r="AB131" s="986"/>
      <c r="AC131" s="986"/>
      <c r="AD131" s="986"/>
      <c r="AE131" s="987"/>
      <c r="AF131" s="985">
        <v>34502965</v>
      </c>
      <c r="AG131" s="986"/>
      <c r="AH131" s="986"/>
      <c r="AI131" s="986"/>
      <c r="AJ131" s="987"/>
      <c r="AK131" s="985">
        <v>35280386</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1.152320368</v>
      </c>
      <c r="AB132" s="1097"/>
      <c r="AC132" s="1097"/>
      <c r="AD132" s="1097"/>
      <c r="AE132" s="1098"/>
      <c r="AF132" s="1099">
        <v>2.394084103</v>
      </c>
      <c r="AG132" s="1097"/>
      <c r="AH132" s="1097"/>
      <c r="AI132" s="1097"/>
      <c r="AJ132" s="1098"/>
      <c r="AK132" s="1099">
        <v>2.3123188049999999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0.1</v>
      </c>
      <c r="AB133" s="1080"/>
      <c r="AC133" s="1080"/>
      <c r="AD133" s="1080"/>
      <c r="AE133" s="1081"/>
      <c r="AF133" s="1079">
        <v>1.2</v>
      </c>
      <c r="AG133" s="1080"/>
      <c r="AH133" s="1080"/>
      <c r="AI133" s="1080"/>
      <c r="AJ133" s="1081"/>
      <c r="AK133" s="1079">
        <v>1.9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EML/V72fRrk7vnwoItwjiUIf1jK0H52edZx6TbuoR+sj0lJC+i+T1fOi1E5pLC2CC6Gxo4uD79ynt4FUNKMTA==" saltValue="d/oB2G781pRbRhOny1B+7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verticalCentered="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election activeCell="BF54" sqref="BF5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Ls+2s5QqP4TuPOu+gtJmBSyW5Z3aprPA5U4achXvfZeOLNVCmNWQU5l7ODGFbqicO/5rO1QDs9XPdx0QHXd7Q==" saltValue="KXziu6sg/HXCZqvFzh0b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ZVsB3iyqjW+/9OQ+a67rjAstafW0/5P8HMs5dcZEoHgkNVThBLJXAHf3MBXIYYDZXcBcFijEV+T6S22nrZavg==" saltValue="3s+TY0SN+ZbmPxiGEca2w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14122672</v>
      </c>
      <c r="AP9" s="269">
        <v>86190</v>
      </c>
      <c r="AQ9" s="270">
        <v>77644</v>
      </c>
      <c r="AR9" s="271">
        <v>11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4124</v>
      </c>
      <c r="AP10" s="272">
        <v>25</v>
      </c>
      <c r="AQ10" s="273">
        <v>3127</v>
      </c>
      <c r="AR10" s="274">
        <v>-99.2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26767</v>
      </c>
      <c r="AP11" s="272">
        <v>163</v>
      </c>
      <c r="AQ11" s="273">
        <v>461</v>
      </c>
      <c r="AR11" s="274">
        <v>-64.599999999999994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21</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424030</v>
      </c>
      <c r="AP13" s="272">
        <v>2588</v>
      </c>
      <c r="AQ13" s="273">
        <v>2269</v>
      </c>
      <c r="AR13" s="274">
        <v>14.1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218051</v>
      </c>
      <c r="AP14" s="272">
        <v>1331</v>
      </c>
      <c r="AQ14" s="273">
        <v>1565</v>
      </c>
      <c r="AR14" s="274">
        <v>-15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-775184</v>
      </c>
      <c r="AP15" s="272">
        <v>-4731</v>
      </c>
      <c r="AQ15" s="273">
        <v>-4222</v>
      </c>
      <c r="AR15" s="274">
        <v>12.1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14020460</v>
      </c>
      <c r="AP16" s="272">
        <v>85566</v>
      </c>
      <c r="AQ16" s="273">
        <v>80866</v>
      </c>
      <c r="AR16" s="274">
        <v>5.8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8.01</v>
      </c>
      <c r="AP21" s="286">
        <v>7.29</v>
      </c>
      <c r="AQ21" s="287">
        <v>0.72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98.3</v>
      </c>
      <c r="AP22" s="291">
        <v>98.9</v>
      </c>
      <c r="AQ22" s="292">
        <v>-0.6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6810022</v>
      </c>
      <c r="AP32" s="300">
        <v>41561</v>
      </c>
      <c r="AQ32" s="301">
        <v>35121</v>
      </c>
      <c r="AR32" s="302">
        <v>18.3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362971</v>
      </c>
      <c r="AP35" s="300">
        <v>2215</v>
      </c>
      <c r="AQ35" s="301">
        <v>9493</v>
      </c>
      <c r="AR35" s="302">
        <v>-76.7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202399</v>
      </c>
      <c r="AP36" s="300">
        <v>1235</v>
      </c>
      <c r="AQ36" s="301">
        <v>807</v>
      </c>
      <c r="AR36" s="302">
        <v>53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489</v>
      </c>
      <c r="AP37" s="300" t="s">
        <v>489</v>
      </c>
      <c r="AQ37" s="301">
        <v>509</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t="s">
        <v>489</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-1152581</v>
      </c>
      <c r="AP39" s="300">
        <v>-7034</v>
      </c>
      <c r="AQ39" s="301">
        <v>-5799</v>
      </c>
      <c r="AR39" s="302">
        <v>21.3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-5407016</v>
      </c>
      <c r="AP40" s="300">
        <v>-32999</v>
      </c>
      <c r="AQ40" s="301">
        <v>-30948</v>
      </c>
      <c r="AR40" s="302">
        <v>6.6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815795</v>
      </c>
      <c r="AP41" s="300">
        <v>4979</v>
      </c>
      <c r="AQ41" s="301">
        <v>9183</v>
      </c>
      <c r="AR41" s="302">
        <v>-45.8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15092905</v>
      </c>
      <c r="AN51" s="322">
        <v>86065</v>
      </c>
      <c r="AO51" s="323">
        <v>16.600000000000001</v>
      </c>
      <c r="AP51" s="324">
        <v>60285</v>
      </c>
      <c r="AQ51" s="325">
        <v>6.4</v>
      </c>
      <c r="AR51" s="326">
        <v>10.199999999999999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8993363</v>
      </c>
      <c r="AN52" s="330">
        <v>51283</v>
      </c>
      <c r="AO52" s="331">
        <v>20</v>
      </c>
      <c r="AP52" s="332">
        <v>36445</v>
      </c>
      <c r="AQ52" s="333">
        <v>5</v>
      </c>
      <c r="AR52" s="334">
        <v>15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13702860</v>
      </c>
      <c r="AN53" s="322">
        <v>79391</v>
      </c>
      <c r="AO53" s="323">
        <v>-7.8</v>
      </c>
      <c r="AP53" s="324">
        <v>52714</v>
      </c>
      <c r="AQ53" s="325">
        <v>-12.6</v>
      </c>
      <c r="AR53" s="326">
        <v>4.8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7599446</v>
      </c>
      <c r="AN54" s="330">
        <v>44029</v>
      </c>
      <c r="AO54" s="331">
        <v>-14.1</v>
      </c>
      <c r="AP54" s="332">
        <v>29032</v>
      </c>
      <c r="AQ54" s="333">
        <v>-20.3</v>
      </c>
      <c r="AR54" s="334">
        <v>6.2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10530971</v>
      </c>
      <c r="AN55" s="322">
        <v>62025</v>
      </c>
      <c r="AO55" s="323">
        <v>-21.9</v>
      </c>
      <c r="AP55" s="324">
        <v>46001</v>
      </c>
      <c r="AQ55" s="325">
        <v>-12.7</v>
      </c>
      <c r="AR55" s="326">
        <v>-9.1999999999999993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6213766</v>
      </c>
      <c r="AN56" s="330">
        <v>36598</v>
      </c>
      <c r="AO56" s="331">
        <v>-16.899999999999999</v>
      </c>
      <c r="AP56" s="332">
        <v>27974</v>
      </c>
      <c r="AQ56" s="333">
        <v>-3.6</v>
      </c>
      <c r="AR56" s="334">
        <v>-13.3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6972388</v>
      </c>
      <c r="AN57" s="322">
        <v>41701</v>
      </c>
      <c r="AO57" s="323">
        <v>-32.799999999999997</v>
      </c>
      <c r="AP57" s="324">
        <v>52878</v>
      </c>
      <c r="AQ57" s="325">
        <v>14.9</v>
      </c>
      <c r="AR57" s="326">
        <v>-47.7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4929012</v>
      </c>
      <c r="AN58" s="330">
        <v>29480</v>
      </c>
      <c r="AO58" s="331">
        <v>-19.399999999999999</v>
      </c>
      <c r="AP58" s="332">
        <v>32136</v>
      </c>
      <c r="AQ58" s="333">
        <v>14.9</v>
      </c>
      <c r="AR58" s="334">
        <v>-34.299999999999997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8070709</v>
      </c>
      <c r="AN59" s="322">
        <v>49255</v>
      </c>
      <c r="AO59" s="323">
        <v>18.100000000000001</v>
      </c>
      <c r="AP59" s="324">
        <v>57911</v>
      </c>
      <c r="AQ59" s="325">
        <v>9.5</v>
      </c>
      <c r="AR59" s="326">
        <v>8.6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3171118</v>
      </c>
      <c r="AN60" s="330">
        <v>19353</v>
      </c>
      <c r="AO60" s="331">
        <v>-34.4</v>
      </c>
      <c r="AP60" s="332">
        <v>35132</v>
      </c>
      <c r="AQ60" s="333">
        <v>9.3000000000000007</v>
      </c>
      <c r="AR60" s="334">
        <v>-43.7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10873967</v>
      </c>
      <c r="AN61" s="337">
        <v>63687</v>
      </c>
      <c r="AO61" s="338">
        <v>-5.6</v>
      </c>
      <c r="AP61" s="339">
        <v>53958</v>
      </c>
      <c r="AQ61" s="340">
        <v>1.1000000000000001</v>
      </c>
      <c r="AR61" s="326">
        <v>-6.7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6181341</v>
      </c>
      <c r="AN62" s="330">
        <v>36149</v>
      </c>
      <c r="AO62" s="331">
        <v>-13</v>
      </c>
      <c r="AP62" s="332">
        <v>32144</v>
      </c>
      <c r="AQ62" s="333">
        <v>1.1000000000000001</v>
      </c>
      <c r="AR62" s="334">
        <v>-14.1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NQTWKvxz8/YVZMZ0WUcmlhRza3t5nxCL1Oif0/kreFJIitY8XbGfLGLcJad6Lt5lYD0VLr3aTNahfd0hvI7uSQ==" saltValue="c3NfnK04p9dcbmHPxRxX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election activeCell="CD8" sqref="CD8:CS8"/>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VCWg3c3TXhYUesdw0TpbuZikKcZcfcPX0tVA+ehu4/7tHGwB5pvPdtWhQRlYdKoVOn0Q+C6FkhqNLkfxZWrJoQ==" saltValue="LQbHBLbYFt4gWQKDJr4O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election activeCell="CD8" sqref="CD8:CS8"/>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9iMa1baqvTsptOpZG5/5puddDCb/qm12JrsaTlLxrnghLC75DFo89UPPNtQcmYKYclMOVSwNTr1PBCm45YZyKg==" saltValue="FoC1+oP0XKFLbqG+juVim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election activeCell="CD8" sqref="CD8:CS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17.12</v>
      </c>
      <c r="G47" s="12">
        <v>17.920000000000002</v>
      </c>
      <c r="H47" s="12">
        <v>19.71</v>
      </c>
      <c r="I47" s="12">
        <v>21.24</v>
      </c>
      <c r="J47" s="13">
        <v>26.77</v>
      </c>
    </row>
    <row r="48" spans="2:10" ht="57.75" customHeight="1" x14ac:dyDescent="0.15">
      <c r="B48" s="14"/>
      <c r="C48" s="1141" t="s">
        <v>4</v>
      </c>
      <c r="D48" s="1141"/>
      <c r="E48" s="1142"/>
      <c r="F48" s="15">
        <v>6.15</v>
      </c>
      <c r="G48" s="16">
        <v>10.91</v>
      </c>
      <c r="H48" s="16">
        <v>8.7100000000000009</v>
      </c>
      <c r="I48" s="16">
        <v>7.86</v>
      </c>
      <c r="J48" s="17">
        <v>8.07</v>
      </c>
    </row>
    <row r="49" spans="2:10" ht="57.75" customHeight="1" thickBot="1" x14ac:dyDescent="0.2">
      <c r="B49" s="18"/>
      <c r="C49" s="1143" t="s">
        <v>5</v>
      </c>
      <c r="D49" s="1143"/>
      <c r="E49" s="1144"/>
      <c r="F49" s="19" t="s">
        <v>532</v>
      </c>
      <c r="G49" s="20">
        <v>6.37</v>
      </c>
      <c r="H49" s="20" t="s">
        <v>533</v>
      </c>
      <c r="I49" s="20">
        <v>0.81</v>
      </c>
      <c r="J49" s="21">
        <v>6.23</v>
      </c>
    </row>
    <row r="50" spans="2:10" x14ac:dyDescent="0.15"/>
  </sheetData>
  <sheetProtection algorithmName="SHA-512" hashValue="emgY3rkyXVfeC3kCzM0Vn6WGq4LNX2uFLSwKx54zBCDzet0A4OSX3JVfZ1EjsEyA6ZC0lgCWFCQXpeNPzSStmg==" saltValue="hLfYuLJLytBHJNfpy90J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川野　力</cp:lastModifiedBy>
  <cp:lastPrinted>2026-03-09T23:17:16Z</cp:lastPrinted>
  <dcterms:created xsi:type="dcterms:W3CDTF">2026-02-23T05:03:29Z</dcterms:created>
  <dcterms:modified xsi:type="dcterms:W3CDTF">2026-03-10T06:55:31Z</dcterms:modified>
  <cp:category/>
</cp:coreProperties>
</file>