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<sst xmlns="http://schemas.openxmlformats.org/spreadsheetml/2006/main" count="1115" uniqueCount="570">
  <si>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</si>
  <si>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</si>
  <si>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</si>
  <si>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</si>
  <si>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</si>
  <si>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</si>
  <si>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</si>
  <si>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</si>
  <si>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</si>
  <si>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</si>
  <si>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</si>
  <si>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</si>
  <si>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</si>
  <si>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</si>
  <si>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</si>
  <si>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</si>
  <si>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</si>
  <si>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</si>
  <si>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</si>
  <si>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</si>
  <si>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</si>
  <si>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</si>
  <si>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</si>
  <si>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</si>
  <si>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</si>
  <si>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</si>
  <si>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</si>
  <si>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</si>
  <si>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</si>
  <si>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</si>
  <si>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</si>
  <si>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</si>
  <si>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</si>
  <si>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</si>
  <si>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</si>
  <si>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</si>
  <si>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</si>
  <si>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</si>
  <si>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</si>
  <si>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</si>
  <si>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</si>
  <si>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</si>
  <si>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</si>
  <si>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</si>
  <si>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</si>
  <si>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</si>
  <si>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</si>
  <si>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</si>
  <si>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</si>
  <si>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</si>
  <si>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</si>
  <si>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</si>
  <si>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</si>
  <si>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</si>
  <si>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</si>
  <si>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</si>
  <si>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</si>
  <si>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</si>
  <si>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</si>
  <si>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</si>
  <si>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</si>
  <si>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</si>
  <si>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</si>
  <si>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</si>
  <si>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</si>
  <si>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</si>
  <si>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</si>
  <si>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</si>
  <si>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</si>
  <si>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</si>
  <si>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</si>
  <si>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</si>
  <si>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</si>
  <si>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</si>
  <si>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</si>
  <si>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</si>
  <si>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</si>
  <si>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</si>
  <si>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</si>
  <si>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</si>
  <si>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</si>
  <si>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</si>
  <si>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</si>
  <si>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</si>
  <si>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</si>
  <si>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</si>
  <si>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</si>
  <si>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</si>
  <si>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</si>
  <si>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</si>
  <si>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</si>
  <si>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</si>
  <si>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</si>
  <si>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</si>
  <si>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</si>
  <si>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</si>
  <si>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</si>
  <si>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</si>
  <si>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</si>
  <si>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</si>
  <si>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</si>
  <si>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</si>
  <si>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</si>
  <si>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</si>
  <si>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</si>
  <si>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</si>
  <si>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</si>
  <si>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</si>
  <si>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</si>
  <si>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</si>
  <si>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</si>
  <si>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</si>
  <si>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</si>
  <si>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</si>
  <si>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</si>
  <si>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</si>
  <si>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</si>
  <si>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</si>
  <si>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</si>
  <si>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</si>
  <si>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</si>
  <si>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</si>
  <si>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</si>
  <si>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</si>
  <si>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</si>
  <si>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</si>
  <si>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</si>
  <si>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</si>
  <si>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</si>
  <si>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</si>
  <si>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</si>
  <si>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</si>
  <si>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</si>
  <si>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</si>
  <si>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</si>
  <si>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</si>
  <si>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</si>
  <si>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</si>
  <si>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</si>
  <si>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</si>
  <si>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</si>
  <si>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</si>
  <si>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</si>
  <si>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</si>
  <si>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</si>
  <si>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</si>
  <si>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</si>
  <si>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</si>
  <si>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</si>
  <si>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</si>
  <si>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</si>
  <si>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</si>
  <si>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</si>
  <si>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</si>
  <si>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</si>
  <si>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</si>
  <si>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</si>
  <si>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</si>
  <si>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</si>
  <si>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</si>
  <si>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</si>
  <si>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</si>
  <si>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</si>
  <si>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</si>
  <si>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</si>
  <si>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</si>
  <si>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</si>
  <si>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</si>
  <si>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</si>
  <si>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</si>
  <si>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</si>
  <si>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</si>
  <si>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</si>
  <si>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</si>
  <si>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</si>
  <si>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</si>
  <si>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</si>
  <si>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</si>
  <si>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</si>
  <si>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</si>
  <si>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</si>
  <si>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</si>
  <si>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</si>
  <si>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</si>
  <si>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</si>
  <si>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</si>
  <si>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</si>
  <si>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</si>
  <si>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</si>
  <si>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</si>
  <si>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</si>
  <si>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</si>
  <si>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</si>
  <si>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</si>
  <si>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</si>
  <si>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</si>
  <si>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</si>
  <si>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</si>
  <si>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</si>
  <si>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</si>
  <si>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</si>
  <si>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</si>
  <si>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</si>
  <si>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</si>
  <si>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茨城県常総市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</si>
  <si>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</si>
  <si>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</si>
  <si>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</si>
  <si>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</si>
  <si>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</si>
  <si>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</si>
  <si>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</si>
  <si>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</si>
  <si>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</si>
  <si>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</si>
  <si>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</si>
  <si>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</si>
  <si>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</si>
  <si>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</si>
  <si>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</si>
  <si>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</si>
  <si>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</si>
  <si>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</si>
  <si>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</si>
  <si>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</si>
  <si>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</si>
  <si>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</si>
  <si>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</si>
  <si>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</si>
  <si>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</si>
  <si>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</si>
  <si>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</si>
  <si>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</si>
  <si>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</si>
  <si>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</si>
  <si>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</si>
  <si>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</si>
  <si>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</si>
  <si>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</si>
  <si>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</si>
  <si>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</si>
  <si>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</si>
  <si>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</si>
  <si>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</si>
  <si>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</si>
  <si>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</si>
  <si>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</si>
  <si>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</si>
  <si>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</si>
  <si>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</si>
  <si>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</si>
  <si>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</si>
  <si>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</si>
  <si>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</si>
  <si>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</si>
  <si>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</si>
  <si>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</si>
  <si>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</si>
  <si>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</si>
  <si>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</si>
  <si>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</si>
  <si>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</si>
  <si>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</si>
  <si>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</si>
  <si>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</si>
  <si>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</si>
  <si>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</si>
  <si>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</si>
  <si>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</si>
  <si>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</si>
  <si>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</si>
  <si>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</si>
  <si>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</si>
  <si>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</si>
  <si>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</si>
  <si>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</si>
  <si>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</si>
  <si>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</si>
  <si>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</si>
  <si>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</si>
  <si>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</si>
  <si>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</si>
  <si>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</si>
  <si>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</si>
  <si>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</si>
  <si>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</si>
  <si>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</si>
  <si>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</si>
  <si>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</si>
  <si>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</si>
  <si>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</si>
  <si>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</si>
  <si>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</si>
  <si>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</si>
  <si>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</si>
  <si>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</si>
  <si>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</si>
  <si>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</si>
  <si>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</si>
  <si>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</si>
  <si>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</si>
  <si>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</si>
  <si>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</si>
  <si>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</si>
  <si>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</si>
  <si>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</si>
  <si>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</si>
  <si>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</si>
  <si>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</si>
  <si>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</si>
  <si>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</si>
  <si>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</si>
  <si>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</si>
  <si>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</si>
  <si>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</si>
  <si>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</si>
  <si>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</si>
  <si>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</si>
  <si>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</si>
  <si>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</si>
  <si>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</si>
  <si>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</si>
  <si>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</si>
  <si>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</si>
  <si>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</si>
  <si>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</si>
  <si>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</si>
  <si>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</si>
  <si>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</si>
  <si>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</si>
  <si>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</si>
  <si>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</si>
  <si>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</si>
  <si>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</si>
  <si>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</si>
  <si>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</si>
  <si>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</si>
  <si>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</si>
  <si>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</si>
  <si>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</si>
  <si>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</si>
  <si>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</si>
  <si>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</si>
  <si>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</si>
  <si>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</si>
  <si>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</si>
  <si>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</si>
  <si>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</si>
  <si>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</si>
  <si>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</si>
  <si>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</si>
  <si>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</si>
  <si>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</si>
  <si>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</si>
  <si>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</si>
  <si>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茨城県常総市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</si>
  <si>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</si>
  <si>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</si>
  <si>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</si>
  <si>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</si>
  <si>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</si>
  <si>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</si>
  <si>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</si>
  <si>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</si>
  <si>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</si>
  <si>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</si>
  <si>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</si>
  <si>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</si>
  <si>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</si>
  <si>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</si>
  <si>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</si>
  <si>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</si>
  <si>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</si>
  <si>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</si>
  <si>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</si>
  <si>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</si>
  <si>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</si>
  <si>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</si>
  <si>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</si>
  <si>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</si>
  <si>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</si>
  <si>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</si>
  <si>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</si>
  <si>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</si>
  <si>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</si>
  <si>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</si>
  <si>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</si>
  <si>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</si>
  <si>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</si>
  <si>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</si>
  <si>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</si>
  <si>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</si>
  <si>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</si>
  <si>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</si>
  <si>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</si>
  <si>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</si>
  <si>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</si>
  <si>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</si>
  <si>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</si>
  <si>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</si>
  <si>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</si>
  <si>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</si>
  <si>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</si>
  <si>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</si>
  <si>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</si>
  <si>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</si>
  <si>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</si>
  <si>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</si>
  <si>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</si>
  <si>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</si>
  <si>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</si>
  <si>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</si>
  <si>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</si>
  <si>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</si>
  <si>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</si>
  <si>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</si>
  <si>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</si>
  <si>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</si>
  <si>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</si>
  <si>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</si>
  <si>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</si>
  <si>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</si>
  <si>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</si>
  <si>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</si>
  <si>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</si>
  <si>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</si>
  <si>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</si>
  <si>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</si>
  <si>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</si>
  <si>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</si>
  <si>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</si>
  <si>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</si>
  <si>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</si>
  <si>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</si>
  <si>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</si>
  <si>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</si>
  <si>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</si>
  <si>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</si>
  <si>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</si>
  <si>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</si>
  <si>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</si>
  <si>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</si>
  <si>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</si>
  <si>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</si>
  <si>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</si>
  <si>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</si>
  <si>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</si>
  <si>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</si>
  <si>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</si>
  <si>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</si>
  <si>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</si>
  <si>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</si>
  <si>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</si>
  <si>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</si>
  <si>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</si>
  <si>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</si>
  <si>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</si>
  <si>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</si>
  <si>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</si>
  <si>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</si>
  <si>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</si>
  <si>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</si>
  <si>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</si>
  <si>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</si>
  <si>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</si>
  <si>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</si>
  <si>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</si>
  <si>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</si>
  <si>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</si>
  <si>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</si>
  <si>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</si>
  <si>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</si>
  <si>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</si>
  <si>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</si>
  <si>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</si>
  <si>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</si>
  <si>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</si>
  <si>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</si>
  <si>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</si>
  <si>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</si>
  <si>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</si>
  <si>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</si>
  <si>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</si>
  <si>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</si>
  <si>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</si>
  <si>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</si>
  <si>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</si>
  <si>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</si>
  <si>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</si>
  <si>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</si>
  <si>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</si>
  <si>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</si>
  <si>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</si>
  <si>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</si>
  <si>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</si>
  <si>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</si>
  <si>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</si>
  <si>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</si>
  <si>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</si>
  <si>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</si>
  <si>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</si>
  <si>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</si>
  <si>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</si>
  <si>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</si>
  <si>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</si>
  <si>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</si>
  <si>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</si>
  <si>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</si>
  <si>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</si>
  <si>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</si>
  <si>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</si>
  <si>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</si>
  <si>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</si>
  <si>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</si>
  <si>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</si>
  <si>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</si>
  <si>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</si>
  <si>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</si>
  <si>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</si>
  <si>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</si>
  <si>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</si>
  <si>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</si>
  <si>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</si>
  <si>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</si>
  <si>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</si>
  <si>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</si>
  <si>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</si>
  <si>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</si>
  <si>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</si>
  <si>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</si>
  <si>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</si>
  <si>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2.72</t>
  </si>
  <si>
    <t>水道事業会計</t>
  </si>
  <si>
    <t>一般会計</t>
  </si>
  <si>
    <t>下水道事業会計</t>
  </si>
  <si>
    <t>介護保険特別会計</t>
  </si>
  <si>
    <t>国民健康保険特別会計</t>
  </si>
  <si>
    <t>後期高齢者医療特別会計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</si>
  <si>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</si>
  <si>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</si>
  <si>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</si>
  <si>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</si>
  <si>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</si>
  <si>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</si>
  <si>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</si>
  <si>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</si>
  <si>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t>
    <phoneticPr fontId="2"/>
  </si>
  <si>
    <t>常総衛生組合　一般会計</t>
    <rPh sb="7" eb="9">
      <t>イッパン</t>
    </rPh>
    <rPh sb="9" eb="11">
      <t>カイケイ</t>
    </rPh>
    <phoneticPr fontId="10"/>
  </si>
  <si>
    <t>茨城西南地方広域市町村圏事務組合　一般会計</t>
    <rPh sb="17" eb="21">
      <t>イッパンカイケイ</t>
    </rPh>
    <phoneticPr fontId="10"/>
  </si>
  <si>
    <t>茨城西南地方広域市町村圏事務組合　利根老人ホーム事業特別会計</t>
    <rPh sb="17" eb="19">
      <t>トネ</t>
    </rPh>
    <rPh sb="19" eb="21">
      <t>ロウジン</t>
    </rPh>
    <rPh sb="24" eb="26">
      <t>ジギョウ</t>
    </rPh>
    <rPh sb="26" eb="30">
      <t>トクベツカイケイ</t>
    </rPh>
    <phoneticPr fontId="10"/>
  </si>
  <si>
    <t>茨城西南地方広域市町村圏事務組合　特殊湛水防除事業特別会計</t>
    <rPh sb="17" eb="19">
      <t>トクシュ</t>
    </rPh>
    <rPh sb="19" eb="21">
      <t>タンスイ</t>
    </rPh>
    <rPh sb="21" eb="23">
      <t>ボウジョ</t>
    </rPh>
    <rPh sb="23" eb="29">
      <t>ジギョウトクベツカイケイ</t>
    </rPh>
    <phoneticPr fontId="10"/>
  </si>
  <si>
    <t>常総地方広域市町村圏事務組合　一般会計</t>
    <rPh sb="15" eb="19">
      <t>イッパンカイケイ</t>
    </rPh>
    <phoneticPr fontId="10"/>
  </si>
  <si>
    <t>茨城県市町村総合事務組合　一般会計</t>
    <rPh sb="13" eb="17">
      <t>イッパンカイケイ</t>
    </rPh>
    <phoneticPr fontId="10"/>
  </si>
  <si>
    <t>茨城県市町村総合事務組合　県民交通災害共済事業特別会計</t>
    <rPh sb="13" eb="15">
      <t>ケンミン</t>
    </rPh>
    <rPh sb="15" eb="17">
      <t>コウツウ</t>
    </rPh>
    <rPh sb="17" eb="19">
      <t>サイガイ</t>
    </rPh>
    <rPh sb="19" eb="21">
      <t>キョウサイ</t>
    </rPh>
    <rPh sb="21" eb="27">
      <t>ジギョウトクベツカイケイ</t>
    </rPh>
    <phoneticPr fontId="10"/>
  </si>
  <si>
    <t>下妻地方広域事務組合　一般会計</t>
    <rPh sb="11" eb="15">
      <t>イッパンカイケイ</t>
    </rPh>
    <phoneticPr fontId="10"/>
  </si>
  <si>
    <t>下妻地方広域事務組合　フィットネスパーク・きぬ特別会計</t>
    <rPh sb="23" eb="27">
      <t>トクベツカイケイ</t>
    </rPh>
    <phoneticPr fontId="10"/>
  </si>
  <si>
    <t>下妻地方広域事務組合　城山公苑特別会計</t>
    <rPh sb="11" eb="13">
      <t>シロヤマ</t>
    </rPh>
    <rPh sb="13" eb="15">
      <t>コウエン</t>
    </rPh>
    <rPh sb="15" eb="19">
      <t>トクベツカイケイ</t>
    </rPh>
    <phoneticPr fontId="10"/>
  </si>
  <si>
    <t>下妻地方広域事務組合　クリーンポート・きぬ特別会計</t>
    <rPh sb="21" eb="25">
      <t>トクベツカイケイ</t>
    </rPh>
    <phoneticPr fontId="10"/>
  </si>
  <si>
    <t>下妻地方広域事務組合　ヘキサホール・きぬ特別会計</t>
    <rPh sb="20" eb="24">
      <t>トクベツカイケイ</t>
    </rPh>
    <phoneticPr fontId="10"/>
  </si>
  <si>
    <t>下妻地方広域事務組合　クリーンパークきぬ特別会計</t>
    <rPh sb="20" eb="24">
      <t>トクベツカイケイ</t>
    </rPh>
    <phoneticPr fontId="10"/>
  </si>
  <si>
    <t>茨城租税債権管理機構　一般会計</t>
    <rPh sb="11" eb="15">
      <t>イッパンカイケイ</t>
    </rPh>
    <phoneticPr fontId="10"/>
  </si>
  <si>
    <t>茨城県後期高齢者医療広域連合　一般会計</t>
    <rPh sb="15" eb="19">
      <t>イッパンカイケイ</t>
    </rPh>
    <phoneticPr fontId="10"/>
  </si>
  <si>
    <t>茨城県後期高齢者医療広域連合　後期高齢者医療特別会計</t>
    <rPh sb="15" eb="22">
      <t>コウキコウレイシャイリョウ</t>
    </rPh>
    <rPh sb="22" eb="26">
      <t>トクベツカイケイ</t>
    </rPh>
    <phoneticPr fontId="10"/>
  </si>
  <si>
    <t>水海道あすなろの里</t>
    <rPh sb="0" eb="3">
      <t>ミツカイドウ</t>
    </rPh>
    <rPh sb="8" eb="9">
      <t>サト</t>
    </rPh>
    <phoneticPr fontId="2"/>
  </si>
  <si>
    <t>-</t>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</si>
  <si>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</si>
  <si>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</si>
  <si>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庁舎等建設基金</t>
    <rPh sb="0" eb="2">
      <t>チョウシャ</t>
    </rPh>
    <rPh sb="2" eb="3">
      <t>トウ</t>
    </rPh>
    <rPh sb="3" eb="5">
      <t>ケンセツ</t>
    </rPh>
    <rPh sb="5" eb="7">
      <t>キキン</t>
    </rPh>
    <phoneticPr fontId="5"/>
  </si>
  <si>
    <t>地域振興基金</t>
    <rPh sb="0" eb="2">
      <t>チイキ</t>
    </rPh>
    <rPh sb="2" eb="4">
      <t>シンコウ</t>
    </rPh>
    <rPh sb="4" eb="6">
      <t>キキン</t>
    </rPh>
    <phoneticPr fontId="5"/>
  </si>
  <si>
    <t>地域交流センター維持補修事業基金</t>
    <rPh sb="0" eb="2">
      <t>チイキ</t>
    </rPh>
    <rPh sb="2" eb="4">
      <t>コウリュウ</t>
    </rPh>
    <rPh sb="8" eb="10">
      <t>イジ</t>
    </rPh>
    <rPh sb="10" eb="12">
      <t>ホシュウ</t>
    </rPh>
    <rPh sb="12" eb="14">
      <t>ジギョウ</t>
    </rPh>
    <rPh sb="14" eb="1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</si>
</sst>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54225</c:v>
                </c:pt>
                <c:pt idx="3">
                  <c:v>54016</c:v>
                </c:pt>
                <c:pt idx="4">
                  <c:v>52786</c:v>
                </c:pt>
              </c:numCache>
            </c:numRef>
          </c:val>
          <c:smooth val="0"/>
          <c:extLst>
            <c:ext xmlns:c16="http://schemas.microsoft.com/office/drawing/2014/chart" uri="{C3380CC4-5D6E-409C-BE32-E72D297353CC}">
              <c16:uniqueId val="{00000000-8DA8-4A7E-BEE1-FFB00288BD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30554</c:v>
                </c:pt>
                <c:pt idx="1">
                  <c:v>46670</c:v>
                </c:pt>
                <c:pt idx="2">
                  <c:v>32695</c:v>
                </c:pt>
                <c:pt idx="3">
                  <c:v>84294</c:v>
                </c:pt>
                <c:pt idx="4">
                  <c:v>23117</c:v>
                </c:pt>
              </c:numCache>
            </c:numRef>
          </c:val>
          <c:smooth val="0"/>
          <c:extLst>
            <c:ext xmlns:c16="http://schemas.microsoft.com/office/drawing/2014/chart" uri="{C3380CC4-5D6E-409C-BE32-E72D297353CC}">
              <c16:uniqueId val="{00000001-8DA8-4A7E-BEE1-FFB00288BD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4.8499999999999996</c:v>
                </c:pt>
                <c:pt idx="1">
                  <c:v>4.58</c:v>
                </c:pt>
                <c:pt idx="2">
                  <c:v>6.19</c:v>
                </c:pt>
                <c:pt idx="3">
                  <c:v>9.2100000000000009</c:v>
                </c:pt>
                <c:pt idx="4">
                  <c:v>6.33</c:v>
                </c:pt>
              </c:numCache>
            </c:numRef>
          </c:val>
          <c:extLst>
            <c:ext xmlns:c16="http://schemas.microsoft.com/office/drawing/2014/chart" uri="{C3380CC4-5D6E-409C-BE32-E72D297353CC}">
              <c16:uniqueId val="{00000000-ABF1-4CFE-B193-DDA895E86F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16.850000000000001</c:v>
                </c:pt>
                <c:pt idx="1">
                  <c:v>17.7</c:v>
                </c:pt>
                <c:pt idx="2">
                  <c:v>24.36</c:v>
                </c:pt>
                <c:pt idx="3">
                  <c:v>25.81</c:v>
                </c:pt>
                <c:pt idx="4">
                  <c:v>25.4</c:v>
                </c:pt>
              </c:numCache>
            </c:numRef>
          </c:val>
          <c:extLst>
            <c:ext xmlns:c16="http://schemas.microsoft.com/office/drawing/2014/chart" uri="{C3380CC4-5D6E-409C-BE32-E72D297353CC}">
              <c16:uniqueId val="{00000001-ABF1-4CFE-B193-DDA895E86F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0.75</c:v>
                </c:pt>
                <c:pt idx="1">
                  <c:v>1.1399999999999999</c:v>
                </c:pt>
                <c:pt idx="2">
                  <c:v>9.65</c:v>
                </c:pt>
                <c:pt idx="3">
                  <c:v>4.42</c:v>
                </c:pt>
                <c:pt idx="4">
                  <c:v>-2.72</c:v>
                </c:pt>
              </c:numCache>
            </c:numRef>
          </c:val>
          <c:smooth val="0"/>
          <c:extLst>
            <c:ext xmlns:c16="http://schemas.microsoft.com/office/drawing/2014/chart" uri="{C3380CC4-5D6E-409C-BE32-E72D297353CC}">
              <c16:uniqueId val="{00000002-ABF1-4CFE-B193-DDA895E86F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C8-46A8-96C8-82DF2D8C57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C8-46A8-96C8-82DF2D8C57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C8-46A8-96C8-82DF2D8C576B}"/>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0.05</c:v>
                </c:pt>
                <c:pt idx="4">
                  <c:v>#N/A</c:v>
                </c:pt>
                <c:pt idx="5">
                  <c:v>0.01</c:v>
                </c:pt>
                <c:pt idx="6">
                  <c:v>#N/A</c:v>
                </c:pt>
                <c:pt idx="7">
                  <c:v>0</c:v>
                </c:pt>
                <c:pt idx="8">
                  <c:v>#N/A</c:v>
                </c:pt>
                <c:pt idx="9">
                  <c:v>0.01</c:v>
                </c:pt>
              </c:numCache>
            </c:numRef>
          </c:val>
          <c:extLst>
            <c:ext xmlns:c16="http://schemas.microsoft.com/office/drawing/2014/chart" uri="{C3380CC4-5D6E-409C-BE32-E72D297353CC}">
              <c16:uniqueId val="{00000003-B4C8-46A8-96C8-82DF2D8C576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0.17</c:v>
                </c:pt>
                <c:pt idx="8">
                  <c:v>#N/A</c:v>
                </c:pt>
                <c:pt idx="9">
                  <c:v>0.01</c:v>
                </c:pt>
              </c:numCache>
            </c:numRef>
          </c:val>
          <c:extLst>
            <c:ext xmlns:c16="http://schemas.microsoft.com/office/drawing/2014/chart" uri="{C3380CC4-5D6E-409C-BE32-E72D297353CC}">
              <c16:uniqueId val="{00000004-B4C8-46A8-96C8-82DF2D8C576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0.23</c:v>
                </c:pt>
                <c:pt idx="2">
                  <c:v>#N/A</c:v>
                </c:pt>
                <c:pt idx="3">
                  <c:v>0.68</c:v>
                </c:pt>
                <c:pt idx="4">
                  <c:v>#N/A</c:v>
                </c:pt>
                <c:pt idx="5">
                  <c:v>0.56000000000000005</c:v>
                </c:pt>
                <c:pt idx="6">
                  <c:v>#N/A</c:v>
                </c:pt>
                <c:pt idx="7">
                  <c:v>0.65</c:v>
                </c:pt>
                <c:pt idx="8">
                  <c:v>#N/A</c:v>
                </c:pt>
                <c:pt idx="9">
                  <c:v>0.06</c:v>
                </c:pt>
              </c:numCache>
            </c:numRef>
          </c:val>
          <c:extLst>
            <c:ext xmlns:c16="http://schemas.microsoft.com/office/drawing/2014/chart" uri="{C3380CC4-5D6E-409C-BE32-E72D297353CC}">
              <c16:uniqueId val="{00000005-B4C8-46A8-96C8-82DF2D8C576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0.26</c:v>
                </c:pt>
                <c:pt idx="2">
                  <c:v>#N/A</c:v>
                </c:pt>
                <c:pt idx="3">
                  <c:v>0.81</c:v>
                </c:pt>
                <c:pt idx="4">
                  <c:v>#N/A</c:v>
                </c:pt>
                <c:pt idx="5">
                  <c:v>0.67</c:v>
                </c:pt>
                <c:pt idx="6">
                  <c:v>#N/A</c:v>
                </c:pt>
                <c:pt idx="7">
                  <c:v>1.17</c:v>
                </c:pt>
                <c:pt idx="8">
                  <c:v>#N/A</c:v>
                </c:pt>
                <c:pt idx="9">
                  <c:v>1.1499999999999999</c:v>
                </c:pt>
              </c:numCache>
            </c:numRef>
          </c:val>
          <c:extLst>
            <c:ext xmlns:c16="http://schemas.microsoft.com/office/drawing/2014/chart" uri="{C3380CC4-5D6E-409C-BE32-E72D297353CC}">
              <c16:uniqueId val="{00000006-B4C8-46A8-96C8-82DF2D8C576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1.7</c:v>
                </c:pt>
                <c:pt idx="4">
                  <c:v>#N/A</c:v>
                </c:pt>
                <c:pt idx="5">
                  <c:v>2.2999999999999998</c:v>
                </c:pt>
                <c:pt idx="6">
                  <c:v>#N/A</c:v>
                </c:pt>
                <c:pt idx="7">
                  <c:v>2.65</c:v>
                </c:pt>
                <c:pt idx="8">
                  <c:v>#N/A</c:v>
                </c:pt>
                <c:pt idx="9">
                  <c:v>4.2</c:v>
                </c:pt>
              </c:numCache>
            </c:numRef>
          </c:val>
          <c:extLst>
            <c:ext xmlns:c16="http://schemas.microsoft.com/office/drawing/2014/chart" uri="{C3380CC4-5D6E-409C-BE32-E72D297353CC}">
              <c16:uniqueId val="{00000007-B4C8-46A8-96C8-82DF2D8C576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4.8499999999999996</c:v>
                </c:pt>
                <c:pt idx="2">
                  <c:v>#N/A</c:v>
                </c:pt>
                <c:pt idx="3">
                  <c:v>4.57</c:v>
                </c:pt>
                <c:pt idx="4">
                  <c:v>#N/A</c:v>
                </c:pt>
                <c:pt idx="5">
                  <c:v>6.19</c:v>
                </c:pt>
                <c:pt idx="6">
                  <c:v>#N/A</c:v>
                </c:pt>
                <c:pt idx="7">
                  <c:v>9.1999999999999993</c:v>
                </c:pt>
                <c:pt idx="8">
                  <c:v>#N/A</c:v>
                </c:pt>
                <c:pt idx="9">
                  <c:v>6.33</c:v>
                </c:pt>
              </c:numCache>
            </c:numRef>
          </c:val>
          <c:extLst>
            <c:ext xmlns:c16="http://schemas.microsoft.com/office/drawing/2014/chart" uri="{C3380CC4-5D6E-409C-BE32-E72D297353CC}">
              <c16:uniqueId val="{00000008-B4C8-46A8-96C8-82DF2D8C576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5.48</c:v>
                </c:pt>
                <c:pt idx="2">
                  <c:v>#N/A</c:v>
                </c:pt>
                <c:pt idx="3">
                  <c:v>5.87</c:v>
                </c:pt>
                <c:pt idx="4">
                  <c:v>#N/A</c:v>
                </c:pt>
                <c:pt idx="5">
                  <c:v>6.35</c:v>
                </c:pt>
                <c:pt idx="6">
                  <c:v>#N/A</c:v>
                </c:pt>
                <c:pt idx="7">
                  <c:v>7.09</c:v>
                </c:pt>
                <c:pt idx="8">
                  <c:v>#N/A</c:v>
                </c:pt>
                <c:pt idx="9">
                  <c:v>7.61</c:v>
                </c:pt>
              </c:numCache>
            </c:numRef>
          </c:val>
          <c:extLst>
            <c:ext xmlns:c16="http://schemas.microsoft.com/office/drawing/2014/chart" uri="{C3380CC4-5D6E-409C-BE32-E72D297353CC}">
              <c16:uniqueId val="{00000009-B4C8-46A8-96C8-82DF2D8C57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2536</c:v>
                </c:pt>
                <c:pt idx="5">
                  <c:v>2502</c:v>
                </c:pt>
                <c:pt idx="8">
                  <c:v>2516</c:v>
                </c:pt>
                <c:pt idx="11">
                  <c:v>2613</c:v>
                </c:pt>
                <c:pt idx="14">
                  <c:v>2566</c:v>
                </c:pt>
              </c:numCache>
            </c:numRef>
          </c:val>
          <c:extLst>
            <c:ext xmlns:c16="http://schemas.microsoft.com/office/drawing/2014/chart" uri="{C3380CC4-5D6E-409C-BE32-E72D297353CC}">
              <c16:uniqueId val="{00000000-992B-4D09-B3AD-D4B504073D0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2B-4D09-B3AD-D4B504073D0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2B-4D09-B3AD-D4B504073D0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266</c:v>
                </c:pt>
                <c:pt idx="3">
                  <c:v>277</c:v>
                </c:pt>
                <c:pt idx="6">
                  <c:v>276</c:v>
                </c:pt>
                <c:pt idx="9">
                  <c:v>267</c:v>
                </c:pt>
                <c:pt idx="12">
                  <c:v>259</c:v>
                </c:pt>
              </c:numCache>
            </c:numRef>
          </c:val>
          <c:extLst>
            <c:ext xmlns:c16="http://schemas.microsoft.com/office/drawing/2014/chart" uri="{C3380CC4-5D6E-409C-BE32-E72D297353CC}">
              <c16:uniqueId val="{00000003-992B-4D09-B3AD-D4B504073D0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661</c:v>
                </c:pt>
                <c:pt idx="3">
                  <c:v>477</c:v>
                </c:pt>
                <c:pt idx="6">
                  <c:v>504</c:v>
                </c:pt>
                <c:pt idx="9">
                  <c:v>424</c:v>
                </c:pt>
                <c:pt idx="12">
                  <c:v>426</c:v>
                </c:pt>
              </c:numCache>
            </c:numRef>
          </c:val>
          <c:extLst>
            <c:ext xmlns:c16="http://schemas.microsoft.com/office/drawing/2014/chart" uri="{C3380CC4-5D6E-409C-BE32-E72D297353CC}">
              <c16:uniqueId val="{00000004-992B-4D09-B3AD-D4B504073D0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2B-4D09-B3AD-D4B504073D0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2B-4D09-B3AD-D4B504073D0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2991</c:v>
                </c:pt>
                <c:pt idx="3">
                  <c:v>2929</c:v>
                </c:pt>
                <c:pt idx="6">
                  <c:v>2832</c:v>
                </c:pt>
                <c:pt idx="9">
                  <c:v>2950</c:v>
                </c:pt>
                <c:pt idx="12">
                  <c:v>2910</c:v>
                </c:pt>
              </c:numCache>
            </c:numRef>
          </c:val>
          <c:extLst>
            <c:ext xmlns:c16="http://schemas.microsoft.com/office/drawing/2014/chart" uri="{C3380CC4-5D6E-409C-BE32-E72D297353CC}">
              <c16:uniqueId val="{00000007-992B-4D09-B3AD-D4B504073D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1382</c:v>
                </c:pt>
                <c:pt idx="2">
                  <c:v>#N/A</c:v>
                </c:pt>
                <c:pt idx="3">
                  <c:v>#N/A</c:v>
                </c:pt>
                <c:pt idx="4">
                  <c:v>1181</c:v>
                </c:pt>
                <c:pt idx="5">
                  <c:v>#N/A</c:v>
                </c:pt>
                <c:pt idx="6">
                  <c:v>#N/A</c:v>
                </c:pt>
                <c:pt idx="7">
                  <c:v>1096</c:v>
                </c:pt>
                <c:pt idx="8">
                  <c:v>#N/A</c:v>
                </c:pt>
                <c:pt idx="9">
                  <c:v>#N/A</c:v>
                </c:pt>
                <c:pt idx="10">
                  <c:v>1028</c:v>
                </c:pt>
                <c:pt idx="11">
                  <c:v>#N/A</c:v>
                </c:pt>
                <c:pt idx="12">
                  <c:v>#N/A</c:v>
                </c:pt>
                <c:pt idx="13">
                  <c:v>1029</c:v>
                </c:pt>
                <c:pt idx="14">
                  <c:v>#N/A</c:v>
                </c:pt>
              </c:numCache>
            </c:numRef>
          </c:val>
          <c:smooth val="0"/>
          <c:extLst>
            <c:ext xmlns:c16="http://schemas.microsoft.com/office/drawing/2014/chart" uri="{C3380CC4-5D6E-409C-BE32-E72D297353CC}">
              <c16:uniqueId val="{00000008-992B-4D09-B3AD-D4B504073D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29604</c:v>
                </c:pt>
                <c:pt idx="5">
                  <c:v>29449</c:v>
                </c:pt>
                <c:pt idx="8">
                  <c:v>28656</c:v>
                </c:pt>
                <c:pt idx="11">
                  <c:v>27225</c:v>
                </c:pt>
                <c:pt idx="14">
                  <c:v>25531</c:v>
                </c:pt>
              </c:numCache>
            </c:numRef>
          </c:val>
          <c:extLst>
            <c:ext xmlns:c16="http://schemas.microsoft.com/office/drawing/2014/chart" uri="{C3380CC4-5D6E-409C-BE32-E72D297353CC}">
              <c16:uniqueId val="{00000000-135C-4831-AAD9-D20F34FE20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1082</c:v>
                </c:pt>
                <c:pt idx="5">
                  <c:v>928</c:v>
                </c:pt>
                <c:pt idx="8">
                  <c:v>806</c:v>
                </c:pt>
                <c:pt idx="11">
                  <c:v>699</c:v>
                </c:pt>
                <c:pt idx="14">
                  <c:v>587</c:v>
                </c:pt>
              </c:numCache>
            </c:numRef>
          </c:val>
          <c:extLst>
            <c:ext xmlns:c16="http://schemas.microsoft.com/office/drawing/2014/chart" uri="{C3380CC4-5D6E-409C-BE32-E72D297353CC}">
              <c16:uniqueId val="{00000001-135C-4831-AAD9-D20F34FE20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5442</c:v>
                </c:pt>
                <c:pt idx="5">
                  <c:v>5709</c:v>
                </c:pt>
                <c:pt idx="8">
                  <c:v>7338</c:v>
                </c:pt>
                <c:pt idx="11">
                  <c:v>7592</c:v>
                </c:pt>
                <c:pt idx="14">
                  <c:v>7585</c:v>
                </c:pt>
              </c:numCache>
            </c:numRef>
          </c:val>
          <c:extLst>
            <c:ext xmlns:c16="http://schemas.microsoft.com/office/drawing/2014/chart" uri="{C3380CC4-5D6E-409C-BE32-E72D297353CC}">
              <c16:uniqueId val="{00000002-135C-4831-AAD9-D20F34FE20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5C-4831-AAD9-D20F34FE20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5C-4831-AAD9-D20F34FE20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21</c:v>
                </c:pt>
                <c:pt idx="3">
                  <c:v>11</c:v>
                </c:pt>
                <c:pt idx="6">
                  <c:v>9</c:v>
                </c:pt>
                <c:pt idx="9">
                  <c:v>16</c:v>
                </c:pt>
                <c:pt idx="12">
                  <c:v>7</c:v>
                </c:pt>
              </c:numCache>
            </c:numRef>
          </c:val>
          <c:extLst>
            <c:ext xmlns:c16="http://schemas.microsoft.com/office/drawing/2014/chart" uri="{C3380CC4-5D6E-409C-BE32-E72D297353CC}">
              <c16:uniqueId val="{00000005-135C-4831-AAD9-D20F34FE20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4534</c:v>
                </c:pt>
                <c:pt idx="3">
                  <c:v>4365</c:v>
                </c:pt>
                <c:pt idx="6">
                  <c:v>4402</c:v>
                </c:pt>
                <c:pt idx="9">
                  <c:v>4414</c:v>
                </c:pt>
                <c:pt idx="12">
                  <c:v>4390</c:v>
                </c:pt>
              </c:numCache>
            </c:numRef>
          </c:val>
          <c:extLst>
            <c:ext xmlns:c16="http://schemas.microsoft.com/office/drawing/2014/chart" uri="{C3380CC4-5D6E-409C-BE32-E72D297353CC}">
              <c16:uniqueId val="{00000006-135C-4831-AAD9-D20F34FE20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1259</c:v>
                </c:pt>
                <c:pt idx="3">
                  <c:v>1202</c:v>
                </c:pt>
                <c:pt idx="6">
                  <c:v>1120</c:v>
                </c:pt>
                <c:pt idx="9">
                  <c:v>992</c:v>
                </c:pt>
                <c:pt idx="12">
                  <c:v>874</c:v>
                </c:pt>
              </c:numCache>
            </c:numRef>
          </c:val>
          <c:extLst>
            <c:ext xmlns:c16="http://schemas.microsoft.com/office/drawing/2014/chart" uri="{C3380CC4-5D6E-409C-BE32-E72D297353CC}">
              <c16:uniqueId val="{00000007-135C-4831-AAD9-D20F34FE20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9977</c:v>
                </c:pt>
                <c:pt idx="3">
                  <c:v>9330</c:v>
                </c:pt>
                <c:pt idx="6">
                  <c:v>9129</c:v>
                </c:pt>
                <c:pt idx="9">
                  <c:v>8371</c:v>
                </c:pt>
                <c:pt idx="12">
                  <c:v>8020</c:v>
                </c:pt>
              </c:numCache>
            </c:numRef>
          </c:val>
          <c:extLst>
            <c:ext xmlns:c16="http://schemas.microsoft.com/office/drawing/2014/chart" uri="{C3380CC4-5D6E-409C-BE32-E72D297353CC}">
              <c16:uniqueId val="{00000008-135C-4831-AAD9-D20F34FE20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160</c:v>
                </c:pt>
                <c:pt idx="3">
                  <c:v>134</c:v>
                </c:pt>
                <c:pt idx="6">
                  <c:v>109</c:v>
                </c:pt>
                <c:pt idx="9">
                  <c:v>83</c:v>
                </c:pt>
                <c:pt idx="12">
                  <c:v>58</c:v>
                </c:pt>
              </c:numCache>
            </c:numRef>
          </c:val>
          <c:extLst>
            <c:ext xmlns:c16="http://schemas.microsoft.com/office/drawing/2014/chart" uri="{C3380CC4-5D6E-409C-BE32-E72D297353CC}">
              <c16:uniqueId val="{00000009-135C-4831-AAD9-D20F34FE20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30987</c:v>
                </c:pt>
                <c:pt idx="3">
                  <c:v>30840</c:v>
                </c:pt>
                <c:pt idx="6">
                  <c:v>30129</c:v>
                </c:pt>
                <c:pt idx="9">
                  <c:v>28676</c:v>
                </c:pt>
                <c:pt idx="12">
                  <c:v>26425</c:v>
                </c:pt>
              </c:numCache>
            </c:numRef>
          </c:val>
          <c:extLst>
            <c:ext xmlns:c16="http://schemas.microsoft.com/office/drawing/2014/chart" uri="{C3380CC4-5D6E-409C-BE32-E72D297353CC}">
              <c16:uniqueId val="{0000000A-135C-4831-AAD9-D20F34FE20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10810</c:v>
                </c:pt>
                <c:pt idx="2">
                  <c:v>#N/A</c:v>
                </c:pt>
                <c:pt idx="3">
                  <c:v>#N/A</c:v>
                </c:pt>
                <c:pt idx="4">
                  <c:v>9796</c:v>
                </c:pt>
                <c:pt idx="5">
                  <c:v>#N/A</c:v>
                </c:pt>
                <c:pt idx="6">
                  <c:v>#N/A</c:v>
                </c:pt>
                <c:pt idx="7">
                  <c:v>8097</c:v>
                </c:pt>
                <c:pt idx="8">
                  <c:v>#N/A</c:v>
                </c:pt>
                <c:pt idx="9">
                  <c:v>#N/A</c:v>
                </c:pt>
                <c:pt idx="10">
                  <c:v>7035</c:v>
                </c:pt>
                <c:pt idx="11">
                  <c:v>#N/A</c:v>
                </c:pt>
                <c:pt idx="12">
                  <c:v>#N/A</c:v>
                </c:pt>
                <c:pt idx="13">
                  <c:v>6072</c:v>
                </c:pt>
                <c:pt idx="14">
                  <c:v>#N/A</c:v>
                </c:pt>
              </c:numCache>
            </c:numRef>
          </c:val>
          <c:smooth val="0"/>
          <c:extLst>
            <c:ext xmlns:c16="http://schemas.microsoft.com/office/drawing/2014/chart" uri="{C3380CC4-5D6E-409C-BE32-E72D297353CC}">
              <c16:uniqueId val="{0000000B-135C-4831-AAD9-D20F34FE20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3933</c:v>
                </c:pt>
                <c:pt idx="1">
                  <c:v>4093</c:v>
                </c:pt>
                <c:pt idx="2">
                  <c:v>4094</c:v>
                </c:pt>
              </c:numCache>
            </c:numRef>
          </c:val>
          <c:extLst>
            <c:ext xmlns:c16="http://schemas.microsoft.com/office/drawing/2014/chart" uri="{C3380CC4-5D6E-409C-BE32-E72D297353CC}">
              <c16:uniqueId val="{00000000-742E-4C72-A86B-B70429CC95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1044</c:v>
                </c:pt>
                <c:pt idx="1">
                  <c:v>1044</c:v>
                </c:pt>
                <c:pt idx="2">
                  <c:v>1128</c:v>
                </c:pt>
              </c:numCache>
            </c:numRef>
          </c:val>
          <c:extLst>
            <c:ext xmlns:c16="http://schemas.microsoft.com/office/drawing/2014/chart" uri="{C3380CC4-5D6E-409C-BE32-E72D297353CC}">
              <c16:uniqueId val="{00000001-742E-4C72-A86B-B70429CC95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1746</c:v>
                </c:pt>
                <c:pt idx="1">
                  <c:v>1746</c:v>
                </c:pt>
                <c:pt idx="2">
                  <c:v>1738</c:v>
                </c:pt>
              </c:numCache>
            </c:numRef>
          </c:val>
          <c:extLst>
            <c:ext xmlns:c16="http://schemas.microsoft.com/office/drawing/2014/chart" uri="{C3380CC4-5D6E-409C-BE32-E72D297353CC}">
              <c16:uniqueId val="{00000002-742E-4C72-A86B-B70429CC95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61,180
54,731
123.64
26,434,837
24,856,211
1,020,785
16,115,092
26,425,233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類似団体平均値とほぼ同値となっており、ここ数年はほぼ横ばいとなっている。当市は大規模事業所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の法人市民税の依存度が高く、景気等の影響を受けやすいため税収基盤が安定しているとは言い難く、基準財政収入額が変動しやすい。近年においても年度途中での数億円単位で法人市民税収入の補正計上をした経緯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今後も圏央道常総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周辺開発にあわせて、工業団地造成をはじめとする企業誘致施策や定住人口の増加、徴収強化等に努めて歳入の確保を図っていく。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531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52211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38805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前年度、前々年度は、普通交付税の追加交付等による経常一般財源の増加により一時的に減少したが、本年度は令和元年度並みとなり類似団体内平均値を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内の平均値を下回っているものの、物価高騰等による物件費の増加や、高齢化の進行による扶助費の増加が今後一層見込まれるため、現在の数値を保つために、インターチェンジ周辺開発をはじめとする企業誘致等により安定した自主財源の確保を推進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63</xdr:row>
      <xdr:rowOff>138430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42177"/>
          <a:ext cx="8382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0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62</xdr:row>
      <xdr:rowOff>12277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31967"/>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63</xdr:row>
      <xdr:rowOff>33867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3196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64</xdr:row>
      <xdr:rowOff>23283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352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132927</xdr:rowOff>
    </xdr:from>
    <xdr:to>
      <xdr:col>19</xdr:col>
      <xdr:colOff>184150</xdr:colOff>
      <xdr:row>62</xdr:row>
      <xdr:rowOff>63077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73254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となる人口については年々減少しているのに対し、分子となる支出については増加しているため、近年は増加傾向にある。定年延長制度や物価高騰の影響等により人件費・物件費いずれも増加傾向にあり、今後もしばらくはこの状況が続くこと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内平均値は下回っているものの類似団体内平均値との差は縮まりつつあるため、今後は引き続き公共施設等総合管理計画に基づいた施設の集約化、複合化を推進し物件費や維持補修費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111888</xdr:rowOff>
    </xdr:from>
    <xdr:to>
      <xdr:col>23</xdr:col>
      <xdr:colOff>133350</xdr:colOff>
      <xdr:row>81</xdr:row>
      <xdr:rowOff>133468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99338"/>
          <a:ext cx="8382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84049</xdr:rowOff>
    </xdr:from>
    <xdr:to>
      <xdr:col>19</xdr:col>
      <xdr:colOff>133350</xdr:colOff>
      <xdr:row>81</xdr:row>
      <xdr:rowOff>111888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71499"/>
          <a:ext cx="8890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46865</xdr:rowOff>
    </xdr:from>
    <xdr:to>
      <xdr:col>15</xdr:col>
      <xdr:colOff>82550</xdr:colOff>
      <xdr:row>81</xdr:row>
      <xdr:rowOff>84049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34315"/>
          <a:ext cx="889000" cy="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167063</xdr:rowOff>
    </xdr:from>
    <xdr:to>
      <xdr:col>11</xdr:col>
      <xdr:colOff>31750</xdr:colOff>
      <xdr:row>81</xdr:row>
      <xdr:rowOff>46865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83063"/>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4225</xdr:rowOff>
    </xdr:from>
    <xdr:to>
      <xdr:col>11</xdr:col>
      <xdr:colOff>82550</xdr:colOff>
      <xdr:row>83</xdr:row>
      <xdr:rowOff>105825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90602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65891</xdr:rowOff>
    </xdr:from>
    <xdr:to>
      <xdr:col>7</xdr:col>
      <xdr:colOff>31750</xdr:colOff>
      <xdr:row>82</xdr:row>
      <xdr:rowOff>167491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152268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1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82668</xdr:rowOff>
    </xdr:from>
    <xdr:to>
      <xdr:col>23</xdr:col>
      <xdr:colOff>184150</xdr:colOff>
      <xdr:row>82</xdr:row>
      <xdr:rowOff>12818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99195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61088</xdr:rowOff>
    </xdr:from>
    <xdr:to>
      <xdr:col>19</xdr:col>
      <xdr:colOff>184150</xdr:colOff>
      <xdr:row>81</xdr:row>
      <xdr:rowOff>162688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1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33249</xdr:rowOff>
    </xdr:from>
    <xdr:to>
      <xdr:col>15</xdr:col>
      <xdr:colOff>133350</xdr:colOff>
      <xdr:row>81</xdr:row>
      <xdr:rowOff>134849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145026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167515</xdr:rowOff>
    </xdr:from>
    <xdr:to>
      <xdr:col>11</xdr:col>
      <xdr:colOff>82550</xdr:colOff>
      <xdr:row>81</xdr:row>
      <xdr:rowOff>97665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107842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116263</xdr:rowOff>
    </xdr:from>
    <xdr:to>
      <xdr:col>7</xdr:col>
      <xdr:colOff>31750</xdr:colOff>
      <xdr:row>81</xdr:row>
      <xdr:rowOff>46413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56590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近年はほぼ横ばいで推移しているが、令和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ポイント減少している。これは、管理職職員の退職等に伴う経験年数階層の変動等によることが主な要因である。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今後も、人事評価制度の適正な運営を行い、給与の適正化に努める。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49893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7394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49893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101600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101600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ポイント上回っている。これは、権限移譲や新規補助事業の増加等に伴う職員採用数の増加や定年延長制度によるものである。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今後更なる人口減少が進行していく中で、行政サービスの低下を招かないよう必要な人員を確保し、行政改革や機構改革等により適正な定員管理に努める。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42439</xdr:rowOff>
    </xdr:from>
    <xdr:to>
      <xdr:col>81</xdr:col>
      <xdr:colOff>44450</xdr:colOff>
      <xdr:row>62</xdr:row>
      <xdr:rowOff>94721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72339"/>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30374</xdr:rowOff>
    </xdr:from>
    <xdr:to>
      <xdr:col>77</xdr:col>
      <xdr:colOff>44450</xdr:colOff>
      <xdr:row>62</xdr:row>
      <xdr:rowOff>42439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6027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18309</xdr:rowOff>
    </xdr:from>
    <xdr:to>
      <xdr:col>72</xdr:col>
      <xdr:colOff>203200</xdr:colOff>
      <xdr:row>62</xdr:row>
      <xdr:rowOff>30374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482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18309</xdr:rowOff>
    </xdr:from>
    <xdr:to>
      <xdr:col>68</xdr:col>
      <xdr:colOff>152400</xdr:colOff>
      <xdr:row>62</xdr:row>
      <xdr:rowOff>32385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4820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60007</xdr:rowOff>
    </xdr:from>
    <xdr:to>
      <xdr:col>68</xdr:col>
      <xdr:colOff>203200</xdr:colOff>
      <xdr:row>62</xdr:row>
      <xdr:rowOff>161607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146384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51964</xdr:rowOff>
    </xdr:from>
    <xdr:to>
      <xdr:col>64</xdr:col>
      <xdr:colOff>152400</xdr:colOff>
      <xdr:row>62</xdr:row>
      <xdr:rowOff>153564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138341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43921</xdr:rowOff>
    </xdr:from>
    <xdr:to>
      <xdr:col>81</xdr:col>
      <xdr:colOff>95250</xdr:colOff>
      <xdr:row>62</xdr:row>
      <xdr:rowOff>145521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15998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4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163089</xdr:rowOff>
    </xdr:from>
    <xdr:to>
      <xdr:col>77</xdr:col>
      <xdr:colOff>95250</xdr:colOff>
      <xdr:row>62</xdr:row>
      <xdr:rowOff>93239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103416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9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151024</xdr:rowOff>
    </xdr:from>
    <xdr:to>
      <xdr:col>73</xdr:col>
      <xdr:colOff>44450</xdr:colOff>
      <xdr:row>62</xdr:row>
      <xdr:rowOff>81174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91351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7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138959</xdr:rowOff>
    </xdr:from>
    <xdr:to>
      <xdr:col>68</xdr:col>
      <xdr:colOff>203200</xdr:colOff>
      <xdr:row>62</xdr:row>
      <xdr:rowOff>69109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79286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93362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年度債の一部償還終了等により元利償還金は減少し、地方税収入の増加に伴う標準税収入額の増加等により、実質公債費比率は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類似団体内平均値を大きく上回っているのは、近年、庁舎建設や保育所の整備、水害による災害復旧事業の借入を行ってきたためである。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公債費は徐々に減少していく見込みだが、今後は学校を始めとする公共施設の統合・集約化により地方債の発行が予想されるため、償還期間の見直し等により償還額の平準化に努める。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23114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043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119634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0525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42</xdr:row>
      <xdr:rowOff>35052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4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44704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3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下水道事業会計の将来負担額の減少や借入よりも償還額が上回ることによる地方債現在高の減少により将来負担比率は下がり、前年度よりも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類似団体内平均値を大きく上回っているのは、平成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年度からの都市計画税の廃止や平成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水害による地方債現在高の増加の影響が主な要因である。引き続き交付税措置のある有利な起債メニューを活用していくとともに、交付税措置の無い不利な起債については積極的に繰上償還を進め、将来負担比率の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79042</xdr:rowOff>
    </xdr:from>
    <xdr:to>
      <xdr:col>81</xdr:col>
      <xdr:colOff>44450</xdr:colOff>
      <xdr:row>17</xdr:row>
      <xdr:rowOff>1814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822242"/>
          <a:ext cx="8382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1814</xdr:rowOff>
    </xdr:from>
    <xdr:to>
      <xdr:col>77</xdr:col>
      <xdr:colOff>44450</xdr:colOff>
      <xdr:row>17</xdr:row>
      <xdr:rowOff>75353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916464"/>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75353</xdr:rowOff>
    </xdr:from>
    <xdr:to>
      <xdr:col>72</xdr:col>
      <xdr:colOff>203200</xdr:colOff>
      <xdr:row>18</xdr:row>
      <xdr:rowOff>80857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9000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80857</xdr:rowOff>
    </xdr:from>
    <xdr:to>
      <xdr:col>68</xdr:col>
      <xdr:colOff>152400</xdr:colOff>
      <xdr:row>19</xdr:row>
      <xdr:rowOff>30057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1669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144538</xdr:rowOff>
    </xdr:from>
    <xdr:to>
      <xdr:col>68</xdr:col>
      <xdr:colOff>203200</xdr:colOff>
      <xdr:row>16</xdr:row>
      <xdr:rowOff>74688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1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84865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154879</xdr:rowOff>
    </xdr:from>
    <xdr:to>
      <xdr:col>64</xdr:col>
      <xdr:colOff>152400</xdr:colOff>
      <xdr:row>16</xdr:row>
      <xdr:rowOff>85029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7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95206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28242</xdr:rowOff>
    </xdr:from>
    <xdr:to>
      <xdr:col>81</xdr:col>
      <xdr:colOff>95250</xdr:colOff>
      <xdr:row>16</xdr:row>
      <xdr:rowOff>129842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7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319</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7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122464</xdr:rowOff>
    </xdr:from>
    <xdr:to>
      <xdr:col>77</xdr:col>
      <xdr:colOff>95250</xdr:colOff>
      <xdr:row>17</xdr:row>
      <xdr:rowOff>52614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37391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5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24553</xdr:rowOff>
    </xdr:from>
    <xdr:to>
      <xdr:col>73</xdr:col>
      <xdr:colOff>44450</xdr:colOff>
      <xdr:row>17</xdr:row>
      <xdr:rowOff>126153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110930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30057</xdr:rowOff>
    </xdr:from>
    <xdr:to>
      <xdr:col>68</xdr:col>
      <xdr:colOff>203200</xdr:colOff>
      <xdr:row>18</xdr:row>
      <xdr:rowOff>131657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116434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150707</xdr:rowOff>
    </xdr:from>
    <xdr:to>
      <xdr:col>64</xdr:col>
      <xdr:colOff>152400</xdr:colOff>
      <xdr:row>19</xdr:row>
      <xdr:rowOff>80857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2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65634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61,180
54,731
123.64
26,434,837
24,856,211
1,020,785
16,115,092
26,425,233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ポイント増加しているものの、類似団体内平均値を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正職員数の増加等により人件費が増加していることに加え、経常一般財源である地方税等が前年度から減少したことが主な要因である。今後は人事院勧告による俸給の引上げ等により人件費の増加が見込まれるため、行政サービスの低下を招かないよう適正な定員管理を推進し、働き方改革等の実施により、人件費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159657</xdr:rowOff>
    </xdr:from>
    <xdr:to>
      <xdr:col>24</xdr:col>
      <xdr:colOff>25400</xdr:colOff>
      <xdr:row>35</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88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113937</xdr:rowOff>
    </xdr:from>
    <xdr:to>
      <xdr:col>19</xdr:col>
      <xdr:colOff>187325</xdr:colOff>
      <xdr:row>34</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432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113937</xdr:rowOff>
    </xdr:from>
    <xdr:to>
      <xdr:col>15</xdr:col>
      <xdr:colOff>98425</xdr:colOff>
      <xdr:row>35</xdr:row>
      <xdr:rowOff>73116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432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140063</xdr:rowOff>
    </xdr:from>
    <xdr:to>
      <xdr:col>11</xdr:col>
      <xdr:colOff>9525</xdr:colOff>
      <xdr:row>35</xdr:row>
      <xdr:rowOff>73116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693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28847</xdr:rowOff>
    </xdr:from>
    <xdr:to>
      <xdr:col>6</xdr:col>
      <xdr:colOff>171450</xdr:colOff>
      <xdr:row>35</xdr:row>
      <xdr:rowOff>130447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2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115224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63137</xdr:rowOff>
    </xdr:from>
    <xdr:to>
      <xdr:col>15</xdr:col>
      <xdr:colOff>149225</xdr:colOff>
      <xdr:row>34</xdr:row>
      <xdr:rowOff>164737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3464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22316</xdr:rowOff>
    </xdr:from>
    <xdr:to>
      <xdr:col>11</xdr:col>
      <xdr:colOff>60325</xdr:colOff>
      <xdr:row>35</xdr:row>
      <xdr:rowOff>123916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134093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89263</xdr:rowOff>
    </xdr:from>
    <xdr:to>
      <xdr:col>6</xdr:col>
      <xdr:colOff>171450</xdr:colOff>
      <xdr:row>35</xdr:row>
      <xdr:rowOff>19413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29590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8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ポイント増加したものの、類似団体内平均値を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ポイント下回っている。前年度より増加したのは、物価高騰等による経常経費の物件費の増加と、経常一般財源である地方税等が減少したことが主な要因である。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今後は、更なる物価高騰や指定管理者制度による民間委託が進むことで物件費の増加が見込まれるため、既存の業者委託等の選定を見直し物件費が大きく増加しないように努める。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39370</xdr:rowOff>
    </xdr:from>
    <xdr:to>
      <xdr:col>82</xdr:col>
      <xdr:colOff>107950</xdr:colOff>
      <xdr:row>13</xdr:row>
      <xdr:rowOff>77470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268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134620</xdr:rowOff>
    </xdr:from>
    <xdr:to>
      <xdr:col>78</xdr:col>
      <xdr:colOff>69850</xdr:colOff>
      <xdr:row>13</xdr:row>
      <xdr:rowOff>39370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19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134620</xdr:rowOff>
    </xdr:from>
    <xdr:to>
      <xdr:col>73</xdr:col>
      <xdr:colOff>180975</xdr:colOff>
      <xdr:row>13</xdr:row>
      <xdr:rowOff>54610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192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54610</xdr:rowOff>
    </xdr:from>
    <xdr:to>
      <xdr:col>69</xdr:col>
      <xdr:colOff>92075</xdr:colOff>
      <xdr:row>14</xdr:row>
      <xdr:rowOff>20320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8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26670</xdr:rowOff>
    </xdr:from>
    <xdr:to>
      <xdr:col>82</xdr:col>
      <xdr:colOff>158750</xdr:colOff>
      <xdr:row>13</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43197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160020</xdr:rowOff>
    </xdr:from>
    <xdr:to>
      <xdr:col>78</xdr:col>
      <xdr:colOff>120650</xdr:colOff>
      <xdr:row>13</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100347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8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83820</xdr:rowOff>
    </xdr:from>
    <xdr:to>
      <xdr:col>74</xdr:col>
      <xdr:colOff>31750</xdr:colOff>
      <xdr:row>13</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3810</xdr:rowOff>
    </xdr:from>
    <xdr:to>
      <xdr:col>69</xdr:col>
      <xdr:colOff>142875</xdr:colOff>
      <xdr:row>13</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115587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140970</xdr:rowOff>
    </xdr:from>
    <xdr:to>
      <xdr:col>65</xdr:col>
      <xdr:colOff>53975</xdr:colOff>
      <xdr:row>14</xdr:row>
      <xdr:rowOff>71120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81297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ポイント増加しているものの、類似団体内平均値を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これは、障害者自立支援給付費や生活保護扶助費等が増加したことと、経常一般財源である地方税等が前年度から減少したことが主な要因である。今後も人口の減少と共に高齢化による扶助費の増加が見込まれるため、市単独事業の見直し等をさらに進め、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832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689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135165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34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ポイント上回っている。前年度より増加したのは、その他の経常経費は横ばいであるものの、経常一般財源である地方税等がが減少したことが主な要因である。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今後は、国民健康保険特別会計等において、独立採算の原則に基づき、財源補填的な繰り出しをすることないように保険税の適正化を図り、一般会計の負担を抑制していく。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63500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60</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07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88900</xdr:rowOff>
    </xdr:from>
    <xdr:to>
      <xdr:col>69</xdr:col>
      <xdr:colOff>142875</xdr:colOff>
      <xdr:row>57</xdr:row>
      <xdr:rowOff>19050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前年度より増加したのは、補助費等の経常経費が一部事務組合負担金等により増加していることに加え、経常一般財源である地方税等が減少したことが主な要因である。また当市は、ごみ処理や消防業務等について、合併前の旧団体ごとに一部事務組合に加入しているため、類似団体内平均値よりも大幅に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今後は、一部事務組合の一元化を目指すとともに、各団体への補助金の適正化について見直しを図っていく。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003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63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12700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38</xdr:row>
      <xdr:rowOff>12700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27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ポイント上回っている。前年度より減少したのは、経常一般財源である地方税等は減少したものの、平成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合併特例債の一部償還終了等による元利償還金の減少が主な要因である。今後も学校の統廃合をはじめとする公共施設の集約化による地方債発行が見込まれるため、繰上償還や償還期間の見直し等により、償還額の平準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17272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720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78</xdr:row>
      <xdr:rowOff>17272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35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78</xdr:row>
      <xdr:rowOff>40132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355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62992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13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xdr:rowOff>
    </xdr:from>
    <xdr:to>
      <xdr:col>6</xdr:col>
      <xdr:colOff>171450</xdr:colOff>
      <xdr:row>78</xdr:row>
      <xdr:rowOff>113792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98569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ポイント増加しているものの、類似団体内平均値を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ポイント下回っている。増加の要因は、生活保護費や障害者自立支援給付費等の増加で分子となる経常経費が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増加したことと、分母となる経常一般財源である地方税等が減少したことが主な要因である。今後は、補助費等については、一部事務組合の一元化を目指し、扶助費等については、市単独事業の見直しを行うことで、経常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83566</xdr:rowOff>
    </xdr:from>
    <xdr:to>
      <xdr:col>82</xdr:col>
      <xdr:colOff>107950</xdr:colOff>
      <xdr:row>81</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942316"/>
          <a:ext cx="0" cy="106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96790</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124713</xdr:rowOff>
    </xdr:from>
    <xdr:to>
      <xdr:col>82</xdr:col>
      <xdr:colOff>196850</xdr:colOff>
      <xdr:row>81</xdr:row>
      <xdr:rowOff>124713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169943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83566</xdr:rowOff>
    </xdr:from>
    <xdr:to>
      <xdr:col>82</xdr:col>
      <xdr:colOff>196850</xdr:colOff>
      <xdr:row>75</xdr:row>
      <xdr:rowOff>83566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94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51563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65761"/>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76</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87452"/>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76</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8745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19558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152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11955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144069</xdr:rowOff>
    </xdr:from>
    <xdr:to>
      <xdr:col>29</xdr:col>
      <xdr:colOff>127000</xdr:colOff>
      <xdr:row>16</xdr:row>
      <xdr:rowOff>39789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3444"/>
          <a:ext cx="647700" cy="6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36151</xdr:rowOff>
    </xdr:from>
    <xdr:to>
      <xdr:col>26</xdr:col>
      <xdr:colOff>50800</xdr:colOff>
      <xdr:row>16</xdr:row>
      <xdr:rowOff>39789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26976"/>
          <a:ext cx="698500" cy="3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36151</xdr:rowOff>
    </xdr:from>
    <xdr:to>
      <xdr:col>22</xdr:col>
      <xdr:colOff>114300</xdr:colOff>
      <xdr:row>16</xdr:row>
      <xdr:rowOff>45999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26976"/>
          <a:ext cx="698500" cy="9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45999</xdr:rowOff>
    </xdr:from>
    <xdr:to>
      <xdr:col>18</xdr:col>
      <xdr:colOff>177800</xdr:colOff>
      <xdr:row>16</xdr:row>
      <xdr:rowOff>74917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36824"/>
          <a:ext cx="698500" cy="2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163849</xdr:rowOff>
    </xdr:from>
    <xdr:to>
      <xdr:col>19</xdr:col>
      <xdr:colOff>38100</xdr:colOff>
      <xdr:row>15</xdr:row>
      <xdr:rowOff>93999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1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104176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8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77514</xdr:rowOff>
    </xdr:from>
    <xdr:to>
      <xdr:col>15</xdr:col>
      <xdr:colOff>101600</xdr:colOff>
      <xdr:row>16</xdr:row>
      <xdr:rowOff>7664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6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93269</xdr:rowOff>
    </xdr:from>
    <xdr:to>
      <xdr:col>29</xdr:col>
      <xdr:colOff>177800</xdr:colOff>
      <xdr:row>16</xdr:row>
      <xdr:rowOff>23419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2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65346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160439</xdr:rowOff>
    </xdr:from>
    <xdr:to>
      <xdr:col>26</xdr:col>
      <xdr:colOff>101600</xdr:colOff>
      <xdr:row>16</xdr:row>
      <xdr:rowOff>90589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9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75366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6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156801</xdr:rowOff>
    </xdr:from>
    <xdr:to>
      <xdr:col>22</xdr:col>
      <xdr:colOff>165100</xdr:colOff>
      <xdr:row>16</xdr:row>
      <xdr:rowOff>86951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7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71728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6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166649</xdr:rowOff>
    </xdr:from>
    <xdr:to>
      <xdr:col>19</xdr:col>
      <xdr:colOff>38100</xdr:colOff>
      <xdr:row>16</xdr:row>
      <xdr:rowOff>96799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81576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7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24117</xdr:rowOff>
    </xdr:from>
    <xdr:to>
      <xdr:col>15</xdr:col>
      <xdr:colOff>101600</xdr:colOff>
      <xdr:row>16</xdr:row>
      <xdr:rowOff>125717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4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110494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125237</xdr:rowOff>
    </xdr:from>
    <xdr:to>
      <xdr:col>29</xdr:col>
      <xdr:colOff>127000</xdr:colOff>
      <xdr:row>35</xdr:row>
      <xdr:rowOff>128960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35587"/>
          <a:ext cx="6477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110013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20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97315</xdr:rowOff>
    </xdr:from>
    <xdr:to>
      <xdr:col>26</xdr:col>
      <xdr:colOff>50800</xdr:colOff>
      <xdr:row>35</xdr:row>
      <xdr:rowOff>128960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07665"/>
          <a:ext cx="698500" cy="3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58126</xdr:rowOff>
    </xdr:from>
    <xdr:to>
      <xdr:col>22</xdr:col>
      <xdr:colOff>114300</xdr:colOff>
      <xdr:row>35</xdr:row>
      <xdr:rowOff>97315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68476"/>
          <a:ext cx="698500" cy="3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301323</xdr:rowOff>
    </xdr:from>
    <xdr:to>
      <xdr:col>18</xdr:col>
      <xdr:colOff>177800</xdr:colOff>
      <xdr:row>35</xdr:row>
      <xdr:rowOff>58126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68773"/>
          <a:ext cx="698500" cy="99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134427</xdr:rowOff>
    </xdr:from>
    <xdr:to>
      <xdr:col>19</xdr:col>
      <xdr:colOff>38100</xdr:colOff>
      <xdr:row>35</xdr:row>
      <xdr:rowOff>236027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220804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78029</xdr:rowOff>
    </xdr:from>
    <xdr:to>
      <xdr:col>15</xdr:col>
      <xdr:colOff>101600</xdr:colOff>
      <xdr:row>35</xdr:row>
      <xdr:rowOff>179629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8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164406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7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74437</xdr:rowOff>
    </xdr:from>
    <xdr:to>
      <xdr:col>29</xdr:col>
      <xdr:colOff>177800</xdr:colOff>
      <xdr:row>35</xdr:row>
      <xdr:rowOff>176037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8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262414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2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78160</xdr:rowOff>
    </xdr:from>
    <xdr:to>
      <xdr:col>26</xdr:col>
      <xdr:colOff>101600</xdr:colOff>
      <xdr:row>35</xdr:row>
      <xdr:rowOff>179760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189937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57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46515</xdr:rowOff>
    </xdr:from>
    <xdr:to>
      <xdr:col>22</xdr:col>
      <xdr:colOff>165100</xdr:colOff>
      <xdr:row>35</xdr:row>
      <xdr:rowOff>148115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5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158292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7326</xdr:rowOff>
    </xdr:from>
    <xdr:to>
      <xdr:col>19</xdr:col>
      <xdr:colOff>38100</xdr:colOff>
      <xdr:row>35</xdr:row>
      <xdr:rowOff>108926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17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119103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250523</xdr:rowOff>
    </xdr:from>
    <xdr:to>
      <xdr:col>15</xdr:col>
      <xdr:colOff>101600</xdr:colOff>
      <xdr:row>35</xdr:row>
      <xdr:rowOff>9223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1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19401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8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61,180
54,731
123.64
26,434,837
24,856,211
1,020,785
16,115,092
26,425,233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68396</xdr:rowOff>
    </xdr:from>
    <xdr:to>
      <xdr:col>24</xdr:col>
      <xdr:colOff>63500</xdr:colOff>
      <xdr:row>36</xdr:row>
      <xdr:rowOff>116497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0596"/>
          <a:ext cx="8382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116497</xdr:rowOff>
    </xdr:from>
    <xdr:to>
      <xdr:col>19</xdr:col>
      <xdr:colOff>177800</xdr:colOff>
      <xdr:row>36</xdr:row>
      <xdr:rowOff>122688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8697"/>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122688</xdr:rowOff>
    </xdr:from>
    <xdr:to>
      <xdr:col>15</xdr:col>
      <xdr:colOff>50800</xdr:colOff>
      <xdr:row>36</xdr:row>
      <xdr:rowOff>136938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4888"/>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136938</xdr:rowOff>
    </xdr:from>
    <xdr:to>
      <xdr:col>10</xdr:col>
      <xdr:colOff>114300</xdr:colOff>
      <xdr:row>37</xdr:row>
      <xdr:rowOff>82988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09138"/>
          <a:ext cx="889000" cy="1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xdr:rowOff>
    </xdr:from>
    <xdr:to>
      <xdr:col>10</xdr:col>
      <xdr:colOff>165100</xdr:colOff>
      <xdr:row>35</xdr:row>
      <xdr:rowOff>112852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129379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2508</xdr:rowOff>
    </xdr:from>
    <xdr:to>
      <xdr:col>6</xdr:col>
      <xdr:colOff>38100</xdr:colOff>
      <xdr:row>36</xdr:row>
      <xdr:rowOff>104108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120635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17596</xdr:rowOff>
    </xdr:from>
    <xdr:to>
      <xdr:col>24</xdr:col>
      <xdr:colOff>114300</xdr:colOff>
      <xdr:row>36</xdr:row>
      <xdr:rowOff>119196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167473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6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65697</xdr:rowOff>
    </xdr:from>
    <xdr:to>
      <xdr:col>20</xdr:col>
      <xdr:colOff>38100</xdr:colOff>
      <xdr:row>36</xdr:row>
      <xdr:rowOff>167297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158424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71888</xdr:rowOff>
    </xdr:from>
    <xdr:to>
      <xdr:col>15</xdr:col>
      <xdr:colOff>101600</xdr:colOff>
      <xdr:row>37</xdr:row>
      <xdr:rowOff>2038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164615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86138</xdr:rowOff>
    </xdr:from>
    <xdr:to>
      <xdr:col>10</xdr:col>
      <xdr:colOff>165100</xdr:colOff>
      <xdr:row>37</xdr:row>
      <xdr:rowOff>16288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7415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32188</xdr:rowOff>
    </xdr:from>
    <xdr:to>
      <xdr:col>6</xdr:col>
      <xdr:colOff>38100</xdr:colOff>
      <xdr:row>37</xdr:row>
      <xdr:rowOff>133788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124915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163148</xdr:rowOff>
    </xdr:from>
    <xdr:to>
      <xdr:col>24</xdr:col>
      <xdr:colOff>63500</xdr:colOff>
      <xdr:row>58</xdr:row>
      <xdr:rowOff>8266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35798"/>
          <a:ext cx="8382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163148</xdr:rowOff>
    </xdr:from>
    <xdr:to>
      <xdr:col>19</xdr:col>
      <xdr:colOff>177800</xdr:colOff>
      <xdr:row>58</xdr:row>
      <xdr:rowOff>12446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35798"/>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12446</xdr:rowOff>
    </xdr:from>
    <xdr:to>
      <xdr:col>15</xdr:col>
      <xdr:colOff>50800</xdr:colOff>
      <xdr:row>58</xdr:row>
      <xdr:rowOff>51395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56546"/>
          <a:ext cx="8890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49654</xdr:rowOff>
    </xdr:from>
    <xdr:to>
      <xdr:col>10</xdr:col>
      <xdr:colOff>114300</xdr:colOff>
      <xdr:row>58</xdr:row>
      <xdr:rowOff>51395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93754"/>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144656</xdr:rowOff>
    </xdr:from>
    <xdr:to>
      <xdr:col>10</xdr:col>
      <xdr:colOff>165100</xdr:colOff>
      <xdr:row>56</xdr:row>
      <xdr:rowOff>74806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91333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33589</xdr:rowOff>
    </xdr:from>
    <xdr:to>
      <xdr:col>6</xdr:col>
      <xdr:colOff>38100</xdr:colOff>
      <xdr:row>56</xdr:row>
      <xdr:rowOff>135189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151716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128916</xdr:rowOff>
    </xdr:from>
    <xdr:to>
      <xdr:col>24</xdr:col>
      <xdr:colOff>114300</xdr:colOff>
      <xdr:row>58</xdr:row>
      <xdr:rowOff>59066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0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107343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7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112348</xdr:rowOff>
    </xdr:from>
    <xdr:to>
      <xdr:col>20</xdr:col>
      <xdr:colOff>38100</xdr:colOff>
      <xdr:row>58</xdr:row>
      <xdr:rowOff>42498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7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133096</xdr:rowOff>
    </xdr:from>
    <xdr:to>
      <xdr:col>15</xdr:col>
      <xdr:colOff>101600</xdr:colOff>
      <xdr:row>58</xdr:row>
      <xdr:rowOff>63246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54373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595</xdr:rowOff>
    </xdr:from>
    <xdr:to>
      <xdr:col>10</xdr:col>
      <xdr:colOff>165100</xdr:colOff>
      <xdr:row>58</xdr:row>
      <xdr:rowOff>102195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93322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170304</xdr:rowOff>
    </xdr:from>
    <xdr:to>
      <xdr:col>6</xdr:col>
      <xdr:colOff>38100</xdr:colOff>
      <xdr:row>58</xdr:row>
      <xdr:rowOff>100454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91581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55987</xdr:rowOff>
    </xdr:from>
    <xdr:to>
      <xdr:col>24</xdr:col>
      <xdr:colOff>63500</xdr:colOff>
      <xdr:row>76</xdr:row>
      <xdr:rowOff>115743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86187"/>
          <a:ext cx="838200" cy="5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115743</xdr:rowOff>
    </xdr:from>
    <xdr:to>
      <xdr:col>19</xdr:col>
      <xdr:colOff>177800</xdr:colOff>
      <xdr:row>77</xdr:row>
      <xdr:rowOff>10678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5943"/>
          <a:ext cx="889000" cy="6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10678</xdr:rowOff>
    </xdr:from>
    <xdr:to>
      <xdr:col>15</xdr:col>
      <xdr:colOff>50800</xdr:colOff>
      <xdr:row>77</xdr:row>
      <xdr:rowOff>43642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12328"/>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43642</xdr:rowOff>
    </xdr:from>
    <xdr:to>
      <xdr:col>10</xdr:col>
      <xdr:colOff>114300</xdr:colOff>
      <xdr:row>77</xdr:row>
      <xdr:rowOff>68194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45292"/>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35224</xdr:rowOff>
    </xdr:from>
    <xdr:to>
      <xdr:col>10</xdr:col>
      <xdr:colOff>165100</xdr:colOff>
      <xdr:row>77</xdr:row>
      <xdr:rowOff>136824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127951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2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126012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5187</xdr:rowOff>
    </xdr:from>
    <xdr:to>
      <xdr:col>24</xdr:col>
      <xdr:colOff>114300</xdr:colOff>
      <xdr:row>76</xdr:row>
      <xdr:rowOff>106787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28064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8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64943</xdr:rowOff>
    </xdr:from>
    <xdr:to>
      <xdr:col>20</xdr:col>
      <xdr:colOff>38100</xdr:colOff>
      <xdr:row>76</xdr:row>
      <xdr:rowOff>166543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11620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7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131328</xdr:rowOff>
    </xdr:from>
    <xdr:to>
      <xdr:col>15</xdr:col>
      <xdr:colOff>101600</xdr:colOff>
      <xdr:row>77</xdr:row>
      <xdr:rowOff>61478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78005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93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164292</xdr:rowOff>
    </xdr:from>
    <xdr:to>
      <xdr:col>10</xdr:col>
      <xdr:colOff>165100</xdr:colOff>
      <xdr:row>77</xdr:row>
      <xdr:rowOff>94442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110969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17394</xdr:rowOff>
    </xdr:from>
    <xdr:to>
      <xdr:col>6</xdr:col>
      <xdr:colOff>38100</xdr:colOff>
      <xdr:row>77</xdr:row>
      <xdr:rowOff>118994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110121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1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128570</xdr:rowOff>
    </xdr:from>
    <xdr:to>
      <xdr:col>24</xdr:col>
      <xdr:colOff>63500</xdr:colOff>
      <xdr:row>97</xdr:row>
      <xdr:rowOff>39002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87770"/>
          <a:ext cx="838200" cy="8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40473</xdr:rowOff>
    </xdr:from>
    <xdr:to>
      <xdr:col>19</xdr:col>
      <xdr:colOff>177800</xdr:colOff>
      <xdr:row>97</xdr:row>
      <xdr:rowOff>39002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99673"/>
          <a:ext cx="889000" cy="16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40473</xdr:rowOff>
    </xdr:from>
    <xdr:to>
      <xdr:col>15</xdr:col>
      <xdr:colOff>50800</xdr:colOff>
      <xdr:row>98</xdr:row>
      <xdr:rowOff>11113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99673"/>
          <a:ext cx="889000" cy="31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11113</xdr:rowOff>
    </xdr:from>
    <xdr:to>
      <xdr:col>10</xdr:col>
      <xdr:colOff>114300</xdr:colOff>
      <xdr:row>98</xdr:row>
      <xdr:rowOff>62204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3213"/>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56482</xdr:rowOff>
    </xdr:from>
    <xdr:to>
      <xdr:col>10</xdr:col>
      <xdr:colOff>165100</xdr:colOff>
      <xdr:row>97</xdr:row>
      <xdr:rowOff>158082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92973</xdr:rowOff>
    </xdr:from>
    <xdr:to>
      <xdr:col>6</xdr:col>
      <xdr:colOff>38100</xdr:colOff>
      <xdr:row>98</xdr:row>
      <xdr:rowOff>23123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77770</xdr:rowOff>
    </xdr:from>
    <xdr:to>
      <xdr:col>24</xdr:col>
      <xdr:colOff>114300</xdr:colOff>
      <xdr:row>97</xdr:row>
      <xdr:rowOff>7920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56197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159652</xdr:rowOff>
    </xdr:from>
    <xdr:to>
      <xdr:col>20</xdr:col>
      <xdr:colOff>38100</xdr:colOff>
      <xdr:row>97</xdr:row>
      <xdr:rowOff>89802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1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80929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1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161123</xdr:rowOff>
    </xdr:from>
    <xdr:to>
      <xdr:col>15</xdr:col>
      <xdr:colOff>101600</xdr:colOff>
      <xdr:row>96</xdr:row>
      <xdr:rowOff>91273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4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82400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54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131763</xdr:rowOff>
    </xdr:from>
    <xdr:to>
      <xdr:col>10</xdr:col>
      <xdr:colOff>165100</xdr:colOff>
      <xdr:row>98</xdr:row>
      <xdr:rowOff>61913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53040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11404</xdr:rowOff>
    </xdr:from>
    <xdr:to>
      <xdr:col>6</xdr:col>
      <xdr:colOff>38100</xdr:colOff>
      <xdr:row>98</xdr:row>
      <xdr:rowOff>113004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104131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907</xdr:rowOff>
    </xdr:from>
    <xdr:to>
      <xdr:col>55</xdr:col>
      <xdr:colOff>0</xdr:colOff>
      <xdr:row>37</xdr:row>
      <xdr:rowOff>6851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34455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907</xdr:rowOff>
    </xdr:from>
    <xdr:to>
      <xdr:col>50</xdr:col>
      <xdr:colOff>114300</xdr:colOff>
      <xdr:row>37</xdr:row>
      <xdr:rowOff>99205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4455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36917</xdr:rowOff>
    </xdr:from>
    <xdr:to>
      <xdr:col>45</xdr:col>
      <xdr:colOff>177800</xdr:colOff>
      <xdr:row>37</xdr:row>
      <xdr:rowOff>99205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51867"/>
          <a:ext cx="889000" cy="109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36917</xdr:rowOff>
    </xdr:from>
    <xdr:to>
      <xdr:col>41</xdr:col>
      <xdr:colOff>50800</xdr:colOff>
      <xdr:row>38</xdr:row>
      <xdr:rowOff>24649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51867"/>
          <a:ext cx="889000" cy="118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139050</xdr:rowOff>
    </xdr:from>
    <xdr:to>
      <xdr:col>41</xdr:col>
      <xdr:colOff>101600</xdr:colOff>
      <xdr:row>30</xdr:row>
      <xdr:rowOff>69200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85727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126815</xdr:rowOff>
    </xdr:from>
    <xdr:to>
      <xdr:col>36</xdr:col>
      <xdr:colOff>165100</xdr:colOff>
      <xdr:row>38</xdr:row>
      <xdr:rowOff>56966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73492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127501</xdr:rowOff>
    </xdr:from>
    <xdr:to>
      <xdr:col>55</xdr:col>
      <xdr:colOff>50800</xdr:colOff>
      <xdr:row>37</xdr:row>
      <xdr:rowOff>57651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150378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5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121557</xdr:rowOff>
    </xdr:from>
    <xdr:to>
      <xdr:col>50</xdr:col>
      <xdr:colOff>165100</xdr:colOff>
      <xdr:row>37</xdr:row>
      <xdr:rowOff>51707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68234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48405</xdr:rowOff>
    </xdr:from>
    <xdr:to>
      <xdr:col>46</xdr:col>
      <xdr:colOff>38100</xdr:colOff>
      <xdr:row>37</xdr:row>
      <xdr:rowOff>150005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141132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157567</xdr:rowOff>
    </xdr:from>
    <xdr:to>
      <xdr:col>41</xdr:col>
      <xdr:colOff>101600</xdr:colOff>
      <xdr:row>31</xdr:row>
      <xdr:rowOff>87717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78844</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39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145299</xdr:rowOff>
    </xdr:from>
    <xdr:to>
      <xdr:col>36</xdr:col>
      <xdr:colOff>165100</xdr:colOff>
      <xdr:row>38</xdr:row>
      <xdr:rowOff>75449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66576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58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38528</xdr:rowOff>
    </xdr:from>
    <xdr:to>
      <xdr:col>55</xdr:col>
      <xdr:colOff>0</xdr:colOff>
      <xdr:row>58</xdr:row>
      <xdr:rowOff>18683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296828"/>
          <a:ext cx="838200" cy="6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38528</xdr:rowOff>
    </xdr:from>
    <xdr:to>
      <xdr:col>50</xdr:col>
      <xdr:colOff>114300</xdr:colOff>
      <xdr:row>57</xdr:row>
      <xdr:rowOff>85870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296828"/>
          <a:ext cx="889000" cy="5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105192</xdr:rowOff>
    </xdr:from>
    <xdr:to>
      <xdr:col>45</xdr:col>
      <xdr:colOff>177800</xdr:colOff>
      <xdr:row>57</xdr:row>
      <xdr:rowOff>85870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706392"/>
          <a:ext cx="889000" cy="15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105192</xdr:rowOff>
    </xdr:from>
    <xdr:to>
      <xdr:col>41</xdr:col>
      <xdr:colOff>50800</xdr:colOff>
      <xdr:row>57</xdr:row>
      <xdr:rowOff>109176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706392"/>
          <a:ext cx="889000" cy="17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4438</xdr:rowOff>
    </xdr:from>
    <xdr:to>
      <xdr:col>41</xdr:col>
      <xdr:colOff>101600</xdr:colOff>
      <xdr:row>55</xdr:row>
      <xdr:rowOff>106038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3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122565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125868</xdr:rowOff>
    </xdr:from>
    <xdr:to>
      <xdr:col>36</xdr:col>
      <xdr:colOff>165100</xdr:colOff>
      <xdr:row>55</xdr:row>
      <xdr:rowOff>56018</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8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72545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139333</xdr:rowOff>
    </xdr:from>
    <xdr:to>
      <xdr:col>55</xdr:col>
      <xdr:colOff>50800</xdr:colOff>
      <xdr:row>58</xdr:row>
      <xdr:rowOff>69483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54260</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159178</xdr:rowOff>
    </xdr:from>
    <xdr:to>
      <xdr:col>50</xdr:col>
      <xdr:colOff>165100</xdr:colOff>
      <xdr:row>54</xdr:row>
      <xdr:rowOff>89328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2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105855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02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35070</xdr:rowOff>
    </xdr:from>
    <xdr:to>
      <xdr:col>46</xdr:col>
      <xdr:colOff>38100</xdr:colOff>
      <xdr:row>57</xdr:row>
      <xdr:rowOff>136670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127797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54392</xdr:rowOff>
    </xdr:from>
    <xdr:to>
      <xdr:col>41</xdr:col>
      <xdr:colOff>101600</xdr:colOff>
      <xdr:row>56</xdr:row>
      <xdr:rowOff>155992</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6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147119</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74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58376</xdr:rowOff>
    </xdr:from>
    <xdr:to>
      <xdr:col>36</xdr:col>
      <xdr:colOff>165100</xdr:colOff>
      <xdr:row>57</xdr:row>
      <xdr:rowOff>159976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151103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2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xdr:rowOff>
    </xdr:from>
    <xdr:to>
      <xdr:col>55</xdr:col>
      <xdr:colOff>0</xdr:colOff>
      <xdr:row>77</xdr:row>
      <xdr:rowOff>154845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030340"/>
          <a:ext cx="838200" cy="3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xdr:rowOff>
    </xdr:from>
    <xdr:to>
      <xdr:col>50</xdr:col>
      <xdr:colOff>114300</xdr:colOff>
      <xdr:row>78</xdr:row>
      <xdr:rowOff>61748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030340"/>
          <a:ext cx="889000" cy="4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130575</xdr:rowOff>
    </xdr:from>
    <xdr:to>
      <xdr:col>45</xdr:col>
      <xdr:colOff>177800</xdr:colOff>
      <xdr:row>78</xdr:row>
      <xdr:rowOff>61748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160775"/>
          <a:ext cx="889000" cy="27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130575</xdr:rowOff>
    </xdr:from>
    <xdr:to>
      <xdr:col>41</xdr:col>
      <xdr:colOff>50800</xdr:colOff>
      <xdr:row>77</xdr:row>
      <xdr:rowOff>66472</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160775"/>
          <a:ext cx="889000" cy="1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91757</xdr:rowOff>
    </xdr:from>
    <xdr:to>
      <xdr:col>41</xdr:col>
      <xdr:colOff>101600</xdr:colOff>
      <xdr:row>77</xdr:row>
      <xdr:rowOff>21907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94348</xdr:rowOff>
    </xdr:from>
    <xdr:to>
      <xdr:col>36</xdr:col>
      <xdr:colOff>165100</xdr:colOff>
      <xdr:row>77</xdr:row>
      <xdr:rowOff>24498</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41026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8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104045</xdr:rowOff>
    </xdr:from>
    <xdr:to>
      <xdr:col>55</xdr:col>
      <xdr:colOff>50800</xdr:colOff>
      <xdr:row>78</xdr:row>
      <xdr:rowOff>34195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126922</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1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120790</xdr:rowOff>
    </xdr:from>
    <xdr:to>
      <xdr:col>50</xdr:col>
      <xdr:colOff>165100</xdr:colOff>
      <xdr:row>76</xdr:row>
      <xdr:rowOff>50940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9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67467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7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10948</xdr:rowOff>
    </xdr:from>
    <xdr:to>
      <xdr:col>46</xdr:col>
      <xdr:colOff>38100</xdr:colOff>
      <xdr:row>78</xdr:row>
      <xdr:rowOff>112548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103675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79775</xdr:rowOff>
    </xdr:from>
    <xdr:to>
      <xdr:col>41</xdr:col>
      <xdr:colOff>101600</xdr:colOff>
      <xdr:row>77</xdr:row>
      <xdr:rowOff>9925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1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26452</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8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15672</xdr:rowOff>
    </xdr:from>
    <xdr:to>
      <xdr:col>36</xdr:col>
      <xdr:colOff>165100</xdr:colOff>
      <xdr:row>77</xdr:row>
      <xdr:rowOff>117272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2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108399</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112864</xdr:rowOff>
    </xdr:from>
    <xdr:to>
      <xdr:col>55</xdr:col>
      <xdr:colOff>0</xdr:colOff>
      <xdr:row>98</xdr:row>
      <xdr:rowOff>118808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91496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70625</xdr:rowOff>
    </xdr:from>
    <xdr:to>
      <xdr:col>50</xdr:col>
      <xdr:colOff>114300</xdr:colOff>
      <xdr:row>98</xdr:row>
      <xdr:rowOff>118808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72725"/>
          <a:ext cx="889000" cy="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106642</xdr:rowOff>
    </xdr:from>
    <xdr:to>
      <xdr:col>45</xdr:col>
      <xdr:colOff>177800</xdr:colOff>
      <xdr:row>98</xdr:row>
      <xdr:rowOff>70625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37292"/>
          <a:ext cx="889000" cy="1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106642</xdr:rowOff>
    </xdr:from>
    <xdr:to>
      <xdr:col>41</xdr:col>
      <xdr:colOff>50800</xdr:colOff>
      <xdr:row>98</xdr:row>
      <xdr:rowOff>75628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37292"/>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61519</xdr:rowOff>
    </xdr:from>
    <xdr:to>
      <xdr:col>41</xdr:col>
      <xdr:colOff>101600</xdr:colOff>
      <xdr:row>96</xdr:row>
      <xdr:rowOff>163119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3848</xdr:rowOff>
    </xdr:from>
    <xdr:to>
      <xdr:col>36</xdr:col>
      <xdr:colOff>165100</xdr:colOff>
      <xdr:row>96</xdr:row>
      <xdr:rowOff>105448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62064</xdr:rowOff>
    </xdr:from>
    <xdr:to>
      <xdr:col>55</xdr:col>
      <xdr:colOff>50800</xdr:colOff>
      <xdr:row>98</xdr:row>
      <xdr:rowOff>163664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148441</xdr:rowOff>
    </xdr:from>
    <xdr:ext cx="469744"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68008</xdr:rowOff>
    </xdr:from>
    <xdr:to>
      <xdr:col>50</xdr:col>
      <xdr:colOff>165100</xdr:colOff>
      <xdr:row>98</xdr:row>
      <xdr:rowOff>169608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160735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404428" y="169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19825</xdr:rowOff>
    </xdr:from>
    <xdr:to>
      <xdr:col>46</xdr:col>
      <xdr:colOff>38100</xdr:colOff>
      <xdr:row>98</xdr:row>
      <xdr:rowOff>121425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112552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55842</xdr:rowOff>
    </xdr:from>
    <xdr:to>
      <xdr:col>41</xdr:col>
      <xdr:colOff>101600</xdr:colOff>
      <xdr:row>97</xdr:row>
      <xdr:rowOff>157442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148569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7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24828</xdr:rowOff>
    </xdr:from>
    <xdr:to>
      <xdr:col>36</xdr:col>
      <xdr:colOff>165100</xdr:colOff>
      <xdr:row>98</xdr:row>
      <xdr:rowOff>126428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117555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1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138214</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53314"/>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121961</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37061"/>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115098</xdr:rowOff>
    </xdr:from>
    <xdr:to>
      <xdr:col>72</xdr:col>
      <xdr:colOff>38100</xdr:colOff>
      <xdr:row>38</xdr:row>
      <xdr:rowOff>45248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61775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3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6604</xdr:rowOff>
    </xdr:from>
    <xdr:to>
      <xdr:col>67</xdr:col>
      <xdr:colOff>101600</xdr:colOff>
      <xdr:row>38</xdr:row>
      <xdr:rowOff>108204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124731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87414</xdr:rowOff>
    </xdr:from>
    <xdr:to>
      <xdr:col>85</xdr:col>
      <xdr:colOff>177800</xdr:colOff>
      <xdr:row>39</xdr:row>
      <xdr:rowOff>17564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71161</xdr:rowOff>
    </xdr:from>
    <xdr:to>
      <xdr:col>67</xdr:col>
      <xdr:colOff>101600</xdr:colOff>
      <xdr:row>39</xdr:row>
      <xdr:rowOff>1311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163888</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152388</xdr:rowOff>
    </xdr:from>
    <xdr:to>
      <xdr:col>85</xdr:col>
      <xdr:colOff>127000</xdr:colOff>
      <xdr:row>75</xdr:row>
      <xdr:rowOff>8010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2839688"/>
          <a:ext cx="838200" cy="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152388</xdr:rowOff>
    </xdr:from>
    <xdr:to>
      <xdr:col>81</xdr:col>
      <xdr:colOff>50800</xdr:colOff>
      <xdr:row>75</xdr:row>
      <xdr:rowOff>15929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839688"/>
          <a:ext cx="8890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15929</xdr:rowOff>
    </xdr:from>
    <xdr:to>
      <xdr:col>76</xdr:col>
      <xdr:colOff>114300</xdr:colOff>
      <xdr:row>75</xdr:row>
      <xdr:rowOff>20420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874679"/>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10133</xdr:rowOff>
    </xdr:from>
    <xdr:to>
      <xdr:col>71</xdr:col>
      <xdr:colOff>177800</xdr:colOff>
      <xdr:row>75</xdr:row>
      <xdr:rowOff>20420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86888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19487</xdr:rowOff>
    </xdr:from>
    <xdr:to>
      <xdr:col>72</xdr:col>
      <xdr:colOff>38100</xdr:colOff>
      <xdr:row>75</xdr:row>
      <xdr:rowOff>121087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112214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7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36502</xdr:rowOff>
    </xdr:from>
    <xdr:to>
      <xdr:col>67</xdr:col>
      <xdr:colOff>101600</xdr:colOff>
      <xdr:row>75</xdr:row>
      <xdr:rowOff>138102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9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129229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128660</xdr:rowOff>
    </xdr:from>
    <xdr:to>
      <xdr:col>85</xdr:col>
      <xdr:colOff>177800</xdr:colOff>
      <xdr:row>75</xdr:row>
      <xdr:rowOff>58810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151537</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6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101588</xdr:rowOff>
    </xdr:from>
    <xdr:to>
      <xdr:col>81</xdr:col>
      <xdr:colOff>101600</xdr:colOff>
      <xdr:row>75</xdr:row>
      <xdr:rowOff>31738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7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48265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5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136579</xdr:rowOff>
    </xdr:from>
    <xdr:to>
      <xdr:col>76</xdr:col>
      <xdr:colOff>165100</xdr:colOff>
      <xdr:row>75</xdr:row>
      <xdr:rowOff>66729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82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83256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59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141070</xdr:rowOff>
    </xdr:from>
    <xdr:to>
      <xdr:col>72</xdr:col>
      <xdr:colOff>38100</xdr:colOff>
      <xdr:row>75</xdr:row>
      <xdr:rowOff>71220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87747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0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130783</xdr:rowOff>
    </xdr:from>
    <xdr:to>
      <xdr:col>67</xdr:col>
      <xdr:colOff>101600</xdr:colOff>
      <xdr:row>75</xdr:row>
      <xdr:rowOff>60933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8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77460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25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115807</xdr:rowOff>
    </xdr:from>
    <xdr:to>
      <xdr:col>85</xdr:col>
      <xdr:colOff>127000</xdr:colOff>
      <xdr:row>98</xdr:row>
      <xdr:rowOff>127054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17907"/>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84049</xdr:rowOff>
    </xdr:from>
    <xdr:to>
      <xdr:col>81</xdr:col>
      <xdr:colOff>50800</xdr:colOff>
      <xdr:row>98</xdr:row>
      <xdr:rowOff>115807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14699"/>
          <a:ext cx="889000" cy="20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84049</xdr:rowOff>
    </xdr:from>
    <xdr:to>
      <xdr:col>76</xdr:col>
      <xdr:colOff>114300</xdr:colOff>
      <xdr:row>98</xdr:row>
      <xdr:rowOff>106983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14699"/>
          <a:ext cx="889000" cy="19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106983</xdr:rowOff>
    </xdr:from>
    <xdr:to>
      <xdr:col>71</xdr:col>
      <xdr:colOff>177800</xdr:colOff>
      <xdr:row>98</xdr:row>
      <xdr:rowOff>138576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09083"/>
          <a:ext cx="8890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101254</xdr:rowOff>
    </xdr:from>
    <xdr:to>
      <xdr:col>72</xdr:col>
      <xdr:colOff>38100</xdr:colOff>
      <xdr:row>98</xdr:row>
      <xdr:rowOff>31404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47931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171177</xdr:rowOff>
    </xdr:from>
    <xdr:to>
      <xdr:col>67</xdr:col>
      <xdr:colOff>101600</xdr:colOff>
      <xdr:row>98</xdr:row>
      <xdr:rowOff>101327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0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117854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76254</xdr:rowOff>
    </xdr:from>
    <xdr:to>
      <xdr:col>85</xdr:col>
      <xdr:colOff>177800</xdr:colOff>
      <xdr:row>99</xdr:row>
      <xdr:rowOff>6404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7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162631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65007</xdr:rowOff>
    </xdr:from>
    <xdr:to>
      <xdr:col>81</xdr:col>
      <xdr:colOff>101600</xdr:colOff>
      <xdr:row>98</xdr:row>
      <xdr:rowOff>166607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6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157734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5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33249</xdr:rowOff>
    </xdr:from>
    <xdr:to>
      <xdr:col>76</xdr:col>
      <xdr:colOff>165100</xdr:colOff>
      <xdr:row>97</xdr:row>
      <xdr:rowOff>134849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125976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56183</xdr:rowOff>
    </xdr:from>
    <xdr:to>
      <xdr:col>72</xdr:col>
      <xdr:colOff>38100</xdr:colOff>
      <xdr:row>98</xdr:row>
      <xdr:rowOff>157783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148910</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87776</xdr:rowOff>
    </xdr:from>
    <xdr:to>
      <xdr:col>67</xdr:col>
      <xdr:colOff>101600</xdr:colOff>
      <xdr:row>99</xdr:row>
      <xdr:rowOff>17926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9053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625017" y="16982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25126</xdr:rowOff>
    </xdr:from>
    <xdr:to>
      <xdr:col>116</xdr:col>
      <xdr:colOff>63500</xdr:colOff>
      <xdr:row>38</xdr:row>
      <xdr:rowOff>28418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40226"/>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142352</xdr:rowOff>
    </xdr:from>
    <xdr:to>
      <xdr:col>111</xdr:col>
      <xdr:colOff>177800</xdr:colOff>
      <xdr:row>38</xdr:row>
      <xdr:rowOff>28418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486002"/>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129276</xdr:rowOff>
    </xdr:from>
    <xdr:to>
      <xdr:col>107</xdr:col>
      <xdr:colOff>50800</xdr:colOff>
      <xdr:row>37</xdr:row>
      <xdr:rowOff>142352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472926"/>
          <a:ext cx="8890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129276</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72926"/>
          <a:ext cx="889000" cy="1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135214</xdr:rowOff>
    </xdr:from>
    <xdr:to>
      <xdr:col>102</xdr:col>
      <xdr:colOff>165100</xdr:colOff>
      <xdr:row>38</xdr:row>
      <xdr:rowOff>65364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56491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7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34768</xdr:rowOff>
    </xdr:from>
    <xdr:to>
      <xdr:col>98</xdr:col>
      <xdr:colOff>38100</xdr:colOff>
      <xdr:row>38</xdr:row>
      <xdr:rowOff>136368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152895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145776</xdr:rowOff>
    </xdr:from>
    <xdr:to>
      <xdr:col>116</xdr:col>
      <xdr:colOff>114300</xdr:colOff>
      <xdr:row>38</xdr:row>
      <xdr:rowOff>75926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77294</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149068</xdr:rowOff>
    </xdr:from>
    <xdr:to>
      <xdr:col>112</xdr:col>
      <xdr:colOff>38100</xdr:colOff>
      <xdr:row>38</xdr:row>
      <xdr:rowOff>79218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70345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58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91552</xdr:rowOff>
    </xdr:from>
    <xdr:to>
      <xdr:col>107</xdr:col>
      <xdr:colOff>101600</xdr:colOff>
      <xdr:row>38</xdr:row>
      <xdr:rowOff>21702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38229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78476</xdr:rowOff>
    </xdr:from>
    <xdr:to>
      <xdr:col>102</xdr:col>
      <xdr:colOff>165100</xdr:colOff>
      <xdr:row>38</xdr:row>
      <xdr:rowOff>8626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2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25153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9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40754</xdr:rowOff>
    </xdr:from>
    <xdr:to>
      <xdr:col>116</xdr:col>
      <xdr:colOff>63500</xdr:colOff>
      <xdr:row>59</xdr:row>
      <xdr:rowOff>41973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6304"/>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40145</xdr:rowOff>
    </xdr:from>
    <xdr:to>
      <xdr:col>111</xdr:col>
      <xdr:colOff>177800</xdr:colOff>
      <xdr:row>59</xdr:row>
      <xdr:rowOff>40754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569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40145</xdr:rowOff>
    </xdr:from>
    <xdr:to>
      <xdr:col>107</xdr:col>
      <xdr:colOff>50800</xdr:colOff>
      <xdr:row>59</xdr:row>
      <xdr:rowOff>40183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569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40183</xdr:rowOff>
    </xdr:from>
    <xdr:to>
      <xdr:col>102</xdr:col>
      <xdr:colOff>114300</xdr:colOff>
      <xdr:row>59</xdr:row>
      <xdr:rowOff>40221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573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75794</xdr:rowOff>
    </xdr:from>
    <xdr:to>
      <xdr:col>102</xdr:col>
      <xdr:colOff>165100</xdr:colOff>
      <xdr:row>58</xdr:row>
      <xdr:rowOff>5944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22471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120371</xdr:rowOff>
    </xdr:from>
    <xdr:to>
      <xdr:col>98</xdr:col>
      <xdr:colOff>38100</xdr:colOff>
      <xdr:row>58</xdr:row>
      <xdr:rowOff>50521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67048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162623</xdr:rowOff>
    </xdr:from>
    <xdr:to>
      <xdr:col>116</xdr:col>
      <xdr:colOff>114300</xdr:colOff>
      <xdr:row>59</xdr:row>
      <xdr:rowOff>92773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77550</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1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161404</xdr:rowOff>
    </xdr:from>
    <xdr:to>
      <xdr:col>112</xdr:col>
      <xdr:colOff>38100</xdr:colOff>
      <xdr:row>59</xdr:row>
      <xdr:rowOff>91554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82681</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160795</xdr:rowOff>
    </xdr:from>
    <xdr:to>
      <xdr:col>107</xdr:col>
      <xdr:colOff>101600</xdr:colOff>
      <xdr:row>59</xdr:row>
      <xdr:rowOff>90945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82072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160833</xdr:rowOff>
    </xdr:from>
    <xdr:to>
      <xdr:col>102</xdr:col>
      <xdr:colOff>165100</xdr:colOff>
      <xdr:row>59</xdr:row>
      <xdr:rowOff>90983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82110</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160871</xdr:rowOff>
    </xdr:from>
    <xdr:to>
      <xdr:col>98</xdr:col>
      <xdr:colOff>38100</xdr:colOff>
      <xdr:row>59</xdr:row>
      <xdr:rowOff>91021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82148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123789</xdr:rowOff>
    </xdr:from>
    <xdr:to>
      <xdr:col>116</xdr:col>
      <xdr:colOff>63500</xdr:colOff>
      <xdr:row>76</xdr:row>
      <xdr:rowOff>138945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53989"/>
          <a:ext cx="8382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138945</xdr:rowOff>
    </xdr:from>
    <xdr:to>
      <xdr:col>111</xdr:col>
      <xdr:colOff>177800</xdr:colOff>
      <xdr:row>76</xdr:row>
      <xdr:rowOff>164275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69145"/>
          <a:ext cx="889000" cy="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161029</xdr:rowOff>
    </xdr:from>
    <xdr:to>
      <xdr:col>107</xdr:col>
      <xdr:colOff>50800</xdr:colOff>
      <xdr:row>76</xdr:row>
      <xdr:rowOff>164275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191229"/>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39619</xdr:rowOff>
    </xdr:from>
    <xdr:to>
      <xdr:col>102</xdr:col>
      <xdr:colOff>114300</xdr:colOff>
      <xdr:row>76</xdr:row>
      <xdr:rowOff>161029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898369"/>
          <a:ext cx="889000" cy="29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62314</xdr:rowOff>
    </xdr:from>
    <xdr:to>
      <xdr:col>102</xdr:col>
      <xdr:colOff>165100</xdr:colOff>
      <xdr:row>76</xdr:row>
      <xdr:rowOff>163914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8991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165824</xdr:rowOff>
    </xdr:from>
    <xdr:to>
      <xdr:col>98</xdr:col>
      <xdr:colOff>38100</xdr:colOff>
      <xdr:row>75</xdr:row>
      <xdr:rowOff>95974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87101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72989</xdr:rowOff>
    </xdr:from>
    <xdr:to>
      <xdr:col>116</xdr:col>
      <xdr:colOff>114300</xdr:colOff>
      <xdr:row>77</xdr:row>
      <xdr:rowOff>3139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51416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8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88145</xdr:rowOff>
    </xdr:from>
    <xdr:to>
      <xdr:col>112</xdr:col>
      <xdr:colOff>38100</xdr:colOff>
      <xdr:row>77</xdr:row>
      <xdr:rowOff>18295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9422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113475</xdr:rowOff>
    </xdr:from>
    <xdr:to>
      <xdr:col>107</xdr:col>
      <xdr:colOff>101600</xdr:colOff>
      <xdr:row>77</xdr:row>
      <xdr:rowOff>43625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34752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110229</xdr:rowOff>
    </xdr:from>
    <xdr:to>
      <xdr:col>102</xdr:col>
      <xdr:colOff>165100</xdr:colOff>
      <xdr:row>77</xdr:row>
      <xdr:rowOff>40379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31506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160269</xdr:rowOff>
    </xdr:from>
    <xdr:to>
      <xdr:col>98</xdr:col>
      <xdr:colOff>38100</xdr:colOff>
      <xdr:row>75</xdr:row>
      <xdr:rowOff>90419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4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106946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2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406,280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462,080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円）よりも大きく減少しているのは、強い農業・担い手づくり総合支援交付金事業や、道の駅整備事業の終了により普通建設事業費が大きく減少したことによるものである。人件費は住民一人当たり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65,743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及び全国平均、県平均を下回っている。今後は人事院勧告による俸給の引上げ等により増加傾向になることが見込まれるが、引き続き正職員と会計年度任用職員のバランスを取りながら適正な定員管理に努める。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54,074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及び全国平均、県平均を下回っている。今後は民間委託が進む中、物価高騰等による物件費の増加に留意しつつ、インターチェンジ周辺開発やふるさと納税等で新たな財源を確保し、効率的な行政運営に努める。維持補修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円であり、類似団体内平均及び全国平均、県平均を上回っている。令和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年度については市道の維持補修等により増加したが、今後も公共施設の老朽化により、微増傾向が続くと予想される。　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96,779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及び全国平均、県平均を下回っている。前年度比で大きく増加しているのは低所得者支援の給付金等によるもので一時的なことであるが、経常的な生活保護費や障害者自立支援給付費等が徐々に増加しているため、今後もゆるやかに増加していくことが予想される。引き続き、市単独事業の更なる見直しやフレイル予防の実施により、扶助費の増加を抑制するように努める。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47,565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水害等による借入により類似団体内平均及び全国平均、県平均を上回っている。今後も学校統廃合をはじめとする公共施設の集約化等による地方債の借入が予定されることから、その他事業や償還期間の見直し等により公債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61,180
54,731
123.64
26,434,837
24,856,211
1,020,785
16,115,092
26,425,233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53746</xdr:rowOff>
    </xdr:from>
    <xdr:to>
      <xdr:col>24</xdr:col>
      <xdr:colOff>63500</xdr:colOff>
      <xdr:row>34</xdr:row>
      <xdr:rowOff>100381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83046"/>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148387</xdr:rowOff>
    </xdr:from>
    <xdr:to>
      <xdr:col>19</xdr:col>
      <xdr:colOff>177800</xdr:colOff>
      <xdr:row>34</xdr:row>
      <xdr:rowOff>53746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06237"/>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148387</xdr:rowOff>
    </xdr:from>
    <xdr:to>
      <xdr:col>15</xdr:col>
      <xdr:colOff>50800</xdr:colOff>
      <xdr:row>34</xdr:row>
      <xdr:rowOff>4826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0623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4826</xdr:rowOff>
    </xdr:from>
    <xdr:to>
      <xdr:col>10</xdr:col>
      <xdr:colOff>114300</xdr:colOff>
      <xdr:row>34</xdr:row>
      <xdr:rowOff>44145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34126"/>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33122</xdr:rowOff>
    </xdr:from>
    <xdr:to>
      <xdr:col>10</xdr:col>
      <xdr:colOff>165100</xdr:colOff>
      <xdr:row>34</xdr:row>
      <xdr:rowOff>134722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125849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31750</xdr:rowOff>
    </xdr:from>
    <xdr:to>
      <xdr:col>6</xdr:col>
      <xdr:colOff>38100</xdr:colOff>
      <xdr:row>34</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124477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49581</xdr:rowOff>
    </xdr:from>
    <xdr:to>
      <xdr:col>24</xdr:col>
      <xdr:colOff>114300</xdr:colOff>
      <xdr:row>34</xdr:row>
      <xdr:rowOff>151181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72458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2946</xdr:rowOff>
    </xdr:from>
    <xdr:to>
      <xdr:col>20</xdr:col>
      <xdr:colOff>38100</xdr:colOff>
      <xdr:row>34</xdr:row>
      <xdr:rowOff>104546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121073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0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97587</xdr:rowOff>
    </xdr:from>
    <xdr:to>
      <xdr:col>15</xdr:col>
      <xdr:colOff>101600</xdr:colOff>
      <xdr:row>34</xdr:row>
      <xdr:rowOff>27737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44264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125476</xdr:rowOff>
    </xdr:from>
    <xdr:to>
      <xdr:col>10</xdr:col>
      <xdr:colOff>165100</xdr:colOff>
      <xdr:row>34</xdr:row>
      <xdr:rowOff>55626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72153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5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164795</xdr:rowOff>
    </xdr:from>
    <xdr:to>
      <xdr:col>6</xdr:col>
      <xdr:colOff>38100</xdr:colOff>
      <xdr:row>34</xdr:row>
      <xdr:rowOff>94945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111472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85051</xdr:rowOff>
    </xdr:from>
    <xdr:to>
      <xdr:col>24</xdr:col>
      <xdr:colOff>63500</xdr:colOff>
      <xdr:row>57</xdr:row>
      <xdr:rowOff>90327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857701"/>
          <a:ext cx="8382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168124</xdr:rowOff>
    </xdr:from>
    <xdr:to>
      <xdr:col>19</xdr:col>
      <xdr:colOff>177800</xdr:colOff>
      <xdr:row>57</xdr:row>
      <xdr:rowOff>90327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69324"/>
          <a:ext cx="889000" cy="9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147386</xdr:rowOff>
    </xdr:from>
    <xdr:to>
      <xdr:col>15</xdr:col>
      <xdr:colOff>50800</xdr:colOff>
      <xdr:row>56</xdr:row>
      <xdr:rowOff>168124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05686"/>
          <a:ext cx="889000" cy="3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147386</xdr:rowOff>
    </xdr:from>
    <xdr:to>
      <xdr:col>10</xdr:col>
      <xdr:colOff>114300</xdr:colOff>
      <xdr:row>57</xdr:row>
      <xdr:rowOff>112592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05686"/>
          <a:ext cx="889000" cy="47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151139</xdr:rowOff>
    </xdr:from>
    <xdr:to>
      <xdr:col>10</xdr:col>
      <xdr:colOff>165100</xdr:colOff>
      <xdr:row>54</xdr:row>
      <xdr:rowOff>81289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97816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1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127519</xdr:rowOff>
    </xdr:from>
    <xdr:to>
      <xdr:col>6</xdr:col>
      <xdr:colOff>38100</xdr:colOff>
      <xdr:row>57</xdr:row>
      <xdr:rowOff>57669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2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74196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34251</xdr:rowOff>
    </xdr:from>
    <xdr:to>
      <xdr:col>24</xdr:col>
      <xdr:colOff>114300</xdr:colOff>
      <xdr:row>57</xdr:row>
      <xdr:rowOff>135851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120628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39527</xdr:rowOff>
    </xdr:from>
    <xdr:to>
      <xdr:col>20</xdr:col>
      <xdr:colOff>38100</xdr:colOff>
      <xdr:row>57</xdr:row>
      <xdr:rowOff>141127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1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132254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0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117324</xdr:rowOff>
    </xdr:from>
    <xdr:to>
      <xdr:col>15</xdr:col>
      <xdr:colOff>101600</xdr:colOff>
      <xdr:row>57</xdr:row>
      <xdr:rowOff>47474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38601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96586</xdr:rowOff>
    </xdr:from>
    <xdr:to>
      <xdr:col>10</xdr:col>
      <xdr:colOff>165100</xdr:colOff>
      <xdr:row>55</xdr:row>
      <xdr:rowOff>26736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5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17863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4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61792</xdr:rowOff>
    </xdr:from>
    <xdr:to>
      <xdr:col>6</xdr:col>
      <xdr:colOff>38100</xdr:colOff>
      <xdr:row>57</xdr:row>
      <xdr:rowOff>163392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154519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41641</xdr:rowOff>
    </xdr:from>
    <xdr:to>
      <xdr:col>24</xdr:col>
      <xdr:colOff>63500</xdr:colOff>
      <xdr:row>77</xdr:row>
      <xdr:rowOff>75028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43291"/>
          <a:ext cx="8382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42001</xdr:rowOff>
    </xdr:from>
    <xdr:to>
      <xdr:col>19</xdr:col>
      <xdr:colOff>177800</xdr:colOff>
      <xdr:row>77</xdr:row>
      <xdr:rowOff>75028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43651"/>
          <a:ext cx="889000" cy="3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42001</xdr:rowOff>
    </xdr:from>
    <xdr:to>
      <xdr:col>15</xdr:col>
      <xdr:colOff>50800</xdr:colOff>
      <xdr:row>78</xdr:row>
      <xdr:rowOff>35099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3651"/>
          <a:ext cx="889000" cy="16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35099</xdr:rowOff>
    </xdr:from>
    <xdr:to>
      <xdr:col>10</xdr:col>
      <xdr:colOff>114300</xdr:colOff>
      <xdr:row>79</xdr:row>
      <xdr:rowOff>439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8199"/>
          <a:ext cx="889000" cy="1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96303</xdr:rowOff>
    </xdr:from>
    <xdr:to>
      <xdr:col>10</xdr:col>
      <xdr:colOff>165100</xdr:colOff>
      <xdr:row>77</xdr:row>
      <xdr:rowOff>26453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2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42980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47186</xdr:rowOff>
    </xdr:from>
    <xdr:to>
      <xdr:col>6</xdr:col>
      <xdr:colOff>38100</xdr:colOff>
      <xdr:row>77</xdr:row>
      <xdr:rowOff>148786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4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162291</xdr:rowOff>
    </xdr:from>
    <xdr:to>
      <xdr:col>24</xdr:col>
      <xdr:colOff>114300</xdr:colOff>
      <xdr:row>77</xdr:row>
      <xdr:rowOff>92441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140718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7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24228</xdr:rowOff>
    </xdr:from>
    <xdr:to>
      <xdr:col>20</xdr:col>
      <xdr:colOff>38100</xdr:colOff>
      <xdr:row>77</xdr:row>
      <xdr:rowOff>125828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116955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162651</xdr:rowOff>
    </xdr:from>
    <xdr:to>
      <xdr:col>15</xdr:col>
      <xdr:colOff>101600</xdr:colOff>
      <xdr:row>77</xdr:row>
      <xdr:rowOff>92801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83928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155749</xdr:rowOff>
    </xdr:from>
    <xdr:to>
      <xdr:col>10</xdr:col>
      <xdr:colOff>165100</xdr:colOff>
      <xdr:row>78</xdr:row>
      <xdr:rowOff>85899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77026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121089</xdr:rowOff>
    </xdr:from>
    <xdr:to>
      <xdr:col>6</xdr:col>
      <xdr:colOff>38100</xdr:colOff>
      <xdr:row>79</xdr:row>
      <xdr:rowOff>51239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42366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8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36392</xdr:rowOff>
    </xdr:from>
    <xdr:to>
      <xdr:col>24</xdr:col>
      <xdr:colOff>63500</xdr:colOff>
      <xdr:row>98</xdr:row>
      <xdr:rowOff>76321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38492"/>
          <a:ext cx="8382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36392</xdr:rowOff>
    </xdr:from>
    <xdr:to>
      <xdr:col>19</xdr:col>
      <xdr:colOff>177800</xdr:colOff>
      <xdr:row>98</xdr:row>
      <xdr:rowOff>38488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849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38488</xdr:rowOff>
    </xdr:from>
    <xdr:to>
      <xdr:col>15</xdr:col>
      <xdr:colOff>50800</xdr:colOff>
      <xdr:row>99</xdr:row>
      <xdr:rowOff>21800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40588"/>
          <a:ext cx="8890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145205</xdr:rowOff>
    </xdr:from>
    <xdr:to>
      <xdr:col>10</xdr:col>
      <xdr:colOff>114300</xdr:colOff>
      <xdr:row>99</xdr:row>
      <xdr:rowOff>21800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947305"/>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164985</xdr:rowOff>
    </xdr:from>
    <xdr:to>
      <xdr:col>10</xdr:col>
      <xdr:colOff>165100</xdr:colOff>
      <xdr:row>96</xdr:row>
      <xdr:rowOff>95135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111662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78423</xdr:rowOff>
    </xdr:from>
    <xdr:to>
      <xdr:col>6</xdr:col>
      <xdr:colOff>38100</xdr:colOff>
      <xdr:row>97</xdr:row>
      <xdr:rowOff>8573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25100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25521</xdr:rowOff>
    </xdr:from>
    <xdr:to>
      <xdr:col>24</xdr:col>
      <xdr:colOff>114300</xdr:colOff>
      <xdr:row>98</xdr:row>
      <xdr:rowOff>127121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2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111898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157042</xdr:rowOff>
    </xdr:from>
    <xdr:to>
      <xdr:col>20</xdr:col>
      <xdr:colOff>38100</xdr:colOff>
      <xdr:row>98</xdr:row>
      <xdr:rowOff>87192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78319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8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159138</xdr:rowOff>
    </xdr:from>
    <xdr:to>
      <xdr:col>15</xdr:col>
      <xdr:colOff>101600</xdr:colOff>
      <xdr:row>98</xdr:row>
      <xdr:rowOff>89288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80415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142450</xdr:rowOff>
    </xdr:from>
    <xdr:to>
      <xdr:col>10</xdr:col>
      <xdr:colOff>165100</xdr:colOff>
      <xdr:row>99</xdr:row>
      <xdr:rowOff>72600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63727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94405</xdr:rowOff>
    </xdr:from>
    <xdr:to>
      <xdr:col>6</xdr:col>
      <xdr:colOff>38100</xdr:colOff>
      <xdr:row>99</xdr:row>
      <xdr:rowOff>24555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15682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8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124613</xdr:rowOff>
    </xdr:from>
    <xdr:to>
      <xdr:col>55</xdr:col>
      <xdr:colOff>0</xdr:colOff>
      <xdr:row>38</xdr:row>
      <xdr:rowOff>124887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39713"/>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119218</xdr:rowOff>
    </xdr:from>
    <xdr:to>
      <xdr:col>50</xdr:col>
      <xdr:colOff>114300</xdr:colOff>
      <xdr:row>38</xdr:row>
      <xdr:rowOff>124887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3431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119218</xdr:rowOff>
    </xdr:from>
    <xdr:to>
      <xdr:col>45</xdr:col>
      <xdr:colOff>177800</xdr:colOff>
      <xdr:row>38</xdr:row>
      <xdr:rowOff>124795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34318"/>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124795</xdr:rowOff>
    </xdr:from>
    <xdr:to>
      <xdr:col>41</xdr:col>
      <xdr:colOff>50800</xdr:colOff>
      <xdr:row>38</xdr:row>
      <xdr:rowOff>125526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3989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53239</xdr:rowOff>
    </xdr:from>
    <xdr:to>
      <xdr:col>41</xdr:col>
      <xdr:colOff>101600</xdr:colOff>
      <xdr:row>38</xdr:row>
      <xdr:rowOff>154839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171365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53513</xdr:rowOff>
    </xdr:from>
    <xdr:to>
      <xdr:col>36</xdr:col>
      <xdr:colOff>165100</xdr:colOff>
      <xdr:row>38</xdr:row>
      <xdr:rowOff>155113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6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4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73813</xdr:rowOff>
    </xdr:from>
    <xdr:to>
      <xdr:col>55</xdr:col>
      <xdr:colOff>50800</xdr:colOff>
      <xdr:row>39</xdr:row>
      <xdr:rowOff>3963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160190</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0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74087</xdr:rowOff>
    </xdr:from>
    <xdr:to>
      <xdr:col>50</xdr:col>
      <xdr:colOff>165100</xdr:colOff>
      <xdr:row>39</xdr:row>
      <xdr:rowOff>4237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166814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8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68418</xdr:rowOff>
    </xdr:from>
    <xdr:to>
      <xdr:col>46</xdr:col>
      <xdr:colOff>38100</xdr:colOff>
      <xdr:row>38</xdr:row>
      <xdr:rowOff>170018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161145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7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73995</xdr:rowOff>
    </xdr:from>
    <xdr:to>
      <xdr:col>41</xdr:col>
      <xdr:colOff>101600</xdr:colOff>
      <xdr:row>39</xdr:row>
      <xdr:rowOff>4145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166722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8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74726</xdr:rowOff>
    </xdr:from>
    <xdr:to>
      <xdr:col>36</xdr:col>
      <xdr:colOff>165100</xdr:colOff>
      <xdr:row>39</xdr:row>
      <xdr:rowOff>4876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167453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84163</xdr:rowOff>
    </xdr:from>
    <xdr:to>
      <xdr:col>55</xdr:col>
      <xdr:colOff>0</xdr:colOff>
      <xdr:row>58</xdr:row>
      <xdr:rowOff>54725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513913"/>
          <a:ext cx="838200" cy="48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84163</xdr:rowOff>
    </xdr:from>
    <xdr:to>
      <xdr:col>50</xdr:col>
      <xdr:colOff>114300</xdr:colOff>
      <xdr:row>58</xdr:row>
      <xdr:rowOff>43841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513913"/>
          <a:ext cx="889000" cy="4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43841</xdr:rowOff>
    </xdr:from>
    <xdr:to>
      <xdr:col>45</xdr:col>
      <xdr:colOff>177800</xdr:colOff>
      <xdr:row>58</xdr:row>
      <xdr:rowOff>46330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87941"/>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37046</xdr:rowOff>
    </xdr:from>
    <xdr:to>
      <xdr:col>41</xdr:col>
      <xdr:colOff>50800</xdr:colOff>
      <xdr:row>58</xdr:row>
      <xdr:rowOff>46330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81146"/>
          <a:ext cx="889000" cy="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55588</xdr:rowOff>
    </xdr:from>
    <xdr:to>
      <xdr:col>41</xdr:col>
      <xdr:colOff>101600</xdr:colOff>
      <xdr:row>57</xdr:row>
      <xdr:rowOff>157188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2265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6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67881</xdr:rowOff>
    </xdr:from>
    <xdr:to>
      <xdr:col>36</xdr:col>
      <xdr:colOff>165100</xdr:colOff>
      <xdr:row>57</xdr:row>
      <xdr:rowOff>169481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14558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6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3925</xdr:rowOff>
    </xdr:from>
    <xdr:to>
      <xdr:col>55</xdr:col>
      <xdr:colOff>50800</xdr:colOff>
      <xdr:row>58</xdr:row>
      <xdr:rowOff>105525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153802</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33363</xdr:rowOff>
    </xdr:from>
    <xdr:to>
      <xdr:col>50</xdr:col>
      <xdr:colOff>165100</xdr:colOff>
      <xdr:row>55</xdr:row>
      <xdr:rowOff>134963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4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151490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23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164491</xdr:rowOff>
    </xdr:from>
    <xdr:to>
      <xdr:col>46</xdr:col>
      <xdr:colOff>38100</xdr:colOff>
      <xdr:row>58</xdr:row>
      <xdr:rowOff>94641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85768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02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166980</xdr:rowOff>
    </xdr:from>
    <xdr:to>
      <xdr:col>41</xdr:col>
      <xdr:colOff>101600</xdr:colOff>
      <xdr:row>58</xdr:row>
      <xdr:rowOff>97130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88257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157696</xdr:rowOff>
    </xdr:from>
    <xdr:to>
      <xdr:col>36</xdr:col>
      <xdr:colOff>165100</xdr:colOff>
      <xdr:row>58</xdr:row>
      <xdr:rowOff>87846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78973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02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66624</xdr:rowOff>
    </xdr:from>
    <xdr:to>
      <xdr:col>55</xdr:col>
      <xdr:colOff>0</xdr:colOff>
      <xdr:row>78</xdr:row>
      <xdr:rowOff>83693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39724"/>
          <a:ext cx="8382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66624</xdr:rowOff>
    </xdr:from>
    <xdr:to>
      <xdr:col>50</xdr:col>
      <xdr:colOff>114300</xdr:colOff>
      <xdr:row>78</xdr:row>
      <xdr:rowOff>129756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39724"/>
          <a:ext cx="8890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129756</xdr:rowOff>
    </xdr:from>
    <xdr:to>
      <xdr:col>45</xdr:col>
      <xdr:colOff>177800</xdr:colOff>
      <xdr:row>78</xdr:row>
      <xdr:rowOff>146958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02856"/>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146958</xdr:rowOff>
    </xdr:from>
    <xdr:to>
      <xdr:col>41</xdr:col>
      <xdr:colOff>50800</xdr:colOff>
      <xdr:row>78</xdr:row>
      <xdr:rowOff>154787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20058"/>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1175</xdr:rowOff>
    </xdr:from>
    <xdr:to>
      <xdr:col>41</xdr:col>
      <xdr:colOff>101600</xdr:colOff>
      <xdr:row>77</xdr:row>
      <xdr:rowOff>102775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119302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150337</xdr:rowOff>
    </xdr:from>
    <xdr:to>
      <xdr:col>36</xdr:col>
      <xdr:colOff>165100</xdr:colOff>
      <xdr:row>78</xdr:row>
      <xdr:rowOff>80487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97014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32893</xdr:rowOff>
    </xdr:from>
    <xdr:to>
      <xdr:col>55</xdr:col>
      <xdr:colOff>50800</xdr:colOff>
      <xdr:row>78</xdr:row>
      <xdr:rowOff>134493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119270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15824</xdr:rowOff>
    </xdr:from>
    <xdr:to>
      <xdr:col>50</xdr:col>
      <xdr:colOff>165100</xdr:colOff>
      <xdr:row>78</xdr:row>
      <xdr:rowOff>117424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108551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8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78956</xdr:rowOff>
    </xdr:from>
    <xdr:to>
      <xdr:col>46</xdr:col>
      <xdr:colOff>38100</xdr:colOff>
      <xdr:row>79</xdr:row>
      <xdr:rowOff>9106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96158</xdr:rowOff>
    </xdr:from>
    <xdr:to>
      <xdr:col>41</xdr:col>
      <xdr:colOff>101600</xdr:colOff>
      <xdr:row>79</xdr:row>
      <xdr:rowOff>26308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17435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6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103987</xdr:rowOff>
    </xdr:from>
    <xdr:to>
      <xdr:col>36</xdr:col>
      <xdr:colOff>165100</xdr:colOff>
      <xdr:row>79</xdr:row>
      <xdr:rowOff>34137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25264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126752</xdr:rowOff>
    </xdr:from>
    <xdr:to>
      <xdr:col>55</xdr:col>
      <xdr:colOff>0</xdr:colOff>
      <xdr:row>97</xdr:row>
      <xdr:rowOff>130099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14502"/>
          <a:ext cx="838200" cy="34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126752</xdr:rowOff>
    </xdr:from>
    <xdr:to>
      <xdr:col>50</xdr:col>
      <xdr:colOff>114300</xdr:colOff>
      <xdr:row>97</xdr:row>
      <xdr:rowOff>16959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14502"/>
          <a:ext cx="889000" cy="23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16959</xdr:rowOff>
    </xdr:from>
    <xdr:to>
      <xdr:col>45</xdr:col>
      <xdr:colOff>177800</xdr:colOff>
      <xdr:row>97</xdr:row>
      <xdr:rowOff>60212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47609"/>
          <a:ext cx="889000" cy="4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35131</xdr:rowOff>
    </xdr:from>
    <xdr:to>
      <xdr:col>41</xdr:col>
      <xdr:colOff>50800</xdr:colOff>
      <xdr:row>97</xdr:row>
      <xdr:rowOff>60212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65781"/>
          <a:ext cx="889000" cy="2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4040</xdr:rowOff>
    </xdr:from>
    <xdr:to>
      <xdr:col>41</xdr:col>
      <xdr:colOff>101600</xdr:colOff>
      <xdr:row>97</xdr:row>
      <xdr:rowOff>105640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3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122167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25284</xdr:rowOff>
    </xdr:from>
    <xdr:to>
      <xdr:col>36</xdr:col>
      <xdr:colOff>165100</xdr:colOff>
      <xdr:row>97</xdr:row>
      <xdr:rowOff>126884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5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118011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4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79299</xdr:rowOff>
    </xdr:from>
    <xdr:to>
      <xdr:col>55</xdr:col>
      <xdr:colOff>50800</xdr:colOff>
      <xdr:row>98</xdr:row>
      <xdr:rowOff>9449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57726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8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75952</xdr:rowOff>
    </xdr:from>
    <xdr:to>
      <xdr:col>50</xdr:col>
      <xdr:colOff>165100</xdr:colOff>
      <xdr:row>96</xdr:row>
      <xdr:rowOff>6102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3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22629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3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137609</xdr:rowOff>
    </xdr:from>
    <xdr:to>
      <xdr:col>46</xdr:col>
      <xdr:colOff>38100</xdr:colOff>
      <xdr:row>97</xdr:row>
      <xdr:rowOff>67759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9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84286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9412</xdr:rowOff>
    </xdr:from>
    <xdr:to>
      <xdr:col>41</xdr:col>
      <xdr:colOff>101600</xdr:colOff>
      <xdr:row>97</xdr:row>
      <xdr:rowOff>111012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102139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3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155781</xdr:rowOff>
    </xdr:from>
    <xdr:to>
      <xdr:col>36</xdr:col>
      <xdr:colOff>165100</xdr:colOff>
      <xdr:row>97</xdr:row>
      <xdr:rowOff>85931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102458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3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35458</xdr:rowOff>
    </xdr:from>
    <xdr:to>
      <xdr:col>85</xdr:col>
      <xdr:colOff>127000</xdr:colOff>
      <xdr:row>36</xdr:row>
      <xdr:rowOff>67874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07658"/>
          <a:ext cx="838200" cy="3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142855</xdr:rowOff>
    </xdr:from>
    <xdr:to>
      <xdr:col>81</xdr:col>
      <xdr:colOff>50800</xdr:colOff>
      <xdr:row>36</xdr:row>
      <xdr:rowOff>35458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43605"/>
          <a:ext cx="889000" cy="6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142855</xdr:rowOff>
    </xdr:from>
    <xdr:to>
      <xdr:col>76</xdr:col>
      <xdr:colOff>114300</xdr:colOff>
      <xdr:row>36</xdr:row>
      <xdr:rowOff>4918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43605"/>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4918</xdr:rowOff>
    </xdr:from>
    <xdr:to>
      <xdr:col>71</xdr:col>
      <xdr:colOff>177800</xdr:colOff>
      <xdr:row>36</xdr:row>
      <xdr:rowOff>111445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77118"/>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154737</xdr:rowOff>
    </xdr:from>
    <xdr:to>
      <xdr:col>72</xdr:col>
      <xdr:colOff>38100</xdr:colOff>
      <xdr:row>35</xdr:row>
      <xdr:rowOff>84887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101414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124104</xdr:rowOff>
    </xdr:from>
    <xdr:to>
      <xdr:col>67</xdr:col>
      <xdr:colOff>101600</xdr:colOff>
      <xdr:row>36</xdr:row>
      <xdr:rowOff>54254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70781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17074</xdr:rowOff>
    </xdr:from>
    <xdr:to>
      <xdr:col>85</xdr:col>
      <xdr:colOff>177800</xdr:colOff>
      <xdr:row>36</xdr:row>
      <xdr:rowOff>118674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8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39951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156108</xdr:rowOff>
    </xdr:from>
    <xdr:to>
      <xdr:col>81</xdr:col>
      <xdr:colOff>101600</xdr:colOff>
      <xdr:row>36</xdr:row>
      <xdr:rowOff>86258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102785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3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92055</xdr:rowOff>
    </xdr:from>
    <xdr:to>
      <xdr:col>76</xdr:col>
      <xdr:colOff>165100</xdr:colOff>
      <xdr:row>36</xdr:row>
      <xdr:rowOff>22205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38732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125568</xdr:rowOff>
    </xdr:from>
    <xdr:to>
      <xdr:col>72</xdr:col>
      <xdr:colOff>38100</xdr:colOff>
      <xdr:row>36</xdr:row>
      <xdr:rowOff>55718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46845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2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60645</xdr:rowOff>
    </xdr:from>
    <xdr:to>
      <xdr:col>67</xdr:col>
      <xdr:colOff>101600</xdr:colOff>
      <xdr:row>36</xdr:row>
      <xdr:rowOff>162245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153372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3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43535</xdr:rowOff>
    </xdr:from>
    <xdr:to>
      <xdr:col>85</xdr:col>
      <xdr:colOff>127000</xdr:colOff>
      <xdr:row>58</xdr:row>
      <xdr:rowOff>103962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87635"/>
          <a:ext cx="8382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103962</xdr:rowOff>
    </xdr:from>
    <xdr:to>
      <xdr:col>81</xdr:col>
      <xdr:colOff>50800</xdr:colOff>
      <xdr:row>58</xdr:row>
      <xdr:rowOff>105867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4806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90907</xdr:rowOff>
    </xdr:from>
    <xdr:to>
      <xdr:col>76</xdr:col>
      <xdr:colOff>114300</xdr:colOff>
      <xdr:row>58</xdr:row>
      <xdr:rowOff>105867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63557"/>
          <a:ext cx="889000" cy="1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90907</xdr:rowOff>
    </xdr:from>
    <xdr:to>
      <xdr:col>71</xdr:col>
      <xdr:colOff>177800</xdr:colOff>
      <xdr:row>58</xdr:row>
      <xdr:rowOff>103378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63557"/>
          <a:ext cx="889000" cy="18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64173</xdr:rowOff>
    </xdr:from>
    <xdr:to>
      <xdr:col>72</xdr:col>
      <xdr:colOff>38100</xdr:colOff>
      <xdr:row>56</xdr:row>
      <xdr:rowOff>165773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6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64364</xdr:rowOff>
    </xdr:from>
    <xdr:to>
      <xdr:col>67</xdr:col>
      <xdr:colOff>101600</xdr:colOff>
      <xdr:row>56</xdr:row>
      <xdr:rowOff>165964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6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164185</xdr:rowOff>
    </xdr:from>
    <xdr:to>
      <xdr:col>85</xdr:col>
      <xdr:colOff>177800</xdr:colOff>
      <xdr:row>58</xdr:row>
      <xdr:rowOff>94335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142612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53162</xdr:rowOff>
    </xdr:from>
    <xdr:to>
      <xdr:col>81</xdr:col>
      <xdr:colOff>101600</xdr:colOff>
      <xdr:row>58</xdr:row>
      <xdr:rowOff>154762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145889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8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55067</xdr:rowOff>
    </xdr:from>
    <xdr:to>
      <xdr:col>76</xdr:col>
      <xdr:colOff>165100</xdr:colOff>
      <xdr:row>58</xdr:row>
      <xdr:rowOff>156667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147794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40107</xdr:rowOff>
    </xdr:from>
    <xdr:to>
      <xdr:col>72</xdr:col>
      <xdr:colOff>38100</xdr:colOff>
      <xdr:row>57</xdr:row>
      <xdr:rowOff>141707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132834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52578</xdr:rowOff>
    </xdr:from>
    <xdr:to>
      <xdr:col>67</xdr:col>
      <xdr:colOff>101600</xdr:colOff>
      <xdr:row>58</xdr:row>
      <xdr:rowOff>154178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145305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138215</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11315"/>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121960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95060"/>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115097</xdr:rowOff>
    </xdr:from>
    <xdr:to>
      <xdr:col>72</xdr:col>
      <xdr:colOff>38100</xdr:colOff>
      <xdr:row>78</xdr:row>
      <xdr:rowOff>45247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61774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9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6604</xdr:rowOff>
    </xdr:from>
    <xdr:to>
      <xdr:col>67</xdr:col>
      <xdr:colOff>101600</xdr:colOff>
      <xdr:row>78</xdr:row>
      <xdr:rowOff>108204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7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124731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5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87415</xdr:rowOff>
    </xdr:from>
    <xdr:to>
      <xdr:col>85</xdr:col>
      <xdr:colOff>177800</xdr:colOff>
      <xdr:row>79</xdr:row>
      <xdr:rowOff>17565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9378</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71160</xdr:rowOff>
    </xdr:from>
    <xdr:to>
      <xdr:col>67</xdr:col>
      <xdr:colOff>101600</xdr:colOff>
      <xdr:row>79</xdr:row>
      <xdr:rowOff>1310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163887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152388</xdr:rowOff>
    </xdr:from>
    <xdr:to>
      <xdr:col>85</xdr:col>
      <xdr:colOff>127000</xdr:colOff>
      <xdr:row>95</xdr:row>
      <xdr:rowOff>8010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268688"/>
          <a:ext cx="838200" cy="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152388</xdr:rowOff>
    </xdr:from>
    <xdr:to>
      <xdr:col>81</xdr:col>
      <xdr:colOff>50800</xdr:colOff>
      <xdr:row>95</xdr:row>
      <xdr:rowOff>15929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68688"/>
          <a:ext cx="8890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15929</xdr:rowOff>
    </xdr:from>
    <xdr:to>
      <xdr:col>76</xdr:col>
      <xdr:colOff>114300</xdr:colOff>
      <xdr:row>95</xdr:row>
      <xdr:rowOff>20420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03679"/>
          <a:ext cx="889000" cy="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10133</xdr:rowOff>
    </xdr:from>
    <xdr:to>
      <xdr:col>71</xdr:col>
      <xdr:colOff>177800</xdr:colOff>
      <xdr:row>95</xdr:row>
      <xdr:rowOff>20420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9788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19487</xdr:rowOff>
    </xdr:from>
    <xdr:to>
      <xdr:col>72</xdr:col>
      <xdr:colOff>38100</xdr:colOff>
      <xdr:row>95</xdr:row>
      <xdr:rowOff>121087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112214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36485</xdr:rowOff>
    </xdr:from>
    <xdr:to>
      <xdr:col>67</xdr:col>
      <xdr:colOff>101600</xdr:colOff>
      <xdr:row>95</xdr:row>
      <xdr:rowOff>138085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2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129212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128660</xdr:rowOff>
    </xdr:from>
    <xdr:to>
      <xdr:col>85</xdr:col>
      <xdr:colOff>177800</xdr:colOff>
      <xdr:row>95</xdr:row>
      <xdr:rowOff>58810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151537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09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101588</xdr:rowOff>
    </xdr:from>
    <xdr:to>
      <xdr:col>81</xdr:col>
      <xdr:colOff>101600</xdr:colOff>
      <xdr:row>95</xdr:row>
      <xdr:rowOff>31738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48265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136579</xdr:rowOff>
    </xdr:from>
    <xdr:to>
      <xdr:col>76</xdr:col>
      <xdr:colOff>165100</xdr:colOff>
      <xdr:row>95</xdr:row>
      <xdr:rowOff>66729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83256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141070</xdr:rowOff>
    </xdr:from>
    <xdr:to>
      <xdr:col>72</xdr:col>
      <xdr:colOff>38100</xdr:colOff>
      <xdr:row>95</xdr:row>
      <xdr:rowOff>71220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87747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130783</xdr:rowOff>
    </xdr:from>
    <xdr:to>
      <xdr:col>67</xdr:col>
      <xdr:colOff>101600</xdr:colOff>
      <xdr:row>95</xdr:row>
      <xdr:rowOff>60933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4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77460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87209</xdr:rowOff>
    </xdr:from>
    <xdr:to>
      <xdr:col>102</xdr:col>
      <xdr:colOff>165100</xdr:colOff>
      <xdr:row>39</xdr:row>
      <xdr:rowOff>17359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33885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7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87392</xdr:rowOff>
    </xdr:from>
    <xdr:to>
      <xdr:col>98</xdr:col>
      <xdr:colOff>38100</xdr:colOff>
      <xdr:row>39</xdr:row>
      <xdr:rowOff>17542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34068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7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民生費のコストは住民一人当たり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156,758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値及び全国平均、県平均値を下回っている。近年は低所得者支援の給付金等により臨時的な経費が大きく増加しているが、今後も障害者自立支援給付費等の経常的な扶助費の増加が見込まれるため、市単独事業の見直しやフレイル予防等により抑制に努める。衛生費のコスト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円であり、類似団体内平均値及び全国平均、県平均値を下回っている。近年は新型コロナウイルスワクチン接種事業等により増加傾向にあったが、令和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年度は事業の縮小により減少している。農林水産業費のコストは住民一人当たり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値を下回っているが全国平均、県平均値を上回っている。今年度大きく減少したのは、補助事業である強い農業・担い手づくり総合支援交付金事業の影響である。商工費のコスト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値及び全国平均、県平均を下回っている。近年は新型コロナウイルスに関連した商品券事業の影響により例年よりも高い値で推移しているが、今後は臨時的な物価高騰対策事業等がない限りは減少傾向になると予想される。土木費のコスト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円であり、類似団体内平均値及び全国平均、県平均を下回っている。今年度の減少は道の駅整備事業の終了による影響が大きいため、一時的な減少である。公債費のコストは住民一人当たり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47,565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平均値及び全国平均、県平均を上回っている。前年度より減少しているのは、合併特例事業の一部償還終了等によるものであり、新規の起債事業の見直し等により今後は緩やかに減少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年度において、普通交付税の再算定等により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1,340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百万円積み立てたことで水害以前の水準を超える規模となり（平成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年度末残高</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年度においては取り崩すことはなく残高は前年度と同額となっている。令和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年度では市税等の歳入の伸びが小さかったことに加え、前年度からの繰越金が大きかったことにより実質収支額、実質単年度収支共に減少となった。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年度は普通交付税等の歳入の増加に加え、前年度からの繰越金の増加等に伴い比率が大きく増加したが，令和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年度においては歳入の伸びが前年度と比較し小さかったことにより結果として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ポイント減少した。今後はインターチェンジ周辺開発等による新たな安定した財源の確保やふるさと納税の推進をすることで、健全な財政運営を維持できるように努めていく。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おいては、使用料収入の範囲内での経営を確立しているため、近年は黒字比率は増加傾向にある。今後は水道管の更新等による維持修繕費の増加が予想されるため、単年ごとではなく長期的な視点での経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その他の特別会計においては、独立採算の原則があるため、適正な使用料・保険税の設定や徴収強化を図ることで、一般会計からの繰入に頼らない運営をするよう努める。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元利償還金等が減少しているのは、平成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の合併特例事業債が一部償還終了となったことが主な要因である。地方債の残高については、起債事業の見直し等により、今後は緩やかに減少していく見込みではあるが、将来的に予定されている学校統廃合をはじめとする公共施設の集約化等による建設事業や、その他老朽化に伴う改修により、今後も起債の発行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類似団体等と比較すると、当市の実質公債費比率は高いポイントのため、事業の見直しや償還期間の見直しによる償還額の平準化により、実質公債費比率の上昇を抑制していく。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実質公債費比率の算定に用いる満期一括償還地方債の償還の財源として積み立てたものはない。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将来負担額の一般会計等に係る地方債の現在高は、災害復旧事業債の発行等により平成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年度にピークを迎えたが、その後は合併特例債が発行上限額に達したことや臨時財政対策債の発行が抑制されたことに併せて償還が進み、令和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2,251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百万円の減少となった。公営企業債等繰入見込額は、令和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年度からの下水道事業の法適用による算定方法の変更により減少している。充当可能財源等の充当可能基金については、令和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年度に財政調整基金に</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積み立てたこと等により増加している。また、基準財政需要額算入見込額は、交付税措置の有利な地方債を活用しているため、地方債の現在高に比例して減少している。今後も基準財政需要額に算入される地方債の活用や、事業の見直し等により地方債の発行を抑えることで後年度の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百万円増加となっている。これは、減債基金で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年度の水害対応のため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年度にかけての積立で基金残高は水害以前の水準となった。今後も将来起こりうる大規模災害や公共施設の老朽化、物価高騰等に備えるため、財政調整基金に限らず使途に応じた積み立てをしていきたい。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公共施設整備基金：学校などの公共施設の整備に充てる基金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地域福祉基金：地域における高齢者保健福祉の推進及び民間福祉活動に対する助成等に充てる基金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庁舎等建設基金：庁舎の建設に充てる基金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地域振興基金：地域における福祉活動の促進又は快適な生活環境の形成に資する事業に充てる基金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地域交流センター維持補修事業基金：常総市地域交流センターの維持補修の財源に充てる基金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森林環境譲与税基金：森林整備及びその促進に関する施策の財源に充てる基金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内守谷公民館改築事業に充てるため、森林環境譲与税基金を取り崩したことにより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公共施設整備基金及び地域交流センター維持修繕事業基金については、今後の施設の老朽化等に伴う改修等の際に取り崩す方針である。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基金運用収益の積み立てのみとなっているため、変動なし。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年度の水害対応のため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年度の積立により基金残高を水害以前の水準に戻すことができた。今後も将来起こりうる大規模災害等に備え、適正な基金残高の確保・運用をしていく。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算定費目の臨時的な創設（臨時財政対策債償還基金費）による普通交付税の再算定により、将来の償還に備えた積立を行ったため前年度から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今後の金利変動の公債費の償還リスクに備えるため、現在の基金残高を引き続き確保していく。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26434837</v>
      </c>
      <c r="BO4" s="449"/>
      <c r="BP4" s="449"/>
      <c r="BQ4" s="449"/>
      <c r="BR4" s="449"/>
      <c r="BS4" s="449"/>
      <c r="BT4" s="449"/>
      <c r="BU4" s="450"/>
      <c r="BV4" s="448">
        <v>30281881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6.3</v>
      </c>
      <c r="CU4" s="589"/>
      <c r="CV4" s="589"/>
      <c r="CW4" s="589"/>
      <c r="CX4" s="589"/>
      <c r="CY4" s="589"/>
      <c r="CZ4" s="589"/>
      <c r="DA4" s="590"/>
      <c r="DB4" s="588">
        <v>9.1999999999999993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24856211</v>
      </c>
      <c r="BO5" s="420"/>
      <c r="BP5" s="420"/>
      <c r="BQ5" s="420"/>
      <c r="BR5" s="420"/>
      <c r="BS5" s="420"/>
      <c r="BT5" s="420"/>
      <c r="BU5" s="421"/>
      <c r="BV5" s="419">
        <v>28446606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91.8</v>
      </c>
      <c r="CU5" s="417"/>
      <c r="CV5" s="417"/>
      <c r="CW5" s="417"/>
      <c r="CX5" s="417"/>
      <c r="CY5" s="417"/>
      <c r="CZ5" s="417"/>
      <c r="DA5" s="418"/>
      <c r="DB5" s="416">
        <v>88.1</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1578626</v>
      </c>
      <c r="BO6" s="420"/>
      <c r="BP6" s="420"/>
      <c r="BQ6" s="420"/>
      <c r="BR6" s="420"/>
      <c r="BS6" s="420"/>
      <c r="BT6" s="420"/>
      <c r="BU6" s="421"/>
      <c r="BV6" s="419">
        <v>1835275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92.7</v>
      </c>
      <c r="CU6" s="563"/>
      <c r="CV6" s="563"/>
      <c r="CW6" s="563"/>
      <c r="CX6" s="563"/>
      <c r="CY6" s="563"/>
      <c r="CZ6" s="563"/>
      <c r="DA6" s="564"/>
      <c r="DB6" s="562">
        <v>89.9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557841</v>
      </c>
      <c r="BO7" s="420"/>
      <c r="BP7" s="420"/>
      <c r="BQ7" s="420"/>
      <c r="BR7" s="420"/>
      <c r="BS7" s="420"/>
      <c r="BT7" s="420"/>
      <c r="BU7" s="421"/>
      <c r="BV7" s="419">
        <v>374954</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16115092</v>
      </c>
      <c r="CU7" s="420"/>
      <c r="CV7" s="420"/>
      <c r="CW7" s="420"/>
      <c r="CX7" s="420"/>
      <c r="CY7" s="420"/>
      <c r="CZ7" s="420"/>
      <c r="DA7" s="421"/>
      <c r="DB7" s="419">
        <v>15860084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1020785</v>
      </c>
      <c r="BO8" s="420"/>
      <c r="BP8" s="420"/>
      <c r="BQ8" s="420"/>
      <c r="BR8" s="420"/>
      <c r="BS8" s="420"/>
      <c r="BT8" s="420"/>
      <c r="BU8" s="421"/>
      <c r="BV8" s="419">
        <v>1460321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0.69</v>
      </c>
      <c r="CU8" s="523"/>
      <c r="CV8" s="523"/>
      <c r="CW8" s="523"/>
      <c r="CX8" s="523"/>
      <c r="CY8" s="523"/>
      <c r="CZ8" s="523"/>
      <c r="DA8" s="524"/>
      <c r="DB8" s="522">
        <v>0.7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60834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-439536</v>
      </c>
      <c r="BO9" s="420"/>
      <c r="BP9" s="420"/>
      <c r="BQ9" s="420"/>
      <c r="BR9" s="420"/>
      <c r="BS9" s="420"/>
      <c r="BT9" s="420"/>
      <c r="BU9" s="421"/>
      <c r="BV9" s="419">
        <v>460321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14.2</v>
      </c>
      <c r="CU9" s="417"/>
      <c r="CV9" s="417"/>
      <c r="CW9" s="417"/>
      <c r="CX9" s="417"/>
      <c r="CY9" s="417"/>
      <c r="CZ9" s="417"/>
      <c r="DA9" s="418"/>
      <c r="DB9" s="416">
        <v>15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61483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573</v>
      </c>
      <c r="BO10" s="420"/>
      <c r="BP10" s="420"/>
      <c r="BQ10" s="420"/>
      <c r="BR10" s="420"/>
      <c r="BS10" s="420"/>
      <c r="BT10" s="420"/>
      <c r="BU10" s="421"/>
      <c r="BV10" s="419">
        <v>160468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80250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61180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54731</v>
      </c>
      <c r="S13" s="507"/>
      <c r="T13" s="507"/>
      <c r="U13" s="507"/>
      <c r="V13" s="508"/>
      <c r="W13" s="509" t="s">
        <v>131</v>
      </c>
      <c r="X13" s="405"/>
      <c r="Y13" s="405"/>
      <c r="Z13" s="405"/>
      <c r="AA13" s="405"/>
      <c r="AB13" s="406"/>
      <c r="AC13" s="372">
        <v>1437</v>
      </c>
      <c r="AD13" s="373"/>
      <c r="AE13" s="373"/>
      <c r="AF13" s="373"/>
      <c r="AG13" s="374"/>
      <c r="AH13" s="372">
        <v>1608</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-438963</v>
      </c>
      <c r="BO13" s="420"/>
      <c r="BP13" s="420"/>
      <c r="BQ13" s="420"/>
      <c r="BR13" s="420"/>
      <c r="BS13" s="420"/>
      <c r="BT13" s="420"/>
      <c r="BU13" s="421"/>
      <c r="BV13" s="419">
        <v>701039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7.7</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61562</v>
      </c>
      <c r="S14" s="507"/>
      <c r="T14" s="507"/>
      <c r="U14" s="507"/>
      <c r="V14" s="508"/>
      <c r="W14" s="510"/>
      <c r="X14" s="408"/>
      <c r="Y14" s="408"/>
      <c r="Z14" s="408"/>
      <c r="AA14" s="408"/>
      <c r="AB14" s="409"/>
      <c r="AC14" s="499">
        <v>4.9000000000000004</v>
      </c>
      <c r="AD14" s="500"/>
      <c r="AE14" s="500"/>
      <c r="AF14" s="500"/>
      <c r="AG14" s="501"/>
      <c r="AH14" s="499">
        <v>5.8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44.3</v>
      </c>
      <c r="CU14" s="517"/>
      <c r="CV14" s="517"/>
      <c r="CW14" s="517"/>
      <c r="CX14" s="517"/>
      <c r="CY14" s="517"/>
      <c r="CZ14" s="517"/>
      <c r="DA14" s="518"/>
      <c r="DB14" s="516">
        <v>52.5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55648</v>
      </c>
      <c r="S15" s="507"/>
      <c r="T15" s="507"/>
      <c r="U15" s="507"/>
      <c r="V15" s="508"/>
      <c r="W15" s="509" t="s">
        <v>137</v>
      </c>
      <c r="X15" s="405"/>
      <c r="Y15" s="405"/>
      <c r="Z15" s="405"/>
      <c r="AA15" s="405"/>
      <c r="AB15" s="406"/>
      <c r="AC15" s="372">
        <v>11252</v>
      </c>
      <c r="AD15" s="373"/>
      <c r="AE15" s="373"/>
      <c r="AF15" s="373"/>
      <c r="AG15" s="374"/>
      <c r="AH15" s="372">
        <v>10396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9408967</v>
      </c>
      <c r="BO15" s="449"/>
      <c r="BP15" s="449"/>
      <c r="BQ15" s="449"/>
      <c r="BR15" s="449"/>
      <c r="BS15" s="449"/>
      <c r="BT15" s="449"/>
      <c r="BU15" s="450"/>
      <c r="BV15" s="448">
        <v>9084762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38.5</v>
      </c>
      <c r="AD16" s="500"/>
      <c r="AE16" s="500"/>
      <c r="AF16" s="500"/>
      <c r="AG16" s="501"/>
      <c r="AH16" s="499">
        <v>37.4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13442443</v>
      </c>
      <c r="BO16" s="420"/>
      <c r="BP16" s="420"/>
      <c r="BQ16" s="420"/>
      <c r="BR16" s="420"/>
      <c r="BS16" s="420"/>
      <c r="BT16" s="420"/>
      <c r="BU16" s="421"/>
      <c r="BV16" s="419">
        <v>13064688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16506</v>
      </c>
      <c r="AD17" s="373"/>
      <c r="AE17" s="373"/>
      <c r="AF17" s="373"/>
      <c r="AG17" s="374"/>
      <c r="AH17" s="372">
        <v>15792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11938230</v>
      </c>
      <c r="BO17" s="420"/>
      <c r="BP17" s="420"/>
      <c r="BQ17" s="420"/>
      <c r="BR17" s="420"/>
      <c r="BS17" s="420"/>
      <c r="BT17" s="420"/>
      <c r="BU17" s="421"/>
      <c r="BV17" s="419">
        <v>11529058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123.64</v>
      </c>
      <c r="M18" s="472"/>
      <c r="N18" s="472"/>
      <c r="O18" s="472"/>
      <c r="P18" s="472"/>
      <c r="Q18" s="472"/>
      <c r="R18" s="473"/>
      <c r="S18" s="473"/>
      <c r="T18" s="473"/>
      <c r="U18" s="473"/>
      <c r="V18" s="474"/>
      <c r="W18" s="490"/>
      <c r="X18" s="491"/>
      <c r="Y18" s="491"/>
      <c r="Z18" s="491"/>
      <c r="AA18" s="491"/>
      <c r="AB18" s="515"/>
      <c r="AC18" s="389">
        <v>56.5</v>
      </c>
      <c r="AD18" s="390"/>
      <c r="AE18" s="390"/>
      <c r="AF18" s="390"/>
      <c r="AG18" s="475"/>
      <c r="AH18" s="389">
        <v>56.8</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14830593</v>
      </c>
      <c r="BO18" s="420"/>
      <c r="BP18" s="420"/>
      <c r="BQ18" s="420"/>
      <c r="BR18" s="420"/>
      <c r="BS18" s="420"/>
      <c r="BT18" s="420"/>
      <c r="BU18" s="421"/>
      <c r="BV18" s="419">
        <v>14536476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19620604</v>
      </c>
      <c r="BO19" s="420"/>
      <c r="BP19" s="420"/>
      <c r="BQ19" s="420"/>
      <c r="BR19" s="420"/>
      <c r="BS19" s="420"/>
      <c r="BT19" s="420"/>
      <c r="BU19" s="421"/>
      <c r="BV19" s="419">
        <v>19340844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22289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26425233</v>
      </c>
      <c r="BO22" s="449"/>
      <c r="BP22" s="449"/>
      <c r="BQ22" s="449"/>
      <c r="BR22" s="449"/>
      <c r="BS22" s="449"/>
      <c r="BT22" s="449"/>
      <c r="BU22" s="450"/>
      <c r="BV22" s="448">
        <v>28675760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19592107</v>
      </c>
      <c r="BO23" s="420"/>
      <c r="BP23" s="420"/>
      <c r="BQ23" s="420"/>
      <c r="BR23" s="420"/>
      <c r="BS23" s="420"/>
      <c r="BT23" s="420"/>
      <c r="BU23" s="421"/>
      <c r="BV23" s="419">
        <v>21232913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7830</v>
      </c>
      <c r="R24" s="373"/>
      <c r="S24" s="373"/>
      <c r="T24" s="373"/>
      <c r="U24" s="373"/>
      <c r="V24" s="374"/>
      <c r="W24" s="462"/>
      <c r="X24" s="399"/>
      <c r="Y24" s="400"/>
      <c r="Z24" s="375" t="s">
        <v>162</v>
      </c>
      <c r="AA24" s="376"/>
      <c r="AB24" s="376"/>
      <c r="AC24" s="376"/>
      <c r="AD24" s="376"/>
      <c r="AE24" s="376"/>
      <c r="AF24" s="376"/>
      <c r="AG24" s="377"/>
      <c r="AH24" s="372">
        <v>447</v>
      </c>
      <c r="AI24" s="373"/>
      <c r="AJ24" s="373"/>
      <c r="AK24" s="373"/>
      <c r="AL24" s="374"/>
      <c r="AM24" s="372">
        <v>1359327</v>
      </c>
      <c r="AN24" s="373"/>
      <c r="AO24" s="373"/>
      <c r="AP24" s="373"/>
      <c r="AQ24" s="373"/>
      <c r="AR24" s="374"/>
      <c r="AS24" s="372">
        <v>3041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15129967</v>
      </c>
      <c r="BO24" s="420"/>
      <c r="BP24" s="420"/>
      <c r="BQ24" s="420"/>
      <c r="BR24" s="420"/>
      <c r="BS24" s="420"/>
      <c r="BT24" s="420"/>
      <c r="BU24" s="421"/>
      <c r="BV24" s="419">
        <v>16424116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6480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2916358</v>
      </c>
      <c r="BO25" s="449"/>
      <c r="BP25" s="449"/>
      <c r="BQ25" s="449"/>
      <c r="BR25" s="449"/>
      <c r="BS25" s="449"/>
      <c r="BT25" s="449"/>
      <c r="BU25" s="450"/>
      <c r="BV25" s="448">
        <v>2193908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5940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4600</v>
      </c>
      <c r="R27" s="373"/>
      <c r="S27" s="373"/>
      <c r="T27" s="373"/>
      <c r="U27" s="373"/>
      <c r="V27" s="374"/>
      <c r="W27" s="462"/>
      <c r="X27" s="399"/>
      <c r="Y27" s="400"/>
      <c r="Z27" s="375" t="s">
        <v>172</v>
      </c>
      <c r="AA27" s="376"/>
      <c r="AB27" s="376"/>
      <c r="AC27" s="376"/>
      <c r="AD27" s="376"/>
      <c r="AE27" s="376"/>
      <c r="AF27" s="376"/>
      <c r="AG27" s="377"/>
      <c r="AH27" s="372">
        <v>21</v>
      </c>
      <c r="AI27" s="373"/>
      <c r="AJ27" s="373"/>
      <c r="AK27" s="373"/>
      <c r="AL27" s="374"/>
      <c r="AM27" s="372">
        <v>64213</v>
      </c>
      <c r="AN27" s="373"/>
      <c r="AO27" s="373"/>
      <c r="AP27" s="373"/>
      <c r="AQ27" s="373"/>
      <c r="AR27" s="374"/>
      <c r="AS27" s="372">
        <v>3058</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687242</v>
      </c>
      <c r="BO27" s="454"/>
      <c r="BP27" s="454"/>
      <c r="BQ27" s="454"/>
      <c r="BR27" s="454"/>
      <c r="BS27" s="454"/>
      <c r="BT27" s="454"/>
      <c r="BU27" s="455"/>
      <c r="BV27" s="453">
        <v>687242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4250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4093935</v>
      </c>
      <c r="BO28" s="449"/>
      <c r="BP28" s="449"/>
      <c r="BQ28" s="449"/>
      <c r="BR28" s="449"/>
      <c r="BS28" s="449"/>
      <c r="BT28" s="449"/>
      <c r="BU28" s="450"/>
      <c r="BV28" s="448">
        <v>4093362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18</v>
      </c>
      <c r="M29" s="373"/>
      <c r="N29" s="373"/>
      <c r="O29" s="373"/>
      <c r="P29" s="374"/>
      <c r="Q29" s="372">
        <v>4000</v>
      </c>
      <c r="R29" s="373"/>
      <c r="S29" s="373"/>
      <c r="T29" s="373"/>
      <c r="U29" s="373"/>
      <c r="V29" s="374"/>
      <c r="W29" s="463"/>
      <c r="X29" s="464"/>
      <c r="Y29" s="465"/>
      <c r="Z29" s="375" t="s">
        <v>178</v>
      </c>
      <c r="AA29" s="376"/>
      <c r="AB29" s="376"/>
      <c r="AC29" s="376"/>
      <c r="AD29" s="376"/>
      <c r="AE29" s="376"/>
      <c r="AF29" s="376"/>
      <c r="AG29" s="377"/>
      <c r="AH29" s="372">
        <v>468</v>
      </c>
      <c r="AI29" s="373"/>
      <c r="AJ29" s="373"/>
      <c r="AK29" s="373"/>
      <c r="AL29" s="374"/>
      <c r="AM29" s="372">
        <v>1423540</v>
      </c>
      <c r="AN29" s="373"/>
      <c r="AO29" s="373"/>
      <c r="AP29" s="373"/>
      <c r="AQ29" s="373"/>
      <c r="AR29" s="374"/>
      <c r="AS29" s="372">
        <v>3042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1127808</v>
      </c>
      <c r="BO29" s="420"/>
      <c r="BP29" s="420"/>
      <c r="BQ29" s="420"/>
      <c r="BR29" s="420"/>
      <c r="BS29" s="420"/>
      <c r="BT29" s="420"/>
      <c r="BU29" s="421"/>
      <c r="BV29" s="419">
        <v>1043993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1737736</v>
      </c>
      <c r="BO30" s="454"/>
      <c r="BP30" s="454"/>
      <c r="BQ30" s="454"/>
      <c r="BR30" s="454"/>
      <c r="BS30" s="454"/>
      <c r="BT30" s="454"/>
      <c r="BU30" s="455"/>
      <c r="BV30" s="453">
        <v>1746331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常総衛生組合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水海道あすなろの里</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茨城西南地方広域市町村圏事務組合　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茨城西南地方広域市町村圏事務組合　利根老人ホーム事業特別会計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茨城西南地方広域市町村圏事務組合　特殊湛水防除事業特別会計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常総地方広域市町村圏事務組合　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茨城県市町村総合事務組合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茨城県市町村総合事務組合　県民交通災害共済事業特別会計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下妻地方広域事務組合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下妻地方広域事務組合　フィットネスパーク・きぬ特別会計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下妻地方広域事務組合　城山公苑特別会計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BW6+QgLjGBAiKr4UcULRhSHXVuZk+GiSP3sBKcSdDE4gQZQMXu/GcB6buVsQAKKdXURdPOACDu+oxky6hsXJcQ==" saltValue="KHlXaP7JXltZ5i7H+b6f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9615587</v>
      </c>
      <c r="S5" s="677"/>
      <c r="T5" s="677"/>
      <c r="U5" s="677"/>
      <c r="V5" s="677"/>
      <c r="W5" s="677"/>
      <c r="X5" s="677"/>
      <c r="Y5" s="702"/>
      <c r="Z5" s="715">
        <v>36.4</v>
      </c>
      <c r="AA5" s="715"/>
      <c r="AB5" s="715"/>
      <c r="AC5" s="715"/>
      <c r="AD5" s="716">
        <v>9615567</v>
      </c>
      <c r="AE5" s="716"/>
      <c r="AF5" s="716"/>
      <c r="AG5" s="716"/>
      <c r="AH5" s="716"/>
      <c r="AI5" s="716"/>
      <c r="AJ5" s="716"/>
      <c r="AK5" s="716"/>
      <c r="AL5" s="703">
        <v>60.1</v>
      </c>
      <c r="AM5" s="685"/>
      <c r="AN5" s="685"/>
      <c r="AO5" s="704"/>
      <c r="AP5" s="679" t="s">
        <v>217</v>
      </c>
      <c r="AQ5" s="680"/>
      <c r="AR5" s="680"/>
      <c r="AS5" s="680"/>
      <c r="AT5" s="680"/>
      <c r="AU5" s="680"/>
      <c r="AV5" s="680"/>
      <c r="AW5" s="680"/>
      <c r="AX5" s="680"/>
      <c r="AY5" s="680"/>
      <c r="AZ5" s="680"/>
      <c r="BA5" s="680"/>
      <c r="BB5" s="680"/>
      <c r="BC5" s="680"/>
      <c r="BD5" s="680"/>
      <c r="BE5" s="680"/>
      <c r="BF5" s="681"/>
      <c r="BG5" s="621">
        <v>9615567</v>
      </c>
      <c r="BH5" s="622"/>
      <c r="BI5" s="622"/>
      <c r="BJ5" s="622"/>
      <c r="BK5" s="622"/>
      <c r="BL5" s="622"/>
      <c r="BM5" s="622"/>
      <c r="BN5" s="623"/>
      <c r="BO5" s="659">
        <v>100</v>
      </c>
      <c r="BP5" s="659"/>
      <c r="BQ5" s="659"/>
      <c r="BR5" s="659"/>
      <c r="BS5" s="660">
        <v>173891</v>
      </c>
      <c r="BT5" s="660"/>
      <c r="BU5" s="660"/>
      <c r="BV5" s="660"/>
      <c r="BW5" s="660"/>
      <c r="BX5" s="660"/>
      <c r="BY5" s="660"/>
      <c r="BZ5" s="660"/>
      <c r="CA5" s="660"/>
      <c r="CB5" s="695"/>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331662</v>
      </c>
      <c r="S6" s="622"/>
      <c r="T6" s="622"/>
      <c r="U6" s="622"/>
      <c r="V6" s="622"/>
      <c r="W6" s="622"/>
      <c r="X6" s="622"/>
      <c r="Y6" s="623"/>
      <c r="Z6" s="659">
        <v>1.3</v>
      </c>
      <c r="AA6" s="659"/>
      <c r="AB6" s="659"/>
      <c r="AC6" s="659"/>
      <c r="AD6" s="660">
        <v>331662</v>
      </c>
      <c r="AE6" s="660"/>
      <c r="AF6" s="660"/>
      <c r="AG6" s="660"/>
      <c r="AH6" s="660"/>
      <c r="AI6" s="660"/>
      <c r="AJ6" s="660"/>
      <c r="AK6" s="660"/>
      <c r="AL6" s="624">
        <v>2.1</v>
      </c>
      <c r="AM6" s="625"/>
      <c r="AN6" s="625"/>
      <c r="AO6" s="661"/>
      <c r="AP6" s="618" t="s">
        <v>222</v>
      </c>
      <c r="AQ6" s="619"/>
      <c r="AR6" s="619"/>
      <c r="AS6" s="619"/>
      <c r="AT6" s="619"/>
      <c r="AU6" s="619"/>
      <c r="AV6" s="619"/>
      <c r="AW6" s="619"/>
      <c r="AX6" s="619"/>
      <c r="AY6" s="619"/>
      <c r="AZ6" s="619"/>
      <c r="BA6" s="619"/>
      <c r="BB6" s="619"/>
      <c r="BC6" s="619"/>
      <c r="BD6" s="619"/>
      <c r="BE6" s="619"/>
      <c r="BF6" s="620"/>
      <c r="BG6" s="621">
        <v>9615567</v>
      </c>
      <c r="BH6" s="622"/>
      <c r="BI6" s="622"/>
      <c r="BJ6" s="622"/>
      <c r="BK6" s="622"/>
      <c r="BL6" s="622"/>
      <c r="BM6" s="622"/>
      <c r="BN6" s="623"/>
      <c r="BO6" s="659">
        <v>100</v>
      </c>
      <c r="BP6" s="659"/>
      <c r="BQ6" s="659"/>
      <c r="BR6" s="659"/>
      <c r="BS6" s="660">
        <v>173891</v>
      </c>
      <c r="BT6" s="660"/>
      <c r="BU6" s="660"/>
      <c r="BV6" s="660"/>
      <c r="BW6" s="660"/>
      <c r="BX6" s="660"/>
      <c r="BY6" s="660"/>
      <c r="BZ6" s="660"/>
      <c r="CA6" s="660"/>
      <c r="CB6" s="695"/>
      <c r="CD6" s="679" t="s">
        <v>223</v>
      </c>
      <c r="CE6" s="680"/>
      <c r="CF6" s="680"/>
      <c r="CG6" s="680"/>
      <c r="CH6" s="680"/>
      <c r="CI6" s="680"/>
      <c r="CJ6" s="680"/>
      <c r="CK6" s="680"/>
      <c r="CL6" s="680"/>
      <c r="CM6" s="680"/>
      <c r="CN6" s="680"/>
      <c r="CO6" s="680"/>
      <c r="CP6" s="680"/>
      <c r="CQ6" s="681"/>
      <c r="CR6" s="621">
        <v>219366</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219366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2305</v>
      </c>
      <c r="S7" s="622"/>
      <c r="T7" s="622"/>
      <c r="U7" s="622"/>
      <c r="V7" s="622"/>
      <c r="W7" s="622"/>
      <c r="X7" s="622"/>
      <c r="Y7" s="623"/>
      <c r="Z7" s="659">
        <v>0</v>
      </c>
      <c r="AA7" s="659"/>
      <c r="AB7" s="659"/>
      <c r="AC7" s="659"/>
      <c r="AD7" s="660">
        <v>2305</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3851920</v>
      </c>
      <c r="BH7" s="622"/>
      <c r="BI7" s="622"/>
      <c r="BJ7" s="622"/>
      <c r="BK7" s="622"/>
      <c r="BL7" s="622"/>
      <c r="BM7" s="622"/>
      <c r="BN7" s="623"/>
      <c r="BO7" s="659">
        <v>40.1</v>
      </c>
      <c r="BP7" s="659"/>
      <c r="BQ7" s="659"/>
      <c r="BR7" s="659"/>
      <c r="BS7" s="660">
        <v>173891</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3025526</v>
      </c>
      <c r="CS7" s="622"/>
      <c r="CT7" s="622"/>
      <c r="CU7" s="622"/>
      <c r="CV7" s="622"/>
      <c r="CW7" s="622"/>
      <c r="CX7" s="622"/>
      <c r="CY7" s="623"/>
      <c r="CZ7" s="659">
        <v>12.2</v>
      </c>
      <c r="DA7" s="659"/>
      <c r="DB7" s="659"/>
      <c r="DC7" s="659"/>
      <c r="DD7" s="627">
        <v>40873</v>
      </c>
      <c r="DE7" s="622"/>
      <c r="DF7" s="622"/>
      <c r="DG7" s="622"/>
      <c r="DH7" s="622"/>
      <c r="DI7" s="622"/>
      <c r="DJ7" s="622"/>
      <c r="DK7" s="622"/>
      <c r="DL7" s="622"/>
      <c r="DM7" s="622"/>
      <c r="DN7" s="622"/>
      <c r="DO7" s="622"/>
      <c r="DP7" s="623"/>
      <c r="DQ7" s="627">
        <v>2732459</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43845</v>
      </c>
      <c r="S8" s="622"/>
      <c r="T8" s="622"/>
      <c r="U8" s="622"/>
      <c r="V8" s="622"/>
      <c r="W8" s="622"/>
      <c r="X8" s="622"/>
      <c r="Y8" s="623"/>
      <c r="Z8" s="659">
        <v>0.2</v>
      </c>
      <c r="AA8" s="659"/>
      <c r="AB8" s="659"/>
      <c r="AC8" s="659"/>
      <c r="AD8" s="660">
        <v>43845</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114925</v>
      </c>
      <c r="BH8" s="622"/>
      <c r="BI8" s="622"/>
      <c r="BJ8" s="622"/>
      <c r="BK8" s="622"/>
      <c r="BL8" s="622"/>
      <c r="BM8" s="622"/>
      <c r="BN8" s="623"/>
      <c r="BO8" s="659">
        <v>1.2</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9590431</v>
      </c>
      <c r="CS8" s="622"/>
      <c r="CT8" s="622"/>
      <c r="CU8" s="622"/>
      <c r="CV8" s="622"/>
      <c r="CW8" s="622"/>
      <c r="CX8" s="622"/>
      <c r="CY8" s="623"/>
      <c r="CZ8" s="659">
        <v>38.6</v>
      </c>
      <c r="DA8" s="659"/>
      <c r="DB8" s="659"/>
      <c r="DC8" s="659"/>
      <c r="DD8" s="627">
        <v>79108</v>
      </c>
      <c r="DE8" s="622"/>
      <c r="DF8" s="622"/>
      <c r="DG8" s="622"/>
      <c r="DH8" s="622"/>
      <c r="DI8" s="622"/>
      <c r="DJ8" s="622"/>
      <c r="DK8" s="622"/>
      <c r="DL8" s="622"/>
      <c r="DM8" s="622"/>
      <c r="DN8" s="622"/>
      <c r="DO8" s="622"/>
      <c r="DP8" s="623"/>
      <c r="DQ8" s="627">
        <v>5029215</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48966</v>
      </c>
      <c r="S9" s="622"/>
      <c r="T9" s="622"/>
      <c r="U9" s="622"/>
      <c r="V9" s="622"/>
      <c r="W9" s="622"/>
      <c r="X9" s="622"/>
      <c r="Y9" s="623"/>
      <c r="Z9" s="659">
        <v>0.2</v>
      </c>
      <c r="AA9" s="659"/>
      <c r="AB9" s="659"/>
      <c r="AC9" s="659"/>
      <c r="AD9" s="660">
        <v>48966</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2926660</v>
      </c>
      <c r="BH9" s="622"/>
      <c r="BI9" s="622"/>
      <c r="BJ9" s="622"/>
      <c r="BK9" s="622"/>
      <c r="BL9" s="622"/>
      <c r="BM9" s="622"/>
      <c r="BN9" s="623"/>
      <c r="BO9" s="659">
        <v>30.4</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1671841</v>
      </c>
      <c r="CS9" s="622"/>
      <c r="CT9" s="622"/>
      <c r="CU9" s="622"/>
      <c r="CV9" s="622"/>
      <c r="CW9" s="622"/>
      <c r="CX9" s="622"/>
      <c r="CY9" s="623"/>
      <c r="CZ9" s="659">
        <v>6.7</v>
      </c>
      <c r="DA9" s="659"/>
      <c r="DB9" s="659"/>
      <c r="DC9" s="659"/>
      <c r="DD9" s="627">
        <v>37327</v>
      </c>
      <c r="DE9" s="622"/>
      <c r="DF9" s="622"/>
      <c r="DG9" s="622"/>
      <c r="DH9" s="622"/>
      <c r="DI9" s="622"/>
      <c r="DJ9" s="622"/>
      <c r="DK9" s="622"/>
      <c r="DL9" s="622"/>
      <c r="DM9" s="622"/>
      <c r="DN9" s="622"/>
      <c r="DO9" s="622"/>
      <c r="DP9" s="623"/>
      <c r="DQ9" s="627">
        <v>1441633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202251</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10088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2668</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1546118</v>
      </c>
      <c r="S11" s="622"/>
      <c r="T11" s="622"/>
      <c r="U11" s="622"/>
      <c r="V11" s="622"/>
      <c r="W11" s="622"/>
      <c r="X11" s="622"/>
      <c r="Y11" s="623"/>
      <c r="Z11" s="624">
        <v>5.8</v>
      </c>
      <c r="AA11" s="625"/>
      <c r="AB11" s="625"/>
      <c r="AC11" s="626"/>
      <c r="AD11" s="627">
        <v>1546118</v>
      </c>
      <c r="AE11" s="622"/>
      <c r="AF11" s="622"/>
      <c r="AG11" s="622"/>
      <c r="AH11" s="622"/>
      <c r="AI11" s="622"/>
      <c r="AJ11" s="622"/>
      <c r="AK11" s="623"/>
      <c r="AL11" s="624">
        <v>9.6999999999999993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608084</v>
      </c>
      <c r="BH11" s="622"/>
      <c r="BI11" s="622"/>
      <c r="BJ11" s="622"/>
      <c r="BK11" s="622"/>
      <c r="BL11" s="622"/>
      <c r="BM11" s="622"/>
      <c r="BN11" s="623"/>
      <c r="BO11" s="659">
        <v>6.3</v>
      </c>
      <c r="BP11" s="659"/>
      <c r="BQ11" s="659"/>
      <c r="BR11" s="659"/>
      <c r="BS11" s="660">
        <v>173891</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776455</v>
      </c>
      <c r="CS11" s="622"/>
      <c r="CT11" s="622"/>
      <c r="CU11" s="622"/>
      <c r="CV11" s="622"/>
      <c r="CW11" s="622"/>
      <c r="CX11" s="622"/>
      <c r="CY11" s="623"/>
      <c r="CZ11" s="659">
        <v>3.1</v>
      </c>
      <c r="DA11" s="659"/>
      <c r="DB11" s="659"/>
      <c r="DC11" s="659"/>
      <c r="DD11" s="627">
        <v>65246</v>
      </c>
      <c r="DE11" s="622"/>
      <c r="DF11" s="622"/>
      <c r="DG11" s="622"/>
      <c r="DH11" s="622"/>
      <c r="DI11" s="622"/>
      <c r="DJ11" s="622"/>
      <c r="DK11" s="622"/>
      <c r="DL11" s="622"/>
      <c r="DM11" s="622"/>
      <c r="DN11" s="622"/>
      <c r="DO11" s="622"/>
      <c r="DP11" s="623"/>
      <c r="DQ11" s="627">
        <v>604656</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37808</v>
      </c>
      <c r="S12" s="622"/>
      <c r="T12" s="622"/>
      <c r="U12" s="622"/>
      <c r="V12" s="622"/>
      <c r="W12" s="622"/>
      <c r="X12" s="622"/>
      <c r="Y12" s="623"/>
      <c r="Z12" s="659">
        <v>0.1</v>
      </c>
      <c r="AA12" s="659"/>
      <c r="AB12" s="659"/>
      <c r="AC12" s="659"/>
      <c r="AD12" s="660">
        <v>37808</v>
      </c>
      <c r="AE12" s="660"/>
      <c r="AF12" s="660"/>
      <c r="AG12" s="660"/>
      <c r="AH12" s="660"/>
      <c r="AI12" s="660"/>
      <c r="AJ12" s="660"/>
      <c r="AK12" s="660"/>
      <c r="AL12" s="624">
        <v>0.2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4957035</v>
      </c>
      <c r="BH12" s="622"/>
      <c r="BI12" s="622"/>
      <c r="BJ12" s="622"/>
      <c r="BK12" s="622"/>
      <c r="BL12" s="622"/>
      <c r="BM12" s="622"/>
      <c r="BN12" s="623"/>
      <c r="BO12" s="659">
        <v>51.6</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424581</v>
      </c>
      <c r="CS12" s="622"/>
      <c r="CT12" s="622"/>
      <c r="CU12" s="622"/>
      <c r="CV12" s="622"/>
      <c r="CW12" s="622"/>
      <c r="CX12" s="622"/>
      <c r="CY12" s="623"/>
      <c r="CZ12" s="659">
        <v>1.7</v>
      </c>
      <c r="DA12" s="659"/>
      <c r="DB12" s="659"/>
      <c r="DC12" s="659"/>
      <c r="DD12" s="627">
        <v>3520</v>
      </c>
      <c r="DE12" s="622"/>
      <c r="DF12" s="622"/>
      <c r="DG12" s="622"/>
      <c r="DH12" s="622"/>
      <c r="DI12" s="622"/>
      <c r="DJ12" s="622"/>
      <c r="DK12" s="622"/>
      <c r="DL12" s="622"/>
      <c r="DM12" s="622"/>
      <c r="DN12" s="622"/>
      <c r="DO12" s="622"/>
      <c r="DP12" s="623"/>
      <c r="DQ12" s="627">
        <v>397743</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4951844</v>
      </c>
      <c r="BH13" s="622"/>
      <c r="BI13" s="622"/>
      <c r="BJ13" s="622"/>
      <c r="BK13" s="622"/>
      <c r="BL13" s="622"/>
      <c r="BM13" s="622"/>
      <c r="BN13" s="623"/>
      <c r="BO13" s="659">
        <v>51.5</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2391408</v>
      </c>
      <c r="CS13" s="622"/>
      <c r="CT13" s="622"/>
      <c r="CU13" s="622"/>
      <c r="CV13" s="622"/>
      <c r="CW13" s="622"/>
      <c r="CX13" s="622"/>
      <c r="CY13" s="623"/>
      <c r="CZ13" s="659">
        <v>9.6</v>
      </c>
      <c r="DA13" s="659"/>
      <c r="DB13" s="659"/>
      <c r="DC13" s="659"/>
      <c r="DD13" s="627">
        <v>891431</v>
      </c>
      <c r="DE13" s="622"/>
      <c r="DF13" s="622"/>
      <c r="DG13" s="622"/>
      <c r="DH13" s="622"/>
      <c r="DI13" s="622"/>
      <c r="DJ13" s="622"/>
      <c r="DK13" s="622"/>
      <c r="DL13" s="622"/>
      <c r="DM13" s="622"/>
      <c r="DN13" s="622"/>
      <c r="DO13" s="622"/>
      <c r="DP13" s="623"/>
      <c r="DQ13" s="627">
        <v>1737223</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2370</v>
      </c>
      <c r="S14" s="622"/>
      <c r="T14" s="622"/>
      <c r="U14" s="622"/>
      <c r="V14" s="622"/>
      <c r="W14" s="622"/>
      <c r="X14" s="622"/>
      <c r="Y14" s="623"/>
      <c r="Z14" s="659">
        <v>0</v>
      </c>
      <c r="AA14" s="659"/>
      <c r="AB14" s="659"/>
      <c r="AC14" s="659"/>
      <c r="AD14" s="660">
        <v>2370</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222332</v>
      </c>
      <c r="BH14" s="622"/>
      <c r="BI14" s="622"/>
      <c r="BJ14" s="622"/>
      <c r="BK14" s="622"/>
      <c r="BL14" s="622"/>
      <c r="BM14" s="622"/>
      <c r="BN14" s="623"/>
      <c r="BO14" s="659">
        <v>2.2999999999999998</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1166752</v>
      </c>
      <c r="CS14" s="622"/>
      <c r="CT14" s="622"/>
      <c r="CU14" s="622"/>
      <c r="CV14" s="622"/>
      <c r="CW14" s="622"/>
      <c r="CX14" s="622"/>
      <c r="CY14" s="623"/>
      <c r="CZ14" s="659">
        <v>4.7</v>
      </c>
      <c r="DA14" s="659"/>
      <c r="DB14" s="659"/>
      <c r="DC14" s="659"/>
      <c r="DD14" s="627">
        <v>30262</v>
      </c>
      <c r="DE14" s="622"/>
      <c r="DF14" s="622"/>
      <c r="DG14" s="622"/>
      <c r="DH14" s="622"/>
      <c r="DI14" s="622"/>
      <c r="DJ14" s="622"/>
      <c r="DK14" s="622"/>
      <c r="DL14" s="622"/>
      <c r="DM14" s="622"/>
      <c r="DN14" s="622"/>
      <c r="DO14" s="622"/>
      <c r="DP14" s="623"/>
      <c r="DQ14" s="627">
        <v>1114803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584280</v>
      </c>
      <c r="BH15" s="622"/>
      <c r="BI15" s="622"/>
      <c r="BJ15" s="622"/>
      <c r="BK15" s="622"/>
      <c r="BL15" s="622"/>
      <c r="BM15" s="622"/>
      <c r="BN15" s="623"/>
      <c r="BO15" s="659">
        <v>6.1</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2665752</v>
      </c>
      <c r="CS15" s="622"/>
      <c r="CT15" s="622"/>
      <c r="CU15" s="622"/>
      <c r="CV15" s="622"/>
      <c r="CW15" s="622"/>
      <c r="CX15" s="622"/>
      <c r="CY15" s="623"/>
      <c r="CZ15" s="659">
        <v>10.7</v>
      </c>
      <c r="DA15" s="659"/>
      <c r="DB15" s="659"/>
      <c r="DC15" s="659"/>
      <c r="DD15" s="627">
        <v>266544</v>
      </c>
      <c r="DE15" s="622"/>
      <c r="DF15" s="622"/>
      <c r="DG15" s="622"/>
      <c r="DH15" s="622"/>
      <c r="DI15" s="622"/>
      <c r="DJ15" s="622"/>
      <c r="DK15" s="622"/>
      <c r="DL15" s="622"/>
      <c r="DM15" s="622"/>
      <c r="DN15" s="622"/>
      <c r="DO15" s="622"/>
      <c r="DP15" s="623"/>
      <c r="DQ15" s="627">
        <v>1989583</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35585</v>
      </c>
      <c r="S16" s="622"/>
      <c r="T16" s="622"/>
      <c r="U16" s="622"/>
      <c r="V16" s="622"/>
      <c r="W16" s="622"/>
      <c r="X16" s="622"/>
      <c r="Y16" s="623"/>
      <c r="Z16" s="659">
        <v>0.1</v>
      </c>
      <c r="AA16" s="659"/>
      <c r="AB16" s="659"/>
      <c r="AC16" s="659"/>
      <c r="AD16" s="660">
        <v>35585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4006</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406</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195121</v>
      </c>
      <c r="S17" s="622"/>
      <c r="T17" s="622"/>
      <c r="U17" s="622"/>
      <c r="V17" s="622"/>
      <c r="W17" s="622"/>
      <c r="X17" s="622"/>
      <c r="Y17" s="623"/>
      <c r="Z17" s="659">
        <v>0.7</v>
      </c>
      <c r="AA17" s="659"/>
      <c r="AB17" s="659"/>
      <c r="AC17" s="659"/>
      <c r="AD17" s="660">
        <v>195121</v>
      </c>
      <c r="AE17" s="660"/>
      <c r="AF17" s="660"/>
      <c r="AG17" s="660"/>
      <c r="AH17" s="660"/>
      <c r="AI17" s="660"/>
      <c r="AJ17" s="660"/>
      <c r="AK17" s="660"/>
      <c r="AL17" s="624">
        <v>1.2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2910005</v>
      </c>
      <c r="CS17" s="622"/>
      <c r="CT17" s="622"/>
      <c r="CU17" s="622"/>
      <c r="CV17" s="622"/>
      <c r="CW17" s="622"/>
      <c r="CX17" s="622"/>
      <c r="CY17" s="623"/>
      <c r="CZ17" s="659">
        <v>11.7</v>
      </c>
      <c r="DA17" s="659"/>
      <c r="DB17" s="659"/>
      <c r="DC17" s="659"/>
      <c r="DD17" s="627" t="s">
        <v>122</v>
      </c>
      <c r="DE17" s="622"/>
      <c r="DF17" s="622"/>
      <c r="DG17" s="622"/>
      <c r="DH17" s="622"/>
      <c r="DI17" s="622"/>
      <c r="DJ17" s="622"/>
      <c r="DK17" s="622"/>
      <c r="DL17" s="622"/>
      <c r="DM17" s="622"/>
      <c r="DN17" s="622"/>
      <c r="DO17" s="622"/>
      <c r="DP17" s="623"/>
      <c r="DQ17" s="627">
        <v>2780884</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64977</v>
      </c>
      <c r="S18" s="622"/>
      <c r="T18" s="622"/>
      <c r="U18" s="622"/>
      <c r="V18" s="622"/>
      <c r="W18" s="622"/>
      <c r="X18" s="622"/>
      <c r="Y18" s="623"/>
      <c r="Z18" s="659">
        <v>0.2</v>
      </c>
      <c r="AA18" s="659"/>
      <c r="AB18" s="659"/>
      <c r="AC18" s="659"/>
      <c r="AD18" s="660">
        <v>64977</v>
      </c>
      <c r="AE18" s="660"/>
      <c r="AF18" s="660"/>
      <c r="AG18" s="660"/>
      <c r="AH18" s="660"/>
      <c r="AI18" s="660"/>
      <c r="AJ18" s="660"/>
      <c r="AK18" s="660"/>
      <c r="AL18" s="624">
        <v>0.4</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53725</v>
      </c>
      <c r="S19" s="622"/>
      <c r="T19" s="622"/>
      <c r="U19" s="622"/>
      <c r="V19" s="622"/>
      <c r="W19" s="622"/>
      <c r="X19" s="622"/>
      <c r="Y19" s="623"/>
      <c r="Z19" s="659">
        <v>0.2</v>
      </c>
      <c r="AA19" s="659"/>
      <c r="AB19" s="659"/>
      <c r="AC19" s="659"/>
      <c r="AD19" s="660">
        <v>53725</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20</v>
      </c>
      <c r="BH19" s="622"/>
      <c r="BI19" s="622"/>
      <c r="BJ19" s="622"/>
      <c r="BK19" s="622"/>
      <c r="BL19" s="622"/>
      <c r="BM19" s="622"/>
      <c r="BN19" s="623"/>
      <c r="BO19" s="659">
        <v>0</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11252</v>
      </c>
      <c r="S20" s="622"/>
      <c r="T20" s="622"/>
      <c r="U20" s="622"/>
      <c r="V20" s="622"/>
      <c r="W20" s="622"/>
      <c r="X20" s="622"/>
      <c r="Y20" s="623"/>
      <c r="Z20" s="659">
        <v>0</v>
      </c>
      <c r="AA20" s="659"/>
      <c r="AB20" s="659"/>
      <c r="AC20" s="659"/>
      <c r="AD20" s="660">
        <v>11252</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20</v>
      </c>
      <c r="BH20" s="622"/>
      <c r="BI20" s="622"/>
      <c r="BJ20" s="622"/>
      <c r="BK20" s="622"/>
      <c r="BL20" s="622"/>
      <c r="BM20" s="622"/>
      <c r="BN20" s="623"/>
      <c r="BO20" s="659">
        <v>0</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24856211</v>
      </c>
      <c r="CS20" s="622"/>
      <c r="CT20" s="622"/>
      <c r="CU20" s="622"/>
      <c r="CV20" s="622"/>
      <c r="CW20" s="622"/>
      <c r="CX20" s="622"/>
      <c r="CY20" s="623"/>
      <c r="CZ20" s="659">
        <v>100</v>
      </c>
      <c r="DA20" s="659"/>
      <c r="DB20" s="659"/>
      <c r="DC20" s="659"/>
      <c r="DD20" s="627">
        <v>1414311</v>
      </c>
      <c r="DE20" s="622"/>
      <c r="DF20" s="622"/>
      <c r="DG20" s="622"/>
      <c r="DH20" s="622"/>
      <c r="DI20" s="622"/>
      <c r="DJ20" s="622"/>
      <c r="DK20" s="622"/>
      <c r="DL20" s="622"/>
      <c r="DM20" s="622"/>
      <c r="DN20" s="622"/>
      <c r="DO20" s="622"/>
      <c r="DP20" s="623"/>
      <c r="DQ20" s="627">
        <v>18050639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4576488</v>
      </c>
      <c r="S21" s="622"/>
      <c r="T21" s="622"/>
      <c r="U21" s="622"/>
      <c r="V21" s="622"/>
      <c r="W21" s="622"/>
      <c r="X21" s="622"/>
      <c r="Y21" s="623"/>
      <c r="Z21" s="659">
        <v>17.3</v>
      </c>
      <c r="AA21" s="659"/>
      <c r="AB21" s="659"/>
      <c r="AC21" s="659"/>
      <c r="AD21" s="660">
        <v>4021048</v>
      </c>
      <c r="AE21" s="660"/>
      <c r="AF21" s="660"/>
      <c r="AG21" s="660"/>
      <c r="AH21" s="660"/>
      <c r="AI21" s="660"/>
      <c r="AJ21" s="660"/>
      <c r="AK21" s="660"/>
      <c r="AL21" s="624">
        <v>25.1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4021048</v>
      </c>
      <c r="S22" s="622"/>
      <c r="T22" s="622"/>
      <c r="U22" s="622"/>
      <c r="V22" s="622"/>
      <c r="W22" s="622"/>
      <c r="X22" s="622"/>
      <c r="Y22" s="623"/>
      <c r="Z22" s="659">
        <v>15.2</v>
      </c>
      <c r="AA22" s="659"/>
      <c r="AB22" s="659"/>
      <c r="AC22" s="659"/>
      <c r="AD22" s="660">
        <v>4021048</v>
      </c>
      <c r="AE22" s="660"/>
      <c r="AF22" s="660"/>
      <c r="AG22" s="660"/>
      <c r="AH22" s="660"/>
      <c r="AI22" s="660"/>
      <c r="AJ22" s="660"/>
      <c r="AK22" s="660"/>
      <c r="AL22" s="624">
        <v>25.1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554725</v>
      </c>
      <c r="S23" s="622"/>
      <c r="T23" s="622"/>
      <c r="U23" s="622"/>
      <c r="V23" s="622"/>
      <c r="W23" s="622"/>
      <c r="X23" s="622"/>
      <c r="Y23" s="623"/>
      <c r="Z23" s="659">
        <v>2.1</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20</v>
      </c>
      <c r="BH23" s="622"/>
      <c r="BI23" s="622"/>
      <c r="BJ23" s="622"/>
      <c r="BK23" s="622"/>
      <c r="BL23" s="622"/>
      <c r="BM23" s="622"/>
      <c r="BN23" s="623"/>
      <c r="BO23" s="659">
        <v>0</v>
      </c>
      <c r="BP23" s="659"/>
      <c r="BQ23" s="659"/>
      <c r="BR23" s="659"/>
      <c r="BS23" s="660" t="s">
        <v>122</v>
      </c>
      <c r="BT23" s="660"/>
      <c r="BU23" s="660"/>
      <c r="BV23" s="660"/>
      <c r="BW23" s="660"/>
      <c r="BX23" s="660"/>
      <c r="BY23" s="660"/>
      <c r="BZ23" s="660"/>
      <c r="CA23" s="660"/>
      <c r="CB23" s="695"/>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715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280</v>
      </c>
      <c r="CE24" s="680"/>
      <c r="CF24" s="680"/>
      <c r="CG24" s="680"/>
      <c r="CH24" s="680"/>
      <c r="CI24" s="680"/>
      <c r="CJ24" s="680"/>
      <c r="CK24" s="680"/>
      <c r="CL24" s="680"/>
      <c r="CM24" s="680"/>
      <c r="CN24" s="680"/>
      <c r="CO24" s="680"/>
      <c r="CP24" s="680"/>
      <c r="CQ24" s="681"/>
      <c r="CR24" s="676">
        <v>12853158</v>
      </c>
      <c r="CS24" s="677"/>
      <c r="CT24" s="677"/>
      <c r="CU24" s="677"/>
      <c r="CV24" s="677"/>
      <c r="CW24" s="677"/>
      <c r="CX24" s="677"/>
      <c r="CY24" s="702"/>
      <c r="CZ24" s="703">
        <v>51.7</v>
      </c>
      <c r="DA24" s="685"/>
      <c r="DB24" s="685"/>
      <c r="DC24" s="705"/>
      <c r="DD24" s="701">
        <v>8554822</v>
      </c>
      <c r="DE24" s="677"/>
      <c r="DF24" s="677"/>
      <c r="DG24" s="677"/>
      <c r="DH24" s="677"/>
      <c r="DI24" s="677"/>
      <c r="DJ24" s="677"/>
      <c r="DK24" s="702"/>
      <c r="DL24" s="701">
        <v>7886072</v>
      </c>
      <c r="DM24" s="677"/>
      <c r="DN24" s="677"/>
      <c r="DO24" s="677"/>
      <c r="DP24" s="677"/>
      <c r="DQ24" s="677"/>
      <c r="DR24" s="677"/>
      <c r="DS24" s="677"/>
      <c r="DT24" s="677"/>
      <c r="DU24" s="677"/>
      <c r="DV24" s="702"/>
      <c r="DW24" s="703">
        <v>48.8</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16500832</v>
      </c>
      <c r="S25" s="622"/>
      <c r="T25" s="622"/>
      <c r="U25" s="622"/>
      <c r="V25" s="622"/>
      <c r="W25" s="622"/>
      <c r="X25" s="622"/>
      <c r="Y25" s="623"/>
      <c r="Z25" s="659">
        <v>62.4</v>
      </c>
      <c r="AA25" s="659"/>
      <c r="AB25" s="659"/>
      <c r="AC25" s="659"/>
      <c r="AD25" s="660">
        <v>15945372</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4022184</v>
      </c>
      <c r="CS25" s="634"/>
      <c r="CT25" s="634"/>
      <c r="CU25" s="634"/>
      <c r="CV25" s="634"/>
      <c r="CW25" s="634"/>
      <c r="CX25" s="634"/>
      <c r="CY25" s="635"/>
      <c r="CZ25" s="624">
        <v>16.2</v>
      </c>
      <c r="DA25" s="636"/>
      <c r="DB25" s="636"/>
      <c r="DC25" s="637"/>
      <c r="DD25" s="627">
        <v>3767162</v>
      </c>
      <c r="DE25" s="634"/>
      <c r="DF25" s="634"/>
      <c r="DG25" s="634"/>
      <c r="DH25" s="634"/>
      <c r="DI25" s="634"/>
      <c r="DJ25" s="634"/>
      <c r="DK25" s="635"/>
      <c r="DL25" s="627">
        <v>3555488</v>
      </c>
      <c r="DM25" s="634"/>
      <c r="DN25" s="634"/>
      <c r="DO25" s="634"/>
      <c r="DP25" s="634"/>
      <c r="DQ25" s="634"/>
      <c r="DR25" s="634"/>
      <c r="DS25" s="634"/>
      <c r="DT25" s="634"/>
      <c r="DU25" s="634"/>
      <c r="DV25" s="635"/>
      <c r="DW25" s="624">
        <v>22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6003</v>
      </c>
      <c r="S26" s="622"/>
      <c r="T26" s="622"/>
      <c r="U26" s="622"/>
      <c r="V26" s="622"/>
      <c r="W26" s="622"/>
      <c r="X26" s="622"/>
      <c r="Y26" s="623"/>
      <c r="Z26" s="659">
        <v>0</v>
      </c>
      <c r="AA26" s="659"/>
      <c r="AB26" s="659"/>
      <c r="AC26" s="659"/>
      <c r="AD26" s="660">
        <v>6003</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2494414</v>
      </c>
      <c r="CS26" s="622"/>
      <c r="CT26" s="622"/>
      <c r="CU26" s="622"/>
      <c r="CV26" s="622"/>
      <c r="CW26" s="622"/>
      <c r="CX26" s="622"/>
      <c r="CY26" s="623"/>
      <c r="CZ26" s="624">
        <v>10</v>
      </c>
      <c r="DA26" s="636"/>
      <c r="DB26" s="636"/>
      <c r="DC26" s="637"/>
      <c r="DD26" s="627">
        <v>2296967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215143</v>
      </c>
      <c r="S27" s="622"/>
      <c r="T27" s="622"/>
      <c r="U27" s="622"/>
      <c r="V27" s="622"/>
      <c r="W27" s="622"/>
      <c r="X27" s="622"/>
      <c r="Y27" s="623"/>
      <c r="Z27" s="659">
        <v>0.8</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9615587</v>
      </c>
      <c r="BH27" s="622"/>
      <c r="BI27" s="622"/>
      <c r="BJ27" s="622"/>
      <c r="BK27" s="622"/>
      <c r="BL27" s="622"/>
      <c r="BM27" s="622"/>
      <c r="BN27" s="623"/>
      <c r="BO27" s="659">
        <v>100</v>
      </c>
      <c r="BP27" s="659"/>
      <c r="BQ27" s="659"/>
      <c r="BR27" s="659"/>
      <c r="BS27" s="660">
        <v>173891</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5920969</v>
      </c>
      <c r="CS27" s="634"/>
      <c r="CT27" s="634"/>
      <c r="CU27" s="634"/>
      <c r="CV27" s="634"/>
      <c r="CW27" s="634"/>
      <c r="CX27" s="634"/>
      <c r="CY27" s="635"/>
      <c r="CZ27" s="624">
        <v>23.8</v>
      </c>
      <c r="DA27" s="636"/>
      <c r="DB27" s="636"/>
      <c r="DC27" s="637"/>
      <c r="DD27" s="627">
        <v>2006776</v>
      </c>
      <c r="DE27" s="634"/>
      <c r="DF27" s="634"/>
      <c r="DG27" s="634"/>
      <c r="DH27" s="634"/>
      <c r="DI27" s="634"/>
      <c r="DJ27" s="634"/>
      <c r="DK27" s="635"/>
      <c r="DL27" s="627">
        <v>1549700</v>
      </c>
      <c r="DM27" s="634"/>
      <c r="DN27" s="634"/>
      <c r="DO27" s="634"/>
      <c r="DP27" s="634"/>
      <c r="DQ27" s="634"/>
      <c r="DR27" s="634"/>
      <c r="DS27" s="634"/>
      <c r="DT27" s="634"/>
      <c r="DU27" s="634"/>
      <c r="DV27" s="635"/>
      <c r="DW27" s="624">
        <v>9.6</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184275</v>
      </c>
      <c r="S28" s="622"/>
      <c r="T28" s="622"/>
      <c r="U28" s="622"/>
      <c r="V28" s="622"/>
      <c r="W28" s="622"/>
      <c r="X28" s="622"/>
      <c r="Y28" s="623"/>
      <c r="Z28" s="659">
        <v>0.7</v>
      </c>
      <c r="AA28" s="659"/>
      <c r="AB28" s="659"/>
      <c r="AC28" s="659"/>
      <c r="AD28" s="660">
        <v>12047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2910005</v>
      </c>
      <c r="CS28" s="622"/>
      <c r="CT28" s="622"/>
      <c r="CU28" s="622"/>
      <c r="CV28" s="622"/>
      <c r="CW28" s="622"/>
      <c r="CX28" s="622"/>
      <c r="CY28" s="623"/>
      <c r="CZ28" s="624">
        <v>11.7</v>
      </c>
      <c r="DA28" s="636"/>
      <c r="DB28" s="636"/>
      <c r="DC28" s="637"/>
      <c r="DD28" s="627">
        <v>2780884</v>
      </c>
      <c r="DE28" s="622"/>
      <c r="DF28" s="622"/>
      <c r="DG28" s="622"/>
      <c r="DH28" s="622"/>
      <c r="DI28" s="622"/>
      <c r="DJ28" s="622"/>
      <c r="DK28" s="623"/>
      <c r="DL28" s="627">
        <v>2780884</v>
      </c>
      <c r="DM28" s="622"/>
      <c r="DN28" s="622"/>
      <c r="DO28" s="622"/>
      <c r="DP28" s="622"/>
      <c r="DQ28" s="622"/>
      <c r="DR28" s="622"/>
      <c r="DS28" s="622"/>
      <c r="DT28" s="622"/>
      <c r="DU28" s="622"/>
      <c r="DV28" s="623"/>
      <c r="DW28" s="624">
        <v>17.2</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40174</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2910005</v>
      </c>
      <c r="CS29" s="634"/>
      <c r="CT29" s="634"/>
      <c r="CU29" s="634"/>
      <c r="CV29" s="634"/>
      <c r="CW29" s="634"/>
      <c r="CX29" s="634"/>
      <c r="CY29" s="635"/>
      <c r="CZ29" s="624">
        <v>11.7</v>
      </c>
      <c r="DA29" s="636"/>
      <c r="DB29" s="636"/>
      <c r="DC29" s="637"/>
      <c r="DD29" s="627">
        <v>2780884</v>
      </c>
      <c r="DE29" s="634"/>
      <c r="DF29" s="634"/>
      <c r="DG29" s="634"/>
      <c r="DH29" s="634"/>
      <c r="DI29" s="634"/>
      <c r="DJ29" s="634"/>
      <c r="DK29" s="635"/>
      <c r="DL29" s="627">
        <v>2780884</v>
      </c>
      <c r="DM29" s="634"/>
      <c r="DN29" s="634"/>
      <c r="DO29" s="634"/>
      <c r="DP29" s="634"/>
      <c r="DQ29" s="634"/>
      <c r="DR29" s="634"/>
      <c r="DS29" s="634"/>
      <c r="DT29" s="634"/>
      <c r="DU29" s="634"/>
      <c r="DV29" s="635"/>
      <c r="DW29" s="624">
        <v>17.2</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4240801</v>
      </c>
      <c r="S30" s="622"/>
      <c r="T30" s="622"/>
      <c r="U30" s="622"/>
      <c r="V30" s="622"/>
      <c r="W30" s="622"/>
      <c r="X30" s="622"/>
      <c r="Y30" s="623"/>
      <c r="Z30" s="659">
        <v>16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3"/>
      <c r="BI30" s="693"/>
      <c r="BJ30" s="693"/>
      <c r="BK30" s="693"/>
      <c r="BL30" s="693"/>
      <c r="BM30" s="693"/>
      <c r="BN30" s="693"/>
      <c r="BO30" s="693"/>
      <c r="BP30" s="693"/>
      <c r="BQ30" s="694"/>
      <c r="BR30" s="673"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2778841</v>
      </c>
      <c r="CS30" s="622"/>
      <c r="CT30" s="622"/>
      <c r="CU30" s="622"/>
      <c r="CV30" s="622"/>
      <c r="CW30" s="622"/>
      <c r="CX30" s="622"/>
      <c r="CY30" s="623"/>
      <c r="CZ30" s="624">
        <v>11.2</v>
      </c>
      <c r="DA30" s="636"/>
      <c r="DB30" s="636"/>
      <c r="DC30" s="637"/>
      <c r="DD30" s="627">
        <v>2649720</v>
      </c>
      <c r="DE30" s="622"/>
      <c r="DF30" s="622"/>
      <c r="DG30" s="622"/>
      <c r="DH30" s="622"/>
      <c r="DI30" s="622"/>
      <c r="DJ30" s="622"/>
      <c r="DK30" s="623"/>
      <c r="DL30" s="627">
        <v>2649720</v>
      </c>
      <c r="DM30" s="622"/>
      <c r="DN30" s="622"/>
      <c r="DO30" s="622"/>
      <c r="DP30" s="622"/>
      <c r="DQ30" s="622"/>
      <c r="DR30" s="622"/>
      <c r="DS30" s="622"/>
      <c r="DT30" s="622"/>
      <c r="DU30" s="622"/>
      <c r="DV30" s="623"/>
      <c r="DW30" s="624">
        <v>16.399999999999999</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9" t="s">
        <v>178</v>
      </c>
      <c r="AY31" s="680"/>
      <c r="AZ31" s="680"/>
      <c r="BA31" s="680"/>
      <c r="BB31" s="680"/>
      <c r="BC31" s="680"/>
      <c r="BD31" s="680"/>
      <c r="BE31" s="680"/>
      <c r="BF31" s="681"/>
      <c r="BG31" s="683">
        <v>98.8</v>
      </c>
      <c r="BH31" s="684"/>
      <c r="BI31" s="684"/>
      <c r="BJ31" s="684"/>
      <c r="BK31" s="684"/>
      <c r="BL31" s="684"/>
      <c r="BM31" s="685">
        <v>97</v>
      </c>
      <c r="BN31" s="684"/>
      <c r="BO31" s="684"/>
      <c r="BP31" s="684"/>
      <c r="BQ31" s="686"/>
      <c r="BR31" s="683">
        <v>99</v>
      </c>
      <c r="BS31" s="684"/>
      <c r="BT31" s="684"/>
      <c r="BU31" s="684"/>
      <c r="BV31" s="684"/>
      <c r="BW31" s="684"/>
      <c r="BX31" s="685">
        <v>97.3</v>
      </c>
      <c r="BY31" s="684"/>
      <c r="BZ31" s="684"/>
      <c r="CA31" s="684"/>
      <c r="CB31" s="686"/>
      <c r="CD31" s="642"/>
      <c r="CE31" s="643"/>
      <c r="CF31" s="618" t="s">
        <v>301</v>
      </c>
      <c r="CG31" s="619"/>
      <c r="CH31" s="619"/>
      <c r="CI31" s="619"/>
      <c r="CJ31" s="619"/>
      <c r="CK31" s="619"/>
      <c r="CL31" s="619"/>
      <c r="CM31" s="619"/>
      <c r="CN31" s="619"/>
      <c r="CO31" s="619"/>
      <c r="CP31" s="619"/>
      <c r="CQ31" s="620"/>
      <c r="CR31" s="621">
        <v>131164</v>
      </c>
      <c r="CS31" s="634"/>
      <c r="CT31" s="634"/>
      <c r="CU31" s="634"/>
      <c r="CV31" s="634"/>
      <c r="CW31" s="634"/>
      <c r="CX31" s="634"/>
      <c r="CY31" s="635"/>
      <c r="CZ31" s="624">
        <v>0.5</v>
      </c>
      <c r="DA31" s="636"/>
      <c r="DB31" s="636"/>
      <c r="DC31" s="637"/>
      <c r="DD31" s="627">
        <v>131164</v>
      </c>
      <c r="DE31" s="634"/>
      <c r="DF31" s="634"/>
      <c r="DG31" s="634"/>
      <c r="DH31" s="634"/>
      <c r="DI31" s="634"/>
      <c r="DJ31" s="634"/>
      <c r="DK31" s="635"/>
      <c r="DL31" s="627">
        <v>131164</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1803055</v>
      </c>
      <c r="S32" s="622"/>
      <c r="T32" s="622"/>
      <c r="U32" s="622"/>
      <c r="V32" s="622"/>
      <c r="W32" s="622"/>
      <c r="X32" s="622"/>
      <c r="Y32" s="623"/>
      <c r="Z32" s="659">
        <v>6.8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98.4</v>
      </c>
      <c r="BH32" s="634"/>
      <c r="BI32" s="634"/>
      <c r="BJ32" s="634"/>
      <c r="BK32" s="634"/>
      <c r="BL32" s="634"/>
      <c r="BM32" s="625">
        <v>95.8</v>
      </c>
      <c r="BN32" s="634"/>
      <c r="BO32" s="634"/>
      <c r="BP32" s="634"/>
      <c r="BQ32" s="657"/>
      <c r="BR32" s="692">
        <v>98.7</v>
      </c>
      <c r="BS32" s="634"/>
      <c r="BT32" s="634"/>
      <c r="BU32" s="634"/>
      <c r="BV32" s="634"/>
      <c r="BW32" s="634"/>
      <c r="BX32" s="625">
        <v>96.2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46781</v>
      </c>
      <c r="S33" s="622"/>
      <c r="T33" s="622"/>
      <c r="U33" s="622"/>
      <c r="V33" s="622"/>
      <c r="W33" s="622"/>
      <c r="X33" s="622"/>
      <c r="Y33" s="623"/>
      <c r="Z33" s="659">
        <v>0.2</v>
      </c>
      <c r="AA33" s="659"/>
      <c r="AB33" s="659"/>
      <c r="AC33" s="659"/>
      <c r="AD33" s="660">
        <v>30441</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98.9</v>
      </c>
      <c r="BH33" s="606"/>
      <c r="BI33" s="606"/>
      <c r="BJ33" s="606"/>
      <c r="BK33" s="606"/>
      <c r="BL33" s="606"/>
      <c r="BM33" s="652">
        <v>97.9</v>
      </c>
      <c r="BN33" s="606"/>
      <c r="BO33" s="606"/>
      <c r="BP33" s="606"/>
      <c r="BQ33" s="669"/>
      <c r="BR33" s="682">
        <v>99.3</v>
      </c>
      <c r="BS33" s="606"/>
      <c r="BT33" s="606"/>
      <c r="BU33" s="606"/>
      <c r="BV33" s="606"/>
      <c r="BW33" s="606"/>
      <c r="BX33" s="652">
        <v>98.3</v>
      </c>
      <c r="BY33" s="606"/>
      <c r="BZ33" s="606"/>
      <c r="CA33" s="606"/>
      <c r="CB33" s="669"/>
      <c r="CD33" s="618" t="s">
        <v>308</v>
      </c>
      <c r="CE33" s="619"/>
      <c r="CF33" s="619"/>
      <c r="CG33" s="619"/>
      <c r="CH33" s="619"/>
      <c r="CI33" s="619"/>
      <c r="CJ33" s="619"/>
      <c r="CK33" s="619"/>
      <c r="CL33" s="619"/>
      <c r="CM33" s="619"/>
      <c r="CN33" s="619"/>
      <c r="CO33" s="619"/>
      <c r="CP33" s="619"/>
      <c r="CQ33" s="620"/>
      <c r="CR33" s="621">
        <v>10584736</v>
      </c>
      <c r="CS33" s="634"/>
      <c r="CT33" s="634"/>
      <c r="CU33" s="634"/>
      <c r="CV33" s="634"/>
      <c r="CW33" s="634"/>
      <c r="CX33" s="634"/>
      <c r="CY33" s="635"/>
      <c r="CZ33" s="624">
        <v>42.6</v>
      </c>
      <c r="DA33" s="636"/>
      <c r="DB33" s="636"/>
      <c r="DC33" s="637"/>
      <c r="DD33" s="627">
        <v>8886420</v>
      </c>
      <c r="DE33" s="634"/>
      <c r="DF33" s="634"/>
      <c r="DG33" s="634"/>
      <c r="DH33" s="634"/>
      <c r="DI33" s="634"/>
      <c r="DJ33" s="634"/>
      <c r="DK33" s="635"/>
      <c r="DL33" s="627">
        <v>6944521</v>
      </c>
      <c r="DM33" s="634"/>
      <c r="DN33" s="634"/>
      <c r="DO33" s="634"/>
      <c r="DP33" s="634"/>
      <c r="DQ33" s="634"/>
      <c r="DR33" s="634"/>
      <c r="DS33" s="634"/>
      <c r="DT33" s="634"/>
      <c r="DU33" s="634"/>
      <c r="DV33" s="635"/>
      <c r="DW33" s="624">
        <v>43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476459</v>
      </c>
      <c r="S34" s="622"/>
      <c r="T34" s="622"/>
      <c r="U34" s="622"/>
      <c r="V34" s="622"/>
      <c r="W34" s="622"/>
      <c r="X34" s="622"/>
      <c r="Y34" s="623"/>
      <c r="Z34" s="659">
        <v>1.8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3308250</v>
      </c>
      <c r="CS34" s="622"/>
      <c r="CT34" s="622"/>
      <c r="CU34" s="622"/>
      <c r="CV34" s="622"/>
      <c r="CW34" s="622"/>
      <c r="CX34" s="622"/>
      <c r="CY34" s="623"/>
      <c r="CZ34" s="624">
        <v>13.3</v>
      </c>
      <c r="DA34" s="636"/>
      <c r="DB34" s="636"/>
      <c r="DC34" s="637"/>
      <c r="DD34" s="627">
        <v>2355069</v>
      </c>
      <c r="DE34" s="622"/>
      <c r="DF34" s="622"/>
      <c r="DG34" s="622"/>
      <c r="DH34" s="622"/>
      <c r="DI34" s="622"/>
      <c r="DJ34" s="622"/>
      <c r="DK34" s="623"/>
      <c r="DL34" s="627">
        <v>1791729</v>
      </c>
      <c r="DM34" s="622"/>
      <c r="DN34" s="622"/>
      <c r="DO34" s="622"/>
      <c r="DP34" s="622"/>
      <c r="DQ34" s="622"/>
      <c r="DR34" s="622"/>
      <c r="DS34" s="622"/>
      <c r="DT34" s="622"/>
      <c r="DU34" s="622"/>
      <c r="DV34" s="623"/>
      <c r="DW34" s="624">
        <v>11.1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44672</v>
      </c>
      <c r="S35" s="622"/>
      <c r="T35" s="622"/>
      <c r="U35" s="622"/>
      <c r="V35" s="622"/>
      <c r="W35" s="622"/>
      <c r="X35" s="622"/>
      <c r="Y35" s="623"/>
      <c r="Z35" s="659">
        <v>0.2</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570849</v>
      </c>
      <c r="CS35" s="634"/>
      <c r="CT35" s="634"/>
      <c r="CU35" s="634"/>
      <c r="CV35" s="634"/>
      <c r="CW35" s="634"/>
      <c r="CX35" s="634"/>
      <c r="CY35" s="635"/>
      <c r="CZ35" s="624">
        <v>2.2999999999999998</v>
      </c>
      <c r="DA35" s="636"/>
      <c r="DB35" s="636"/>
      <c r="DC35" s="637"/>
      <c r="DD35" s="627">
        <v>533822</v>
      </c>
      <c r="DE35" s="634"/>
      <c r="DF35" s="634"/>
      <c r="DG35" s="634"/>
      <c r="DH35" s="634"/>
      <c r="DI35" s="634"/>
      <c r="DJ35" s="634"/>
      <c r="DK35" s="635"/>
      <c r="DL35" s="627">
        <v>442500</v>
      </c>
      <c r="DM35" s="634"/>
      <c r="DN35" s="634"/>
      <c r="DO35" s="634"/>
      <c r="DP35" s="634"/>
      <c r="DQ35" s="634"/>
      <c r="DR35" s="634"/>
      <c r="DS35" s="634"/>
      <c r="DT35" s="634"/>
      <c r="DU35" s="634"/>
      <c r="DV35" s="635"/>
      <c r="DW35" s="624">
        <v>2.7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1835275</v>
      </c>
      <c r="S36" s="622"/>
      <c r="T36" s="622"/>
      <c r="U36" s="622"/>
      <c r="V36" s="622"/>
      <c r="W36" s="622"/>
      <c r="X36" s="622"/>
      <c r="Y36" s="623"/>
      <c r="Z36" s="659">
        <v>6.9</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2962552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10294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4279778</v>
      </c>
      <c r="CS36" s="622"/>
      <c r="CT36" s="622"/>
      <c r="CU36" s="622"/>
      <c r="CV36" s="622"/>
      <c r="CW36" s="622"/>
      <c r="CX36" s="622"/>
      <c r="CY36" s="623"/>
      <c r="CZ36" s="624">
        <v>17.2</v>
      </c>
      <c r="DA36" s="636"/>
      <c r="DB36" s="636"/>
      <c r="DC36" s="637"/>
      <c r="DD36" s="627">
        <v>3970798</v>
      </c>
      <c r="DE36" s="622"/>
      <c r="DF36" s="622"/>
      <c r="DG36" s="622"/>
      <c r="DH36" s="622"/>
      <c r="DI36" s="622"/>
      <c r="DJ36" s="622"/>
      <c r="DK36" s="623"/>
      <c r="DL36" s="627">
        <v>2872024</v>
      </c>
      <c r="DM36" s="622"/>
      <c r="DN36" s="622"/>
      <c r="DO36" s="622"/>
      <c r="DP36" s="622"/>
      <c r="DQ36" s="622"/>
      <c r="DR36" s="622"/>
      <c r="DS36" s="622"/>
      <c r="DT36" s="622"/>
      <c r="DU36" s="622"/>
      <c r="DV36" s="623"/>
      <c r="DW36" s="624">
        <v>17.8</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513053</v>
      </c>
      <c r="S37" s="622"/>
      <c r="T37" s="622"/>
      <c r="U37" s="622"/>
      <c r="V37" s="622"/>
      <c r="W37" s="622"/>
      <c r="X37" s="622"/>
      <c r="Y37" s="623"/>
      <c r="Z37" s="659">
        <v>1.9</v>
      </c>
      <c r="AA37" s="659"/>
      <c r="AB37" s="659"/>
      <c r="AC37" s="659"/>
      <c r="AD37" s="660">
        <v>1132</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772711</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-19105</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2033976</v>
      </c>
      <c r="CS37" s="634"/>
      <c r="CT37" s="634"/>
      <c r="CU37" s="634"/>
      <c r="CV37" s="634"/>
      <c r="CW37" s="634"/>
      <c r="CX37" s="634"/>
      <c r="CY37" s="635"/>
      <c r="CZ37" s="624">
        <v>8.1999999999999993</v>
      </c>
      <c r="DA37" s="636"/>
      <c r="DB37" s="636"/>
      <c r="DC37" s="637"/>
      <c r="DD37" s="627">
        <v>2033976</v>
      </c>
      <c r="DE37" s="634"/>
      <c r="DF37" s="634"/>
      <c r="DG37" s="634"/>
      <c r="DH37" s="634"/>
      <c r="DI37" s="634"/>
      <c r="DJ37" s="634"/>
      <c r="DK37" s="635"/>
      <c r="DL37" s="627">
        <v>1897990</v>
      </c>
      <c r="DM37" s="634"/>
      <c r="DN37" s="634"/>
      <c r="DO37" s="634"/>
      <c r="DP37" s="634"/>
      <c r="DQ37" s="634"/>
      <c r="DR37" s="634"/>
      <c r="DS37" s="634"/>
      <c r="DT37" s="634"/>
      <c r="DU37" s="634"/>
      <c r="DV37" s="635"/>
      <c r="DW37" s="624">
        <v>11.8</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528314</v>
      </c>
      <c r="S38" s="622"/>
      <c r="T38" s="622"/>
      <c r="U38" s="622"/>
      <c r="V38" s="622"/>
      <c r="W38" s="622"/>
      <c r="X38" s="622"/>
      <c r="Y38" s="623"/>
      <c r="Z38" s="659">
        <v>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5946</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8331</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2183895</v>
      </c>
      <c r="CS38" s="622"/>
      <c r="CT38" s="622"/>
      <c r="CU38" s="622"/>
      <c r="CV38" s="622"/>
      <c r="CW38" s="622"/>
      <c r="CX38" s="622"/>
      <c r="CY38" s="623"/>
      <c r="CZ38" s="624">
        <v>8.8000000000000007</v>
      </c>
      <c r="DA38" s="636"/>
      <c r="DB38" s="636"/>
      <c r="DC38" s="637"/>
      <c r="DD38" s="627">
        <v>1789857</v>
      </c>
      <c r="DE38" s="622"/>
      <c r="DF38" s="622"/>
      <c r="DG38" s="622"/>
      <c r="DH38" s="622"/>
      <c r="DI38" s="622"/>
      <c r="DJ38" s="622"/>
      <c r="DK38" s="623"/>
      <c r="DL38" s="627">
        <v>1753980</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13016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84640</v>
      </c>
      <c r="CS39" s="634"/>
      <c r="CT39" s="634"/>
      <c r="CU39" s="634"/>
      <c r="CV39" s="634"/>
      <c r="CW39" s="634"/>
      <c r="CX39" s="634"/>
      <c r="CY39" s="635"/>
      <c r="CZ39" s="624">
        <v>0.3</v>
      </c>
      <c r="DA39" s="636"/>
      <c r="DB39" s="636"/>
      <c r="DC39" s="637"/>
      <c r="DD39" s="627">
        <v>83550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155814</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99</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157324</v>
      </c>
      <c r="CS40" s="622"/>
      <c r="CT40" s="622"/>
      <c r="CU40" s="622"/>
      <c r="CV40" s="622"/>
      <c r="CW40" s="622"/>
      <c r="CX40" s="622"/>
      <c r="CY40" s="623"/>
      <c r="CZ40" s="624">
        <v>0.6</v>
      </c>
      <c r="DA40" s="636"/>
      <c r="DB40" s="636"/>
      <c r="DC40" s="637"/>
      <c r="DD40" s="627">
        <v>153324</v>
      </c>
      <c r="DE40" s="622"/>
      <c r="DF40" s="622"/>
      <c r="DG40" s="622"/>
      <c r="DH40" s="622"/>
      <c r="DI40" s="622"/>
      <c r="DJ40" s="622"/>
      <c r="DK40" s="623"/>
      <c r="DL40" s="627">
        <v>84288</v>
      </c>
      <c r="DM40" s="622"/>
      <c r="DN40" s="622"/>
      <c r="DO40" s="622"/>
      <c r="DP40" s="622"/>
      <c r="DQ40" s="622"/>
      <c r="DR40" s="622"/>
      <c r="DS40" s="622"/>
      <c r="DT40" s="622"/>
      <c r="DU40" s="622"/>
      <c r="DV40" s="623"/>
      <c r="DW40" s="624">
        <v>0.5</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26434837</v>
      </c>
      <c r="S41" s="646"/>
      <c r="T41" s="646"/>
      <c r="U41" s="646"/>
      <c r="V41" s="646"/>
      <c r="W41" s="646"/>
      <c r="X41" s="646"/>
      <c r="Y41" s="649"/>
      <c r="Z41" s="650">
        <v>100</v>
      </c>
      <c r="AA41" s="650"/>
      <c r="AB41" s="650"/>
      <c r="AC41" s="650"/>
      <c r="AD41" s="651">
        <v>15994995</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420074</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1763821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328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1418317</v>
      </c>
      <c r="CS42" s="634"/>
      <c r="CT42" s="634"/>
      <c r="CU42" s="634"/>
      <c r="CV42" s="634"/>
      <c r="CW42" s="634"/>
      <c r="CX42" s="634"/>
      <c r="CY42" s="635"/>
      <c r="CZ42" s="624">
        <v>5.7</v>
      </c>
      <c r="DA42" s="636"/>
      <c r="DB42" s="636"/>
      <c r="DC42" s="637"/>
      <c r="DD42" s="627">
        <v>609397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142888</v>
      </c>
      <c r="CS43" s="634"/>
      <c r="CT43" s="634"/>
      <c r="CU43" s="634"/>
      <c r="CV43" s="634"/>
      <c r="CW43" s="634"/>
      <c r="CX43" s="634"/>
      <c r="CY43" s="635"/>
      <c r="CZ43" s="624">
        <v>0.6</v>
      </c>
      <c r="DA43" s="636"/>
      <c r="DB43" s="636"/>
      <c r="DC43" s="637"/>
      <c r="DD43" s="627">
        <v>142888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1414311</v>
      </c>
      <c r="CS44" s="622"/>
      <c r="CT44" s="622"/>
      <c r="CU44" s="622"/>
      <c r="CV44" s="622"/>
      <c r="CW44" s="622"/>
      <c r="CX44" s="622"/>
      <c r="CY44" s="623"/>
      <c r="CZ44" s="624">
        <v>5.7</v>
      </c>
      <c r="DA44" s="625"/>
      <c r="DB44" s="625"/>
      <c r="DC44" s="626"/>
      <c r="DD44" s="627">
        <v>608991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369949</v>
      </c>
      <c r="CS45" s="634"/>
      <c r="CT45" s="634"/>
      <c r="CU45" s="634"/>
      <c r="CV45" s="634"/>
      <c r="CW45" s="634"/>
      <c r="CX45" s="634"/>
      <c r="CY45" s="635"/>
      <c r="CZ45" s="624">
        <v>1.5</v>
      </c>
      <c r="DA45" s="636"/>
      <c r="DB45" s="636"/>
      <c r="DC45" s="637"/>
      <c r="DD45" s="627">
        <v>42197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986648</v>
      </c>
      <c r="CS46" s="622"/>
      <c r="CT46" s="622"/>
      <c r="CU46" s="622"/>
      <c r="CV46" s="622"/>
      <c r="CW46" s="622"/>
      <c r="CX46" s="622"/>
      <c r="CY46" s="623"/>
      <c r="CZ46" s="624">
        <v>4</v>
      </c>
      <c r="DA46" s="625"/>
      <c r="DB46" s="625"/>
      <c r="DC46" s="626"/>
      <c r="DD46" s="627">
        <v>534500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4006</v>
      </c>
      <c r="CS47" s="634"/>
      <c r="CT47" s="634"/>
      <c r="CU47" s="634"/>
      <c r="CV47" s="634"/>
      <c r="CW47" s="634"/>
      <c r="CX47" s="634"/>
      <c r="CY47" s="635"/>
      <c r="CZ47" s="624">
        <v>0</v>
      </c>
      <c r="DA47" s="636"/>
      <c r="DB47" s="636"/>
      <c r="DC47" s="637"/>
      <c r="DD47" s="627">
        <v>406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24856211</v>
      </c>
      <c r="CS49" s="606"/>
      <c r="CT49" s="606"/>
      <c r="CU49" s="606"/>
      <c r="CV49" s="606"/>
      <c r="CW49" s="606"/>
      <c r="CX49" s="606"/>
      <c r="CY49" s="607"/>
      <c r="CZ49" s="608">
        <v>100</v>
      </c>
      <c r="DA49" s="609"/>
      <c r="DB49" s="609"/>
      <c r="DC49" s="610"/>
      <c r="DD49" s="611">
        <v>18050639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CpC+1Xz0/oi+HXW8hdrED2R3xKHAmBK5HfpYrw8EuC+v7e3RbEAkpsro+qZcmFgggbDfC/WfwPIQkH429az/g==" saltValue="0yavR0PEzSqRMyK273zf3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26435</v>
      </c>
      <c r="R7" s="1103"/>
      <c r="S7" s="1103"/>
      <c r="T7" s="1103"/>
      <c r="U7" s="1103"/>
      <c r="V7" s="1103">
        <v>24856</v>
      </c>
      <c r="W7" s="1103"/>
      <c r="X7" s="1103"/>
      <c r="Y7" s="1103"/>
      <c r="Z7" s="1103"/>
      <c r="AA7" s="1103">
        <v>1579</v>
      </c>
      <c r="AB7" s="1103"/>
      <c r="AC7" s="1103"/>
      <c r="AD7" s="1103"/>
      <c r="AE7" s="1104"/>
      <c r="AF7" s="1105">
        <v>1021</v>
      </c>
      <c r="AG7" s="1106"/>
      <c r="AH7" s="1106"/>
      <c r="AI7" s="1106"/>
      <c r="AJ7" s="1107"/>
      <c r="AK7" s="1108">
        <v>45</v>
      </c>
      <c r="AL7" s="1109"/>
      <c r="AM7" s="1109"/>
      <c r="AN7" s="1109"/>
      <c r="AO7" s="1109"/>
      <c r="AP7" s="1109">
        <v>26425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-1</v>
      </c>
      <c r="CI7" s="1097"/>
      <c r="CJ7" s="1097"/>
      <c r="CK7" s="1097"/>
      <c r="CL7" s="1098"/>
      <c r="CM7" s="1096">
        <v>4</v>
      </c>
      <c r="CN7" s="1097"/>
      <c r="CO7" s="1097"/>
      <c r="CP7" s="1097"/>
      <c r="CQ7" s="1098"/>
      <c r="CR7" s="1096">
        <v>3</v>
      </c>
      <c r="CS7" s="1097"/>
      <c r="CT7" s="1097"/>
      <c r="CU7" s="1097"/>
      <c r="CV7" s="1098"/>
      <c r="CW7" s="1096" t="s">
        <v>546</v>
      </c>
      <c r="CX7" s="1097"/>
      <c r="CY7" s="1097"/>
      <c r="CZ7" s="1097"/>
      <c r="DA7" s="1098"/>
      <c r="DB7" s="1096" t="s">
        <v>546</v>
      </c>
      <c r="DC7" s="1097"/>
      <c r="DD7" s="1097"/>
      <c r="DE7" s="1097"/>
      <c r="DF7" s="1098"/>
      <c r="DG7" s="1096" t="s">
        <v>546</v>
      </c>
      <c r="DH7" s="1097"/>
      <c r="DI7" s="1097"/>
      <c r="DJ7" s="1097"/>
      <c r="DK7" s="1098"/>
      <c r="DL7" s="1096" t="s">
        <v>546</v>
      </c>
      <c r="DM7" s="1097"/>
      <c r="DN7" s="1097"/>
      <c r="DO7" s="1097"/>
      <c r="DP7" s="1098"/>
      <c r="DQ7" s="1096" t="s">
        <v>546</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26435</v>
      </c>
      <c r="R23" s="1061"/>
      <c r="S23" s="1061"/>
      <c r="T23" s="1061"/>
      <c r="U23" s="1061"/>
      <c r="V23" s="1061">
        <v>24856</v>
      </c>
      <c r="W23" s="1061"/>
      <c r="X23" s="1061"/>
      <c r="Y23" s="1061"/>
      <c r="Z23" s="1061"/>
      <c r="AA23" s="1061">
        <v>1579</v>
      </c>
      <c r="AB23" s="1061"/>
      <c r="AC23" s="1061"/>
      <c r="AD23" s="1061"/>
      <c r="AE23" s="1068"/>
      <c r="AF23" s="1069">
        <v>1021</v>
      </c>
      <c r="AG23" s="1061"/>
      <c r="AH23" s="1061"/>
      <c r="AI23" s="1061"/>
      <c r="AJ23" s="1070"/>
      <c r="AK23" s="1071"/>
      <c r="AL23" s="1072"/>
      <c r="AM23" s="1072"/>
      <c r="AN23" s="1072"/>
      <c r="AO23" s="1072"/>
      <c r="AP23" s="1061">
        <v>26425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6317</v>
      </c>
      <c r="R28" s="1051"/>
      <c r="S28" s="1051"/>
      <c r="T28" s="1051"/>
      <c r="U28" s="1051"/>
      <c r="V28" s="1051">
        <v>6307</v>
      </c>
      <c r="W28" s="1051"/>
      <c r="X28" s="1051"/>
      <c r="Y28" s="1051"/>
      <c r="Z28" s="1051"/>
      <c r="AA28" s="1051">
        <v>10</v>
      </c>
      <c r="AB28" s="1051"/>
      <c r="AC28" s="1051"/>
      <c r="AD28" s="1051"/>
      <c r="AE28" s="1052"/>
      <c r="AF28" s="1053">
        <v>10</v>
      </c>
      <c r="AG28" s="1051"/>
      <c r="AH28" s="1051"/>
      <c r="AI28" s="1051"/>
      <c r="AJ28" s="1054"/>
      <c r="AK28" s="1042">
        <v>540</v>
      </c>
      <c r="AL28" s="1043"/>
      <c r="AM28" s="1043"/>
      <c r="AN28" s="1043"/>
      <c r="AO28" s="1043"/>
      <c r="AP28" s="1043" t="s">
        <v>546</v>
      </c>
      <c r="AQ28" s="1043"/>
      <c r="AR28" s="1043"/>
      <c r="AS28" s="1043"/>
      <c r="AT28" s="1043"/>
      <c r="AU28" s="1043" t="s">
        <v>546</v>
      </c>
      <c r="AV28" s="1043"/>
      <c r="AW28" s="1043"/>
      <c r="AX28" s="1043"/>
      <c r="AY28" s="1043"/>
      <c r="AZ28" s="1044" t="s">
        <v>546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5615</v>
      </c>
      <c r="R29" s="1039"/>
      <c r="S29" s="1039"/>
      <c r="T29" s="1039"/>
      <c r="U29" s="1039"/>
      <c r="V29" s="1039">
        <v>5429</v>
      </c>
      <c r="W29" s="1039"/>
      <c r="X29" s="1039"/>
      <c r="Y29" s="1039"/>
      <c r="Z29" s="1039"/>
      <c r="AA29" s="1039">
        <v>185</v>
      </c>
      <c r="AB29" s="1039"/>
      <c r="AC29" s="1039"/>
      <c r="AD29" s="1039"/>
      <c r="AE29" s="1040"/>
      <c r="AF29" s="1035">
        <v>185</v>
      </c>
      <c r="AG29" s="1036"/>
      <c r="AH29" s="1036"/>
      <c r="AI29" s="1036"/>
      <c r="AJ29" s="1037"/>
      <c r="AK29" s="980">
        <v>851</v>
      </c>
      <c r="AL29" s="971"/>
      <c r="AM29" s="971"/>
      <c r="AN29" s="971"/>
      <c r="AO29" s="971"/>
      <c r="AP29" s="971" t="s">
        <v>546</v>
      </c>
      <c r="AQ29" s="971"/>
      <c r="AR29" s="971"/>
      <c r="AS29" s="971"/>
      <c r="AT29" s="971"/>
      <c r="AU29" s="971" t="s">
        <v>546</v>
      </c>
      <c r="AV29" s="971"/>
      <c r="AW29" s="971"/>
      <c r="AX29" s="971"/>
      <c r="AY29" s="971"/>
      <c r="AZ29" s="1041" t="s">
        <v>546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1574</v>
      </c>
      <c r="R30" s="1039"/>
      <c r="S30" s="1039"/>
      <c r="T30" s="1039"/>
      <c r="U30" s="1039"/>
      <c r="V30" s="1039">
        <v>1572</v>
      </c>
      <c r="W30" s="1039"/>
      <c r="X30" s="1039"/>
      <c r="Y30" s="1039"/>
      <c r="Z30" s="1039"/>
      <c r="AA30" s="1039">
        <v>2</v>
      </c>
      <c r="AB30" s="1039"/>
      <c r="AC30" s="1039"/>
      <c r="AD30" s="1039"/>
      <c r="AE30" s="1040"/>
      <c r="AF30" s="1035">
        <v>2</v>
      </c>
      <c r="AG30" s="1036"/>
      <c r="AH30" s="1036"/>
      <c r="AI30" s="1036"/>
      <c r="AJ30" s="1037"/>
      <c r="AK30" s="980">
        <v>897</v>
      </c>
      <c r="AL30" s="971"/>
      <c r="AM30" s="971"/>
      <c r="AN30" s="971"/>
      <c r="AO30" s="971"/>
      <c r="AP30" s="971" t="s">
        <v>546</v>
      </c>
      <c r="AQ30" s="971"/>
      <c r="AR30" s="971"/>
      <c r="AS30" s="971"/>
      <c r="AT30" s="971"/>
      <c r="AU30" s="971" t="s">
        <v>546</v>
      </c>
      <c r="AV30" s="971"/>
      <c r="AW30" s="971"/>
      <c r="AX30" s="971"/>
      <c r="AY30" s="971"/>
      <c r="AZ30" s="1041" t="s">
        <v>546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20</v>
      </c>
      <c r="R31" s="1039"/>
      <c r="S31" s="1039"/>
      <c r="T31" s="1039"/>
      <c r="U31" s="1039"/>
      <c r="V31" s="1039">
        <v>19</v>
      </c>
      <c r="W31" s="1039"/>
      <c r="X31" s="1039"/>
      <c r="Y31" s="1039"/>
      <c r="Z31" s="1039"/>
      <c r="AA31" s="1039">
        <v>2</v>
      </c>
      <c r="AB31" s="1039"/>
      <c r="AC31" s="1039"/>
      <c r="AD31" s="1039"/>
      <c r="AE31" s="1040"/>
      <c r="AF31" s="1035">
        <v>2</v>
      </c>
      <c r="AG31" s="1036"/>
      <c r="AH31" s="1036"/>
      <c r="AI31" s="1036"/>
      <c r="AJ31" s="1037"/>
      <c r="AK31" s="980">
        <v>8</v>
      </c>
      <c r="AL31" s="971"/>
      <c r="AM31" s="971"/>
      <c r="AN31" s="971"/>
      <c r="AO31" s="971"/>
      <c r="AP31" s="971" t="s">
        <v>546</v>
      </c>
      <c r="AQ31" s="971"/>
      <c r="AR31" s="971"/>
      <c r="AS31" s="971"/>
      <c r="AT31" s="971"/>
      <c r="AU31" s="971" t="s">
        <v>546</v>
      </c>
      <c r="AV31" s="971"/>
      <c r="AW31" s="971"/>
      <c r="AX31" s="971"/>
      <c r="AY31" s="971"/>
      <c r="AZ31" s="1041" t="s">
        <v>546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1475</v>
      </c>
      <c r="R32" s="1039"/>
      <c r="S32" s="1039"/>
      <c r="T32" s="1039"/>
      <c r="U32" s="1039"/>
      <c r="V32" s="1039">
        <v>1385</v>
      </c>
      <c r="W32" s="1039"/>
      <c r="X32" s="1039"/>
      <c r="Y32" s="1039"/>
      <c r="Z32" s="1039"/>
      <c r="AA32" s="1039">
        <v>90</v>
      </c>
      <c r="AB32" s="1039"/>
      <c r="AC32" s="1039"/>
      <c r="AD32" s="1039"/>
      <c r="AE32" s="1040"/>
      <c r="AF32" s="1035">
        <v>1228</v>
      </c>
      <c r="AG32" s="1036"/>
      <c r="AH32" s="1036"/>
      <c r="AI32" s="1036"/>
      <c r="AJ32" s="1037"/>
      <c r="AK32" s="980">
        <v>6</v>
      </c>
      <c r="AL32" s="971"/>
      <c r="AM32" s="971"/>
      <c r="AN32" s="971"/>
      <c r="AO32" s="971"/>
      <c r="AP32" s="971">
        <v>3512</v>
      </c>
      <c r="AQ32" s="971"/>
      <c r="AR32" s="971"/>
      <c r="AS32" s="971"/>
      <c r="AT32" s="971"/>
      <c r="AU32" s="971">
        <v>21</v>
      </c>
      <c r="AV32" s="971"/>
      <c r="AW32" s="971"/>
      <c r="AX32" s="971"/>
      <c r="AY32" s="971"/>
      <c r="AZ32" s="1041" t="s">
        <v>546</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1452</v>
      </c>
      <c r="R33" s="1039"/>
      <c r="S33" s="1039"/>
      <c r="T33" s="1039"/>
      <c r="U33" s="1039"/>
      <c r="V33" s="1039">
        <v>1396</v>
      </c>
      <c r="W33" s="1039"/>
      <c r="X33" s="1039"/>
      <c r="Y33" s="1039"/>
      <c r="Z33" s="1039"/>
      <c r="AA33" s="1039">
        <v>56</v>
      </c>
      <c r="AB33" s="1039"/>
      <c r="AC33" s="1039"/>
      <c r="AD33" s="1039"/>
      <c r="AE33" s="1040"/>
      <c r="AF33" s="1035">
        <v>677</v>
      </c>
      <c r="AG33" s="1036"/>
      <c r="AH33" s="1036"/>
      <c r="AI33" s="1036"/>
      <c r="AJ33" s="1037"/>
      <c r="AK33" s="980">
        <v>773</v>
      </c>
      <c r="AL33" s="971"/>
      <c r="AM33" s="971"/>
      <c r="AN33" s="971"/>
      <c r="AO33" s="971"/>
      <c r="AP33" s="971">
        <v>10869</v>
      </c>
      <c r="AQ33" s="971"/>
      <c r="AR33" s="971"/>
      <c r="AS33" s="971"/>
      <c r="AT33" s="971"/>
      <c r="AU33" s="971">
        <v>7999</v>
      </c>
      <c r="AV33" s="971"/>
      <c r="AW33" s="971"/>
      <c r="AX33" s="971"/>
      <c r="AY33" s="971"/>
      <c r="AZ33" s="1041" t="s">
        <v>546</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2104</v>
      </c>
      <c r="AG63" s="959"/>
      <c r="AH63" s="959"/>
      <c r="AI63" s="959"/>
      <c r="AJ63" s="1022"/>
      <c r="AK63" s="1023"/>
      <c r="AL63" s="963"/>
      <c r="AM63" s="963"/>
      <c r="AN63" s="963"/>
      <c r="AO63" s="963"/>
      <c r="AP63" s="959">
        <v>14381</v>
      </c>
      <c r="AQ63" s="959"/>
      <c r="AR63" s="959"/>
      <c r="AS63" s="959"/>
      <c r="AT63" s="959"/>
      <c r="AU63" s="959">
        <v>8020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397</v>
      </c>
      <c r="R68" s="982"/>
      <c r="S68" s="982"/>
      <c r="T68" s="982"/>
      <c r="U68" s="982"/>
      <c r="V68" s="982">
        <v>337</v>
      </c>
      <c r="W68" s="982"/>
      <c r="X68" s="982"/>
      <c r="Y68" s="982"/>
      <c r="Z68" s="982"/>
      <c r="AA68" s="982">
        <v>60</v>
      </c>
      <c r="AB68" s="982"/>
      <c r="AC68" s="982"/>
      <c r="AD68" s="982"/>
      <c r="AE68" s="982"/>
      <c r="AF68" s="982">
        <v>60</v>
      </c>
      <c r="AG68" s="982"/>
      <c r="AH68" s="982"/>
      <c r="AI68" s="982"/>
      <c r="AJ68" s="982"/>
      <c r="AK68" s="982" t="s">
        <v>546</v>
      </c>
      <c r="AL68" s="982"/>
      <c r="AM68" s="982"/>
      <c r="AN68" s="982"/>
      <c r="AO68" s="982"/>
      <c r="AP68" s="982" t="s">
        <v>546</v>
      </c>
      <c r="AQ68" s="982"/>
      <c r="AR68" s="982"/>
      <c r="AS68" s="982"/>
      <c r="AT68" s="982"/>
      <c r="AU68" s="982" t="s">
        <v>546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5152</v>
      </c>
      <c r="R69" s="971"/>
      <c r="S69" s="971"/>
      <c r="T69" s="971"/>
      <c r="U69" s="971"/>
      <c r="V69" s="971">
        <v>4750</v>
      </c>
      <c r="W69" s="971"/>
      <c r="X69" s="971"/>
      <c r="Y69" s="971"/>
      <c r="Z69" s="971"/>
      <c r="AA69" s="971">
        <v>402</v>
      </c>
      <c r="AB69" s="971"/>
      <c r="AC69" s="971"/>
      <c r="AD69" s="971"/>
      <c r="AE69" s="971"/>
      <c r="AF69" s="971">
        <v>97</v>
      </c>
      <c r="AG69" s="971"/>
      <c r="AH69" s="971"/>
      <c r="AI69" s="971"/>
      <c r="AJ69" s="971"/>
      <c r="AK69" s="971">
        <v>200</v>
      </c>
      <c r="AL69" s="971"/>
      <c r="AM69" s="971"/>
      <c r="AN69" s="971"/>
      <c r="AO69" s="971"/>
      <c r="AP69" s="971">
        <v>1407</v>
      </c>
      <c r="AQ69" s="971"/>
      <c r="AR69" s="971"/>
      <c r="AS69" s="971"/>
      <c r="AT69" s="971"/>
      <c r="AU69" s="971">
        <v>97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214</v>
      </c>
      <c r="R70" s="971"/>
      <c r="S70" s="971"/>
      <c r="T70" s="971"/>
      <c r="U70" s="971"/>
      <c r="V70" s="971">
        <v>207</v>
      </c>
      <c r="W70" s="971"/>
      <c r="X70" s="971"/>
      <c r="Y70" s="971"/>
      <c r="Z70" s="971"/>
      <c r="AA70" s="971">
        <v>7</v>
      </c>
      <c r="AB70" s="971"/>
      <c r="AC70" s="971"/>
      <c r="AD70" s="971"/>
      <c r="AE70" s="971"/>
      <c r="AF70" s="971">
        <v>7</v>
      </c>
      <c r="AG70" s="971"/>
      <c r="AH70" s="971"/>
      <c r="AI70" s="971"/>
      <c r="AJ70" s="971"/>
      <c r="AK70" s="971">
        <v>17</v>
      </c>
      <c r="AL70" s="971"/>
      <c r="AM70" s="971"/>
      <c r="AN70" s="971"/>
      <c r="AO70" s="971"/>
      <c r="AP70" s="971">
        <v>61</v>
      </c>
      <c r="AQ70" s="971"/>
      <c r="AR70" s="971"/>
      <c r="AS70" s="971"/>
      <c r="AT70" s="971"/>
      <c r="AU70" s="971">
        <v>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6</v>
      </c>
      <c r="R71" s="971"/>
      <c r="S71" s="971"/>
      <c r="T71" s="971"/>
      <c r="U71" s="971"/>
      <c r="V71" s="971">
        <v>5</v>
      </c>
      <c r="W71" s="971"/>
      <c r="X71" s="971"/>
      <c r="Y71" s="971"/>
      <c r="Z71" s="971"/>
      <c r="AA71" s="971">
        <v>1</v>
      </c>
      <c r="AB71" s="971"/>
      <c r="AC71" s="971"/>
      <c r="AD71" s="971"/>
      <c r="AE71" s="971"/>
      <c r="AF71" s="971">
        <v>1</v>
      </c>
      <c r="AG71" s="971"/>
      <c r="AH71" s="971"/>
      <c r="AI71" s="971"/>
      <c r="AJ71" s="971"/>
      <c r="AK71" s="971" t="s">
        <v>546</v>
      </c>
      <c r="AL71" s="971"/>
      <c r="AM71" s="971"/>
      <c r="AN71" s="971"/>
      <c r="AO71" s="971"/>
      <c r="AP71" s="971" t="s">
        <v>546</v>
      </c>
      <c r="AQ71" s="971"/>
      <c r="AR71" s="971"/>
      <c r="AS71" s="971"/>
      <c r="AT71" s="971"/>
      <c r="AU71" s="971" t="s">
        <v>546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7213</v>
      </c>
      <c r="R72" s="971"/>
      <c r="S72" s="971"/>
      <c r="T72" s="971"/>
      <c r="U72" s="971"/>
      <c r="V72" s="971">
        <v>6475</v>
      </c>
      <c r="W72" s="971"/>
      <c r="X72" s="971"/>
      <c r="Y72" s="971"/>
      <c r="Z72" s="971"/>
      <c r="AA72" s="971">
        <v>737</v>
      </c>
      <c r="AB72" s="971"/>
      <c r="AC72" s="971"/>
      <c r="AD72" s="971"/>
      <c r="AE72" s="971"/>
      <c r="AF72" s="971">
        <v>726</v>
      </c>
      <c r="AG72" s="971"/>
      <c r="AH72" s="971"/>
      <c r="AI72" s="971"/>
      <c r="AJ72" s="971"/>
      <c r="AK72" s="971" t="s">
        <v>546</v>
      </c>
      <c r="AL72" s="971"/>
      <c r="AM72" s="971"/>
      <c r="AN72" s="971"/>
      <c r="AO72" s="971"/>
      <c r="AP72" s="971">
        <v>4179</v>
      </c>
      <c r="AQ72" s="971"/>
      <c r="AR72" s="971"/>
      <c r="AS72" s="971"/>
      <c r="AT72" s="971"/>
      <c r="AU72" s="971">
        <v>775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14983</v>
      </c>
      <c r="R73" s="971"/>
      <c r="S73" s="971"/>
      <c r="T73" s="971"/>
      <c r="U73" s="971"/>
      <c r="V73" s="971">
        <v>14962</v>
      </c>
      <c r="W73" s="971"/>
      <c r="X73" s="971"/>
      <c r="Y73" s="971"/>
      <c r="Z73" s="971"/>
      <c r="AA73" s="971">
        <v>20</v>
      </c>
      <c r="AB73" s="971"/>
      <c r="AC73" s="971"/>
      <c r="AD73" s="971"/>
      <c r="AE73" s="971"/>
      <c r="AF73" s="971">
        <v>20</v>
      </c>
      <c r="AG73" s="971"/>
      <c r="AH73" s="971"/>
      <c r="AI73" s="971"/>
      <c r="AJ73" s="971"/>
      <c r="AK73" s="971">
        <v>196</v>
      </c>
      <c r="AL73" s="971"/>
      <c r="AM73" s="971"/>
      <c r="AN73" s="971"/>
      <c r="AO73" s="971"/>
      <c r="AP73" s="971" t="s">
        <v>546</v>
      </c>
      <c r="AQ73" s="971"/>
      <c r="AR73" s="971"/>
      <c r="AS73" s="971"/>
      <c r="AT73" s="971"/>
      <c r="AU73" s="971" t="s">
        <v>546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85</v>
      </c>
      <c r="R74" s="971"/>
      <c r="S74" s="971"/>
      <c r="T74" s="971"/>
      <c r="U74" s="971"/>
      <c r="V74" s="971">
        <v>85</v>
      </c>
      <c r="W74" s="971"/>
      <c r="X74" s="971"/>
      <c r="Y74" s="971"/>
      <c r="Z74" s="971"/>
      <c r="AA74" s="971">
        <v>1</v>
      </c>
      <c r="AB74" s="971"/>
      <c r="AC74" s="971"/>
      <c r="AD74" s="971"/>
      <c r="AE74" s="971"/>
      <c r="AF74" s="971">
        <v>1</v>
      </c>
      <c r="AG74" s="971"/>
      <c r="AH74" s="971"/>
      <c r="AI74" s="971"/>
      <c r="AJ74" s="971"/>
      <c r="AK74" s="971">
        <v>12</v>
      </c>
      <c r="AL74" s="971"/>
      <c r="AM74" s="971"/>
      <c r="AN74" s="971"/>
      <c r="AO74" s="971"/>
      <c r="AP74" s="971" t="s">
        <v>546</v>
      </c>
      <c r="AQ74" s="971"/>
      <c r="AR74" s="971"/>
      <c r="AS74" s="971"/>
      <c r="AT74" s="971"/>
      <c r="AU74" s="971" t="s">
        <v>546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65</v>
      </c>
      <c r="R75" s="979"/>
      <c r="S75" s="979"/>
      <c r="T75" s="979"/>
      <c r="U75" s="980"/>
      <c r="V75" s="981">
        <v>58</v>
      </c>
      <c r="W75" s="979"/>
      <c r="X75" s="979"/>
      <c r="Y75" s="979"/>
      <c r="Z75" s="980"/>
      <c r="AA75" s="981">
        <v>8</v>
      </c>
      <c r="AB75" s="979"/>
      <c r="AC75" s="979"/>
      <c r="AD75" s="979"/>
      <c r="AE75" s="980"/>
      <c r="AF75" s="981">
        <v>8</v>
      </c>
      <c r="AG75" s="979"/>
      <c r="AH75" s="979"/>
      <c r="AI75" s="979"/>
      <c r="AJ75" s="980"/>
      <c r="AK75" s="971" t="s">
        <v>546</v>
      </c>
      <c r="AL75" s="971"/>
      <c r="AM75" s="971"/>
      <c r="AN75" s="971"/>
      <c r="AO75" s="971"/>
      <c r="AP75" s="971" t="s">
        <v>546</v>
      </c>
      <c r="AQ75" s="971"/>
      <c r="AR75" s="971"/>
      <c r="AS75" s="971"/>
      <c r="AT75" s="971"/>
      <c r="AU75" s="971" t="s">
        <v>546</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v>233</v>
      </c>
      <c r="R76" s="979"/>
      <c r="S76" s="979"/>
      <c r="T76" s="979"/>
      <c r="U76" s="980"/>
      <c r="V76" s="981">
        <v>213</v>
      </c>
      <c r="W76" s="979"/>
      <c r="X76" s="979"/>
      <c r="Y76" s="979"/>
      <c r="Z76" s="980"/>
      <c r="AA76" s="981">
        <v>20</v>
      </c>
      <c r="AB76" s="979"/>
      <c r="AC76" s="979"/>
      <c r="AD76" s="979"/>
      <c r="AE76" s="980"/>
      <c r="AF76" s="981">
        <v>20</v>
      </c>
      <c r="AG76" s="979"/>
      <c r="AH76" s="979"/>
      <c r="AI76" s="979"/>
      <c r="AJ76" s="980"/>
      <c r="AK76" s="971" t="s">
        <v>546</v>
      </c>
      <c r="AL76" s="971"/>
      <c r="AM76" s="971"/>
      <c r="AN76" s="971"/>
      <c r="AO76" s="971"/>
      <c r="AP76" s="971" t="s">
        <v>546</v>
      </c>
      <c r="AQ76" s="971"/>
      <c r="AR76" s="971"/>
      <c r="AS76" s="971"/>
      <c r="AT76" s="971"/>
      <c r="AU76" s="971" t="s">
        <v>546</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556</v>
      </c>
      <c r="C77" s="975"/>
      <c r="D77" s="975"/>
      <c r="E77" s="975"/>
      <c r="F77" s="975"/>
      <c r="G77" s="975"/>
      <c r="H77" s="975"/>
      <c r="I77" s="975"/>
      <c r="J77" s="975"/>
      <c r="K77" s="975"/>
      <c r="L77" s="975"/>
      <c r="M77" s="975"/>
      <c r="N77" s="975"/>
      <c r="O77" s="975"/>
      <c r="P77" s="976"/>
      <c r="Q77" s="978">
        <v>225</v>
      </c>
      <c r="R77" s="979"/>
      <c r="S77" s="979"/>
      <c r="T77" s="979"/>
      <c r="U77" s="980"/>
      <c r="V77" s="981">
        <v>170</v>
      </c>
      <c r="W77" s="979"/>
      <c r="X77" s="979"/>
      <c r="Y77" s="979"/>
      <c r="Z77" s="980"/>
      <c r="AA77" s="981">
        <v>55</v>
      </c>
      <c r="AB77" s="979"/>
      <c r="AC77" s="979"/>
      <c r="AD77" s="979"/>
      <c r="AE77" s="980"/>
      <c r="AF77" s="981">
        <v>55</v>
      </c>
      <c r="AG77" s="979"/>
      <c r="AH77" s="979"/>
      <c r="AI77" s="979"/>
      <c r="AJ77" s="980"/>
      <c r="AK77" s="971" t="s">
        <v>546</v>
      </c>
      <c r="AL77" s="971"/>
      <c r="AM77" s="971"/>
      <c r="AN77" s="971"/>
      <c r="AO77" s="971"/>
      <c r="AP77" s="971" t="s">
        <v>546</v>
      </c>
      <c r="AQ77" s="971"/>
      <c r="AR77" s="971"/>
      <c r="AS77" s="971"/>
      <c r="AT77" s="971"/>
      <c r="AU77" s="971" t="s">
        <v>546</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557</v>
      </c>
      <c r="C78" s="975"/>
      <c r="D78" s="975"/>
      <c r="E78" s="975"/>
      <c r="F78" s="975"/>
      <c r="G78" s="975"/>
      <c r="H78" s="975"/>
      <c r="I78" s="975"/>
      <c r="J78" s="975"/>
      <c r="K78" s="975"/>
      <c r="L78" s="975"/>
      <c r="M78" s="975"/>
      <c r="N78" s="975"/>
      <c r="O78" s="975"/>
      <c r="P78" s="976"/>
      <c r="Q78" s="977">
        <v>941</v>
      </c>
      <c r="R78" s="971"/>
      <c r="S78" s="971"/>
      <c r="T78" s="971"/>
      <c r="U78" s="971"/>
      <c r="V78" s="971">
        <v>845</v>
      </c>
      <c r="W78" s="971"/>
      <c r="X78" s="971"/>
      <c r="Y78" s="971"/>
      <c r="Z78" s="971"/>
      <c r="AA78" s="971">
        <v>95</v>
      </c>
      <c r="AB78" s="971"/>
      <c r="AC78" s="971"/>
      <c r="AD78" s="971"/>
      <c r="AE78" s="971"/>
      <c r="AF78" s="971">
        <v>95</v>
      </c>
      <c r="AG78" s="971"/>
      <c r="AH78" s="971"/>
      <c r="AI78" s="971"/>
      <c r="AJ78" s="971"/>
      <c r="AK78" s="971" t="s">
        <v>546</v>
      </c>
      <c r="AL78" s="971"/>
      <c r="AM78" s="971"/>
      <c r="AN78" s="971"/>
      <c r="AO78" s="971"/>
      <c r="AP78" s="971" t="s">
        <v>546</v>
      </c>
      <c r="AQ78" s="971"/>
      <c r="AR78" s="971"/>
      <c r="AS78" s="971"/>
      <c r="AT78" s="971"/>
      <c r="AU78" s="971" t="s">
        <v>546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558</v>
      </c>
      <c r="C79" s="975"/>
      <c r="D79" s="975"/>
      <c r="E79" s="975"/>
      <c r="F79" s="975"/>
      <c r="G79" s="975"/>
      <c r="H79" s="975"/>
      <c r="I79" s="975"/>
      <c r="J79" s="975"/>
      <c r="K79" s="975"/>
      <c r="L79" s="975"/>
      <c r="M79" s="975"/>
      <c r="N79" s="975"/>
      <c r="O79" s="975"/>
      <c r="P79" s="976"/>
      <c r="Q79" s="977">
        <v>134</v>
      </c>
      <c r="R79" s="971"/>
      <c r="S79" s="971"/>
      <c r="T79" s="971"/>
      <c r="U79" s="971"/>
      <c r="V79" s="971">
        <v>104</v>
      </c>
      <c r="W79" s="971"/>
      <c r="X79" s="971"/>
      <c r="Y79" s="971"/>
      <c r="Z79" s="971"/>
      <c r="AA79" s="971">
        <v>30</v>
      </c>
      <c r="AB79" s="971"/>
      <c r="AC79" s="971"/>
      <c r="AD79" s="971"/>
      <c r="AE79" s="971"/>
      <c r="AF79" s="971">
        <v>30</v>
      </c>
      <c r="AG79" s="971"/>
      <c r="AH79" s="971"/>
      <c r="AI79" s="971"/>
      <c r="AJ79" s="971"/>
      <c r="AK79" s="971" t="s">
        <v>546</v>
      </c>
      <c r="AL79" s="971"/>
      <c r="AM79" s="971"/>
      <c r="AN79" s="971"/>
      <c r="AO79" s="971"/>
      <c r="AP79" s="971" t="s">
        <v>546</v>
      </c>
      <c r="AQ79" s="971"/>
      <c r="AR79" s="971"/>
      <c r="AS79" s="971"/>
      <c r="AT79" s="971"/>
      <c r="AU79" s="971" t="s">
        <v>546</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559</v>
      </c>
      <c r="C80" s="975"/>
      <c r="D80" s="975"/>
      <c r="E80" s="975"/>
      <c r="F80" s="975"/>
      <c r="G80" s="975"/>
      <c r="H80" s="975"/>
      <c r="I80" s="975"/>
      <c r="J80" s="975"/>
      <c r="K80" s="975"/>
      <c r="L80" s="975"/>
      <c r="M80" s="975"/>
      <c r="N80" s="975"/>
      <c r="O80" s="975"/>
      <c r="P80" s="976"/>
      <c r="Q80" s="977">
        <v>188</v>
      </c>
      <c r="R80" s="971"/>
      <c r="S80" s="971"/>
      <c r="T80" s="971"/>
      <c r="U80" s="971"/>
      <c r="V80" s="971">
        <v>162</v>
      </c>
      <c r="W80" s="971"/>
      <c r="X80" s="971"/>
      <c r="Y80" s="971"/>
      <c r="Z80" s="971"/>
      <c r="AA80" s="971">
        <v>26</v>
      </c>
      <c r="AB80" s="971"/>
      <c r="AC80" s="971"/>
      <c r="AD80" s="971"/>
      <c r="AE80" s="971"/>
      <c r="AF80" s="971">
        <v>26</v>
      </c>
      <c r="AG80" s="971"/>
      <c r="AH80" s="971"/>
      <c r="AI80" s="971"/>
      <c r="AJ80" s="971"/>
      <c r="AK80" s="971" t="s">
        <v>546</v>
      </c>
      <c r="AL80" s="971"/>
      <c r="AM80" s="971"/>
      <c r="AN80" s="971"/>
      <c r="AO80" s="971"/>
      <c r="AP80" s="971" t="s">
        <v>546</v>
      </c>
      <c r="AQ80" s="971"/>
      <c r="AR80" s="971"/>
      <c r="AS80" s="971"/>
      <c r="AT80" s="971"/>
      <c r="AU80" s="971" t="s">
        <v>546</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560</v>
      </c>
      <c r="C81" s="975"/>
      <c r="D81" s="975"/>
      <c r="E81" s="975"/>
      <c r="F81" s="975"/>
      <c r="G81" s="975"/>
      <c r="H81" s="975"/>
      <c r="I81" s="975"/>
      <c r="J81" s="975"/>
      <c r="K81" s="975"/>
      <c r="L81" s="975"/>
      <c r="M81" s="975"/>
      <c r="N81" s="975"/>
      <c r="O81" s="975"/>
      <c r="P81" s="976"/>
      <c r="Q81" s="977">
        <v>452</v>
      </c>
      <c r="R81" s="971"/>
      <c r="S81" s="971"/>
      <c r="T81" s="971"/>
      <c r="U81" s="971"/>
      <c r="V81" s="971">
        <v>233</v>
      </c>
      <c r="W81" s="971"/>
      <c r="X81" s="971"/>
      <c r="Y81" s="971"/>
      <c r="Z81" s="971"/>
      <c r="AA81" s="971">
        <v>220</v>
      </c>
      <c r="AB81" s="971"/>
      <c r="AC81" s="971"/>
      <c r="AD81" s="971"/>
      <c r="AE81" s="971"/>
      <c r="AF81" s="971">
        <v>220</v>
      </c>
      <c r="AG81" s="971"/>
      <c r="AH81" s="971"/>
      <c r="AI81" s="971"/>
      <c r="AJ81" s="971"/>
      <c r="AK81" s="971" t="s">
        <v>546</v>
      </c>
      <c r="AL81" s="971"/>
      <c r="AM81" s="971"/>
      <c r="AN81" s="971"/>
      <c r="AO81" s="971"/>
      <c r="AP81" s="971" t="s">
        <v>546</v>
      </c>
      <c r="AQ81" s="971"/>
      <c r="AR81" s="971"/>
      <c r="AS81" s="971"/>
      <c r="AT81" s="971"/>
      <c r="AU81" s="971" t="s">
        <v>546</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561</v>
      </c>
      <c r="C82" s="975"/>
      <c r="D82" s="975"/>
      <c r="E82" s="975"/>
      <c r="F82" s="975"/>
      <c r="G82" s="975"/>
      <c r="H82" s="975"/>
      <c r="I82" s="975"/>
      <c r="J82" s="975"/>
      <c r="K82" s="975"/>
      <c r="L82" s="975"/>
      <c r="M82" s="975"/>
      <c r="N82" s="975"/>
      <c r="O82" s="975"/>
      <c r="P82" s="976"/>
      <c r="Q82" s="977">
        <v>1440</v>
      </c>
      <c r="R82" s="971"/>
      <c r="S82" s="971"/>
      <c r="T82" s="971"/>
      <c r="U82" s="971"/>
      <c r="V82" s="971">
        <v>1433</v>
      </c>
      <c r="W82" s="971"/>
      <c r="X82" s="971"/>
      <c r="Y82" s="971"/>
      <c r="Z82" s="971"/>
      <c r="AA82" s="971">
        <v>7</v>
      </c>
      <c r="AB82" s="971"/>
      <c r="AC82" s="971"/>
      <c r="AD82" s="971"/>
      <c r="AE82" s="971"/>
      <c r="AF82" s="971">
        <v>7</v>
      </c>
      <c r="AG82" s="971"/>
      <c r="AH82" s="971"/>
      <c r="AI82" s="971"/>
      <c r="AJ82" s="971"/>
      <c r="AK82" s="971" t="s">
        <v>546</v>
      </c>
      <c r="AL82" s="971"/>
      <c r="AM82" s="971"/>
      <c r="AN82" s="971"/>
      <c r="AO82" s="971"/>
      <c r="AP82" s="971" t="s">
        <v>546</v>
      </c>
      <c r="AQ82" s="971"/>
      <c r="AR82" s="971"/>
      <c r="AS82" s="971"/>
      <c r="AT82" s="971"/>
      <c r="AU82" s="971" t="s">
        <v>546</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562</v>
      </c>
      <c r="C83" s="975"/>
      <c r="D83" s="975"/>
      <c r="E83" s="975"/>
      <c r="F83" s="975"/>
      <c r="G83" s="975"/>
      <c r="H83" s="975"/>
      <c r="I83" s="975"/>
      <c r="J83" s="975"/>
      <c r="K83" s="975"/>
      <c r="L83" s="975"/>
      <c r="M83" s="975"/>
      <c r="N83" s="975"/>
      <c r="O83" s="975"/>
      <c r="P83" s="976"/>
      <c r="Q83" s="977">
        <v>388762</v>
      </c>
      <c r="R83" s="971"/>
      <c r="S83" s="971"/>
      <c r="T83" s="971"/>
      <c r="U83" s="971"/>
      <c r="V83" s="971">
        <v>379528</v>
      </c>
      <c r="W83" s="971"/>
      <c r="X83" s="971"/>
      <c r="Y83" s="971"/>
      <c r="Z83" s="971"/>
      <c r="AA83" s="971">
        <v>9234</v>
      </c>
      <c r="AB83" s="971"/>
      <c r="AC83" s="971"/>
      <c r="AD83" s="971"/>
      <c r="AE83" s="971"/>
      <c r="AF83" s="971">
        <v>8886</v>
      </c>
      <c r="AG83" s="971"/>
      <c r="AH83" s="971"/>
      <c r="AI83" s="971"/>
      <c r="AJ83" s="971"/>
      <c r="AK83" s="971">
        <v>3256</v>
      </c>
      <c r="AL83" s="971"/>
      <c r="AM83" s="971"/>
      <c r="AN83" s="971"/>
      <c r="AO83" s="971"/>
      <c r="AP83" s="971" t="s">
        <v>546</v>
      </c>
      <c r="AQ83" s="971"/>
      <c r="AR83" s="971"/>
      <c r="AS83" s="971"/>
      <c r="AT83" s="971"/>
      <c r="AU83" s="971" t="s">
        <v>546</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10259</v>
      </c>
      <c r="AG88" s="959"/>
      <c r="AH88" s="959"/>
      <c r="AI88" s="959"/>
      <c r="AJ88" s="959"/>
      <c r="AK88" s="963"/>
      <c r="AL88" s="963"/>
      <c r="AM88" s="963"/>
      <c r="AN88" s="963"/>
      <c r="AO88" s="963"/>
      <c r="AP88" s="959">
        <v>5647</v>
      </c>
      <c r="AQ88" s="959"/>
      <c r="AR88" s="959"/>
      <c r="AS88" s="959"/>
      <c r="AT88" s="959"/>
      <c r="AU88" s="959">
        <v>874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t="s">
        <v>546</v>
      </c>
      <c r="CX102" s="953"/>
      <c r="CY102" s="953"/>
      <c r="CZ102" s="953"/>
      <c r="DA102" s="954"/>
      <c r="DB102" s="952" t="s">
        <v>546</v>
      </c>
      <c r="DC102" s="953"/>
      <c r="DD102" s="953"/>
      <c r="DE102" s="953"/>
      <c r="DF102" s="954"/>
      <c r="DG102" s="952" t="s">
        <v>546</v>
      </c>
      <c r="DH102" s="953"/>
      <c r="DI102" s="953"/>
      <c r="DJ102" s="953"/>
      <c r="DK102" s="954"/>
      <c r="DL102" s="952" t="s">
        <v>546</v>
      </c>
      <c r="DM102" s="953"/>
      <c r="DN102" s="953"/>
      <c r="DO102" s="953"/>
      <c r="DP102" s="954"/>
      <c r="DQ102" s="952" t="s">
        <v>546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2832132</v>
      </c>
      <c r="AB110" s="889"/>
      <c r="AC110" s="889"/>
      <c r="AD110" s="889"/>
      <c r="AE110" s="890"/>
      <c r="AF110" s="891">
        <v>2949991</v>
      </c>
      <c r="AG110" s="889"/>
      <c r="AH110" s="889"/>
      <c r="AI110" s="889"/>
      <c r="AJ110" s="890"/>
      <c r="AK110" s="891">
        <v>2910005</v>
      </c>
      <c r="AL110" s="889"/>
      <c r="AM110" s="889"/>
      <c r="AN110" s="889"/>
      <c r="AO110" s="890"/>
      <c r="AP110" s="892">
        <v>21.3</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30128923</v>
      </c>
      <c r="BR110" s="842"/>
      <c r="BS110" s="842"/>
      <c r="BT110" s="842"/>
      <c r="BU110" s="842"/>
      <c r="BV110" s="842">
        <v>28675760</v>
      </c>
      <c r="BW110" s="842"/>
      <c r="BX110" s="842"/>
      <c r="BY110" s="842"/>
      <c r="BZ110" s="842"/>
      <c r="CA110" s="842">
        <v>26425233</v>
      </c>
      <c r="CB110" s="842"/>
      <c r="CC110" s="842"/>
      <c r="CD110" s="842"/>
      <c r="CE110" s="842"/>
      <c r="CF110" s="866">
        <v>193.2</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108786</v>
      </c>
      <c r="BR111" s="817"/>
      <c r="BS111" s="817"/>
      <c r="BT111" s="817"/>
      <c r="BU111" s="817"/>
      <c r="BV111" s="817">
        <v>83325</v>
      </c>
      <c r="BW111" s="817"/>
      <c r="BX111" s="817"/>
      <c r="BY111" s="817"/>
      <c r="BZ111" s="817"/>
      <c r="CA111" s="817">
        <v>57865</v>
      </c>
      <c r="CB111" s="817"/>
      <c r="CC111" s="817"/>
      <c r="CD111" s="817"/>
      <c r="CE111" s="817"/>
      <c r="CF111" s="875">
        <v>0.4</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9128646</v>
      </c>
      <c r="BR112" s="817"/>
      <c r="BS112" s="817"/>
      <c r="BT112" s="817"/>
      <c r="BU112" s="817"/>
      <c r="BV112" s="817">
        <v>8371153</v>
      </c>
      <c r="BW112" s="817"/>
      <c r="BX112" s="817"/>
      <c r="BY112" s="817"/>
      <c r="BZ112" s="817"/>
      <c r="CA112" s="817">
        <v>8020451</v>
      </c>
      <c r="CB112" s="817"/>
      <c r="CC112" s="817"/>
      <c r="CD112" s="817"/>
      <c r="CE112" s="817"/>
      <c r="CF112" s="875">
        <v>58.6</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108786</v>
      </c>
      <c r="DH112" s="817"/>
      <c r="DI112" s="817"/>
      <c r="DJ112" s="817"/>
      <c r="DK112" s="817"/>
      <c r="DL112" s="817">
        <v>83325</v>
      </c>
      <c r="DM112" s="817"/>
      <c r="DN112" s="817"/>
      <c r="DO112" s="817"/>
      <c r="DP112" s="817"/>
      <c r="DQ112" s="817">
        <v>57865</v>
      </c>
      <c r="DR112" s="817"/>
      <c r="DS112" s="817"/>
      <c r="DT112" s="817"/>
      <c r="DU112" s="817"/>
      <c r="DV112" s="794">
        <v>0.4</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503847</v>
      </c>
      <c r="AB113" s="919"/>
      <c r="AC113" s="919"/>
      <c r="AD113" s="919"/>
      <c r="AE113" s="920"/>
      <c r="AF113" s="921">
        <v>424075</v>
      </c>
      <c r="AG113" s="919"/>
      <c r="AH113" s="919"/>
      <c r="AI113" s="919"/>
      <c r="AJ113" s="920"/>
      <c r="AK113" s="921">
        <v>425731</v>
      </c>
      <c r="AL113" s="919"/>
      <c r="AM113" s="919"/>
      <c r="AN113" s="919"/>
      <c r="AO113" s="920"/>
      <c r="AP113" s="922">
        <v>3.1</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1120100</v>
      </c>
      <c r="BR113" s="817"/>
      <c r="BS113" s="817"/>
      <c r="BT113" s="817"/>
      <c r="BU113" s="817"/>
      <c r="BV113" s="817">
        <v>991857</v>
      </c>
      <c r="BW113" s="817"/>
      <c r="BX113" s="817"/>
      <c r="BY113" s="817"/>
      <c r="BZ113" s="817"/>
      <c r="CA113" s="817">
        <v>873779</v>
      </c>
      <c r="CB113" s="817"/>
      <c r="CC113" s="817"/>
      <c r="CD113" s="817"/>
      <c r="CE113" s="817"/>
      <c r="CF113" s="875">
        <v>6.4</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276129</v>
      </c>
      <c r="AB114" s="780"/>
      <c r="AC114" s="780"/>
      <c r="AD114" s="780"/>
      <c r="AE114" s="781"/>
      <c r="AF114" s="782">
        <v>267018</v>
      </c>
      <c r="AG114" s="780"/>
      <c r="AH114" s="780"/>
      <c r="AI114" s="780"/>
      <c r="AJ114" s="781"/>
      <c r="AK114" s="782">
        <v>258781</v>
      </c>
      <c r="AL114" s="780"/>
      <c r="AM114" s="780"/>
      <c r="AN114" s="780"/>
      <c r="AO114" s="781"/>
      <c r="AP114" s="824">
        <v>1.9</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4401791</v>
      </c>
      <c r="BR114" s="817"/>
      <c r="BS114" s="817"/>
      <c r="BT114" s="817"/>
      <c r="BU114" s="817"/>
      <c r="BV114" s="817">
        <v>4414077</v>
      </c>
      <c r="BW114" s="817"/>
      <c r="BX114" s="817"/>
      <c r="BY114" s="817"/>
      <c r="BZ114" s="817"/>
      <c r="CA114" s="817">
        <v>4390213</v>
      </c>
      <c r="CB114" s="817"/>
      <c r="CC114" s="817"/>
      <c r="CD114" s="817"/>
      <c r="CE114" s="817"/>
      <c r="CF114" s="875">
        <v>32.1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9411</v>
      </c>
      <c r="BR115" s="817"/>
      <c r="BS115" s="817"/>
      <c r="BT115" s="817"/>
      <c r="BU115" s="817"/>
      <c r="BV115" s="817">
        <v>15734</v>
      </c>
      <c r="BW115" s="817"/>
      <c r="BX115" s="817"/>
      <c r="BY115" s="817"/>
      <c r="BZ115" s="817"/>
      <c r="CA115" s="817">
        <v>7483</v>
      </c>
      <c r="CB115" s="817"/>
      <c r="CC115" s="817"/>
      <c r="CD115" s="817"/>
      <c r="CE115" s="817"/>
      <c r="CF115" s="875">
        <v>0.1</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3612108</v>
      </c>
      <c r="AB117" s="903"/>
      <c r="AC117" s="903"/>
      <c r="AD117" s="903"/>
      <c r="AE117" s="904"/>
      <c r="AF117" s="905">
        <v>3641084</v>
      </c>
      <c r="AG117" s="903"/>
      <c r="AH117" s="903"/>
      <c r="AI117" s="903"/>
      <c r="AJ117" s="904"/>
      <c r="AK117" s="905">
        <v>3594517</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44897657</v>
      </c>
      <c r="BR119" s="845"/>
      <c r="BS119" s="845"/>
      <c r="BT119" s="845"/>
      <c r="BU119" s="845"/>
      <c r="BV119" s="845">
        <v>42551906</v>
      </c>
      <c r="BW119" s="845"/>
      <c r="BX119" s="845"/>
      <c r="BY119" s="845"/>
      <c r="BZ119" s="845"/>
      <c r="CA119" s="845">
        <v>39775024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7338364</v>
      </c>
      <c r="BR120" s="842"/>
      <c r="BS120" s="842"/>
      <c r="BT120" s="842"/>
      <c r="BU120" s="842"/>
      <c r="BV120" s="842">
        <v>7591977</v>
      </c>
      <c r="BW120" s="842"/>
      <c r="BX120" s="842"/>
      <c r="BY120" s="842"/>
      <c r="BZ120" s="842"/>
      <c r="CA120" s="842">
        <v>7585360</v>
      </c>
      <c r="CB120" s="842"/>
      <c r="CC120" s="842"/>
      <c r="CD120" s="842"/>
      <c r="CE120" s="842"/>
      <c r="CF120" s="866">
        <v>55.5</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9059204</v>
      </c>
      <c r="DH120" s="842"/>
      <c r="DI120" s="842"/>
      <c r="DJ120" s="842"/>
      <c r="DK120" s="842"/>
      <c r="DL120" s="842">
        <v>8339290</v>
      </c>
      <c r="DM120" s="842"/>
      <c r="DN120" s="842"/>
      <c r="DO120" s="842"/>
      <c r="DP120" s="842"/>
      <c r="DQ120" s="842">
        <v>7999379</v>
      </c>
      <c r="DR120" s="842"/>
      <c r="DS120" s="842"/>
      <c r="DT120" s="842"/>
      <c r="DU120" s="842"/>
      <c r="DV120" s="843">
        <v>58.5</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806004</v>
      </c>
      <c r="BR121" s="817"/>
      <c r="BS121" s="817"/>
      <c r="BT121" s="817"/>
      <c r="BU121" s="817"/>
      <c r="BV121" s="817">
        <v>699454</v>
      </c>
      <c r="BW121" s="817"/>
      <c r="BX121" s="817"/>
      <c r="BY121" s="817"/>
      <c r="BZ121" s="817"/>
      <c r="CA121" s="817">
        <v>586810</v>
      </c>
      <c r="CB121" s="817"/>
      <c r="CC121" s="817"/>
      <c r="CD121" s="817"/>
      <c r="CE121" s="817"/>
      <c r="CF121" s="875">
        <v>4.3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69442</v>
      </c>
      <c r="DH121" s="817"/>
      <c r="DI121" s="817"/>
      <c r="DJ121" s="817"/>
      <c r="DK121" s="817"/>
      <c r="DL121" s="817">
        <v>31863</v>
      </c>
      <c r="DM121" s="817"/>
      <c r="DN121" s="817"/>
      <c r="DO121" s="817"/>
      <c r="DP121" s="817"/>
      <c r="DQ121" s="817">
        <v>21072</v>
      </c>
      <c r="DR121" s="817"/>
      <c r="DS121" s="817"/>
      <c r="DT121" s="817"/>
      <c r="DU121" s="817"/>
      <c r="DV121" s="794">
        <v>0.2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28656233</v>
      </c>
      <c r="BR122" s="845"/>
      <c r="BS122" s="845"/>
      <c r="BT122" s="845"/>
      <c r="BU122" s="845"/>
      <c r="BV122" s="845">
        <v>27225237</v>
      </c>
      <c r="BW122" s="845"/>
      <c r="BX122" s="845"/>
      <c r="BY122" s="845"/>
      <c r="BZ122" s="845"/>
      <c r="CA122" s="845">
        <v>25531273</v>
      </c>
      <c r="CB122" s="845"/>
      <c r="CC122" s="845"/>
      <c r="CD122" s="845"/>
      <c r="CE122" s="845"/>
      <c r="CF122" s="846">
        <v>186.7</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36800601</v>
      </c>
      <c r="BR123" s="833"/>
      <c r="BS123" s="833"/>
      <c r="BT123" s="833"/>
      <c r="BU123" s="833"/>
      <c r="BV123" s="833">
        <v>35516668</v>
      </c>
      <c r="BW123" s="833"/>
      <c r="BX123" s="833"/>
      <c r="BY123" s="833"/>
      <c r="BZ123" s="833"/>
      <c r="CA123" s="833">
        <v>33703443</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58.9</v>
      </c>
      <c r="BR124" s="831"/>
      <c r="BS124" s="831"/>
      <c r="BT124" s="831"/>
      <c r="BU124" s="831"/>
      <c r="BV124" s="831">
        <v>52.5</v>
      </c>
      <c r="BW124" s="831"/>
      <c r="BX124" s="831"/>
      <c r="BY124" s="831"/>
      <c r="BZ124" s="831"/>
      <c r="CA124" s="831">
        <v>44.3</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109404</v>
      </c>
      <c r="AB128" s="801"/>
      <c r="AC128" s="801"/>
      <c r="AD128" s="801"/>
      <c r="AE128" s="802"/>
      <c r="AF128" s="803">
        <v>132360</v>
      </c>
      <c r="AG128" s="801"/>
      <c r="AH128" s="801"/>
      <c r="AI128" s="801"/>
      <c r="AJ128" s="802"/>
      <c r="AK128" s="803">
        <v>130005</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9411</v>
      </c>
      <c r="DH128" s="791"/>
      <c r="DI128" s="791"/>
      <c r="DJ128" s="791"/>
      <c r="DK128" s="791"/>
      <c r="DL128" s="791">
        <v>15734</v>
      </c>
      <c r="DM128" s="791"/>
      <c r="DN128" s="791"/>
      <c r="DO128" s="791"/>
      <c r="DP128" s="791"/>
      <c r="DQ128" s="791">
        <v>7483</v>
      </c>
      <c r="DR128" s="791"/>
      <c r="DS128" s="791"/>
      <c r="DT128" s="791"/>
      <c r="DU128" s="791"/>
      <c r="DV128" s="792">
        <v>0.1</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16146109</v>
      </c>
      <c r="AB129" s="780"/>
      <c r="AC129" s="780"/>
      <c r="AD129" s="780"/>
      <c r="AE129" s="781"/>
      <c r="AF129" s="782">
        <v>15860084</v>
      </c>
      <c r="AG129" s="780"/>
      <c r="AH129" s="780"/>
      <c r="AI129" s="780"/>
      <c r="AJ129" s="781"/>
      <c r="AK129" s="782">
        <v>16115092</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2406814</v>
      </c>
      <c r="AB130" s="780"/>
      <c r="AC130" s="780"/>
      <c r="AD130" s="780"/>
      <c r="AE130" s="781"/>
      <c r="AF130" s="782">
        <v>2481257</v>
      </c>
      <c r="AG130" s="780"/>
      <c r="AH130" s="780"/>
      <c r="AI130" s="780"/>
      <c r="AJ130" s="781"/>
      <c r="AK130" s="782">
        <v>2436428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13739295</v>
      </c>
      <c r="AB131" s="764"/>
      <c r="AC131" s="764"/>
      <c r="AD131" s="764"/>
      <c r="AE131" s="765"/>
      <c r="AF131" s="766">
        <v>13378827</v>
      </c>
      <c r="AG131" s="764"/>
      <c r="AH131" s="764"/>
      <c r="AI131" s="764"/>
      <c r="AJ131" s="765"/>
      <c r="AK131" s="766">
        <v>13678664</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44.3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7.9763190179999999</v>
      </c>
      <c r="AB132" s="745"/>
      <c r="AC132" s="745"/>
      <c r="AD132" s="745"/>
      <c r="AE132" s="746"/>
      <c r="AF132" s="747">
        <v>7.6797988339999996</v>
      </c>
      <c r="AG132" s="745"/>
      <c r="AH132" s="745"/>
      <c r="AI132" s="745"/>
      <c r="AJ132" s="746"/>
      <c r="AK132" s="747">
        <v>7.5159679339999999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9.1999999999999993</v>
      </c>
      <c r="AB133" s="724"/>
      <c r="AC133" s="724"/>
      <c r="AD133" s="724"/>
      <c r="AE133" s="725"/>
      <c r="AF133" s="723">
        <v>8.1999999999999993</v>
      </c>
      <c r="AG133" s="724"/>
      <c r="AH133" s="724"/>
      <c r="AI133" s="724"/>
      <c r="AJ133" s="725"/>
      <c r="AK133" s="723">
        <v>7.7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gIDnFRrCw9i8x3aIQq/CL/IkJEjlxbU8iSL+vsUqCiI6uTDHgPH+rVUNksP0PWsiW3CYBIZ/19YmHlat8lYeg==" saltValue="HTGg9ODBhDtmARv/ak25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XxLNThIuKEvC2r5gPzs0xGg7ZYlCPra/QL9bYM2Eq9BlIB3le6uSYwswEvfv6iHukX3z/C0aQltJYvrILwvaQ==" saltValue="1VGtAk4MC0FnMwRQfL+N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cWoYLmmSDNwUznO92jANmW3ZM6IWYYyvVaZNGFBOvyllrAwZ+J2rtjp7KaHGa7xmhssdW7plBK2eGv/06ekMQ==" saltValue="nQf4hL0M64e13O5tO9O/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4022184</v>
      </c>
      <c r="AP9" s="281">
        <v>65743</v>
      </c>
      <c r="AQ9" s="282">
        <v>73824</v>
      </c>
      <c r="AR9" s="283">
        <v>-10.9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828338</v>
      </c>
      <c r="AP10" s="284">
        <v>13539</v>
      </c>
      <c r="AQ10" s="285">
        <v>6244</v>
      </c>
      <c r="AR10" s="286">
        <v>116.8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1048</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8</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250003</v>
      </c>
      <c r="AP13" s="284">
        <v>4086</v>
      </c>
      <c r="AQ13" s="285">
        <v>2350</v>
      </c>
      <c r="AR13" s="286">
        <v>73.900000000000006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142888</v>
      </c>
      <c r="AP14" s="284">
        <v>2336</v>
      </c>
      <c r="AQ14" s="285">
        <v>1698</v>
      </c>
      <c r="AR14" s="286">
        <v>37.6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-250876</v>
      </c>
      <c r="AP15" s="284">
        <v>-4101</v>
      </c>
      <c r="AQ15" s="285">
        <v>-3564</v>
      </c>
      <c r="AR15" s="286">
        <v>15.1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4992537</v>
      </c>
      <c r="AP16" s="284">
        <v>81604</v>
      </c>
      <c r="AQ16" s="285">
        <v>81608</v>
      </c>
      <c r="AR16" s="286">
        <v>0</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7.65</v>
      </c>
      <c r="AP21" s="298">
        <v>7.59</v>
      </c>
      <c r="AQ21" s="299">
        <v>0.06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97.4</v>
      </c>
      <c r="AP22" s="303">
        <v>98.2</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2910005</v>
      </c>
      <c r="AP32" s="312">
        <v>47565</v>
      </c>
      <c r="AQ32" s="313">
        <v>42992</v>
      </c>
      <c r="AR32" s="314">
        <v>10.6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43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425731</v>
      </c>
      <c r="AP35" s="312">
        <v>6959</v>
      </c>
      <c r="AQ35" s="313">
        <v>11969</v>
      </c>
      <c r="AR35" s="314">
        <v>-41.9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258781</v>
      </c>
      <c r="AP36" s="312">
        <v>4230</v>
      </c>
      <c r="AQ36" s="313">
        <v>2138</v>
      </c>
      <c r="AR36" s="314">
        <v>97.8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592</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-130005</v>
      </c>
      <c r="AP39" s="312">
        <v>-2125</v>
      </c>
      <c r="AQ39" s="313">
        <v>-5777</v>
      </c>
      <c r="AR39" s="314">
        <v>-63.2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-2436428</v>
      </c>
      <c r="AP40" s="312">
        <v>-39824</v>
      </c>
      <c r="AQ40" s="313">
        <v>-36457</v>
      </c>
      <c r="AR40" s="314">
        <v>9.1999999999999993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1028084</v>
      </c>
      <c r="AP41" s="312">
        <v>16804</v>
      </c>
      <c r="AQ41" s="313">
        <v>15502</v>
      </c>
      <c r="AR41" s="314">
        <v>8.4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1926323</v>
      </c>
      <c r="AN51" s="334">
        <v>30554</v>
      </c>
      <c r="AO51" s="335">
        <v>-35.799999999999997</v>
      </c>
      <c r="AP51" s="336">
        <v>71604</v>
      </c>
      <c r="AQ51" s="337">
        <v>-9.6</v>
      </c>
      <c r="AR51" s="338">
        <v>-26.2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1345736</v>
      </c>
      <c r="AN52" s="342">
        <v>21345</v>
      </c>
      <c r="AO52" s="343">
        <v>-14.6</v>
      </c>
      <c r="AP52" s="344">
        <v>45121</v>
      </c>
      <c r="AQ52" s="345">
        <v>11.7</v>
      </c>
      <c r="AR52" s="346">
        <v>-26.3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2920128</v>
      </c>
      <c r="AN53" s="334">
        <v>46670</v>
      </c>
      <c r="AO53" s="335">
        <v>52.7</v>
      </c>
      <c r="AP53" s="336">
        <v>67009</v>
      </c>
      <c r="AQ53" s="337">
        <v>-6.4</v>
      </c>
      <c r="AR53" s="338">
        <v>59.1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2142553</v>
      </c>
      <c r="AN54" s="342">
        <v>34242</v>
      </c>
      <c r="AO54" s="343">
        <v>60.4</v>
      </c>
      <c r="AP54" s="344">
        <v>43028</v>
      </c>
      <c r="AQ54" s="345">
        <v>-4.5999999999999996</v>
      </c>
      <c r="AR54" s="346">
        <v>65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2028968</v>
      </c>
      <c r="AN55" s="334">
        <v>32695</v>
      </c>
      <c r="AO55" s="335">
        <v>-29.9</v>
      </c>
      <c r="AP55" s="336">
        <v>54225</v>
      </c>
      <c r="AQ55" s="337">
        <v>-19.100000000000001</v>
      </c>
      <c r="AR55" s="338">
        <v>-10.8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1216175</v>
      </c>
      <c r="AN56" s="342">
        <v>19598</v>
      </c>
      <c r="AO56" s="343">
        <v>-42.8</v>
      </c>
      <c r="AP56" s="344">
        <v>27337</v>
      </c>
      <c r="AQ56" s="345">
        <v>-36.5</v>
      </c>
      <c r="AR56" s="346">
        <v>-6.3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5189295</v>
      </c>
      <c r="AN57" s="334">
        <v>84294</v>
      </c>
      <c r="AO57" s="335">
        <v>157.80000000000001</v>
      </c>
      <c r="AP57" s="336">
        <v>54016</v>
      </c>
      <c r="AQ57" s="337">
        <v>-0.4</v>
      </c>
      <c r="AR57" s="338">
        <v>158.19999999999999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825585</v>
      </c>
      <c r="AN58" s="342">
        <v>13411</v>
      </c>
      <c r="AO58" s="343">
        <v>-31.6</v>
      </c>
      <c r="AP58" s="344">
        <v>28078</v>
      </c>
      <c r="AQ58" s="345">
        <v>2.7</v>
      </c>
      <c r="AR58" s="346">
        <v>-34.299999999999997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1414311</v>
      </c>
      <c r="AN59" s="334">
        <v>23117</v>
      </c>
      <c r="AO59" s="335">
        <v>-72.599999999999994</v>
      </c>
      <c r="AP59" s="336">
        <v>52786</v>
      </c>
      <c r="AQ59" s="337">
        <v>-2.2999999999999998</v>
      </c>
      <c r="AR59" s="338">
        <v>-70.3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986648</v>
      </c>
      <c r="AN60" s="342">
        <v>16127</v>
      </c>
      <c r="AO60" s="343">
        <v>20.3</v>
      </c>
      <c r="AP60" s="344">
        <v>28742</v>
      </c>
      <c r="AQ60" s="345">
        <v>2.4</v>
      </c>
      <c r="AR60" s="346">
        <v>17.899999999999999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2695805</v>
      </c>
      <c r="AN61" s="349">
        <v>43466</v>
      </c>
      <c r="AO61" s="350">
        <v>14.4</v>
      </c>
      <c r="AP61" s="351">
        <v>59928</v>
      </c>
      <c r="AQ61" s="352">
        <v>-7.6</v>
      </c>
      <c r="AR61" s="338">
        <v>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1303339</v>
      </c>
      <c r="AN62" s="342">
        <v>20945</v>
      </c>
      <c r="AO62" s="343">
        <v>-1.7</v>
      </c>
      <c r="AP62" s="344">
        <v>34461</v>
      </c>
      <c r="AQ62" s="345">
        <v>-4.9000000000000004</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tKjlG+4BBSxTfpKua3Xw7XIydAkcRiBsbgDG91/fLJoUTmPXZRvRT8+yj0lKz73v8a8OIwChkKQRAvLW1R/5g==" saltValue="m8rw6WsQTBjCZcvnsn8w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cS4XG86iisR0lhRXKUpNP1LBBRrQHcKmTq8R54V1qgcotCjXn+rURkh1HbXjvSm5OzSn1PZWCbZ01y27DypbOw==" saltValue="xui125RosLPX7RWKiYcU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n2/Jik35YBMAGKCmN1lxvLa2fsx3p0rm3g8ZRXvohdYh2VFUEG8VCVeD3baB9SBt/woNF8qoGXdVcHkRmjPv+Q==" saltValue="PwopDq6C4NeABcdXKDkz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16.850000000000001</v>
      </c>
      <c r="G47" s="12">
        <v>17.7</v>
      </c>
      <c r="H47" s="12">
        <v>24.36</v>
      </c>
      <c r="I47" s="12">
        <v>25.81</v>
      </c>
      <c r="J47" s="13">
        <v>25.4</v>
      </c>
    </row>
    <row r="48" spans="2:10" ht="57.75" customHeight="1" x14ac:dyDescent="0.15">
      <c r="B48" s="14"/>
      <c r="C48" s="1141" t="s">
        <v>4</v>
      </c>
      <c r="D48" s="1141"/>
      <c r="E48" s="1142"/>
      <c r="F48" s="15">
        <v>4.8499999999999996</v>
      </c>
      <c r="G48" s="16">
        <v>4.58</v>
      </c>
      <c r="H48" s="16">
        <v>6.19</v>
      </c>
      <c r="I48" s="16">
        <v>9.2100000000000009</v>
      </c>
      <c r="J48" s="17">
        <v>6.33</v>
      </c>
    </row>
    <row r="49" spans="2:10" ht="57.75" customHeight="1" thickBot="1" x14ac:dyDescent="0.2">
      <c r="B49" s="18"/>
      <c r="C49" s="1143" t="s">
        <v>5</v>
      </c>
      <c r="D49" s="1143"/>
      <c r="E49" s="1144"/>
      <c r="F49" s="19">
        <v>0.75</v>
      </c>
      <c r="G49" s="20">
        <v>1.1399999999999999</v>
      </c>
      <c r="H49" s="20">
        <v>9.65</v>
      </c>
      <c r="I49" s="20">
        <v>4.42</v>
      </c>
      <c r="J49" s="21" t="s">
        <v>531</v>
      </c>
    </row>
    <row r="50" spans="2:10" x14ac:dyDescent="0.15"/>
  </sheetData>
  <sheetProtection algorithmName="SHA-512" hashValue="v4R0XYxzCAARwo+htLKfNqaeKgCgN6bP/a4K3jv/O+Qe8YGjJztsOXSWtVsqv4g7DrMbXI98F9J4mHKavNx5LQ==" saltValue="T0u8TH0yAGYTFoTISh9j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5.48</v>
      </c>
      <c r="G34" s="33">
        <v>5.87</v>
      </c>
      <c r="H34" s="33">
        <v>6.35</v>
      </c>
      <c r="I34" s="33">
        <v>7.09</v>
      </c>
      <c r="J34" s="34">
        <v>7.61</v>
      </c>
      <c r="K34" s="22"/>
      <c r="L34" s="22"/>
      <c r="M34" s="22"/>
      <c r="N34" s="22"/>
      <c r="O34" s="22"/>
      <c r="P34" s="22"/>
    </row>
    <row r="35" spans="1:16" ht="39" customHeight="1" x14ac:dyDescent="0.15">
      <c r="A35" s="22"/>
      <c r="B35" s="35"/>
      <c r="C35" s="1145" t="s">
        <v>533</v>
      </c>
      <c r="D35" s="1146"/>
      <c r="E35" s="1147"/>
      <c r="F35" s="36">
        <v>4.8499999999999996</v>
      </c>
      <c r="G35" s="37">
        <v>4.57</v>
      </c>
      <c r="H35" s="37">
        <v>6.19</v>
      </c>
      <c r="I35" s="37">
        <v>9.1999999999999993</v>
      </c>
      <c r="J35" s="38">
        <v>6.33</v>
      </c>
      <c r="K35" s="22"/>
      <c r="L35" s="22"/>
      <c r="M35" s="22"/>
      <c r="N35" s="22"/>
      <c r="O35" s="22"/>
      <c r="P35" s="22"/>
    </row>
    <row r="36" spans="1:16" ht="39" customHeight="1" x14ac:dyDescent="0.15">
      <c r="A36" s="22"/>
      <c r="B36" s="35"/>
      <c r="C36" s="1145" t="s">
        <v>534</v>
      </c>
      <c r="D36" s="1146"/>
      <c r="E36" s="1147"/>
      <c r="F36" s="36" t="s">
        <v>487</v>
      </c>
      <c r="G36" s="37">
        <v>1.7</v>
      </c>
      <c r="H36" s="37">
        <v>2.2999999999999998</v>
      </c>
      <c r="I36" s="37">
        <v>2.65</v>
      </c>
      <c r="J36" s="38">
        <v>4.2</v>
      </c>
      <c r="K36" s="22"/>
      <c r="L36" s="22"/>
      <c r="M36" s="22"/>
      <c r="N36" s="22"/>
      <c r="O36" s="22"/>
      <c r="P36" s="22"/>
    </row>
    <row r="37" spans="1:16" ht="39" customHeight="1" x14ac:dyDescent="0.15">
      <c r="A37" s="22"/>
      <c r="B37" s="35"/>
      <c r="C37" s="1145" t="s">
        <v>535</v>
      </c>
      <c r="D37" s="1146"/>
      <c r="E37" s="1147"/>
      <c r="F37" s="36">
        <v>0.26</v>
      </c>
      <c r="G37" s="37">
        <v>0.81</v>
      </c>
      <c r="H37" s="37">
        <v>0.67</v>
      </c>
      <c r="I37" s="37">
        <v>1.17</v>
      </c>
      <c r="J37" s="38">
        <v>1.1499999999999999</v>
      </c>
      <c r="K37" s="22"/>
      <c r="L37" s="22"/>
      <c r="M37" s="22"/>
      <c r="N37" s="22"/>
      <c r="O37" s="22"/>
      <c r="P37" s="22"/>
    </row>
    <row r="38" spans="1:16" ht="39" customHeight="1" x14ac:dyDescent="0.15">
      <c r="A38" s="22"/>
      <c r="B38" s="35"/>
      <c r="C38" s="1145" t="s">
        <v>536</v>
      </c>
      <c r="D38" s="1146"/>
      <c r="E38" s="1147"/>
      <c r="F38" s="36">
        <v>0.23</v>
      </c>
      <c r="G38" s="37">
        <v>0.68</v>
      </c>
      <c r="H38" s="37">
        <v>0.56000000000000005</v>
      </c>
      <c r="I38" s="37">
        <v>0.65</v>
      </c>
      <c r="J38" s="38">
        <v>0.06</v>
      </c>
      <c r="K38" s="22"/>
      <c r="L38" s="22"/>
      <c r="M38" s="22"/>
      <c r="N38" s="22"/>
      <c r="O38" s="22"/>
      <c r="P38" s="22"/>
    </row>
    <row r="39" spans="1:16" ht="39" customHeight="1" x14ac:dyDescent="0.15">
      <c r="A39" s="22"/>
      <c r="B39" s="35"/>
      <c r="C39" s="1145" t="s">
        <v>537</v>
      </c>
      <c r="D39" s="1146"/>
      <c r="E39" s="1147"/>
      <c r="F39" s="36">
        <v>0.01</v>
      </c>
      <c r="G39" s="37">
        <v>0.01</v>
      </c>
      <c r="H39" s="37">
        <v>0</v>
      </c>
      <c r="I39" s="37">
        <v>0.17</v>
      </c>
      <c r="J39" s="38">
        <v>0.01</v>
      </c>
      <c r="K39" s="22"/>
      <c r="L39" s="22"/>
      <c r="M39" s="22"/>
      <c r="N39" s="22"/>
      <c r="O39" s="22"/>
      <c r="P39" s="22"/>
    </row>
    <row r="40" spans="1:16" ht="39" customHeight="1" x14ac:dyDescent="0.15">
      <c r="A40" s="22"/>
      <c r="B40" s="35"/>
      <c r="C40" s="1145" t="s">
        <v>538</v>
      </c>
      <c r="D40" s="1146"/>
      <c r="E40" s="1147"/>
      <c r="F40" s="36">
        <v>0.03</v>
      </c>
      <c r="G40" s="37">
        <v>0.05</v>
      </c>
      <c r="H40" s="37">
        <v>0.01</v>
      </c>
      <c r="I40" s="37">
        <v>0</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0.76</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2RJAaMtola7jD4H1OZSIdhP7I+Lmf1tBbWr9+ueVGqt55MalsoK1NmPOE5fxtQPyoSmeBB1P0nu1DFTymfQvw==" saltValue="L+9Tsr8u1Qm6r/giir5+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2991</v>
      </c>
      <c r="L45" s="60">
        <v>2929</v>
      </c>
      <c r="M45" s="60">
        <v>2832</v>
      </c>
      <c r="N45" s="60">
        <v>2950</v>
      </c>
      <c r="O45" s="61">
        <v>2910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661</v>
      </c>
      <c r="L48" s="64">
        <v>477</v>
      </c>
      <c r="M48" s="64">
        <v>504</v>
      </c>
      <c r="N48" s="64">
        <v>424</v>
      </c>
      <c r="O48" s="65">
        <v>426</v>
      </c>
      <c r="P48" s="48"/>
      <c r="Q48" s="48"/>
      <c r="R48" s="48"/>
      <c r="S48" s="48"/>
      <c r="T48" s="48"/>
      <c r="U48" s="48"/>
    </row>
    <row r="49" spans="1:21" ht="30.75" customHeight="1" x14ac:dyDescent="0.15">
      <c r="A49" s="48"/>
      <c r="B49" s="1178"/>
      <c r="C49" s="1179"/>
      <c r="D49" s="62"/>
      <c r="E49" s="1155" t="s">
        <v>14</v>
      </c>
      <c r="F49" s="1155"/>
      <c r="G49" s="1155"/>
      <c r="H49" s="1155"/>
      <c r="I49" s="1155"/>
      <c r="J49" s="1156"/>
      <c r="K49" s="63">
        <v>266</v>
      </c>
      <c r="L49" s="64">
        <v>277</v>
      </c>
      <c r="M49" s="64">
        <v>276</v>
      </c>
      <c r="N49" s="64">
        <v>267</v>
      </c>
      <c r="O49" s="65">
        <v>259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2536</v>
      </c>
      <c r="L52" s="64">
        <v>2502</v>
      </c>
      <c r="M52" s="64">
        <v>2516</v>
      </c>
      <c r="N52" s="64">
        <v>2613</v>
      </c>
      <c r="O52" s="65">
        <v>2566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1382</v>
      </c>
      <c r="L53" s="69">
        <v>1181</v>
      </c>
      <c r="M53" s="69">
        <v>1096</v>
      </c>
      <c r="N53" s="69">
        <v>1028</v>
      </c>
      <c r="O53" s="70">
        <v>1029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564</v>
      </c>
      <c r="L58" s="84" t="s">
        <v>564</v>
      </c>
      <c r="M58" s="84" t="s">
        <v>564</v>
      </c>
      <c r="N58" s="84" t="s">
        <v>564</v>
      </c>
      <c r="O58" s="85" t="s">
        <v>564</v>
      </c>
    </row>
    <row r="59" spans="1:21" ht="31.5" customHeight="1" x14ac:dyDescent="0.15">
      <c r="B59" s="1163"/>
      <c r="C59" s="1164"/>
      <c r="D59" s="1170" t="s">
        <v>26</v>
      </c>
      <c r="E59" s="1171"/>
      <c r="F59" s="1171"/>
      <c r="G59" s="1171"/>
      <c r="H59" s="1171"/>
      <c r="I59" s="1171"/>
      <c r="J59" s="1172"/>
      <c r="K59" s="86" t="s">
        <v>564</v>
      </c>
      <c r="L59" s="87" t="s">
        <v>564</v>
      </c>
      <c r="M59" s="87" t="s">
        <v>564</v>
      </c>
      <c r="N59" s="87" t="s">
        <v>564</v>
      </c>
      <c r="O59" s="88" t="s">
        <v>564</v>
      </c>
    </row>
    <row r="60" spans="1:21" ht="31.5" customHeight="1" thickBot="1" x14ac:dyDescent="0.2">
      <c r="B60" s="1165"/>
      <c r="C60" s="1166"/>
      <c r="D60" s="1173" t="s">
        <v>27</v>
      </c>
      <c r="E60" s="1174"/>
      <c r="F60" s="1174"/>
      <c r="G60" s="1174"/>
      <c r="H60" s="1174"/>
      <c r="I60" s="1174"/>
      <c r="J60" s="1175"/>
      <c r="K60" s="89" t="s">
        <v>564</v>
      </c>
      <c r="L60" s="90" t="s">
        <v>564</v>
      </c>
      <c r="M60" s="90" t="s">
        <v>564</v>
      </c>
      <c r="N60" s="90" t="s">
        <v>564</v>
      </c>
      <c r="O60" s="91" t="s">
        <v>564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8YSPJrIbaMJQvHZpp8OXqwX9qfzDIjX3mOnK7mtSXzkFsqknW0xRKjozofslYW1TkmtJ8tyA6r9xdJLtck9Lg==" saltValue="3qgDH7b4XsxbXKwI0RGt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30987</v>
      </c>
      <c r="J41" s="356">
        <v>30840</v>
      </c>
      <c r="K41" s="356">
        <v>30129</v>
      </c>
      <c r="L41" s="356">
        <v>28676</v>
      </c>
      <c r="M41" s="357">
        <v>26425</v>
      </c>
    </row>
    <row r="42" spans="2:13" ht="27.75" customHeight="1" x14ac:dyDescent="0.15">
      <c r="B42" s="1186"/>
      <c r="C42" s="1187"/>
      <c r="D42" s="106"/>
      <c r="E42" s="1190" t="s">
        <v>32</v>
      </c>
      <c r="F42" s="1190"/>
      <c r="G42" s="1190"/>
      <c r="H42" s="1191"/>
      <c r="I42" s="358">
        <v>160</v>
      </c>
      <c r="J42" s="359">
        <v>134</v>
      </c>
      <c r="K42" s="359">
        <v>109</v>
      </c>
      <c r="L42" s="359">
        <v>83</v>
      </c>
      <c r="M42" s="360">
        <v>58</v>
      </c>
    </row>
    <row r="43" spans="2:13" ht="27.75" customHeight="1" x14ac:dyDescent="0.15">
      <c r="B43" s="1186"/>
      <c r="C43" s="1187"/>
      <c r="D43" s="106"/>
      <c r="E43" s="1190" t="s">
        <v>33</v>
      </c>
      <c r="F43" s="1190"/>
      <c r="G43" s="1190"/>
      <c r="H43" s="1191"/>
      <c r="I43" s="358">
        <v>9977</v>
      </c>
      <c r="J43" s="359">
        <v>9330</v>
      </c>
      <c r="K43" s="359">
        <v>9129</v>
      </c>
      <c r="L43" s="359">
        <v>8371</v>
      </c>
      <c r="M43" s="360">
        <v>8020</v>
      </c>
    </row>
    <row r="44" spans="2:13" ht="27.75" customHeight="1" x14ac:dyDescent="0.15">
      <c r="B44" s="1186"/>
      <c r="C44" s="1187"/>
      <c r="D44" s="106"/>
      <c r="E44" s="1190" t="s">
        <v>34</v>
      </c>
      <c r="F44" s="1190"/>
      <c r="G44" s="1190"/>
      <c r="H44" s="1191"/>
      <c r="I44" s="358">
        <v>1259</v>
      </c>
      <c r="J44" s="359">
        <v>1202</v>
      </c>
      <c r="K44" s="359">
        <v>1120</v>
      </c>
      <c r="L44" s="359">
        <v>992</v>
      </c>
      <c r="M44" s="360">
        <v>874</v>
      </c>
    </row>
    <row r="45" spans="2:13" ht="27.75" customHeight="1" x14ac:dyDescent="0.15">
      <c r="B45" s="1186"/>
      <c r="C45" s="1187"/>
      <c r="D45" s="106"/>
      <c r="E45" s="1190" t="s">
        <v>35</v>
      </c>
      <c r="F45" s="1190"/>
      <c r="G45" s="1190"/>
      <c r="H45" s="1191"/>
      <c r="I45" s="358">
        <v>4534</v>
      </c>
      <c r="J45" s="359">
        <v>4365</v>
      </c>
      <c r="K45" s="359">
        <v>4402</v>
      </c>
      <c r="L45" s="359">
        <v>4414</v>
      </c>
      <c r="M45" s="360">
        <v>4390</v>
      </c>
    </row>
    <row r="46" spans="2:13" ht="27.75" customHeight="1" x14ac:dyDescent="0.15">
      <c r="B46" s="1186"/>
      <c r="C46" s="1187"/>
      <c r="D46" s="107"/>
      <c r="E46" s="1190" t="s">
        <v>36</v>
      </c>
      <c r="F46" s="1190"/>
      <c r="G46" s="1190"/>
      <c r="H46" s="1191"/>
      <c r="I46" s="358">
        <v>21</v>
      </c>
      <c r="J46" s="359">
        <v>11</v>
      </c>
      <c r="K46" s="359">
        <v>9</v>
      </c>
      <c r="L46" s="359">
        <v>16</v>
      </c>
      <c r="M46" s="360">
        <v>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5442</v>
      </c>
      <c r="J50" s="359">
        <v>5709</v>
      </c>
      <c r="K50" s="359">
        <v>7338</v>
      </c>
      <c r="L50" s="359">
        <v>7592</v>
      </c>
      <c r="M50" s="360">
        <v>7585</v>
      </c>
    </row>
    <row r="51" spans="2:13" ht="27.75" customHeight="1" x14ac:dyDescent="0.15">
      <c r="B51" s="1186"/>
      <c r="C51" s="1187"/>
      <c r="D51" s="106"/>
      <c r="E51" s="1190" t="s">
        <v>42</v>
      </c>
      <c r="F51" s="1190"/>
      <c r="G51" s="1190"/>
      <c r="H51" s="1191"/>
      <c r="I51" s="358">
        <v>1082</v>
      </c>
      <c r="J51" s="359">
        <v>928</v>
      </c>
      <c r="K51" s="359">
        <v>806</v>
      </c>
      <c r="L51" s="359">
        <v>699</v>
      </c>
      <c r="M51" s="360">
        <v>587</v>
      </c>
    </row>
    <row r="52" spans="2:13" ht="27.75" customHeight="1" x14ac:dyDescent="0.15">
      <c r="B52" s="1188"/>
      <c r="C52" s="1189"/>
      <c r="D52" s="106"/>
      <c r="E52" s="1190" t="s">
        <v>43</v>
      </c>
      <c r="F52" s="1190"/>
      <c r="G52" s="1190"/>
      <c r="H52" s="1191"/>
      <c r="I52" s="358">
        <v>29604</v>
      </c>
      <c r="J52" s="359">
        <v>29449</v>
      </c>
      <c r="K52" s="359">
        <v>28656</v>
      </c>
      <c r="L52" s="359">
        <v>27225</v>
      </c>
      <c r="M52" s="360">
        <v>25531</v>
      </c>
    </row>
    <row r="53" spans="2:13" ht="27.75" customHeight="1" thickBot="1" x14ac:dyDescent="0.2">
      <c r="B53" s="1192" t="s">
        <v>19</v>
      </c>
      <c r="C53" s="1193"/>
      <c r="D53" s="110"/>
      <c r="E53" s="1194" t="s">
        <v>44</v>
      </c>
      <c r="F53" s="1194"/>
      <c r="G53" s="1194"/>
      <c r="H53" s="1195"/>
      <c r="I53" s="361">
        <v>10810</v>
      </c>
      <c r="J53" s="362">
        <v>9796</v>
      </c>
      <c r="K53" s="362">
        <v>8097</v>
      </c>
      <c r="L53" s="362">
        <v>7035</v>
      </c>
      <c r="M53" s="363">
        <v>6072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MJY9iyTWFFJbaFcAx650rX9LhMQGs69YJqL9CSkpA+oYyjQAh5B5pItNWWpZWarQMYU+r6TSwxVvoW5o2g6dQ==" saltValue="xaskPQ/ODQIJx11aOBDM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3933</v>
      </c>
      <c r="G55" s="122">
        <v>4093</v>
      </c>
      <c r="H55" s="123">
        <v>4094</v>
      </c>
    </row>
    <row r="56" spans="2:8" ht="52.5" customHeight="1" x14ac:dyDescent="0.15">
      <c r="B56" s="124"/>
      <c r="C56" s="1213" t="s">
        <v>47</v>
      </c>
      <c r="D56" s="1213"/>
      <c r="E56" s="1214"/>
      <c r="F56" s="125">
        <v>1044</v>
      </c>
      <c r="G56" s="125">
        <v>1044</v>
      </c>
      <c r="H56" s="126">
        <v>1128</v>
      </c>
    </row>
    <row r="57" spans="2:8" ht="53.25" customHeight="1" x14ac:dyDescent="0.15">
      <c r="B57" s="124"/>
      <c r="C57" s="1215" t="s">
        <v>48</v>
      </c>
      <c r="D57" s="1215"/>
      <c r="E57" s="1216"/>
      <c r="F57" s="127">
        <v>1746</v>
      </c>
      <c r="G57" s="127">
        <v>1746</v>
      </c>
      <c r="H57" s="128">
        <v>1738</v>
      </c>
    </row>
    <row r="58" spans="2:8" ht="45.75" customHeight="1" x14ac:dyDescent="0.15">
      <c r="B58" s="129"/>
      <c r="C58" s="1203" t="s">
        <v>565</v>
      </c>
      <c r="D58" s="1204"/>
      <c r="E58" s="1205"/>
      <c r="F58" s="130">
        <v>1121</v>
      </c>
      <c r="G58" s="130">
        <v>1121</v>
      </c>
      <c r="H58" s="131">
        <v>1121</v>
      </c>
    </row>
    <row r="59" spans="2:8" ht="45.75" customHeight="1" x14ac:dyDescent="0.15">
      <c r="B59" s="129"/>
      <c r="C59" s="1203" t="s">
        <v>566</v>
      </c>
      <c r="D59" s="1204"/>
      <c r="E59" s="1205"/>
      <c r="F59" s="130">
        <v>389</v>
      </c>
      <c r="G59" s="130">
        <v>389</v>
      </c>
      <c r="H59" s="131">
        <v>389</v>
      </c>
    </row>
    <row r="60" spans="2:8" ht="45.75" customHeight="1" x14ac:dyDescent="0.15">
      <c r="B60" s="129"/>
      <c r="C60" s="1203" t="s">
        <v>567</v>
      </c>
      <c r="D60" s="1204"/>
      <c r="E60" s="1205"/>
      <c r="F60" s="130">
        <v>110</v>
      </c>
      <c r="G60" s="130">
        <v>110</v>
      </c>
      <c r="H60" s="131">
        <v>110</v>
      </c>
    </row>
    <row r="61" spans="2:8" ht="45.75" customHeight="1" x14ac:dyDescent="0.15">
      <c r="B61" s="129"/>
      <c r="C61" s="1203" t="s">
        <v>568</v>
      </c>
      <c r="D61" s="1204"/>
      <c r="E61" s="1205"/>
      <c r="F61" s="130">
        <v>66</v>
      </c>
      <c r="G61" s="130">
        <v>66</v>
      </c>
      <c r="H61" s="131">
        <v>66</v>
      </c>
    </row>
    <row r="62" spans="2:8" ht="45.75" customHeight="1" thickBot="1" x14ac:dyDescent="0.2">
      <c r="B62" s="132"/>
      <c r="C62" s="1206" t="s">
        <v>569</v>
      </c>
      <c r="D62" s="1207"/>
      <c r="E62" s="1208"/>
      <c r="F62" s="133">
        <v>30</v>
      </c>
      <c r="G62" s="133">
        <v>30</v>
      </c>
      <c r="H62" s="134">
        <v>30</v>
      </c>
    </row>
    <row r="63" spans="2:8" ht="52.5" customHeight="1" thickBot="1" x14ac:dyDescent="0.2">
      <c r="B63" s="135"/>
      <c r="C63" s="1209" t="s">
        <v>49</v>
      </c>
      <c r="D63" s="1209"/>
      <c r="E63" s="1210"/>
      <c r="F63" s="136">
        <v>6723</v>
      </c>
      <c r="G63" s="136">
        <v>6884</v>
      </c>
      <c r="H63" s="137">
        <v>6959</v>
      </c>
    </row>
    <row r="64" spans="2:8" x14ac:dyDescent="0.15"/>
  </sheetData>
  <sheetProtection algorithmName="SHA-512" hashValue="4le2gp7/r+b+G/VwQVbStEA/EnXLOPVv0uLBZRtx5A3WeA7EqD3X9jP8WrStsvK8KiyBWrpHiBQq1Pu19p+VUg==" saltValue="RIyzQs0igknmAPQrvEbb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30554</v>
      </c>
      <c r="E3" s="156"/>
      <c r="F3" s="157">
        <v>71604</v>
      </c>
      <c r="G3" s="158"/>
      <c r="H3" s="159"/>
    </row>
    <row r="4" spans="1:8" x14ac:dyDescent="0.15">
      <c r="A4" s="160"/>
      <c r="B4" s="161"/>
      <c r="C4" s="162"/>
      <c r="D4" s="163">
        <v>21345</v>
      </c>
      <c r="E4" s="164"/>
      <c r="F4" s="165">
        <v>45121</v>
      </c>
      <c r="G4" s="166"/>
      <c r="H4" s="167"/>
    </row>
    <row r="5" spans="1:8" x14ac:dyDescent="0.15">
      <c r="A5" s="148" t="s">
        <v>520</v>
      </c>
      <c r="B5" s="153"/>
      <c r="C5" s="154"/>
      <c r="D5" s="155">
        <v>46670</v>
      </c>
      <c r="E5" s="156"/>
      <c r="F5" s="157">
        <v>67009</v>
      </c>
      <c r="G5" s="158"/>
      <c r="H5" s="159"/>
    </row>
    <row r="6" spans="1:8" x14ac:dyDescent="0.15">
      <c r="A6" s="160"/>
      <c r="B6" s="161"/>
      <c r="C6" s="162"/>
      <c r="D6" s="163">
        <v>34242</v>
      </c>
      <c r="E6" s="164"/>
      <c r="F6" s="165">
        <v>43028</v>
      </c>
      <c r="G6" s="166"/>
      <c r="H6" s="167"/>
    </row>
    <row r="7" spans="1:8" x14ac:dyDescent="0.15">
      <c r="A7" s="148" t="s">
        <v>521</v>
      </c>
      <c r="B7" s="153"/>
      <c r="C7" s="154"/>
      <c r="D7" s="155">
        <v>32695</v>
      </c>
      <c r="E7" s="156"/>
      <c r="F7" s="157">
        <v>54225</v>
      </c>
      <c r="G7" s="158"/>
      <c r="H7" s="159"/>
    </row>
    <row r="8" spans="1:8" x14ac:dyDescent="0.15">
      <c r="A8" s="160"/>
      <c r="B8" s="161"/>
      <c r="C8" s="162"/>
      <c r="D8" s="163">
        <v>19598</v>
      </c>
      <c r="E8" s="164"/>
      <c r="F8" s="165">
        <v>27337</v>
      </c>
      <c r="G8" s="166"/>
      <c r="H8" s="167"/>
    </row>
    <row r="9" spans="1:8" x14ac:dyDescent="0.15">
      <c r="A9" s="148" t="s">
        <v>522</v>
      </c>
      <c r="B9" s="153"/>
      <c r="C9" s="154"/>
      <c r="D9" s="155">
        <v>84294</v>
      </c>
      <c r="E9" s="156"/>
      <c r="F9" s="157">
        <v>54016</v>
      </c>
      <c r="G9" s="158"/>
      <c r="H9" s="159"/>
    </row>
    <row r="10" spans="1:8" x14ac:dyDescent="0.15">
      <c r="A10" s="160"/>
      <c r="B10" s="161"/>
      <c r="C10" s="162"/>
      <c r="D10" s="163">
        <v>13411</v>
      </c>
      <c r="E10" s="164"/>
      <c r="F10" s="165">
        <v>28078</v>
      </c>
      <c r="G10" s="166"/>
      <c r="H10" s="167"/>
    </row>
    <row r="11" spans="1:8" x14ac:dyDescent="0.15">
      <c r="A11" s="148" t="s">
        <v>523</v>
      </c>
      <c r="B11" s="153"/>
      <c r="C11" s="154"/>
      <c r="D11" s="155">
        <v>23117</v>
      </c>
      <c r="E11" s="156"/>
      <c r="F11" s="157">
        <v>52786</v>
      </c>
      <c r="G11" s="158"/>
      <c r="H11" s="159"/>
    </row>
    <row r="12" spans="1:8" x14ac:dyDescent="0.15">
      <c r="A12" s="160"/>
      <c r="B12" s="161"/>
      <c r="C12" s="168"/>
      <c r="D12" s="163">
        <v>16127</v>
      </c>
      <c r="E12" s="164"/>
      <c r="F12" s="165">
        <v>28742</v>
      </c>
      <c r="G12" s="166"/>
      <c r="H12" s="167"/>
    </row>
    <row r="13" spans="1:8" x14ac:dyDescent="0.15">
      <c r="A13" s="148"/>
      <c r="B13" s="153"/>
      <c r="C13" s="169"/>
      <c r="D13" s="170">
        <v>43466</v>
      </c>
      <c r="E13" s="171"/>
      <c r="F13" s="172">
        <v>59928</v>
      </c>
      <c r="G13" s="173"/>
      <c r="H13" s="159"/>
    </row>
    <row r="14" spans="1:8" x14ac:dyDescent="0.15">
      <c r="A14" s="160"/>
      <c r="B14" s="161"/>
      <c r="C14" s="162"/>
      <c r="D14" s="163">
        <v>20945</v>
      </c>
      <c r="E14" s="164"/>
      <c r="F14" s="165">
        <v>34461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4.8499999999999996</v>
      </c>
      <c r="C19" s="174">
        <f>ROUND(VALUE(SUBSTITUTE(実質収支比率等に係る経年分析!G$48,"▲","-")),2)</f>
        <v>4.58</v>
      </c>
      <c r="D19" s="174">
        <f>ROUND(VALUE(SUBSTITUTE(実質収支比率等に係る経年分析!H$48,"▲","-")),2)</f>
        <v>6.19</v>
      </c>
      <c r="E19" s="174">
        <f>ROUND(VALUE(SUBSTITUTE(実質収支比率等に係る経年分析!I$48,"▲","-")),2)</f>
        <v>9.2100000000000009</v>
      </c>
      <c r="F19" s="174">
        <f>ROUND(VALUE(SUBSTITUTE(実質収支比率等に係る経年分析!J$48,"▲","-")),2)</f>
        <v>6.33</v>
      </c>
    </row>
    <row r="20" spans="1:11" x14ac:dyDescent="0.15">
      <c r="A20" s="174" t="s">
        <v>53</v>
      </c>
      <c r="B20" s="174">
        <f>ROUND(VALUE(SUBSTITUTE(実質収支比率等に係る経年分析!F$47,"▲","-")),2)</f>
        <v>16.850000000000001</v>
      </c>
      <c r="C20" s="174">
        <f>ROUND(VALUE(SUBSTITUTE(実質収支比率等に係る経年分析!G$47,"▲","-")),2)</f>
        <v>17.7</v>
      </c>
      <c r="D20" s="174">
        <f>ROUND(VALUE(SUBSTITUTE(実質収支比率等に係る経年分析!H$47,"▲","-")),2)</f>
        <v>24.36</v>
      </c>
      <c r="E20" s="174">
        <f>ROUND(VALUE(SUBSTITUTE(実質収支比率等に係る経年分析!I$47,"▲","-")),2)</f>
        <v>25.81</v>
      </c>
      <c r="F20" s="174">
        <f>ROUND(VALUE(SUBSTITUTE(実質収支比率等に係る経年分析!J$47,"▲","-")),2)</f>
        <v>25.4</v>
      </c>
    </row>
    <row r="21" spans="1:11" x14ac:dyDescent="0.15">
      <c r="A21" s="174" t="s">
        <v>54</v>
      </c>
      <c r="B21" s="174">
        <f>IF(ISNUMBER(VALUE(SUBSTITUTE(実質収支比率等に係る経年分析!F$49,"▲","-"))),ROUND(VALUE(SUBSTITUTE(実質収支比率等に係る経年分析!F$49,"▲","-")),2),NA())</f>
        <v>0.75</v>
      </c>
      <c r="C21" s="174">
        <f>IF(ISNUMBER(VALUE(SUBSTITUTE(実質収支比率等に係る経年分析!G$49,"▲","-"))),ROUND(VALUE(SUBSTITUTE(実質収支比率等に係る経年分析!G$49,"▲","-")),2),NA())</f>
        <v>1.1399999999999999</v>
      </c>
      <c r="D21" s="174">
        <f>IF(ISNUMBER(VALUE(SUBSTITUTE(実質収支比率等に係る経年分析!H$49,"▲","-"))),ROUND(VALUE(SUBSTITUTE(実質収支比率等に係る経年分析!H$49,"▲","-")),2),NA())</f>
        <v>9.65</v>
      </c>
      <c r="E21" s="174">
        <f>IF(ISNUMBER(VALUE(SUBSTITUTE(実質収支比率等に係る経年分析!I$49,"▲","-"))),ROUND(VALUE(SUBSTITUTE(実質収支比率等に係る経年分析!I$49,"▲","-")),2),NA())</f>
        <v>4.42</v>
      </c>
      <c r="F21" s="174">
        <f>IF(ISNUMBER(VALUE(SUBSTITUTE(実質収支比率等に係る経年分析!J$49,"▲","-"))),ROUND(VALUE(SUBSTITUTE(実質収支比率等に係る経年分析!J$49,"▲","-")),2),NA())</f>
        <v>-2.72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0.76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0.56000000000000005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1.1499999999999999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4.8499999999999996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4.57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9.1999999999999993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7.61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2536</v>
      </c>
      <c r="E42" s="176"/>
      <c r="F42" s="176"/>
      <c r="G42" s="176">
        <f>'実質公債費比率（分子）の構造'!L$52</f>
        <v>2502</v>
      </c>
      <c r="H42" s="176"/>
      <c r="I42" s="176"/>
      <c r="J42" s="176">
        <f>'実質公債費比率（分子）の構造'!M$52</f>
        <v>2516</v>
      </c>
      <c r="K42" s="176"/>
      <c r="L42" s="176"/>
      <c r="M42" s="176">
        <f>'実質公債費比率（分子）の構造'!N$52</f>
        <v>2613</v>
      </c>
      <c r="N42" s="176"/>
      <c r="O42" s="176"/>
      <c r="P42" s="176">
        <f>'実質公債費比率（分子）の構造'!O$52</f>
        <v>2566</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266</v>
      </c>
      <c r="C45" s="176"/>
      <c r="D45" s="176"/>
      <c r="E45" s="176">
        <f>'実質公債費比率（分子）の構造'!L$49</f>
        <v>277</v>
      </c>
      <c r="F45" s="176"/>
      <c r="G45" s="176"/>
      <c r="H45" s="176">
        <f>'実質公債費比率（分子）の構造'!M$49</f>
        <v>276</v>
      </c>
      <c r="I45" s="176"/>
      <c r="J45" s="176"/>
      <c r="K45" s="176">
        <f>'実質公債費比率（分子）の構造'!N$49</f>
        <v>267</v>
      </c>
      <c r="L45" s="176"/>
      <c r="M45" s="176"/>
      <c r="N45" s="176">
        <f>'実質公債費比率（分子）の構造'!O$49</f>
        <v>259</v>
      </c>
      <c r="O45" s="176"/>
      <c r="P45" s="176"/>
    </row>
    <row r="46" spans="1:16" x14ac:dyDescent="0.15">
      <c r="A46" s="176" t="s">
        <v>64</v>
      </c>
      <c r="B46" s="176">
        <f>'実質公債費比率（分子）の構造'!K$48</f>
        <v>661</v>
      </c>
      <c r="C46" s="176"/>
      <c r="D46" s="176"/>
      <c r="E46" s="176">
        <f>'実質公債費比率（分子）の構造'!L$48</f>
        <v>477</v>
      </c>
      <c r="F46" s="176"/>
      <c r="G46" s="176"/>
      <c r="H46" s="176">
        <f>'実質公債費比率（分子）の構造'!M$48</f>
        <v>504</v>
      </c>
      <c r="I46" s="176"/>
      <c r="J46" s="176"/>
      <c r="K46" s="176">
        <f>'実質公債費比率（分子）の構造'!N$48</f>
        <v>424</v>
      </c>
      <c r="L46" s="176"/>
      <c r="M46" s="176"/>
      <c r="N46" s="176">
        <f>'実質公債費比率（分子）の構造'!O$48</f>
        <v>426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2991</v>
      </c>
      <c r="C49" s="176"/>
      <c r="D49" s="176"/>
      <c r="E49" s="176">
        <f>'実質公債費比率（分子）の構造'!L$45</f>
        <v>2929</v>
      </c>
      <c r="F49" s="176"/>
      <c r="G49" s="176"/>
      <c r="H49" s="176">
        <f>'実質公債費比率（分子）の構造'!M$45</f>
        <v>2832</v>
      </c>
      <c r="I49" s="176"/>
      <c r="J49" s="176"/>
      <c r="K49" s="176">
        <f>'実質公債費比率（分子）の構造'!N$45</f>
        <v>2950</v>
      </c>
      <c r="L49" s="176"/>
      <c r="M49" s="176"/>
      <c r="N49" s="176">
        <f>'実質公債費比率（分子）の構造'!O$45</f>
        <v>2910</v>
      </c>
      <c r="O49" s="176"/>
      <c r="P49" s="176"/>
    </row>
    <row r="50" spans="1:16" x14ac:dyDescent="0.15">
      <c r="A50" s="176" t="s">
        <v>67</v>
      </c>
      <c r="B50" s="176" t="e">
        <f>NA()</f>
        <v>#N/A</v>
      </c>
      <c r="C50" s="176">
        <f>IF(ISNUMBER('実質公債費比率（分子）の構造'!K$53),'実質公債費比率（分子）の構造'!K$53,NA())</f>
        <v>1382</v>
      </c>
      <c r="D50" s="176" t="e">
        <f>NA()</f>
        <v>#N/A</v>
      </c>
      <c r="E50" s="176" t="e">
        <f>NA()</f>
        <v>#N/A</v>
      </c>
      <c r="F50" s="176">
        <f>IF(ISNUMBER('実質公債費比率（分子）の構造'!L$53),'実質公債費比率（分子）の構造'!L$53,NA())</f>
        <v>1181</v>
      </c>
      <c r="G50" s="176" t="e">
        <f>NA()</f>
        <v>#N/A</v>
      </c>
      <c r="H50" s="176" t="e">
        <f>NA()</f>
        <v>#N/A</v>
      </c>
      <c r="I50" s="176">
        <f>IF(ISNUMBER('実質公債費比率（分子）の構造'!M$53),'実質公債費比率（分子）の構造'!M$53,NA())</f>
        <v>1096</v>
      </c>
      <c r="J50" s="176" t="e">
        <f>NA()</f>
        <v>#N/A</v>
      </c>
      <c r="K50" s="176" t="e">
        <f>NA()</f>
        <v>#N/A</v>
      </c>
      <c r="L50" s="176">
        <f>IF(ISNUMBER('実質公債費比率（分子）の構造'!N$53),'実質公債費比率（分子）の構造'!N$53,NA())</f>
        <v>1028</v>
      </c>
      <c r="M50" s="176" t="e">
        <f>NA()</f>
        <v>#N/A</v>
      </c>
      <c r="N50" s="176" t="e">
        <f>NA()</f>
        <v>#N/A</v>
      </c>
      <c r="O50" s="176">
        <f>IF(ISNUMBER('実質公債費比率（分子）の構造'!O$53),'実質公債費比率（分子）の構造'!O$53,NA())</f>
        <v>1029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29604</v>
      </c>
      <c r="E56" s="175"/>
      <c r="F56" s="175"/>
      <c r="G56" s="175">
        <f>'将来負担比率（分子）の構造'!J$52</f>
        <v>29449</v>
      </c>
      <c r="H56" s="175"/>
      <c r="I56" s="175"/>
      <c r="J56" s="175">
        <f>'将来負担比率（分子）の構造'!K$52</f>
        <v>28656</v>
      </c>
      <c r="K56" s="175"/>
      <c r="L56" s="175"/>
      <c r="M56" s="175">
        <f>'将来負担比率（分子）の構造'!L$52</f>
        <v>27225</v>
      </c>
      <c r="N56" s="175"/>
      <c r="O56" s="175"/>
      <c r="P56" s="175">
        <f>'将来負担比率（分子）の構造'!M$52</f>
        <v>25531</v>
      </c>
    </row>
    <row r="57" spans="1:16" x14ac:dyDescent="0.15">
      <c r="A57" s="175" t="s">
        <v>42</v>
      </c>
      <c r="B57" s="175"/>
      <c r="C57" s="175"/>
      <c r="D57" s="175">
        <f>'将来負担比率（分子）の構造'!I$51</f>
        <v>1082</v>
      </c>
      <c r="E57" s="175"/>
      <c r="F57" s="175"/>
      <c r="G57" s="175">
        <f>'将来負担比率（分子）の構造'!J$51</f>
        <v>928</v>
      </c>
      <c r="H57" s="175"/>
      <c r="I57" s="175"/>
      <c r="J57" s="175">
        <f>'将来負担比率（分子）の構造'!K$51</f>
        <v>806</v>
      </c>
      <c r="K57" s="175"/>
      <c r="L57" s="175"/>
      <c r="M57" s="175">
        <f>'将来負担比率（分子）の構造'!L$51</f>
        <v>699</v>
      </c>
      <c r="N57" s="175"/>
      <c r="O57" s="175"/>
      <c r="P57" s="175">
        <f>'将来負担比率（分子）の構造'!M$51</f>
        <v>587</v>
      </c>
    </row>
    <row r="58" spans="1:16" x14ac:dyDescent="0.15">
      <c r="A58" s="175" t="s">
        <v>41</v>
      </c>
      <c r="B58" s="175"/>
      <c r="C58" s="175"/>
      <c r="D58" s="175">
        <f>'将来負担比率（分子）の構造'!I$50</f>
        <v>5442</v>
      </c>
      <c r="E58" s="175"/>
      <c r="F58" s="175"/>
      <c r="G58" s="175">
        <f>'将来負担比率（分子）の構造'!J$50</f>
        <v>5709</v>
      </c>
      <c r="H58" s="175"/>
      <c r="I58" s="175"/>
      <c r="J58" s="175">
        <f>'将来負担比率（分子）の構造'!K$50</f>
        <v>7338</v>
      </c>
      <c r="K58" s="175"/>
      <c r="L58" s="175"/>
      <c r="M58" s="175">
        <f>'将来負担比率（分子）の構造'!L$50</f>
        <v>7592</v>
      </c>
      <c r="N58" s="175"/>
      <c r="O58" s="175"/>
      <c r="P58" s="175">
        <f>'将来負担比率（分子）の構造'!M$50</f>
        <v>7585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21</v>
      </c>
      <c r="C61" s="175"/>
      <c r="D61" s="175"/>
      <c r="E61" s="175">
        <f>'将来負担比率（分子）の構造'!J$46</f>
        <v>11</v>
      </c>
      <c r="F61" s="175"/>
      <c r="G61" s="175"/>
      <c r="H61" s="175">
        <f>'将来負担比率（分子）の構造'!K$46</f>
        <v>9</v>
      </c>
      <c r="I61" s="175"/>
      <c r="J61" s="175"/>
      <c r="K61" s="175">
        <f>'将来負担比率（分子）の構造'!L$46</f>
        <v>16</v>
      </c>
      <c r="L61" s="175"/>
      <c r="M61" s="175"/>
      <c r="N61" s="175">
        <f>'将来負担比率（分子）の構造'!M$46</f>
        <v>7</v>
      </c>
      <c r="O61" s="175"/>
      <c r="P61" s="175"/>
    </row>
    <row r="62" spans="1:16" x14ac:dyDescent="0.15">
      <c r="A62" s="175" t="s">
        <v>35</v>
      </c>
      <c r="B62" s="175">
        <f>'将来負担比率（分子）の構造'!I$45</f>
        <v>4534</v>
      </c>
      <c r="C62" s="175"/>
      <c r="D62" s="175"/>
      <c r="E62" s="175">
        <f>'将来負担比率（分子）の構造'!J$45</f>
        <v>4365</v>
      </c>
      <c r="F62" s="175"/>
      <c r="G62" s="175"/>
      <c r="H62" s="175">
        <f>'将来負担比率（分子）の構造'!K$45</f>
        <v>4402</v>
      </c>
      <c r="I62" s="175"/>
      <c r="J62" s="175"/>
      <c r="K62" s="175">
        <f>'将来負担比率（分子）の構造'!L$45</f>
        <v>4414</v>
      </c>
      <c r="L62" s="175"/>
      <c r="M62" s="175"/>
      <c r="N62" s="175">
        <f>'将来負担比率（分子）の構造'!M$45</f>
        <v>4390</v>
      </c>
      <c r="O62" s="175"/>
      <c r="P62" s="175"/>
    </row>
    <row r="63" spans="1:16" x14ac:dyDescent="0.15">
      <c r="A63" s="175" t="s">
        <v>34</v>
      </c>
      <c r="B63" s="175">
        <f>'将来負担比率（分子）の構造'!I$44</f>
        <v>1259</v>
      </c>
      <c r="C63" s="175"/>
      <c r="D63" s="175"/>
      <c r="E63" s="175">
        <f>'将来負担比率（分子）の構造'!J$44</f>
        <v>1202</v>
      </c>
      <c r="F63" s="175"/>
      <c r="G63" s="175"/>
      <c r="H63" s="175">
        <f>'将来負担比率（分子）の構造'!K$44</f>
        <v>1120</v>
      </c>
      <c r="I63" s="175"/>
      <c r="J63" s="175"/>
      <c r="K63" s="175">
        <f>'将来負担比率（分子）の構造'!L$44</f>
        <v>992</v>
      </c>
      <c r="L63" s="175"/>
      <c r="M63" s="175"/>
      <c r="N63" s="175">
        <f>'将来負担比率（分子）の構造'!M$44</f>
        <v>874</v>
      </c>
      <c r="O63" s="175"/>
      <c r="P63" s="175"/>
    </row>
    <row r="64" spans="1:16" x14ac:dyDescent="0.15">
      <c r="A64" s="175" t="s">
        <v>33</v>
      </c>
      <c r="B64" s="175">
        <f>'将来負担比率（分子）の構造'!I$43</f>
        <v>9977</v>
      </c>
      <c r="C64" s="175"/>
      <c r="D64" s="175"/>
      <c r="E64" s="175">
        <f>'将来負担比率（分子）の構造'!J$43</f>
        <v>9330</v>
      </c>
      <c r="F64" s="175"/>
      <c r="G64" s="175"/>
      <c r="H64" s="175">
        <f>'将来負担比率（分子）の構造'!K$43</f>
        <v>9129</v>
      </c>
      <c r="I64" s="175"/>
      <c r="J64" s="175"/>
      <c r="K64" s="175">
        <f>'将来負担比率（分子）の構造'!L$43</f>
        <v>8371</v>
      </c>
      <c r="L64" s="175"/>
      <c r="M64" s="175"/>
      <c r="N64" s="175">
        <f>'将来負担比率（分子）の構造'!M$43</f>
        <v>8020</v>
      </c>
      <c r="O64" s="175"/>
      <c r="P64" s="175"/>
    </row>
    <row r="65" spans="1:16" x14ac:dyDescent="0.15">
      <c r="A65" s="175" t="s">
        <v>32</v>
      </c>
      <c r="B65" s="175">
        <f>'将来負担比率（分子）の構造'!I$42</f>
        <v>160</v>
      </c>
      <c r="C65" s="175"/>
      <c r="D65" s="175"/>
      <c r="E65" s="175">
        <f>'将来負担比率（分子）の構造'!J$42</f>
        <v>134</v>
      </c>
      <c r="F65" s="175"/>
      <c r="G65" s="175"/>
      <c r="H65" s="175">
        <f>'将来負担比率（分子）の構造'!K$42</f>
        <v>109</v>
      </c>
      <c r="I65" s="175"/>
      <c r="J65" s="175"/>
      <c r="K65" s="175">
        <f>'将来負担比率（分子）の構造'!L$42</f>
        <v>83</v>
      </c>
      <c r="L65" s="175"/>
      <c r="M65" s="175"/>
      <c r="N65" s="175">
        <f>'将来負担比率（分子）の構造'!M$42</f>
        <v>58</v>
      </c>
      <c r="O65" s="175"/>
      <c r="P65" s="175"/>
    </row>
    <row r="66" spans="1:16" x14ac:dyDescent="0.15">
      <c r="A66" s="175" t="s">
        <v>31</v>
      </c>
      <c r="B66" s="175">
        <f>'将来負担比率（分子）の構造'!I$41</f>
        <v>30987</v>
      </c>
      <c r="C66" s="175"/>
      <c r="D66" s="175"/>
      <c r="E66" s="175">
        <f>'将来負担比率（分子）の構造'!J$41</f>
        <v>30840</v>
      </c>
      <c r="F66" s="175"/>
      <c r="G66" s="175"/>
      <c r="H66" s="175">
        <f>'将来負担比率（分子）の構造'!K$41</f>
        <v>30129</v>
      </c>
      <c r="I66" s="175"/>
      <c r="J66" s="175"/>
      <c r="K66" s="175">
        <f>'将来負担比率（分子）の構造'!L$41</f>
        <v>28676</v>
      </c>
      <c r="L66" s="175"/>
      <c r="M66" s="175"/>
      <c r="N66" s="175">
        <f>'将来負担比率（分子）の構造'!M$41</f>
        <v>26425</v>
      </c>
      <c r="O66" s="175"/>
      <c r="P66" s="175"/>
    </row>
    <row r="67" spans="1:16" x14ac:dyDescent="0.15">
      <c r="A67" s="175" t="s">
        <v>71</v>
      </c>
      <c r="B67" s="175" t="e">
        <f>NA()</f>
        <v>#N/A</v>
      </c>
      <c r="C67" s="175">
        <f>IF(ISNUMBER('将来負担比率（分子）の構造'!I$53), IF('将来負担比率（分子）の構造'!I$53 &lt; 0, 0, '将来負担比率（分子）の構造'!I$53), NA())</f>
        <v>10810</v>
      </c>
      <c r="D67" s="175" t="e">
        <f>NA()</f>
        <v>#N/A</v>
      </c>
      <c r="E67" s="175" t="e">
        <f>NA()</f>
        <v>#N/A</v>
      </c>
      <c r="F67" s="175">
        <f>IF(ISNUMBER('将来負担比率（分子）の構造'!J$53), IF('将来負担比率（分子）の構造'!J$53 &lt; 0, 0, '将来負担比率（分子）の構造'!J$53), NA())</f>
        <v>9796</v>
      </c>
      <c r="G67" s="175" t="e">
        <f>NA()</f>
        <v>#N/A</v>
      </c>
      <c r="H67" s="175" t="e">
        <f>NA()</f>
        <v>#N/A</v>
      </c>
      <c r="I67" s="175">
        <f>IF(ISNUMBER('将来負担比率（分子）の構造'!K$53), IF('将来負担比率（分子）の構造'!K$53 &lt; 0, 0, '将来負担比率（分子）の構造'!K$53), NA())</f>
        <v>8097</v>
      </c>
      <c r="J67" s="175" t="e">
        <f>NA()</f>
        <v>#N/A</v>
      </c>
      <c r="K67" s="175" t="e">
        <f>NA()</f>
        <v>#N/A</v>
      </c>
      <c r="L67" s="175">
        <f>IF(ISNUMBER('将来負担比率（分子）の構造'!L$53), IF('将来負担比率（分子）の構造'!L$53 &lt; 0, 0, '将来負担比率（分子）の構造'!L$53), NA())</f>
        <v>7035</v>
      </c>
      <c r="M67" s="175" t="e">
        <f>NA()</f>
        <v>#N/A</v>
      </c>
      <c r="N67" s="175" t="e">
        <f>NA()</f>
        <v>#N/A</v>
      </c>
      <c r="O67" s="175">
        <f>IF(ISNUMBER('将来負担比率（分子）の構造'!M$53), IF('将来負担比率（分子）の構造'!M$53 &lt; 0, 0, '将来負担比率（分子）の構造'!M$53), NA())</f>
        <v>6072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3933</v>
      </c>
      <c r="C72" s="179">
        <f>基金残高に係る経年分析!G55</f>
        <v>4093</v>
      </c>
      <c r="D72" s="179">
        <f>基金残高に係る経年分析!H55</f>
        <v>4094</v>
      </c>
    </row>
    <row r="73" spans="1:16" x14ac:dyDescent="0.15">
      <c r="A73" s="178" t="s">
        <v>74</v>
      </c>
      <c r="B73" s="179">
        <f>基金残高に係る経年分析!F56</f>
        <v>1044</v>
      </c>
      <c r="C73" s="179">
        <f>基金残高に係る経年分析!G56</f>
        <v>1044</v>
      </c>
      <c r="D73" s="179">
        <f>基金残高に係る経年分析!H56</f>
        <v>1128</v>
      </c>
    </row>
    <row r="74" spans="1:16" x14ac:dyDescent="0.15">
      <c r="A74" s="178" t="s">
        <v>75</v>
      </c>
      <c r="B74" s="179">
        <f>基金残高に係る経年分析!F57</f>
        <v>1746</v>
      </c>
      <c r="C74" s="179">
        <f>基金残高に係る経年分析!G57</f>
        <v>1746</v>
      </c>
      <c r="D74" s="179">
        <f>基金残高に係る経年分析!H57</f>
        <v>1738</v>
      </c>
    </row>
  </sheetData>
  <sheetProtection algorithmName="SHA-512" hashValue="WjzvcWlUtBaPG2VzZQxmNyq1V5RZmL68DwWemhFKGMXT6P+Pt9ceYKx04AMG1oD8a2IBvhFMdcw6nOYGD9vDcw==" saltValue="0tXS5ykrtmNz0507sUCw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2025-03-13T00:59:57Z</cp:lastPrinted>
  <dcterms:created xsi:type="dcterms:W3CDTF">2025-02-19T01:07:03Z</dcterms:created>
  <dcterms:modified xsi:type="dcterms:W3CDTF">2025-03-27T04:44:30Z</dcterms:modified>
  <cp:category/>
</cp:coreProperties>
</file>