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64011"/>
  <mc:AlternateContent xmlns:mc="http://schemas.openxmlformats.org/markup-compatibility/2006">
    <mc:Choice Requires="x15">
      <x15ac:absPath xmlns:x15ac="http://schemas.microsoft.com/office/spreadsheetml/2010/11/ac" url="C:\Users\R04030144\Desktop\05_最終版\"/>
    </mc:Choice>
  </mc:AlternateContent>
  <bookViews>
    <workbookView xWindow="-120" yWindow="-120" windowWidth="20730" windowHeight="11160" tabRatio="903"/>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7" i="10" l="1"/>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U37" i="10"/>
  <c r="C37" i="10"/>
  <c r="CO36" i="10"/>
  <c r="BW36" i="10"/>
  <c r="BE36" i="10"/>
  <c r="C36" i="10"/>
  <c r="CO35" i="10"/>
  <c r="BW35" i="10"/>
  <c r="BE35" i="10"/>
  <c r="C35" i="10"/>
  <c r="CO34" i="10"/>
  <c r="BW34" i="10"/>
  <c r="BE34" i="10"/>
  <c r="C34" i="10"/>
  <c r="U34" i="10" s="1"/>
  <c r="U35" i="10" s="1"/>
  <c r="U36" i="10" s="1"/>
  <c r="AM34" i="10" l="1"/>
  <c r="AM35" i="10" s="1"/>
  <c r="AM36" i="10" s="1"/>
  <c r="AM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<sst xmlns="http://schemas.openxmlformats.org/spreadsheetml/2006/main" count="1139" uniqueCount="616">
  <si>
    <t>標準財政規模比（％）</t>
    <phoneticPr fontId="6"/>
  </si>
  <si>
    <t>区分</t>
    <rPh sb="0" eb="2">
      <t>クブン</t>
    </rPh>
    <phoneticPr fontId="6"/>
  </si>
  <si>
    <t>年度</t>
    <rPh sb="0" eb="2">
      <t>ネンド</t>
    </rPh>
    <phoneticPr fontId="6"/>
  </si>
  <si>
    <t>財政調整基金残高</t>
    <rPh sb="0" eb="2">
      <t>ザイセイ</t>
    </rPh>
    <rPh sb="2" eb="4">
      <t>チョウセイ</t>
    </rPh>
    <rPh sb="4" eb="6">
      <t>キキン</t>
    </rPh>
    <rPh sb="6" eb="8">
      <t>ザンダカ</t>
    </rPh>
    <phoneticPr fontId="6"/>
  </si>
  <si>
    <t>実質収支額</t>
    <rPh sb="0" eb="2">
      <t>ジッシツ</t>
    </rPh>
    <rPh sb="2" eb="4">
      <t>シュウシ</t>
    </rPh>
    <rPh sb="4" eb="5">
      <t>ガク</t>
    </rPh>
    <phoneticPr fontId="6"/>
  </si>
  <si>
    <t>実質単年度収支</t>
    <rPh sb="0" eb="2">
      <t>ジッシツ</t>
    </rPh>
    <rPh sb="2" eb="5">
      <t>タンネンド</t>
    </rPh>
    <rPh sb="5" eb="7">
      <t>シュウシ</t>
    </rPh>
    <phoneticPr fontId="6"/>
  </si>
  <si>
    <t>標準財政規模比（％）</t>
    <phoneticPr fontId="6"/>
  </si>
  <si>
    <t>会計</t>
    <rPh sb="0" eb="2">
      <t>カイケイ</t>
    </rPh>
    <phoneticPr fontId="6"/>
  </si>
  <si>
    <t>※令和4年度中に市町村合併した団体で、合併前の団体ごとの決算に基づく連結実質赤字比率を算出していない団体については、グラフを表記しない。</t>
    <rPh sb="1" eb="3">
      <t>レイワ</t>
    </rPh>
    <phoneticPr fontId="6"/>
  </si>
  <si>
    <t>（百万円）</t>
    <rPh sb="1" eb="2">
      <t>ヒャク</t>
    </rPh>
    <rPh sb="2" eb="4">
      <t>マンエン</t>
    </rPh>
    <phoneticPr fontId="6"/>
  </si>
  <si>
    <t>分子の構造</t>
    <rPh sb="0" eb="2">
      <t>ブンシ</t>
    </rPh>
    <rPh sb="3" eb="5">
      <t>コウゾウ</t>
    </rPh>
    <phoneticPr fontId="6"/>
  </si>
  <si>
    <t>元利償還金等(A)</t>
    <phoneticPr fontId="6"/>
  </si>
  <si>
    <t>元利償還金</t>
  </si>
  <si>
    <t>減債基金積立不足算定額※2</t>
    <phoneticPr fontId="6"/>
  </si>
  <si>
    <t>満期一括償還地方債に係る年度割相当額</t>
    <phoneticPr fontId="6"/>
  </si>
  <si>
    <t>公営企業債の元利償還金に対する繰入金</t>
  </si>
  <si>
    <t>組合等が起こした地方債の元利償還金に対する負担金等</t>
  </si>
  <si>
    <t>債務負担行為に基づく支出額</t>
  </si>
  <si>
    <t>一時借入金の利子</t>
    <phoneticPr fontId="6"/>
  </si>
  <si>
    <t>算入公債費等(B)</t>
    <phoneticPr fontId="6"/>
  </si>
  <si>
    <t>算入公債費等</t>
    <phoneticPr fontId="6"/>
  </si>
  <si>
    <t>(A)－(B)</t>
    <phoneticPr fontId="6"/>
  </si>
  <si>
    <t>実質公債費比率の分子</t>
    <phoneticPr fontId="6"/>
  </si>
  <si>
    <t>※1 令和4年度中に市町村合併した団体で、合併前の団体ごとの決算に基づく実質公債費比率を算出していない団体については、グラフを表記しない。</t>
    <rPh sb="3" eb="5">
      <t>レイワ</t>
    </rPh>
    <phoneticPr fontId="6"/>
  </si>
  <si>
    <t>（参考）</t>
    <rPh sb="1" eb="3">
      <t>サンコウ</t>
    </rPh>
    <phoneticPr fontId="6"/>
  </si>
  <si>
    <t>※2　減債基金
　　積立状況等</t>
    <rPh sb="3" eb="5">
      <t>ゲンサイ</t>
    </rPh>
    <rPh sb="5" eb="7">
      <t>キキン</t>
    </rPh>
    <rPh sb="10" eb="12">
      <t>ツミタテ</t>
    </rPh>
    <rPh sb="12" eb="14">
      <t>ジョウキョウ</t>
    </rPh>
    <rPh sb="14" eb="15">
      <t>トウ</t>
    </rPh>
    <phoneticPr fontId="3"/>
  </si>
  <si>
    <r>
      <t>減債基金残高</t>
    </r>
    <r>
      <rPr>
        <sz val="11"/>
        <color theme="1"/>
        <rFont val="ＭＳ ゴシック"/>
        <family val="3"/>
        <charset val="128"/>
      </rPr>
      <t>（注）</t>
    </r>
    <rPh sb="4" eb="6">
      <t>ザンダカ</t>
    </rPh>
    <rPh sb="7" eb="8">
      <t>チュウ</t>
    </rPh>
    <phoneticPr fontId="2"/>
  </si>
  <si>
    <t>減債基金積立相当額</t>
    <rPh sb="0" eb="2">
      <t>ゲンサイ</t>
    </rPh>
    <rPh sb="2" eb="4">
      <t>キキン</t>
    </rPh>
    <rPh sb="4" eb="6">
      <t>ツミタテ</t>
    </rPh>
    <rPh sb="6" eb="9">
      <t>ソウトウガク</t>
    </rPh>
    <phoneticPr fontId="2"/>
  </si>
  <si>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2"/>
  </si>
  <si>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2"/>
  </si>
  <si>
    <t>将来負担額(A)</t>
    <phoneticPr fontId="6"/>
  </si>
  <si>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</si>
  <si>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</si>
  <si>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</si>
  <si>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</si>
  <si>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</si>
  <si>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</si>
  <si>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6"/>
  </si>
  <si>
    <t>連結実質赤字額</t>
  </si>
  <si>
    <t>組合等連結実質赤字額負担見込額</t>
  </si>
  <si>
    <t>充当可能財源等(B)</t>
    <phoneticPr fontId="6"/>
  </si>
  <si>
    <t>充当可能基金</t>
  </si>
  <si>
    <t>充当可能特定歳入</t>
  </si>
  <si>
    <t>基準財政需要額算入見込額</t>
  </si>
  <si>
    <t>(A)－(B)</t>
    <phoneticPr fontId="6"/>
  </si>
  <si>
    <t>将来負担比率の分子</t>
  </si>
  <si>
    <t>※令和4年度中に市町村合併した団体で、合併前の団体ごとの決算に基づく将来負担比率を算出していない団体については、グラフを表記しない。</t>
    <rPh sb="1" eb="3">
      <t>レイワ</t>
    </rPh>
    <phoneticPr fontId="6"/>
  </si>
  <si>
    <t>（百万円）</t>
    <rPh sb="1" eb="4">
      <t>ヒャクマンエン</t>
    </rPh>
    <phoneticPr fontId="6"/>
  </si>
  <si>
    <t>財政調整基金</t>
    <rPh sb="0" eb="2">
      <t>ザイセイ</t>
    </rPh>
    <rPh sb="2" eb="4">
      <t>チョウセイ</t>
    </rPh>
    <rPh sb="4" eb="6">
      <t>キキン</t>
    </rPh>
    <phoneticPr fontId="6"/>
  </si>
  <si>
    <t>減債基金</t>
    <rPh sb="0" eb="2">
      <t>ゲンサイ</t>
    </rPh>
    <rPh sb="2" eb="4">
      <t>キキン</t>
    </rPh>
    <phoneticPr fontId="6"/>
  </si>
  <si>
    <t>その他特定目的基金</t>
    <rPh sb="2" eb="3">
      <t>タ</t>
    </rPh>
    <rPh sb="3" eb="5">
      <t>トクテイ</t>
    </rPh>
    <rPh sb="5" eb="7">
      <t>モクテキ</t>
    </rPh>
    <rPh sb="7" eb="9">
      <t>キキン</t>
    </rPh>
    <phoneticPr fontId="6"/>
  </si>
  <si>
    <t>基金残高合計</t>
    <rPh sb="0" eb="2">
      <t>キキン</t>
    </rPh>
    <rPh sb="2" eb="4">
      <t>ザンダカ</t>
    </rPh>
    <rPh sb="4" eb="6">
      <t>ゴウケイ</t>
    </rPh>
    <phoneticPr fontId="6"/>
  </si>
  <si>
    <t>当該団体(円)</t>
  </si>
  <si>
    <t>実質収支比率等に係る経年分析</t>
  </si>
  <si>
    <t>実質収支額</t>
    <phoneticPr fontId="17"/>
  </si>
  <si>
    <t>財政調整基金残高</t>
    <phoneticPr fontId="6"/>
  </si>
  <si>
    <t>実質単年度収支</t>
    <rPh sb="0" eb="2">
      <t>ジッシツ</t>
    </rPh>
    <rPh sb="2" eb="5">
      <t>タンネンド</t>
    </rPh>
    <rPh sb="5" eb="7">
      <t>シュウシ</t>
    </rPh>
    <phoneticPr fontId="17"/>
  </si>
  <si>
    <t>連結実質赤字比率に係る赤字・黒字の構成分析</t>
  </si>
  <si>
    <t>赤字額</t>
    <rPh sb="0" eb="2">
      <t>アカジ</t>
    </rPh>
    <rPh sb="2" eb="3">
      <t>ガク</t>
    </rPh>
    <phoneticPr fontId="17"/>
  </si>
  <si>
    <t>黒字額</t>
    <rPh sb="0" eb="2">
      <t>クロジ</t>
    </rPh>
    <rPh sb="2" eb="3">
      <t>ガク</t>
    </rPh>
    <phoneticPr fontId="17"/>
  </si>
  <si>
    <t>実質公債費比率（分子）の構造</t>
  </si>
  <si>
    <t>元利償還金等</t>
    <rPh sb="0" eb="2">
      <t>ガンリ</t>
    </rPh>
    <rPh sb="2" eb="5">
      <t>ショウカンキン</t>
    </rPh>
    <rPh sb="5" eb="6">
      <t>トウ</t>
    </rPh>
    <phoneticPr fontId="6"/>
  </si>
  <si>
    <t>算入公債費等</t>
    <rPh sb="0" eb="2">
      <t>サンニュウ</t>
    </rPh>
    <rPh sb="2" eb="6">
      <t>コウサイヒトウ</t>
    </rPh>
    <phoneticPr fontId="6"/>
  </si>
  <si>
    <t>算入公債費等</t>
    <rPh sb="0" eb="2">
      <t>サンニュウ</t>
    </rPh>
    <rPh sb="2" eb="6">
      <t>コウサイヒトウ</t>
    </rPh>
    <phoneticPr fontId="17"/>
  </si>
  <si>
    <t>一時借入金の利子</t>
    <phoneticPr fontId="6"/>
  </si>
  <si>
    <t>債務負担行為に基づく支出額</t>
    <phoneticPr fontId="6"/>
  </si>
  <si>
    <t>組合等が起こした地方債の元利償還金に対する負担金等</t>
    <phoneticPr fontId="6"/>
  </si>
  <si>
    <t>公営企業債の元利償還金に対する繰入金</t>
    <phoneticPr fontId="6"/>
  </si>
  <si>
    <t>満期一括償還地方債に係る年度割相当額</t>
    <phoneticPr fontId="6"/>
  </si>
  <si>
    <t>減債基金積立不足算定額</t>
    <phoneticPr fontId="6"/>
  </si>
  <si>
    <t>元利償還金</t>
    <phoneticPr fontId="6"/>
  </si>
  <si>
    <t>実質公債費比率の分子</t>
  </si>
  <si>
    <t>将来負担比率（分子）の構造</t>
  </si>
  <si>
    <t>将来負担額</t>
    <rPh sb="0" eb="2">
      <t>ショウライ</t>
    </rPh>
    <rPh sb="2" eb="4">
      <t>フタン</t>
    </rPh>
    <rPh sb="4" eb="5">
      <t>ガク</t>
    </rPh>
    <phoneticPr fontId="6"/>
  </si>
  <si>
    <t>充当可能財源等</t>
    <rPh sb="0" eb="2">
      <t>ジュウトウ</t>
    </rPh>
    <rPh sb="2" eb="4">
      <t>カノウ</t>
    </rPh>
    <rPh sb="4" eb="6">
      <t>ザイゲン</t>
    </rPh>
    <rPh sb="6" eb="7">
      <t>トウ</t>
    </rPh>
    <phoneticPr fontId="6"/>
  </si>
  <si>
    <t>将来負担比率の分子</t>
    <phoneticPr fontId="6"/>
  </si>
  <si>
    <t>基金残高に係る経年分析</t>
    <phoneticPr fontId="20"/>
  </si>
  <si>
    <t>財政調整基金</t>
    <phoneticPr fontId="20"/>
  </si>
  <si>
    <t>減債基金</t>
    <phoneticPr fontId="20"/>
  </si>
  <si>
    <t>その他特定目的基金</t>
    <phoneticPr fontId="20"/>
  </si>
  <si>
    <t>令和3年度　財政状況資料集</t>
    <phoneticPr fontId="6"/>
  </si>
  <si>
    <t>総括表（市町村）</t>
    <rPh sb="0" eb="2">
      <t>ソウカツ</t>
    </rPh>
    <rPh sb="2" eb="3">
      <t>ヒョウ</t>
    </rPh>
    <rPh sb="4" eb="7">
      <t>シチョウソン</t>
    </rPh>
    <phoneticPr fontId="6"/>
  </si>
  <si>
    <t>都道府県名</t>
    <phoneticPr fontId="6"/>
  </si>
  <si>
    <t>茨城県</t>
    <phoneticPr fontId="6"/>
  </si>
  <si>
    <t>市町村類型</t>
    <phoneticPr fontId="6"/>
  </si>
  <si>
    <t>Ⅰ－１</t>
    <phoneticPr fontId="6"/>
  </si>
  <si>
    <t>指定団体等の指定状況</t>
    <phoneticPr fontId="6"/>
  </si>
  <si>
    <t>令和3年度(千円)</t>
    <rPh sb="0" eb="2">
      <t>レイワ</t>
    </rPh>
    <rPh sb="3" eb="5">
      <t>ネンド</t>
    </rPh>
    <rPh sb="6" eb="8">
      <t>センエン</t>
    </rPh>
    <phoneticPr fontId="6"/>
  </si>
  <si>
    <t>令和2年度(千円)</t>
    <rPh sb="0" eb="2">
      <t>レイワ</t>
    </rPh>
    <rPh sb="3" eb="5">
      <t>ネンド</t>
    </rPh>
    <rPh sb="4" eb="5">
      <t>ド</t>
    </rPh>
    <rPh sb="6" eb="8">
      <t>センエン</t>
    </rPh>
    <phoneticPr fontId="6"/>
  </si>
  <si>
    <t>令和3年度(千円･％)</t>
    <rPh sb="0" eb="2">
      <t>レイワ</t>
    </rPh>
    <rPh sb="3" eb="5">
      <t>ネンド</t>
    </rPh>
    <rPh sb="6" eb="8">
      <t>センエン</t>
    </rPh>
    <phoneticPr fontId="6"/>
  </si>
  <si>
    <t>令和2年度(千円･％)</t>
    <rPh sb="0" eb="2">
      <t>レイワ</t>
    </rPh>
    <rPh sb="3" eb="5">
      <t>ネンド</t>
    </rPh>
    <rPh sb="4" eb="5">
      <t>ド</t>
    </rPh>
    <rPh sb="6" eb="8">
      <t>センエン</t>
    </rPh>
    <phoneticPr fontId="6"/>
  </si>
  <si>
    <t>歳入総額</t>
    <phoneticPr fontId="26"/>
  </si>
  <si>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</si>
  <si>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</si>
  <si>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t>
    <phoneticPr fontId="6"/>
  </si>
  <si>
    <t>歳出総額</t>
    <phoneticPr fontId="26"/>
  </si>
  <si>
    <t>経常収支比率</t>
    <rPh sb="0" eb="2">
      <t>ケイジョウ</t>
    </rPh>
    <rPh sb="2" eb="4">
      <t>シュウシ</t>
    </rPh>
    <rPh sb="4" eb="6">
      <t>ヒリツ</t>
    </rPh>
    <phoneticPr fontId="6"/>
  </si>
  <si>
    <t>市町村名</t>
    <rPh sb="0" eb="3">
      <t>シチョウソン</t>
    </rPh>
    <rPh sb="3" eb="4">
      <t>メイ</t>
    </rPh>
    <phoneticPr fontId="6"/>
  </si>
  <si>
    <t>常陸太田市</t>
    <phoneticPr fontId="6"/>
  </si>
  <si>
    <t>地方交付税種地</t>
    <rPh sb="0" eb="2">
      <t>チホウ</t>
    </rPh>
    <rPh sb="2" eb="5">
      <t>コウフゼイ</t>
    </rPh>
    <rPh sb="5" eb="6">
      <t>シュ</t>
    </rPh>
    <rPh sb="6" eb="7">
      <t>チ</t>
    </rPh>
    <phoneticPr fontId="6"/>
  </si>
  <si>
    <t>2-2</t>
    <phoneticPr fontId="6"/>
  </si>
  <si>
    <t>財源超過</t>
    <rPh sb="0" eb="2">
      <t>ザイゲン</t>
    </rPh>
    <rPh sb="2" eb="4">
      <t>チョウカ</t>
    </rPh>
    <phoneticPr fontId="6"/>
  </si>
  <si>
    <t>歳入歳出差引</t>
    <phoneticPr fontId="26"/>
  </si>
  <si>
    <t>　　(※1)</t>
    <phoneticPr fontId="6"/>
  </si>
  <si>
    <t>首都</t>
    <rPh sb="0" eb="2">
      <t>シュト</t>
    </rPh>
    <phoneticPr fontId="6"/>
  </si>
  <si>
    <t>○</t>
    <phoneticPr fontId="6"/>
  </si>
  <si>
    <t>翌年度に繰越すべき財源</t>
    <phoneticPr fontId="6"/>
  </si>
  <si>
    <t>標準財政規模</t>
    <rPh sb="0" eb="2">
      <t>ヒョウジュン</t>
    </rPh>
    <rPh sb="2" eb="4">
      <t>ザイセイ</t>
    </rPh>
    <rPh sb="4" eb="6">
      <t>キボ</t>
    </rPh>
    <phoneticPr fontId="6"/>
  </si>
  <si>
    <t>近畿</t>
    <rPh sb="0" eb="2">
      <t>キンキ</t>
    </rPh>
    <phoneticPr fontId="6"/>
  </si>
  <si>
    <t>実質収支</t>
    <phoneticPr fontId="26"/>
  </si>
  <si>
    <t>財政力指数</t>
    <rPh sb="0" eb="3">
      <t>ザイセイリョク</t>
    </rPh>
    <rPh sb="3" eb="5">
      <t>シスウ</t>
    </rPh>
    <phoneticPr fontId="6"/>
  </si>
  <si>
    <t>人口</t>
    <rPh sb="0" eb="2">
      <t>ジンコウ</t>
    </rPh>
    <phoneticPr fontId="6"/>
  </si>
  <si>
    <t>令和2年国調(人)</t>
    <rPh sb="3" eb="4">
      <t>ネン</t>
    </rPh>
    <rPh sb="4" eb="5">
      <t>コク</t>
    </rPh>
    <rPh sb="5" eb="6">
      <t>チョウ</t>
    </rPh>
    <phoneticPr fontId="6"/>
  </si>
  <si>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6"/>
  </si>
  <si>
    <t>中部</t>
    <rPh sb="0" eb="2">
      <t>チュウブ</t>
    </rPh>
    <phoneticPr fontId="6"/>
  </si>
  <si>
    <t>×</t>
    <phoneticPr fontId="6"/>
  </si>
  <si>
    <t>単年度収支</t>
    <phoneticPr fontId="26"/>
  </si>
  <si>
    <t>公債費負担比率</t>
    <rPh sb="0" eb="3">
      <t>コウサイヒ</t>
    </rPh>
    <rPh sb="3" eb="5">
      <t>フタン</t>
    </rPh>
    <rPh sb="5" eb="7">
      <t>ヒリツ</t>
    </rPh>
    <phoneticPr fontId="6"/>
  </si>
  <si>
    <t>平成27年国調(人)</t>
    <rPh sb="4" eb="5">
      <t>ネン</t>
    </rPh>
    <rPh sb="5" eb="6">
      <t>コク</t>
    </rPh>
    <rPh sb="6" eb="7">
      <t>チョウ</t>
    </rPh>
    <phoneticPr fontId="6"/>
  </si>
  <si>
    <t>過疎</t>
    <rPh sb="0" eb="2">
      <t>カソ</t>
    </rPh>
    <phoneticPr fontId="6"/>
  </si>
  <si>
    <t>積立金</t>
    <phoneticPr fontId="26"/>
  </si>
  <si>
    <t>健全化判断比率</t>
    <phoneticPr fontId="6"/>
  </si>
  <si>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6"/>
  </si>
  <si>
    <t>-7.1</t>
    <phoneticPr fontId="6"/>
  </si>
  <si>
    <t>山振</t>
    <rPh sb="0" eb="1">
      <t>ヤマ</t>
    </rPh>
    <rPh sb="1" eb="2">
      <t>フ</t>
    </rPh>
    <phoneticPr fontId="6"/>
  </si>
  <si>
    <t>○</t>
    <phoneticPr fontId="6"/>
  </si>
  <si>
    <t>繰上償還金</t>
    <phoneticPr fontId="26"/>
  </si>
  <si>
    <t>　実質赤字比率</t>
    <rPh sb="1" eb="3">
      <t>ジッシツ</t>
    </rPh>
    <rPh sb="3" eb="5">
      <t>アカジ</t>
    </rPh>
    <rPh sb="5" eb="7">
      <t>ヒリツ</t>
    </rPh>
    <phoneticPr fontId="6"/>
  </si>
  <si>
    <t>-</t>
    <phoneticPr fontId="6"/>
  </si>
  <si>
    <t>-</t>
    <phoneticPr fontId="6"/>
  </si>
  <si>
    <t>住民基本台帳人口
 (※7)</t>
    <rPh sb="0" eb="2">
      <t>ジュウミン</t>
    </rPh>
    <rPh sb="2" eb="4">
      <t>キホン</t>
    </rPh>
    <rPh sb="4" eb="6">
      <t>ダイチョウ</t>
    </rPh>
    <rPh sb="6" eb="8">
      <t>ジンコウ</t>
    </rPh>
    <phoneticPr fontId="6"/>
  </si>
  <si>
    <t>令04.01.01(人)</t>
    <rPh sb="0" eb="1">
      <t>レイ</t>
    </rPh>
    <phoneticPr fontId="6"/>
  </si>
  <si>
    <t>令和2年国調</t>
    <rPh sb="0" eb="2">
      <t>レイワ</t>
    </rPh>
    <rPh sb="3" eb="4">
      <t>ネン</t>
    </rPh>
    <rPh sb="4" eb="5">
      <t>コク</t>
    </rPh>
    <rPh sb="5" eb="6">
      <t>チョウ</t>
    </rPh>
    <phoneticPr fontId="6"/>
  </si>
  <si>
    <t>平成27年国調</t>
    <rPh sb="4" eb="5">
      <t>ネン</t>
    </rPh>
    <rPh sb="5" eb="6">
      <t>コク</t>
    </rPh>
    <rPh sb="6" eb="7">
      <t>チョウ</t>
    </rPh>
    <phoneticPr fontId="6"/>
  </si>
  <si>
    <t>低開発</t>
    <rPh sb="0" eb="1">
      <t>テイ</t>
    </rPh>
    <rPh sb="1" eb="3">
      <t>カイハツ</t>
    </rPh>
    <phoneticPr fontId="6"/>
  </si>
  <si>
    <t>×</t>
    <phoneticPr fontId="6"/>
  </si>
  <si>
    <t>積立金取崩し額</t>
    <phoneticPr fontId="26"/>
  </si>
  <si>
    <t>　連結実質赤字比率</t>
    <rPh sb="1" eb="3">
      <t>レンケツ</t>
    </rPh>
    <rPh sb="3" eb="5">
      <t>ジッシツ</t>
    </rPh>
    <rPh sb="5" eb="7">
      <t>アカジ</t>
    </rPh>
    <rPh sb="7" eb="9">
      <t>ヒリツ</t>
    </rPh>
    <phoneticPr fontId="6"/>
  </si>
  <si>
    <t>-</t>
    <phoneticPr fontId="6"/>
  </si>
  <si>
    <t>うち日本人(人)</t>
    <phoneticPr fontId="6"/>
  </si>
  <si>
    <t>第1次</t>
    <rPh sb="0" eb="1">
      <t>ダイ</t>
    </rPh>
    <rPh sb="2" eb="3">
      <t>ジ</t>
    </rPh>
    <phoneticPr fontId="6"/>
  </si>
  <si>
    <t>指数表選定</t>
    <rPh sb="0" eb="2">
      <t>シスウ</t>
    </rPh>
    <rPh sb="2" eb="3">
      <t>ヒョウ</t>
    </rPh>
    <rPh sb="3" eb="5">
      <t>センテイ</t>
    </rPh>
    <phoneticPr fontId="6"/>
  </si>
  <si>
    <t>○</t>
    <phoneticPr fontId="6"/>
  </si>
  <si>
    <t>実質単年度収支</t>
    <phoneticPr fontId="26"/>
  </si>
  <si>
    <t>　実質公債費比率</t>
    <rPh sb="1" eb="3">
      <t>ジッシツ</t>
    </rPh>
    <rPh sb="3" eb="6">
      <t>コウサイヒ</t>
    </rPh>
    <rPh sb="6" eb="8">
      <t>ヒリツ</t>
    </rPh>
    <phoneticPr fontId="6"/>
  </si>
  <si>
    <t>令03.01.01(人)</t>
    <phoneticPr fontId="6"/>
  </si>
  <si>
    <t>　将来負担比率</t>
    <rPh sb="1" eb="3">
      <t>ショウライ</t>
    </rPh>
    <rPh sb="3" eb="5">
      <t>フタン</t>
    </rPh>
    <rPh sb="5" eb="7">
      <t>ヒリツ</t>
    </rPh>
    <phoneticPr fontId="6"/>
  </si>
  <si>
    <t>-</t>
    <phoneticPr fontId="6"/>
  </si>
  <si>
    <t>第2次</t>
    <rPh sb="0" eb="1">
      <t>ダイ</t>
    </rPh>
    <rPh sb="2" eb="3">
      <t>ジ</t>
    </rPh>
    <phoneticPr fontId="6"/>
  </si>
  <si>
    <t>基準財政収入額</t>
    <phoneticPr fontId="26"/>
  </si>
  <si>
    <r>
      <t>資金不足比率 (※</t>
    </r>
    <r>
      <rPr>
        <sz val="9"/>
        <color indexed="8"/>
        <rFont val="ＭＳ ゴシック"/>
        <family val="3"/>
        <charset val="128"/>
      </rPr>
      <t>4</t>
    </r>
    <r>
      <rPr>
        <sz val="9"/>
        <color indexed="8"/>
        <rFont val="ＭＳ ゴシック"/>
        <family val="3"/>
        <charset val="128"/>
      </rPr>
      <t>)</t>
    </r>
    <phoneticPr fontId="6"/>
  </si>
  <si>
    <t>増減率  (％)</t>
    <rPh sb="0" eb="2">
      <t>ゾウゲン</t>
    </rPh>
    <rPh sb="2" eb="3">
      <t>リツ</t>
    </rPh>
    <phoneticPr fontId="6"/>
  </si>
  <si>
    <t>-2.1</t>
    <phoneticPr fontId="6"/>
  </si>
  <si>
    <t>基準財政需要額</t>
    <phoneticPr fontId="26"/>
  </si>
  <si>
    <t>うち日本人(％)</t>
    <phoneticPr fontId="6"/>
  </si>
  <si>
    <t>-2.1</t>
    <phoneticPr fontId="6"/>
  </si>
  <si>
    <t>第3次</t>
    <rPh sb="0" eb="1">
      <t>ダイ</t>
    </rPh>
    <rPh sb="2" eb="3">
      <t>ジ</t>
    </rPh>
    <phoneticPr fontId="6"/>
  </si>
  <si>
    <t>標準税収入額等</t>
    <phoneticPr fontId="26"/>
  </si>
  <si>
    <t>面積 (k㎡)</t>
    <rPh sb="0" eb="2">
      <t>メンセキ</t>
    </rPh>
    <phoneticPr fontId="6"/>
  </si>
  <si>
    <t>経常経費充当一般財源等</t>
    <rPh sb="0" eb="2">
      <t>ケイジョウ</t>
    </rPh>
    <rPh sb="2" eb="4">
      <t>ケイヒ</t>
    </rPh>
    <rPh sb="4" eb="6">
      <t>ジュウトウ</t>
    </rPh>
    <rPh sb="6" eb="8">
      <t>イッパン</t>
    </rPh>
    <rPh sb="8" eb="10">
      <t>ザイゲン</t>
    </rPh>
    <rPh sb="10" eb="11">
      <t>トウ</t>
    </rPh>
    <phoneticPr fontId="26"/>
  </si>
  <si>
    <t>人口密度 (人/k㎡)</t>
    <rPh sb="0" eb="2">
      <t>ジンコウ</t>
    </rPh>
    <rPh sb="2" eb="4">
      <t>ミツド</t>
    </rPh>
    <phoneticPr fontId="6"/>
  </si>
  <si>
    <t>歳入一般財源等</t>
    <rPh sb="0" eb="2">
      <t>サイニュウ</t>
    </rPh>
    <rPh sb="2" eb="4">
      <t>イッパン</t>
    </rPh>
    <rPh sb="4" eb="6">
      <t>ザイゲン</t>
    </rPh>
    <rPh sb="6" eb="7">
      <t>トウ</t>
    </rPh>
    <phoneticPr fontId="26"/>
  </si>
  <si>
    <t>世帯数 (世帯)</t>
    <rPh sb="0" eb="3">
      <t>セタイスウ</t>
    </rPh>
    <phoneticPr fontId="6"/>
  </si>
  <si>
    <t>職員の状況</t>
    <rPh sb="0" eb="2">
      <t>ショクイン</t>
    </rPh>
    <rPh sb="3" eb="5">
      <t>ジョウキョウ</t>
    </rPh>
    <phoneticPr fontId="6"/>
  </si>
  <si>
    <t>特別職等</t>
    <rPh sb="0" eb="2">
      <t>トクベツ</t>
    </rPh>
    <rPh sb="2" eb="3">
      <t>ショク</t>
    </rPh>
    <rPh sb="3" eb="4">
      <t>トウ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</si>
  <si>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</si>
  <si>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</si>
  <si>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</si>
  <si>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職員数
(人)</t>
    <rPh sb="0" eb="3">
      <t>ショクインスウ</t>
    </rPh>
    <phoneticPr fontId="6"/>
  </si>
  <si>
    <t>給料月額
(百円)</t>
    <rPh sb="0" eb="2">
      <t>キュウリョウ</t>
    </rPh>
    <rPh sb="2" eb="3">
      <t>ツキ</t>
    </rPh>
    <rPh sb="3" eb="4">
      <t>ガク</t>
    </rPh>
    <rPh sb="6" eb="8">
      <t>ヒャクエン</t>
    </rPh>
    <phoneticPr fontId="6"/>
  </si>
  <si>
    <t>地方債現在高</t>
  </si>
  <si>
    <t>　うち公的資金</t>
    <rPh sb="3" eb="5">
      <t>コウテキ</t>
    </rPh>
    <phoneticPr fontId="6"/>
  </si>
  <si>
    <t>市区町村長</t>
    <rPh sb="0" eb="2">
      <t>シク</t>
    </rPh>
    <rPh sb="2" eb="4">
      <t>チョウソン</t>
    </rPh>
    <rPh sb="4" eb="5">
      <t>チョウ</t>
    </rPh>
    <phoneticPr fontId="6"/>
  </si>
  <si>
    <t>一般職員</t>
    <rPh sb="0" eb="2">
      <t>イッパン</t>
    </rPh>
    <rPh sb="2" eb="4">
      <t>ショクイン</t>
    </rPh>
    <phoneticPr fontId="6"/>
  </si>
  <si>
    <t>地方債現在高（臨時財政対策債除き）</t>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</si>
  <si>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</si>
  <si>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</si>
  <si>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債務負担行為額（支出予定額）</t>
    <rPh sb="0" eb="2">
      <t>サイム</t>
    </rPh>
    <rPh sb="2" eb="4">
      <t>フタン</t>
    </rPh>
    <rPh sb="4" eb="6">
      <t>コウイ</t>
    </rPh>
    <rPh sb="6" eb="7">
      <t>ガク</t>
    </rPh>
    <rPh sb="8" eb="10">
      <t>シシュツ</t>
    </rPh>
    <rPh sb="10" eb="12">
      <t>ヨテイ</t>
    </rPh>
    <rPh sb="12" eb="13">
      <t>ガク</t>
    </rPh>
    <phoneticPr fontId="6"/>
  </si>
  <si>
    <t>教育長</t>
    <phoneticPr fontId="6"/>
  </si>
  <si>
    <t>　うち技能労務職員</t>
    <rPh sb="3" eb="5">
      <t>ギノウ</t>
    </rPh>
    <rPh sb="5" eb="7">
      <t>ロウム</t>
    </rPh>
    <rPh sb="7" eb="9">
      <t>ショクイン</t>
    </rPh>
    <phoneticPr fontId="6"/>
  </si>
  <si>
    <t>収益事業収入</t>
  </si>
  <si>
    <t>-</t>
    <phoneticPr fontId="6"/>
  </si>
  <si>
    <t>議会議長</t>
    <rPh sb="0" eb="2">
      <t>ギカイ</t>
    </rPh>
    <rPh sb="2" eb="4">
      <t>ギチョウ</t>
    </rPh>
    <phoneticPr fontId="6"/>
  </si>
  <si>
    <t>教育公務員</t>
    <rPh sb="0" eb="2">
      <t>キョウイク</t>
    </rPh>
    <rPh sb="2" eb="5">
      <t>コウムイン</t>
    </rPh>
    <phoneticPr fontId="6"/>
  </si>
  <si>
    <t>土地開発基金現在高</t>
    <rPh sb="0" eb="2">
      <t>トチ</t>
    </rPh>
    <rPh sb="2" eb="4">
      <t>カイハツ</t>
    </rPh>
    <rPh sb="4" eb="6">
      <t>キキン</t>
    </rPh>
    <rPh sb="6" eb="8">
      <t>ゲンザイ</t>
    </rPh>
    <rPh sb="8" eb="9">
      <t>タカ</t>
    </rPh>
    <phoneticPr fontId="26"/>
  </si>
  <si>
    <t>議会副議長</t>
    <rPh sb="0" eb="2">
      <t>ギカイ</t>
    </rPh>
    <rPh sb="2" eb="3">
      <t>フク</t>
    </rPh>
    <rPh sb="3" eb="5">
      <t>ギチョウ</t>
    </rPh>
    <phoneticPr fontId="6"/>
  </si>
  <si>
    <t>臨時職員</t>
    <rPh sb="0" eb="2">
      <t>リンジ</t>
    </rPh>
    <rPh sb="2" eb="4">
      <t>ショクイン</t>
    </rPh>
    <phoneticPr fontId="6"/>
  </si>
  <si>
    <t>積立金
現在高</t>
    <rPh sb="4" eb="7">
      <t>ゲンザイダカ</t>
    </rPh>
    <phoneticPr fontId="26"/>
  </si>
  <si>
    <t>議会議員</t>
    <rPh sb="0" eb="2">
      <t>ギカイ</t>
    </rPh>
    <rPh sb="2" eb="4">
      <t>ギイン</t>
    </rPh>
    <phoneticPr fontId="6"/>
  </si>
  <si>
    <t>合計</t>
    <rPh sb="0" eb="2">
      <t>ゴウケイ</t>
    </rPh>
    <phoneticPr fontId="6"/>
  </si>
  <si>
    <t>減債基金</t>
    <rPh sb="0" eb="1">
      <t>ゲン</t>
    </rPh>
    <rPh sb="1" eb="2">
      <t>サイ</t>
    </rPh>
    <rPh sb="2" eb="4">
      <t>キキン</t>
    </rPh>
    <phoneticPr fontId="6"/>
  </si>
  <si>
    <t>ラスパイレス指数</t>
    <rPh sb="6" eb="8">
      <t>シスウ</t>
    </rPh>
    <phoneticPr fontId="6"/>
  </si>
  <si>
    <t>一般会計等の一覧</t>
    <phoneticPr fontId="6"/>
  </si>
  <si>
    <t>事業会計の一覧</t>
    <rPh sb="0" eb="2">
      <t>ジギョウ</t>
    </rPh>
    <rPh sb="2" eb="4">
      <t>カイケイ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</si>
  <si>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</si>
  <si>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</si>
  <si>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</si>
  <si>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</si>
  <si>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項番</t>
    <phoneticPr fontId="6"/>
  </si>
  <si>
    <t>会計名</t>
    <phoneticPr fontId="6"/>
  </si>
  <si>
    <t>項番</t>
    <phoneticPr fontId="6"/>
  </si>
  <si>
    <t>会計名</t>
    <phoneticPr fontId="6"/>
  </si>
  <si>
    <t>項番</t>
    <rPh sb="0" eb="2">
      <t>コウバン</t>
    </rPh>
    <phoneticPr fontId="6"/>
  </si>
  <si>
    <t>会計名</t>
    <rPh sb="0" eb="2">
      <t>カイケイ</t>
    </rPh>
    <rPh sb="2" eb="3">
      <t>メイ</t>
    </rPh>
    <phoneticPr fontId="6"/>
  </si>
  <si>
    <t>組合等名</t>
    <phoneticPr fontId="6"/>
  </si>
  <si>
    <t>団体名</t>
    <rPh sb="0" eb="2">
      <t>ダンタイ</t>
    </rPh>
    <phoneticPr fontId="6"/>
  </si>
  <si>
    <r>
      <t>(※</t>
    </r>
    <r>
      <rPr>
        <sz val="9"/>
        <color indexed="8"/>
        <rFont val="ＭＳ ゴシック"/>
        <family val="3"/>
        <charset val="128"/>
      </rPr>
      <t>3</t>
    </r>
    <r>
      <rPr>
        <sz val="9"/>
        <color indexed="8"/>
        <rFont val="ＭＳ ゴシック"/>
        <family val="3"/>
        <charset val="128"/>
      </rPr>
      <t>)</t>
    </r>
    <phoneticPr fontId="6"/>
  </si>
  <si>
    <t>（注釈）</t>
    <rPh sb="1" eb="3">
      <t>チュウシャク</t>
    </rPh>
    <phoneticPr fontId="6"/>
  </si>
  <si>
    <t>※1：経常収支比率の( )内の数値は、「減収補塡債（特例分）」「猶予特例債」及び「臨時財政対策債」を除いて算出したものである。</t>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</si>
  <si>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9"/>
  </si>
  <si>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</si>
  <si>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</si>
  <si>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※5：産業構造の比率は、分母を就業人口総数とし、分類不能の産業を除いて算出。</t>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</si>
  <si>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6"/>
  </si>
  <si>
    <t>※7：人口については、調査対象年度の1月1日現在の住民基本台帳に登載されている人口に基づいている。</t>
    <rPh sb="13" eb="15">
      <t>タイショウ</t>
    </rPh>
    <rPh sb="27" eb="29">
      <t>キホン</t>
    </rPh>
    <rPh sb="42" eb="43">
      <t>モト</t>
    </rPh>
    <phoneticPr fontId="30"/>
  </si>
  <si>
    <t>令和3年度</t>
    <phoneticPr fontId="26"/>
  </si>
  <si>
    <t>茨城県常陸太田市</t>
    <phoneticPr fontId="26"/>
  </si>
  <si>
    <t>(1) 普通会計の状況（市町村）</t>
    <rPh sb="4" eb="6">
      <t>フツウ</t>
    </rPh>
    <rPh sb="6" eb="8">
      <t>カイケイ</t>
    </rPh>
    <rPh sb="9" eb="11">
      <t>ジョウキョウ</t>
    </rPh>
    <rPh sb="12" eb="15">
      <t>シチョウソン</t>
    </rPh>
    <phoneticPr fontId="6"/>
  </si>
  <si>
    <t>歳入の状況（単位 千円・％）</t>
    <rPh sb="0" eb="2">
      <t>サイニュウ</t>
    </rPh>
    <rPh sb="3" eb="5">
      <t>ジョウキョウ</t>
    </rPh>
    <rPh sb="6" eb="8">
      <t>タンイ</t>
    </rPh>
    <rPh sb="9" eb="11">
      <t>センエン</t>
    </rPh>
    <phoneticPr fontId="6"/>
  </si>
  <si>
    <t>地方税の状況（単位 千円・％）</t>
    <rPh sb="0" eb="2">
      <t>チホウ</t>
    </rPh>
    <rPh sb="2" eb="3">
      <t>ゼイ</t>
    </rPh>
    <rPh sb="4" eb="6">
      <t>ジョウキョウ</t>
    </rPh>
    <rPh sb="7" eb="9">
      <t>タンイ</t>
    </rPh>
    <rPh sb="10" eb="12">
      <t>センエン</t>
    </rPh>
    <phoneticPr fontId="6"/>
  </si>
  <si>
    <t>歳出の状況（単位 千円・％）</t>
    <phoneticPr fontId="6"/>
  </si>
  <si>
    <t>決算額</t>
    <rPh sb="0" eb="2">
      <t>ケッサン</t>
    </rPh>
    <rPh sb="2" eb="3">
      <t>ガク</t>
    </rPh>
    <phoneticPr fontId="6"/>
  </si>
  <si>
    <t>構成比</t>
    <rPh sb="0" eb="3">
      <t>コウセイヒ</t>
    </rPh>
    <phoneticPr fontId="6"/>
  </si>
  <si>
    <t>経常一般財源等</t>
    <rPh sb="0" eb="2">
      <t>ケイジョウ</t>
    </rPh>
    <rPh sb="2" eb="4">
      <t>イッパン</t>
    </rPh>
    <rPh sb="4" eb="7">
      <t>ザイゲントウ</t>
    </rPh>
    <phoneticPr fontId="6"/>
  </si>
  <si>
    <t>区分</t>
  </si>
  <si>
    <t>収入済額</t>
    <rPh sb="0" eb="2">
      <t>シュウニュウ</t>
    </rPh>
    <rPh sb="2" eb="3">
      <t>スミ</t>
    </rPh>
    <rPh sb="3" eb="4">
      <t>ガク</t>
    </rPh>
    <phoneticPr fontId="6"/>
  </si>
  <si>
    <t>超過課税分</t>
    <rPh sb="0" eb="2">
      <t>チョウカ</t>
    </rPh>
    <rPh sb="2" eb="4">
      <t>カゼイ</t>
    </rPh>
    <rPh sb="4" eb="5">
      <t>ブン</t>
    </rPh>
    <phoneticPr fontId="6"/>
  </si>
  <si>
    <t>目的別歳出の状況（単位 千円・％）</t>
    <phoneticPr fontId="6"/>
  </si>
  <si>
    <t>地方税</t>
  </si>
  <si>
    <t>普通税</t>
    <rPh sb="0" eb="2">
      <t>フツウ</t>
    </rPh>
    <rPh sb="2" eb="3">
      <t>ゼイ</t>
    </rPh>
    <phoneticPr fontId="25"/>
  </si>
  <si>
    <t>決算額 (A)</t>
    <rPh sb="0" eb="2">
      <t>ケッサン</t>
    </rPh>
    <rPh sb="2" eb="3">
      <t>ガク</t>
    </rPh>
    <phoneticPr fontId="6"/>
  </si>
  <si>
    <t>(A)のうち普通建設事業費</t>
    <rPh sb="6" eb="8">
      <t>フツウ</t>
    </rPh>
    <rPh sb="8" eb="10">
      <t>ケンセツ</t>
    </rPh>
    <rPh sb="10" eb="13">
      <t>ジギョウヒ</t>
    </rPh>
    <phoneticPr fontId="6"/>
  </si>
  <si>
    <t>(A)のうち充当一般財源等</t>
    <rPh sb="6" eb="8">
      <t>ジュウトウ</t>
    </rPh>
    <rPh sb="8" eb="10">
      <t>イッパン</t>
    </rPh>
    <rPh sb="10" eb="12">
      <t>ザイゲン</t>
    </rPh>
    <rPh sb="12" eb="13">
      <t>ナド</t>
    </rPh>
    <phoneticPr fontId="6"/>
  </si>
  <si>
    <t>地方譲与税</t>
    <phoneticPr fontId="6"/>
  </si>
  <si>
    <t>　法定普通税</t>
    <phoneticPr fontId="6"/>
  </si>
  <si>
    <t>議会費</t>
  </si>
  <si>
    <t>利子割交付金</t>
  </si>
  <si>
    <t>　　市町村民税</t>
    <phoneticPr fontId="6"/>
  </si>
  <si>
    <t>総務費</t>
  </si>
  <si>
    <t>配当割交付金</t>
    <rPh sb="0" eb="2">
      <t>ハイトウ</t>
    </rPh>
    <rPh sb="2" eb="3">
      <t>ワリ</t>
    </rPh>
    <rPh sb="3" eb="6">
      <t>コウフキン</t>
    </rPh>
    <phoneticPr fontId="25"/>
  </si>
  <si>
    <t>　　　個人均等割</t>
    <phoneticPr fontId="6"/>
  </si>
  <si>
    <t>民生費</t>
  </si>
  <si>
    <t>株式等譲渡所得割交付金</t>
    <rPh sb="0" eb="2">
      <t>カブシキ</t>
    </rPh>
    <rPh sb="2" eb="3">
      <t>トウ</t>
    </rPh>
    <rPh sb="3" eb="5">
      <t>ジョウト</t>
    </rPh>
    <rPh sb="5" eb="7">
      <t>ショトク</t>
    </rPh>
    <rPh sb="7" eb="8">
      <t>ワリ</t>
    </rPh>
    <rPh sb="8" eb="11">
      <t>コウフキン</t>
    </rPh>
    <phoneticPr fontId="25"/>
  </si>
  <si>
    <t>　　　所得割</t>
    <phoneticPr fontId="6"/>
  </si>
  <si>
    <t>-</t>
    <phoneticPr fontId="6"/>
  </si>
  <si>
    <t>衛生費</t>
  </si>
  <si>
    <t>分離課税所得割交付金</t>
    <phoneticPr fontId="26"/>
  </si>
  <si>
    <t>　　　法人均等割</t>
    <phoneticPr fontId="6"/>
  </si>
  <si>
    <t>労働費</t>
  </si>
  <si>
    <t>地方消費税交付金</t>
  </si>
  <si>
    <t>　　　法人税割</t>
    <phoneticPr fontId="6"/>
  </si>
  <si>
    <t>農林水産業費</t>
  </si>
  <si>
    <t>ゴルフ場利用税交付金</t>
  </si>
  <si>
    <t>　　固定資産税</t>
    <phoneticPr fontId="6"/>
  </si>
  <si>
    <t>商工費</t>
  </si>
  <si>
    <t>特別地方消費税交付金</t>
  </si>
  <si>
    <t>　　　うち純固定資産税</t>
    <phoneticPr fontId="6"/>
  </si>
  <si>
    <t>土木費</t>
  </si>
  <si>
    <t>自動車取得税交付金</t>
  </si>
  <si>
    <t>　　軽自動車税</t>
    <phoneticPr fontId="6"/>
  </si>
  <si>
    <t>消防費</t>
  </si>
  <si>
    <t>軽油引取税交付金</t>
  </si>
  <si>
    <t>　　市町村たばこ税</t>
    <phoneticPr fontId="6"/>
  </si>
  <si>
    <t>教育費</t>
  </si>
  <si>
    <t>自動車税環境性能割交付金</t>
    <phoneticPr fontId="6"/>
  </si>
  <si>
    <t>　　鉱産税</t>
    <phoneticPr fontId="6"/>
  </si>
  <si>
    <t>災害復旧費</t>
  </si>
  <si>
    <t>法人事業税交付金</t>
    <phoneticPr fontId="17"/>
  </si>
  <si>
    <t>　　特別土地保有税</t>
    <phoneticPr fontId="6"/>
  </si>
  <si>
    <t>公債費</t>
  </si>
  <si>
    <t>地方特例交付金等</t>
    <rPh sb="7" eb="8">
      <t>トウ</t>
    </rPh>
    <phoneticPr fontId="17"/>
  </si>
  <si>
    <t>　法定外普通税</t>
    <phoneticPr fontId="6"/>
  </si>
  <si>
    <t>諸支出金</t>
    <rPh sb="3" eb="4">
      <t>キン</t>
    </rPh>
    <phoneticPr fontId="26"/>
  </si>
  <si>
    <t>　個人住民税減収補塡特例交付金</t>
    <phoneticPr fontId="6"/>
  </si>
  <si>
    <t>目的税</t>
  </si>
  <si>
    <t>前年度繰上充用金</t>
    <phoneticPr fontId="6"/>
  </si>
  <si>
    <t>　自動車税減収補塡特例交付金</t>
    <rPh sb="7" eb="9">
      <t>ホテン</t>
    </rPh>
    <rPh sb="13" eb="14">
      <t>キン</t>
    </rPh>
    <phoneticPr fontId="30"/>
  </si>
  <si>
    <t>　法定目的税</t>
    <phoneticPr fontId="6"/>
  </si>
  <si>
    <t>歳出合計</t>
  </si>
  <si>
    <t>　軽自動車税減収補塡特例交付金</t>
    <rPh sb="8" eb="10">
      <t>ホテン</t>
    </rPh>
    <phoneticPr fontId="30"/>
  </si>
  <si>
    <t>　　入湯税</t>
    <phoneticPr fontId="6"/>
  </si>
  <si>
    <t>　新型コロナウイルス感染症対策地方税減収補塡特別交付金</t>
    <phoneticPr fontId="6"/>
  </si>
  <si>
    <t>　　事業所税</t>
    <phoneticPr fontId="6"/>
  </si>
  <si>
    <t>性質別歳出の状況（単位 千円・％）</t>
    <rPh sb="0" eb="2">
      <t>セイシツ</t>
    </rPh>
    <phoneticPr fontId="6"/>
  </si>
  <si>
    <t>地方交付税</t>
  </si>
  <si>
    <t>　　都市計画税</t>
    <phoneticPr fontId="6"/>
  </si>
  <si>
    <t>決算額</t>
  </si>
  <si>
    <t>構成比</t>
    <phoneticPr fontId="6"/>
  </si>
  <si>
    <t>充当一般財源等</t>
    <phoneticPr fontId="6"/>
  </si>
  <si>
    <t>経常経費充当一般財源等</t>
  </si>
  <si>
    <t>経常収支比率</t>
    <rPh sb="0" eb="2">
      <t>ケイジョウ</t>
    </rPh>
    <rPh sb="2" eb="4">
      <t>シュウシ</t>
    </rPh>
    <rPh sb="4" eb="6">
      <t>ヒリツ</t>
    </rPh>
    <phoneticPr fontId="21"/>
  </si>
  <si>
    <t>　普通交付税</t>
    <phoneticPr fontId="6"/>
  </si>
  <si>
    <t>　　水利地益税等</t>
    <phoneticPr fontId="6"/>
  </si>
  <si>
    <t>義務的経費計</t>
    <rPh sb="0" eb="3">
      <t>ギムテキ</t>
    </rPh>
    <rPh sb="3" eb="5">
      <t>ケイヒ</t>
    </rPh>
    <rPh sb="5" eb="6">
      <t>ケイ</t>
    </rPh>
    <phoneticPr fontId="6"/>
  </si>
  <si>
    <t>　特別交付税</t>
    <phoneticPr fontId="6"/>
  </si>
  <si>
    <t>　法定外目的税</t>
    <phoneticPr fontId="6"/>
  </si>
  <si>
    <t>　人件費</t>
    <phoneticPr fontId="6"/>
  </si>
  <si>
    <t>　震災復興特別交付税</t>
    <phoneticPr fontId="26"/>
  </si>
  <si>
    <t>旧法による税</t>
  </si>
  <si>
    <t>　　うち職員給</t>
    <rPh sb="4" eb="6">
      <t>ショクイン</t>
    </rPh>
    <rPh sb="6" eb="7">
      <t>キュウ</t>
    </rPh>
    <phoneticPr fontId="6"/>
  </si>
  <si>
    <t>(一般財源計)</t>
    <phoneticPr fontId="6"/>
  </si>
  <si>
    <t>合計</t>
  </si>
  <si>
    <t>　扶助費</t>
    <phoneticPr fontId="6"/>
  </si>
  <si>
    <t>交通安全対策特別交付金</t>
    <phoneticPr fontId="6"/>
  </si>
  <si>
    <t>　公債費</t>
    <phoneticPr fontId="6"/>
  </si>
  <si>
    <t>分担金・負担金</t>
  </si>
  <si>
    <t>内訳</t>
    <rPh sb="0" eb="2">
      <t>ウチワケ</t>
    </rPh>
    <phoneticPr fontId="6"/>
  </si>
  <si>
    <t>使用料</t>
  </si>
  <si>
    <t>令和3年度</t>
    <rPh sb="0" eb="2">
      <t>レイワ</t>
    </rPh>
    <rPh sb="3" eb="5">
      <t>ネンド</t>
    </rPh>
    <phoneticPr fontId="6"/>
  </si>
  <si>
    <t>令和2年度</t>
    <rPh sb="0" eb="2">
      <t>レイワ</t>
    </rPh>
    <rPh sb="3" eb="5">
      <t>ネンド</t>
    </rPh>
    <rPh sb="4" eb="5">
      <t>ド</t>
    </rPh>
    <phoneticPr fontId="6"/>
  </si>
  <si>
    <t>　うち元金</t>
    <phoneticPr fontId="26"/>
  </si>
  <si>
    <t>手数料</t>
  </si>
  <si>
    <t>徴収率
(％)</t>
    <rPh sb="0" eb="2">
      <t>チョウシュウ</t>
    </rPh>
    <rPh sb="2" eb="3">
      <t>リツ</t>
    </rPh>
    <phoneticPr fontId="6"/>
  </si>
  <si>
    <t>現年</t>
    <rPh sb="0" eb="1">
      <t>ゲン</t>
    </rPh>
    <rPh sb="1" eb="2">
      <t>ネン</t>
    </rPh>
    <phoneticPr fontId="6"/>
  </si>
  <si>
    <t>　うち利子</t>
    <phoneticPr fontId="26"/>
  </si>
  <si>
    <t>国庫支出金</t>
  </si>
  <si>
    <t>・計</t>
    <phoneticPr fontId="6"/>
  </si>
  <si>
    <t>市町村民税</t>
    <rPh sb="0" eb="3">
      <t>シチョウソン</t>
    </rPh>
    <rPh sb="3" eb="4">
      <t>ミン</t>
    </rPh>
    <rPh sb="4" eb="5">
      <t>ゼイ</t>
    </rPh>
    <phoneticPr fontId="6"/>
  </si>
  <si>
    <t>一時借入金利子</t>
    <phoneticPr fontId="6"/>
  </si>
  <si>
    <t>国有提供交付金(特別区財調交付金)</t>
  </si>
  <si>
    <t>純固定資産税</t>
    <rPh sb="0" eb="1">
      <t>ジュン</t>
    </rPh>
    <rPh sb="1" eb="3">
      <t>コテイ</t>
    </rPh>
    <rPh sb="3" eb="6">
      <t>シサンゼイ</t>
    </rPh>
    <phoneticPr fontId="6"/>
  </si>
  <si>
    <t>その他の経費</t>
    <rPh sb="2" eb="3">
      <t>タ</t>
    </rPh>
    <rPh sb="4" eb="6">
      <t>ケイヒ</t>
    </rPh>
    <phoneticPr fontId="6"/>
  </si>
  <si>
    <t>都道府県支出金</t>
  </si>
  <si>
    <t>　物件費</t>
    <phoneticPr fontId="6"/>
  </si>
  <si>
    <t>財産収入</t>
  </si>
  <si>
    <t>公営事業等への繰出</t>
    <rPh sb="0" eb="2">
      <t>コウエイ</t>
    </rPh>
    <rPh sb="2" eb="4">
      <t>ジギョウ</t>
    </rPh>
    <rPh sb="4" eb="5">
      <t>トウ</t>
    </rPh>
    <rPh sb="7" eb="9">
      <t>クリダ</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</si>
  <si>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</si>
  <si>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　維持補修費</t>
    <phoneticPr fontId="6"/>
  </si>
  <si>
    <t>寄附金</t>
  </si>
  <si>
    <t>合計</t>
    <phoneticPr fontId="6"/>
  </si>
  <si>
    <t>実質収支</t>
    <rPh sb="0" eb="2">
      <t>ジッシツ</t>
    </rPh>
    <rPh sb="2" eb="4">
      <t>シュウシ</t>
    </rPh>
    <phoneticPr fontId="6"/>
  </si>
  <si>
    <t>　補助費等</t>
    <rPh sb="1" eb="3">
      <t>ホジョ</t>
    </rPh>
    <rPh sb="3" eb="4">
      <t>ヒ</t>
    </rPh>
    <rPh sb="4" eb="5">
      <t>トウ</t>
    </rPh>
    <phoneticPr fontId="6"/>
  </si>
  <si>
    <t>繰入金</t>
  </si>
  <si>
    <t>下水道</t>
    <phoneticPr fontId="6"/>
  </si>
  <si>
    <t>再差引収支</t>
    <rPh sb="0" eb="1">
      <t>サイ</t>
    </rPh>
    <rPh sb="1" eb="3">
      <t>サシヒキ</t>
    </rPh>
    <rPh sb="3" eb="5">
      <t>シュウシ</t>
    </rPh>
    <phoneticPr fontId="6"/>
  </si>
  <si>
    <t>　　うち一部事務組合負担金</t>
    <phoneticPr fontId="6"/>
  </si>
  <si>
    <t>繰越金</t>
  </si>
  <si>
    <t>簡易水道</t>
    <phoneticPr fontId="6"/>
  </si>
  <si>
    <t>加入世帯数(世帯)</t>
  </si>
  <si>
    <t>　繰出金</t>
    <phoneticPr fontId="6"/>
  </si>
  <si>
    <t>諸収入</t>
  </si>
  <si>
    <t>上水道</t>
    <phoneticPr fontId="6"/>
  </si>
  <si>
    <t>被保険者数(人)</t>
  </si>
  <si>
    <t>　積立金</t>
    <phoneticPr fontId="6"/>
  </si>
  <si>
    <t>地方債</t>
  </si>
  <si>
    <t>工業用水道</t>
    <phoneticPr fontId="6"/>
  </si>
  <si>
    <t>被保険者
1人当り</t>
    <phoneticPr fontId="6"/>
  </si>
  <si>
    <t>保険税(料)収入額</t>
    <phoneticPr fontId="6"/>
  </si>
  <si>
    <t>　投資・出資金・貸付金</t>
    <phoneticPr fontId="6"/>
  </si>
  <si>
    <t>　うち減収補塡債(特例分)</t>
    <rPh sb="4" eb="5">
      <t>シュウ</t>
    </rPh>
    <rPh sb="9" eb="10">
      <t>トク</t>
    </rPh>
    <rPh sb="10" eb="11">
      <t>レイ</t>
    </rPh>
    <rPh sb="11" eb="12">
      <t>ブン</t>
    </rPh>
    <phoneticPr fontId="17"/>
  </si>
  <si>
    <t>国民健康保険</t>
    <phoneticPr fontId="6"/>
  </si>
  <si>
    <t>国庫支出金</t>
    <phoneticPr fontId="6"/>
  </si>
  <si>
    <t>　前年度繰上充用金</t>
    <phoneticPr fontId="6"/>
  </si>
  <si>
    <t>　うち猶予特例債</t>
    <phoneticPr fontId="17"/>
  </si>
  <si>
    <t>その他</t>
    <phoneticPr fontId="6"/>
  </si>
  <si>
    <t>保険給付費</t>
    <phoneticPr fontId="6"/>
  </si>
  <si>
    <t>投資的経費計</t>
    <rPh sb="5" eb="6">
      <t>ケイ</t>
    </rPh>
    <phoneticPr fontId="6"/>
  </si>
  <si>
    <t>　うち臨時財政対策債</t>
    <phoneticPr fontId="6"/>
  </si>
  <si>
    <t>　　うち人件費</t>
    <phoneticPr fontId="6"/>
  </si>
  <si>
    <t>歳入合計</t>
    <phoneticPr fontId="6"/>
  </si>
  <si>
    <t>普通建設事業費</t>
    <phoneticPr fontId="6"/>
  </si>
  <si>
    <t>　うち補助</t>
    <phoneticPr fontId="6"/>
  </si>
  <si>
    <t>(注釈)</t>
    <rPh sb="1" eb="2">
      <t>チュウ</t>
    </rPh>
    <rPh sb="2" eb="3">
      <t>シャク</t>
    </rPh>
    <phoneticPr fontId="6"/>
  </si>
  <si>
    <t>　うち単独</t>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</si>
  <si>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</si>
  <si>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災害復旧事業費</t>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</si>
  <si>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</si>
  <si>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失業対策事業費</t>
    <phoneticPr fontId="6"/>
  </si>
  <si>
    <t>歳出合計</t>
    <phoneticPr fontId="6"/>
  </si>
  <si>
    <t>(2)各会計、関係団体の財政状況及び健全化判断比率（市町村）</t>
    <rPh sb="26" eb="29">
      <t>シチョウソン</t>
    </rPh>
    <phoneticPr fontId="6"/>
  </si>
  <si>
    <t>令和3年度</t>
  </si>
  <si>
    <t>茨城県常陸太田市</t>
  </si>
  <si>
    <t>一般会計等の財政状況（単位：百万円）</t>
    <rPh sb="0" eb="2">
      <t>イッパン</t>
    </rPh>
    <rPh sb="2" eb="4">
      <t>カイケイ</t>
    </rPh>
    <rPh sb="4" eb="5">
      <t>トウ</t>
    </rPh>
    <rPh sb="6" eb="8">
      <t>ザイセイ</t>
    </rPh>
    <rPh sb="8" eb="10">
      <t>ジョウキョウ</t>
    </rPh>
    <phoneticPr fontId="32"/>
  </si>
  <si>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2"/>
  </si>
  <si>
    <t>会計名</t>
    <rPh sb="0" eb="2">
      <t>カイケイ</t>
    </rPh>
    <rPh sb="2" eb="3">
      <t>メイ</t>
    </rPh>
    <phoneticPr fontId="32"/>
  </si>
  <si>
    <t>歳入</t>
    <rPh sb="0" eb="2">
      <t>サイニュウ</t>
    </rPh>
    <phoneticPr fontId="32"/>
  </si>
  <si>
    <t>歳出</t>
    <phoneticPr fontId="32"/>
  </si>
  <si>
    <t>形式収支</t>
    <phoneticPr fontId="32"/>
  </si>
  <si>
    <t>実質収支</t>
    <phoneticPr fontId="32"/>
  </si>
  <si>
    <t>他会計等
からの
繰入金</t>
    <rPh sb="9" eb="11">
      <t>クリイレ</t>
    </rPh>
    <rPh sb="11" eb="12">
      <t>キン</t>
    </rPh>
    <phoneticPr fontId="32"/>
  </si>
  <si>
    <t>地方債
現在高</t>
    <phoneticPr fontId="6"/>
  </si>
  <si>
    <t>備考</t>
    <rPh sb="0" eb="2">
      <t>ビコウ</t>
    </rPh>
    <phoneticPr fontId="6"/>
  </si>
  <si>
    <t>地方公社・第三セクター等名</t>
    <rPh sb="12" eb="13">
      <t>メイ</t>
    </rPh>
    <phoneticPr fontId="6"/>
  </si>
  <si>
    <t>経常損益</t>
    <phoneticPr fontId="6"/>
  </si>
  <si>
    <t>純資産又は
正味財産</t>
    <phoneticPr fontId="6"/>
  </si>
  <si>
    <t>当該団体
からの
出資金</t>
    <phoneticPr fontId="6"/>
  </si>
  <si>
    <t>当該団体
からの
補助金</t>
    <phoneticPr fontId="6"/>
  </si>
  <si>
    <t>当該団体
からの
貸付金</t>
    <phoneticPr fontId="6"/>
  </si>
  <si>
    <t>当該団体からの債務保証に係る債務残高</t>
    <rPh sb="9" eb="11">
      <t>ホショウ</t>
    </rPh>
    <phoneticPr fontId="6"/>
  </si>
  <si>
    <t>当該団体からの損失補償に係る債務残高</t>
    <phoneticPr fontId="6"/>
  </si>
  <si>
    <t>一般会計等
負担見込額</t>
    <phoneticPr fontId="6"/>
  </si>
  <si>
    <t>一般会計</t>
    <phoneticPr fontId="6"/>
  </si>
  <si>
    <t>実質赤字額</t>
    <rPh sb="0" eb="2">
      <t>ジッシツ</t>
    </rPh>
    <rPh sb="2" eb="5">
      <t>アカジガク</t>
    </rPh>
    <phoneticPr fontId="6"/>
  </si>
  <si>
    <t>計</t>
    <rPh sb="0" eb="1">
      <t>ケイ</t>
    </rPh>
    <phoneticPr fontId="6"/>
  </si>
  <si>
    <t>一般会計等（純計）</t>
    <rPh sb="0" eb="2">
      <t>イッパン</t>
    </rPh>
    <rPh sb="2" eb="4">
      <t>カイケイ</t>
    </rPh>
    <rPh sb="4" eb="5">
      <t>トウ</t>
    </rPh>
    <rPh sb="6" eb="8">
      <t>ジュンケイ</t>
    </rPh>
    <phoneticPr fontId="6"/>
  </si>
  <si>
    <t>-</t>
    <phoneticPr fontId="6"/>
  </si>
  <si>
    <t>　※一般会計等（純計）は、各会計の相互間の繰入・繰出等の重複を控除したものであり、各会計の合計と一致しない場合がある。</t>
    <phoneticPr fontId="6"/>
  </si>
  <si>
    <t>公営企業会計等の財政状況（単位：百万円）</t>
    <rPh sb="0" eb="2">
      <t>コウエイ</t>
    </rPh>
    <rPh sb="2" eb="4">
      <t>キギョウ</t>
    </rPh>
    <rPh sb="4" eb="6">
      <t>カイケイ</t>
    </rPh>
    <rPh sb="6" eb="7">
      <t>トウ</t>
    </rPh>
    <rPh sb="8" eb="10">
      <t>ザイセイ</t>
    </rPh>
    <rPh sb="10" eb="12">
      <t>ジョウキョウ</t>
    </rPh>
    <phoneticPr fontId="6"/>
  </si>
  <si>
    <t>総収益
（歳入）</t>
    <phoneticPr fontId="6"/>
  </si>
  <si>
    <t>総費用
（歳出）</t>
    <phoneticPr fontId="6"/>
  </si>
  <si>
    <t>純損益
（形式収支）</t>
    <phoneticPr fontId="6"/>
  </si>
  <si>
    <t>資金剰余額
/不足額
（実質収支）</t>
    <phoneticPr fontId="6"/>
  </si>
  <si>
    <t>他会計等
からの
繰入金</t>
    <phoneticPr fontId="6"/>
  </si>
  <si>
    <t>企業債
（地方債）
現在高</t>
    <phoneticPr fontId="6"/>
  </si>
  <si>
    <t>左のうち
一般会計等
繰入見込額</t>
    <phoneticPr fontId="6"/>
  </si>
  <si>
    <t>資金不足
比率</t>
    <rPh sb="0" eb="2">
      <t>シキン</t>
    </rPh>
    <rPh sb="2" eb="4">
      <t>フソク</t>
    </rPh>
    <rPh sb="5" eb="7">
      <t>ヒリツ</t>
    </rPh>
    <phoneticPr fontId="6"/>
  </si>
  <si>
    <t>国民健康保険特別会計</t>
    <phoneticPr fontId="6"/>
  </si>
  <si>
    <t>後期高齢者医療特別会計</t>
    <phoneticPr fontId="6"/>
  </si>
  <si>
    <t>介護保険特別会計</t>
    <phoneticPr fontId="6"/>
  </si>
  <si>
    <t>水道事業会計</t>
    <phoneticPr fontId="6"/>
  </si>
  <si>
    <t>法適用企業</t>
    <phoneticPr fontId="6"/>
  </si>
  <si>
    <t>工業用水道事業会計</t>
    <phoneticPr fontId="6"/>
  </si>
  <si>
    <t>簡易水道事業会計</t>
    <phoneticPr fontId="6"/>
  </si>
  <si>
    <t>下水道事業等会計</t>
    <phoneticPr fontId="6"/>
  </si>
  <si>
    <t>連結実質赤字額</t>
    <rPh sb="0" eb="2">
      <t>レンケツ</t>
    </rPh>
    <rPh sb="2" eb="4">
      <t>ジッシツ</t>
    </rPh>
    <rPh sb="4" eb="7">
      <t>アカジガク</t>
    </rPh>
    <phoneticPr fontId="6"/>
  </si>
  <si>
    <t>公営企業会計等</t>
    <rPh sb="0" eb="2">
      <t>コウエイ</t>
    </rPh>
    <rPh sb="2" eb="4">
      <t>キギョウ</t>
    </rPh>
    <rPh sb="4" eb="6">
      <t>カイケイ</t>
    </rPh>
    <rPh sb="6" eb="7">
      <t>トウ</t>
    </rPh>
    <phoneticPr fontId="6"/>
  </si>
  <si>
    <t>-</t>
    <phoneticPr fontId="6"/>
  </si>
  <si>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</si>
  <si>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一部事務組合等名</t>
    <rPh sb="0" eb="2">
      <t>イチブ</t>
    </rPh>
    <rPh sb="2" eb="4">
      <t>ジム</t>
    </rPh>
    <rPh sb="4" eb="6">
      <t>クミアイ</t>
    </rPh>
    <rPh sb="6" eb="7">
      <t>トウ</t>
    </rPh>
    <rPh sb="7" eb="8">
      <t>メイ</t>
    </rPh>
    <phoneticPr fontId="32"/>
  </si>
  <si>
    <t>総収益
（歳入）</t>
    <phoneticPr fontId="6"/>
  </si>
  <si>
    <t>総費用
（歳出）</t>
    <phoneticPr fontId="6"/>
  </si>
  <si>
    <t>純損益
（形式収支）</t>
    <phoneticPr fontId="6"/>
  </si>
  <si>
    <t>他会計等
からの
繰入金</t>
    <phoneticPr fontId="6"/>
  </si>
  <si>
    <t>企業債
（地方債）
現在高</t>
    <phoneticPr fontId="6"/>
  </si>
  <si>
    <t>左のうち
一般会計等
負担見込額</t>
    <phoneticPr fontId="6"/>
  </si>
  <si>
    <t>一部事務組合等</t>
    <rPh sb="0" eb="2">
      <t>イチブ</t>
    </rPh>
    <rPh sb="2" eb="4">
      <t>ジム</t>
    </rPh>
    <rPh sb="4" eb="6">
      <t>クミアイ</t>
    </rPh>
    <rPh sb="6" eb="7">
      <t>トウ</t>
    </rPh>
    <phoneticPr fontId="6"/>
  </si>
  <si>
    <t>地方公社・第三セクター等</t>
    <rPh sb="0" eb="4">
      <t>チホウコウシャ</t>
    </rPh>
    <rPh sb="5" eb="6">
      <t>ダイ</t>
    </rPh>
    <rPh sb="6" eb="7">
      <t>サン</t>
    </rPh>
    <rPh sb="11" eb="12">
      <t>ナド</t>
    </rPh>
    <phoneticPr fontId="6"/>
  </si>
  <si>
    <t>　※地方公共団体が①25%以上出資している法人又は②財政支援を行っている法人を記載している。</t>
    <phoneticPr fontId="6"/>
  </si>
  <si>
    <t>　※地方公共団体財政健全化法に基づき将来負担比率の算定対象となっている法人については、○印を付与している。</t>
    <phoneticPr fontId="6"/>
  </si>
  <si>
    <t>公債費負担の状況</t>
    <rPh sb="0" eb="3">
      <t>コウサイヒ</t>
    </rPh>
    <rPh sb="3" eb="5">
      <t>フタン</t>
    </rPh>
    <rPh sb="6" eb="8">
      <t>ジョウキョウ</t>
    </rPh>
    <phoneticPr fontId="6"/>
  </si>
  <si>
    <t>将来負担の状況</t>
    <phoneticPr fontId="6"/>
  </si>
  <si>
    <t>実質公債費比率　　（千円・％）</t>
    <rPh sb="0" eb="2">
      <t>ジッシツ</t>
    </rPh>
    <rPh sb="2" eb="4">
      <t>コウサイ</t>
    </rPh>
    <rPh sb="4" eb="5">
      <t>ヒ</t>
    </rPh>
    <rPh sb="5" eb="7">
      <t>ヒリツ</t>
    </rPh>
    <rPh sb="10" eb="12">
      <t>センエン</t>
    </rPh>
    <phoneticPr fontId="6"/>
  </si>
  <si>
    <t>将来負担比率　　（千円・％）</t>
    <rPh sb="0" eb="2">
      <t>ショウライ</t>
    </rPh>
    <rPh sb="2" eb="4">
      <t>フタン</t>
    </rPh>
    <phoneticPr fontId="6"/>
  </si>
  <si>
    <t>区分</t>
    <rPh sb="0" eb="1">
      <t>ク</t>
    </rPh>
    <rPh sb="1" eb="2">
      <t>ブン</t>
    </rPh>
    <phoneticPr fontId="32"/>
  </si>
  <si>
    <t>令和元年度</t>
    <rPh sb="0" eb="2">
      <t>レイワ</t>
    </rPh>
    <rPh sb="2" eb="4">
      <t>ガンネン</t>
    </rPh>
    <rPh sb="3" eb="5">
      <t>ネンド</t>
    </rPh>
    <phoneticPr fontId="6"/>
  </si>
  <si>
    <t>令和2年度</t>
    <rPh sb="0" eb="2">
      <t>レイワ</t>
    </rPh>
    <rPh sb="3" eb="5">
      <t>ネンド</t>
    </rPh>
    <phoneticPr fontId="6"/>
  </si>
  <si>
    <t>分母比</t>
    <rPh sb="0" eb="2">
      <t>ブンボ</t>
    </rPh>
    <rPh sb="2" eb="3">
      <t>ヒ</t>
    </rPh>
    <phoneticPr fontId="6"/>
  </si>
  <si>
    <t>内訳</t>
    <rPh sb="0" eb="2">
      <t>ウチワケ</t>
    </rPh>
    <phoneticPr fontId="32"/>
  </si>
  <si>
    <t>元利償還金</t>
    <rPh sb="0" eb="2">
      <t>ガンリ</t>
    </rPh>
    <rPh sb="2" eb="5">
      <t>ショウカンキン</t>
    </rPh>
    <phoneticPr fontId="32"/>
  </si>
  <si>
    <t xml:space="preserve">一般会計等に係る地方債の現在高 </t>
    <rPh sb="0" eb="2">
      <t>イッパン</t>
    </rPh>
    <rPh sb="2" eb="4">
      <t>カイケイ</t>
    </rPh>
    <rPh sb="4" eb="5">
      <t>トウ</t>
    </rPh>
    <rPh sb="6" eb="7">
      <t>カカ</t>
    </rPh>
    <rPh sb="8" eb="11">
      <t>チホウサイ</t>
    </rPh>
    <rPh sb="12" eb="15">
      <t>ゲンザイダカ</t>
    </rPh>
    <phoneticPr fontId="32"/>
  </si>
  <si>
    <t>債務負担行為</t>
    <rPh sb="0" eb="2">
      <t>サイム</t>
    </rPh>
    <rPh sb="2" eb="4">
      <t>フタン</t>
    </rPh>
    <rPh sb="4" eb="6">
      <t>コウイ</t>
    </rPh>
    <phoneticPr fontId="6"/>
  </si>
  <si>
    <t>PFI事業に係るもの</t>
    <rPh sb="3" eb="5">
      <t>ジギョウ</t>
    </rPh>
    <rPh sb="6" eb="7">
      <t>カカ</t>
    </rPh>
    <phoneticPr fontId="32"/>
  </si>
  <si>
    <t>-</t>
    <phoneticPr fontId="6"/>
  </si>
  <si>
    <t>-</t>
    <phoneticPr fontId="6"/>
  </si>
  <si>
    <t>減債基金積立不足算定額</t>
    <rPh sb="0" eb="2">
      <t>ゲンサイ</t>
    </rPh>
    <rPh sb="2" eb="4">
      <t>キキン</t>
    </rPh>
    <rPh sb="4" eb="6">
      <t>ツミタテ</t>
    </rPh>
    <rPh sb="6" eb="8">
      <t>ブソク</t>
    </rPh>
    <rPh sb="8" eb="10">
      <t>サンテイ</t>
    </rPh>
    <rPh sb="10" eb="11">
      <t>ガク</t>
    </rPh>
    <phoneticPr fontId="6"/>
  </si>
  <si>
    <t>-</t>
    <phoneticPr fontId="6"/>
  </si>
  <si>
    <t xml:space="preserve">債務負担行為に基づく支出予定額 </t>
    <rPh sb="0" eb="2">
      <t>サイム</t>
    </rPh>
    <rPh sb="2" eb="4">
      <t>フタン</t>
    </rPh>
    <rPh sb="4" eb="6">
      <t>コウイ</t>
    </rPh>
    <rPh sb="7" eb="8">
      <t>モト</t>
    </rPh>
    <rPh sb="10" eb="12">
      <t>シシュツ</t>
    </rPh>
    <rPh sb="12" eb="15">
      <t>ヨテイガク</t>
    </rPh>
    <phoneticPr fontId="32"/>
  </si>
  <si>
    <t>いわゆる五省協定等に係るもの</t>
    <rPh sb="4" eb="6">
      <t>ゴショウ</t>
    </rPh>
    <rPh sb="6" eb="9">
      <t>キョウテイトウ</t>
    </rPh>
    <rPh sb="10" eb="11">
      <t>カカ</t>
    </rPh>
    <phoneticPr fontId="32"/>
  </si>
  <si>
    <t>準元利償還金</t>
    <rPh sb="0" eb="1">
      <t>ジュン</t>
    </rPh>
    <rPh sb="1" eb="3">
      <t>ガンリ</t>
    </rPh>
    <rPh sb="3" eb="6">
      <t>ショウカンキン</t>
    </rPh>
    <phoneticPr fontId="3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</si>
  <si>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2"/>
  </si>
  <si>
    <t>-</t>
    <phoneticPr fontId="6"/>
  </si>
  <si>
    <t xml:space="preserve">公営企業債等繰入見込額 </t>
    <rPh sb="0" eb="2">
      <t>コウエイ</t>
    </rPh>
    <rPh sb="2" eb="5">
      <t>キギョウサイ</t>
    </rPh>
    <rPh sb="5" eb="6">
      <t>トウ</t>
    </rPh>
    <rPh sb="6" eb="8">
      <t>クリイ</t>
    </rPh>
    <rPh sb="8" eb="11">
      <t>ミコミガク</t>
    </rPh>
    <phoneticPr fontId="32"/>
  </si>
  <si>
    <t>国営土地改良事業に係るもの</t>
    <rPh sb="0" eb="2">
      <t>コクエイ</t>
    </rPh>
    <rPh sb="2" eb="4">
      <t>トチ</t>
    </rPh>
    <rPh sb="4" eb="6">
      <t>カイリョウ</t>
    </rPh>
    <rPh sb="6" eb="8">
      <t>ジギョウ</t>
    </rPh>
    <rPh sb="9" eb="10">
      <t>カカ</t>
    </rPh>
    <phoneticPr fontId="3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</si>
  <si>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2"/>
  </si>
  <si>
    <t xml:space="preserve">組合等負担等見込額 </t>
    <rPh sb="0" eb="2">
      <t>クミアイ</t>
    </rPh>
    <rPh sb="2" eb="3">
      <t>トウ</t>
    </rPh>
    <rPh sb="3" eb="5">
      <t>フタン</t>
    </rPh>
    <rPh sb="5" eb="6">
      <t>トウ</t>
    </rPh>
    <rPh sb="6" eb="9">
      <t>ミコミガク</t>
    </rPh>
    <phoneticPr fontId="32"/>
  </si>
  <si>
    <t>森林総合研究所等が行う事業に係るもの</t>
    <phoneticPr fontId="6"/>
  </si>
  <si>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2"/>
  </si>
  <si>
    <t>-</t>
    <phoneticPr fontId="6"/>
  </si>
  <si>
    <t xml:space="preserve">退職手当負担見込額 </t>
    <rPh sb="0" eb="2">
      <t>タイショク</t>
    </rPh>
    <rPh sb="2" eb="4">
      <t>テアテ</t>
    </rPh>
    <rPh sb="4" eb="6">
      <t>フタン</t>
    </rPh>
    <rPh sb="6" eb="9">
      <t>ミコミガク</t>
    </rPh>
    <phoneticPr fontId="32"/>
  </si>
  <si>
    <t>地方公務員等共済組合に係るもの</t>
    <rPh sb="0" eb="2">
      <t>チホウ</t>
    </rPh>
    <rPh sb="2" eb="5">
      <t>コウムイン</t>
    </rPh>
    <rPh sb="5" eb="6">
      <t>トウ</t>
    </rPh>
    <rPh sb="6" eb="8">
      <t>キョウサイ</t>
    </rPh>
    <rPh sb="8" eb="10">
      <t>クミアイ</t>
    </rPh>
    <rPh sb="11" eb="12">
      <t>カカ</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</si>
  <si>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2"/>
  </si>
  <si>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2"/>
  </si>
  <si>
    <t>依頼土地の買い戻しに係るもの</t>
    <rPh sb="0" eb="2">
      <t>イライ</t>
    </rPh>
    <rPh sb="2" eb="4">
      <t>トチ</t>
    </rPh>
    <rPh sb="5" eb="6">
      <t>カ</t>
    </rPh>
    <rPh sb="7" eb="8">
      <t>モド</t>
    </rPh>
    <rPh sb="10" eb="11">
      <t>カカ</t>
    </rPh>
    <phoneticPr fontId="6"/>
  </si>
  <si>
    <t>一時借入金の利子</t>
    <rPh sb="0" eb="2">
      <t>イチジ</t>
    </rPh>
    <rPh sb="2" eb="5">
      <t>カリイレキン</t>
    </rPh>
    <rPh sb="6" eb="8">
      <t>リシ</t>
    </rPh>
    <phoneticPr fontId="32"/>
  </si>
  <si>
    <t>　うち、健全化法施行規則附則第三条に係る負担見込額</t>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</si>
  <si>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</si>
  <si>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(Ａ)</t>
    <phoneticPr fontId="6"/>
  </si>
  <si>
    <t xml:space="preserve">連結実質赤字額 </t>
    <phoneticPr fontId="6"/>
  </si>
  <si>
    <t>損失補償・債務保証の履行に係るもの</t>
    <rPh sb="0" eb="2">
      <t>ソンシツ</t>
    </rPh>
    <rPh sb="2" eb="4">
      <t>ホショウ</t>
    </rPh>
    <rPh sb="5" eb="7">
      <t>サイム</t>
    </rPh>
    <rPh sb="7" eb="9">
      <t>ホショウ</t>
    </rPh>
    <rPh sb="10" eb="12">
      <t>リコウ</t>
    </rPh>
    <rPh sb="13" eb="14">
      <t>カカ</t>
    </rPh>
    <phoneticPr fontId="6"/>
  </si>
  <si>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2"/>
  </si>
  <si>
    <t>引き受けた債務の履行に係るもの</t>
    <rPh sb="0" eb="1">
      <t>ヒ</t>
    </rPh>
    <rPh sb="2" eb="3">
      <t>ウ</t>
    </rPh>
    <rPh sb="5" eb="7">
      <t>サイム</t>
    </rPh>
    <rPh sb="8" eb="10">
      <t>リコウ</t>
    </rPh>
    <rPh sb="11" eb="12">
      <t>カカ</t>
    </rPh>
    <phoneticPr fontId="6"/>
  </si>
  <si>
    <t>(Ｅ)</t>
    <phoneticPr fontId="6"/>
  </si>
  <si>
    <t>その他上記に準ずるもの</t>
    <rPh sb="2" eb="3">
      <t>タ</t>
    </rPh>
    <rPh sb="3" eb="5">
      <t>ジョウキ</t>
    </rPh>
    <rPh sb="6" eb="7">
      <t>ジュン</t>
    </rPh>
    <phoneticPr fontId="6"/>
  </si>
  <si>
    <t>充当可能
財源等</t>
    <rPh sb="0" eb="2">
      <t>ジュウトウ</t>
    </rPh>
    <rPh sb="2" eb="3">
      <t>カ</t>
    </rPh>
    <rPh sb="3" eb="4">
      <t>ノウ</t>
    </rPh>
    <rPh sb="5" eb="8">
      <t>ザイゲントウ</t>
    </rPh>
    <phoneticPr fontId="6"/>
  </si>
  <si>
    <t xml:space="preserve">充当可能基金 </t>
    <rPh sb="0" eb="2">
      <t>ジュウトウ</t>
    </rPh>
    <rPh sb="2" eb="4">
      <t>カノウ</t>
    </rPh>
    <rPh sb="4" eb="6">
      <t>キキン</t>
    </rPh>
    <phoneticPr fontId="32"/>
  </si>
  <si>
    <t>企業債等
繰入見込額</t>
    <rPh sb="0" eb="2">
      <t>キギョウ</t>
    </rPh>
    <rPh sb="2" eb="3">
      <t>サイ</t>
    </rPh>
    <rPh sb="3" eb="4">
      <t>トウ</t>
    </rPh>
    <rPh sb="5" eb="7">
      <t>クリイレ</t>
    </rPh>
    <rPh sb="7" eb="9">
      <t>ミコ</t>
    </rPh>
    <rPh sb="9" eb="10">
      <t>ガク</t>
    </rPh>
    <phoneticPr fontId="6"/>
  </si>
  <si>
    <t>下水道事業等会計</t>
    <phoneticPr fontId="6"/>
  </si>
  <si>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2"/>
  </si>
  <si>
    <t xml:space="preserve">充当可能特定歳入 </t>
    <rPh sb="0" eb="2">
      <t>ジュウトウ</t>
    </rPh>
    <rPh sb="2" eb="4">
      <t>カノウ</t>
    </rPh>
    <rPh sb="4" eb="6">
      <t>トクテイ</t>
    </rPh>
    <rPh sb="6" eb="8">
      <t>サイニュウ</t>
    </rPh>
    <phoneticPr fontId="32"/>
  </si>
  <si>
    <t>簡易水道事業会計</t>
    <phoneticPr fontId="6"/>
  </si>
  <si>
    <t xml:space="preserve">基準財政需要額算入見込額 </t>
    <rPh sb="0" eb="2">
      <t>キジュン</t>
    </rPh>
    <rPh sb="2" eb="4">
      <t>ザイセイ</t>
    </rPh>
    <rPh sb="4" eb="7">
      <t>ジュヨウガク</t>
    </rPh>
    <rPh sb="7" eb="9">
      <t>サンニュウ</t>
    </rPh>
    <rPh sb="9" eb="12">
      <t>ミコミガク</t>
    </rPh>
    <phoneticPr fontId="32"/>
  </si>
  <si>
    <t>水道事業会計</t>
    <phoneticPr fontId="6"/>
  </si>
  <si>
    <t>(Ｆ)</t>
    <phoneticPr fontId="6"/>
  </si>
  <si>
    <t>工業用水道事業会計</t>
    <phoneticPr fontId="6"/>
  </si>
  <si>
    <t>将来負担比率（(Ｅ)－(Ｆ)）／（(Ｃ)－(Ｄ)）×１００</t>
    <rPh sb="0" eb="2">
      <t>ショウライ</t>
    </rPh>
    <rPh sb="2" eb="4">
      <t>フタン</t>
    </rPh>
    <rPh sb="4" eb="6">
      <t>ヒリツ</t>
    </rPh>
    <phoneticPr fontId="6"/>
  </si>
  <si>
    <t>その他の会計</t>
    <phoneticPr fontId="6"/>
  </si>
  <si>
    <t>公社・
三セク等</t>
    <rPh sb="0" eb="2">
      <t>コウシャ</t>
    </rPh>
    <rPh sb="4" eb="5">
      <t>サン</t>
    </rPh>
    <rPh sb="7" eb="8">
      <t>トウ</t>
    </rPh>
    <phoneticPr fontId="6"/>
  </si>
  <si>
    <t>地方道路公社に係る将来負担額</t>
    <rPh sb="0" eb="2">
      <t>チホウ</t>
    </rPh>
    <rPh sb="2" eb="4">
      <t>ドウロ</t>
    </rPh>
    <rPh sb="4" eb="6">
      <t>コウシャ</t>
    </rPh>
    <rPh sb="7" eb="8">
      <t>カカ</t>
    </rPh>
    <rPh sb="9" eb="11">
      <t>ショウライ</t>
    </rPh>
    <rPh sb="11" eb="14">
      <t>フタンガク</t>
    </rPh>
    <phoneticPr fontId="32"/>
  </si>
  <si>
    <t>土地開発公社に係る将来負担額</t>
    <rPh sb="0" eb="2">
      <t>トチ</t>
    </rPh>
    <rPh sb="2" eb="4">
      <t>カイハツ</t>
    </rPh>
    <rPh sb="4" eb="6">
      <t>コウシャ</t>
    </rPh>
    <rPh sb="7" eb="8">
      <t>カカ</t>
    </rPh>
    <rPh sb="9" eb="11">
      <t>ショウライ</t>
    </rPh>
    <rPh sb="11" eb="14">
      <t>フタンガク</t>
    </rPh>
    <phoneticPr fontId="32"/>
  </si>
  <si>
    <t>利子補給に係るもの</t>
  </si>
  <si>
    <t>健全化判断比率</t>
    <rPh sb="0" eb="3">
      <t>ケンゼンカ</t>
    </rPh>
    <rPh sb="3" eb="5">
      <t>ハンダン</t>
    </rPh>
    <rPh sb="5" eb="7">
      <t>ヒリツ</t>
    </rPh>
    <phoneticPr fontId="21"/>
  </si>
  <si>
    <t>令和3年度</t>
    <rPh sb="0" eb="2">
      <t>レイワ</t>
    </rPh>
    <rPh sb="3" eb="5">
      <t>ネンド</t>
    </rPh>
    <phoneticPr fontId="21"/>
  </si>
  <si>
    <t>早期健全化基準</t>
    <phoneticPr fontId="6"/>
  </si>
  <si>
    <t>財政再生基準</t>
    <phoneticPr fontId="6"/>
  </si>
  <si>
    <t>地方独立行政法人に係る将来負担額</t>
    <phoneticPr fontId="6"/>
  </si>
  <si>
    <t>特定財源の額</t>
    <rPh sb="0" eb="2">
      <t>トクテイ</t>
    </rPh>
    <rPh sb="2" eb="4">
      <t>ザイゲン</t>
    </rPh>
    <rPh sb="5" eb="6">
      <t>ガク</t>
    </rPh>
    <phoneticPr fontId="6"/>
  </si>
  <si>
    <t>(Ｂ)</t>
    <phoneticPr fontId="6"/>
  </si>
  <si>
    <t>実質赤字比率</t>
    <rPh sb="0" eb="2">
      <t>ジッシツ</t>
    </rPh>
    <rPh sb="2" eb="4">
      <t>アカジ</t>
    </rPh>
    <rPh sb="4" eb="6">
      <t>ヒリツ</t>
    </rPh>
    <phoneticPr fontId="21"/>
  </si>
  <si>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2"/>
  </si>
  <si>
    <t>-</t>
    <phoneticPr fontId="6"/>
  </si>
  <si>
    <t>-</t>
    <phoneticPr fontId="6"/>
  </si>
  <si>
    <t>(Ｃ)</t>
    <phoneticPr fontId="6"/>
  </si>
  <si>
    <t>連結実質赤字比率</t>
    <rPh sb="0" eb="2">
      <t>レンケツ</t>
    </rPh>
    <rPh sb="2" eb="4">
      <t>ジッシツ</t>
    </rPh>
    <rPh sb="4" eb="6">
      <t>アカジ</t>
    </rPh>
    <rPh sb="6" eb="8">
      <t>ヒリツ</t>
    </rPh>
    <phoneticPr fontId="21"/>
  </si>
  <si>
    <t>算入公債費等の額</t>
    <rPh sb="0" eb="2">
      <t>サンニュウ</t>
    </rPh>
    <rPh sb="2" eb="4">
      <t>コウサイ</t>
    </rPh>
    <rPh sb="4" eb="5">
      <t>ヒ</t>
    </rPh>
    <rPh sb="5" eb="6">
      <t>トウ</t>
    </rPh>
    <rPh sb="7" eb="8">
      <t>ガク</t>
    </rPh>
    <phoneticPr fontId="6"/>
  </si>
  <si>
    <t>(Ｄ)</t>
    <phoneticPr fontId="6"/>
  </si>
  <si>
    <t>実質公債費比率</t>
    <rPh sb="0" eb="2">
      <t>ジッシツ</t>
    </rPh>
    <rPh sb="2" eb="5">
      <t>コウサイヒ</t>
    </rPh>
    <rPh sb="5" eb="7">
      <t>ヒリツ</t>
    </rPh>
    <phoneticPr fontId="21"/>
  </si>
  <si>
    <t>(Ｃ)－(Ｄ)</t>
    <phoneticPr fontId="6"/>
  </si>
  <si>
    <t>将来負担比率</t>
    <rPh sb="0" eb="2">
      <t>ショウライ</t>
    </rPh>
    <rPh sb="2" eb="4">
      <t>フタン</t>
    </rPh>
    <rPh sb="4" eb="6">
      <t>ヒリツ</t>
    </rPh>
    <phoneticPr fontId="21"/>
  </si>
  <si>
    <t>-</t>
    <phoneticPr fontId="6"/>
  </si>
  <si>
    <t>実質公債費比率
（(Ａ)－((Ｂ)＋(Ｄ))）／（(Ｃ)－(Ｄ)）×１００</t>
    <rPh sb="0" eb="2">
      <t>ジッシツ</t>
    </rPh>
    <rPh sb="2" eb="4">
      <t>コウサイ</t>
    </rPh>
    <rPh sb="4" eb="5">
      <t>ヒ</t>
    </rPh>
    <rPh sb="5" eb="7">
      <t>ヒリツ</t>
    </rPh>
    <phoneticPr fontId="6"/>
  </si>
  <si>
    <t>(単年度)</t>
    <rPh sb="1" eb="4">
      <t>タンネンド</t>
    </rPh>
    <phoneticPr fontId="6"/>
  </si>
  <si>
    <t>(3ヵ年平均)</t>
    <rPh sb="3" eb="4">
      <t>ネン</t>
    </rPh>
    <rPh sb="4" eb="6">
      <t>ヘイキン</t>
    </rPh>
    <phoneticPr fontId="6"/>
  </si>
  <si>
    <t xml:space="preserve"> </t>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</si>
  <si>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</si>
  <si>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人件費及び人件費に準ずる費用</t>
    <rPh sb="0" eb="3">
      <t>ジンケンヒ</t>
    </rPh>
    <rPh sb="3" eb="4">
      <t>オヨ</t>
    </rPh>
    <rPh sb="5" eb="8">
      <t>ジンケンヒ</t>
    </rPh>
    <rPh sb="9" eb="10">
      <t>ジュン</t>
    </rPh>
    <rPh sb="12" eb="14">
      <t>ヒヨウ</t>
    </rPh>
    <phoneticPr fontId="6"/>
  </si>
  <si>
    <t>当該団体決算額
（千円）</t>
    <rPh sb="0" eb="2">
      <t>トウガイ</t>
    </rPh>
    <rPh sb="2" eb="4">
      <t>ダンタイ</t>
    </rPh>
    <rPh sb="4" eb="6">
      <t>ケッサン</t>
    </rPh>
    <rPh sb="6" eb="7">
      <t>ガク</t>
    </rPh>
    <rPh sb="9" eb="11">
      <t>センエン</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</si>
  <si>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</si>
  <si>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</si>
  <si>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</si>
  <si>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対比（％）</t>
    <rPh sb="0" eb="2">
      <t>タイヒ</t>
    </rPh>
    <phoneticPr fontId="6"/>
  </si>
  <si>
    <t>人件費</t>
    <rPh sb="0" eb="3">
      <t>ジンケンヒ</t>
    </rPh>
    <phoneticPr fontId="6"/>
  </si>
  <si>
    <t>一部事務組合負担金（補助費等）</t>
    <rPh sb="0" eb="2">
      <t>イチブ</t>
    </rPh>
    <rPh sb="2" eb="4">
      <t>ジム</t>
    </rPh>
    <rPh sb="4" eb="6">
      <t>クミアイ</t>
    </rPh>
    <rPh sb="6" eb="9">
      <t>フタンキン</t>
    </rPh>
    <rPh sb="10" eb="13">
      <t>ホジョヒ</t>
    </rPh>
    <rPh sb="13" eb="14">
      <t>トウ</t>
    </rPh>
    <phoneticPr fontId="6"/>
  </si>
  <si>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</si>
  <si>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</si>
  <si>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</si>
  <si>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</si>
  <si>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</si>
  <si>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▲退職金</t>
    <rPh sb="1" eb="3">
      <t>タイショク</t>
    </rPh>
    <rPh sb="3" eb="4">
      <t>キン</t>
    </rPh>
    <phoneticPr fontId="6"/>
  </si>
  <si>
    <t>参考</t>
    <rPh sb="0" eb="2">
      <t>サンコウ</t>
    </rPh>
    <phoneticPr fontId="6"/>
  </si>
  <si>
    <t>当該団体</t>
    <rPh sb="0" eb="2">
      <t>トウガイ</t>
    </rPh>
    <rPh sb="2" eb="4">
      <t>ダンタイ</t>
    </rPh>
    <phoneticPr fontId="6"/>
  </si>
  <si>
    <t>類似団体平均</t>
    <rPh sb="0" eb="2">
      <t>ルイジ</t>
    </rPh>
    <rPh sb="2" eb="4">
      <t>ダンタイ</t>
    </rPh>
    <rPh sb="4" eb="6">
      <t>ヘイキン</t>
    </rPh>
    <phoneticPr fontId="6"/>
  </si>
  <si>
    <t>対比（差引）</t>
    <rPh sb="0" eb="2">
      <t>タイヒ</t>
    </rPh>
    <rPh sb="3" eb="5">
      <t>サシヒキ</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</si>
  <si>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</si>
  <si>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4"/>
  </si>
  <si>
    <t>（注）人口については、各調査対象年度の1月1日現在の住民基本台帳に登載されている人口に基づいている。</t>
    <rPh sb="14" eb="16">
      <t>タイショウ</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</si>
  <si>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</si>
  <si>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</si>
  <si>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</si>
  <si>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18"/>
  </si>
  <si>
    <t>満期一括償還地方債の一年当たりの元金償還金に相当するもの
（年度割相当額）</t>
  </si>
  <si>
    <t>公営企業に要する経費の財源とする地方債の償還の財源に
充てたと認められる繰入金</t>
    <phoneticPr fontId="6"/>
  </si>
  <si>
    <t>一部事務組合等の起こした地方債に充てたと認められる
補助金又は負担金</t>
    <phoneticPr fontId="6"/>
  </si>
  <si>
    <t>公債費に準ずる債務負担行為に係るもの</t>
    <phoneticPr fontId="6"/>
  </si>
  <si>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</si>
  <si>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</si>
  <si>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</si>
  <si>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6"/>
  </si>
  <si>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</si>
  <si>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</si>
  <si>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人口１人当たり決算額</t>
    <rPh sb="0" eb="2">
      <t>ジンコウ</t>
    </rPh>
    <rPh sb="2" eb="4">
      <t>ヒトリ</t>
    </rPh>
    <rPh sb="4" eb="5">
      <t>ア</t>
    </rPh>
    <rPh sb="7" eb="10">
      <t>ケッサンガク</t>
    </rPh>
    <phoneticPr fontId="6"/>
  </si>
  <si>
    <t>当該団体(円)</t>
    <rPh sb="0" eb="2">
      <t>トウガイ</t>
    </rPh>
    <rPh sb="2" eb="4">
      <t>ダンタイ</t>
    </rPh>
    <rPh sb="5" eb="6">
      <t>エン</t>
    </rPh>
    <phoneticPr fontId="6"/>
  </si>
  <si>
    <t>増減率(%)(A)</t>
    <rPh sb="0" eb="3">
      <t>ゾウゲンリツ</t>
    </rPh>
    <phoneticPr fontId="6"/>
  </si>
  <si>
    <t>類似団体平均(円)</t>
    <rPh sb="0" eb="2">
      <t>ルイジ</t>
    </rPh>
    <rPh sb="2" eb="4">
      <t>ダンタイ</t>
    </rPh>
    <rPh sb="4" eb="6">
      <t>ヘイキン</t>
    </rPh>
    <rPh sb="7" eb="8">
      <t>エン</t>
    </rPh>
    <phoneticPr fontId="6"/>
  </si>
  <si>
    <t>増減率(%)(B)</t>
    <rPh sb="0" eb="3">
      <t>ゾウゲンリツ</t>
    </rPh>
    <phoneticPr fontId="6"/>
  </si>
  <si>
    <t>(A)-(B)</t>
  </si>
  <si>
    <t xml:space="preserve"> H29</t>
  </si>
  <si>
    <t>うち単独分</t>
    <rPh sb="2" eb="4">
      <t>タンドク</t>
    </rPh>
    <rPh sb="4" eb="5">
      <t>ブン</t>
    </rPh>
    <phoneticPr fontId="6"/>
  </si>
  <si>
    <t xml:space="preserve"> H30</t>
  </si>
  <si>
    <t xml:space="preserve"> R01</t>
  </si>
  <si>
    <t xml:space="preserve"> R02</t>
  </si>
  <si>
    <t xml:space="preserve"> R03</t>
  </si>
  <si>
    <t xml:space="preserve"> 過去５年間平均</t>
    <rPh sb="1" eb="3">
      <t>カコ</t>
    </rPh>
    <rPh sb="4" eb="6">
      <t>ネンカン</t>
    </rPh>
    <rPh sb="6" eb="8">
      <t>ヘイキン</t>
    </rPh>
    <phoneticPr fontId="6"/>
  </si>
  <si>
    <t>類似団体内平均(円)</t>
    <rPh sb="0" eb="2">
      <t>ルイジ</t>
    </rPh>
    <rPh sb="2" eb="4">
      <t>ダンタイ</t>
    </rPh>
    <phoneticPr fontId="6"/>
  </si>
  <si>
    <t xml:space="preserve"> </t>
    <phoneticPr fontId="6"/>
  </si>
  <si>
    <t xml:space="preserve"> </t>
    <phoneticPr fontId="6"/>
  </si>
  <si>
    <t>H29</t>
  </si>
  <si>
    <t>H30</t>
  </si>
  <si>
    <t>R01</t>
  </si>
  <si>
    <t>R02</t>
  </si>
  <si>
    <t>R03</t>
  </si>
  <si>
    <t>▲ 4.73</t>
  </si>
  <si>
    <t>▲ 3.45</t>
  </si>
  <si>
    <t>▲ 2.47</t>
  </si>
  <si>
    <t>水道事業会計</t>
  </si>
  <si>
    <t>一般会計</t>
  </si>
  <si>
    <t>下水道事業等会計</t>
  </si>
  <si>
    <t>簡易水道事業会計</t>
  </si>
  <si>
    <t>国民健康保険特別会計</t>
  </si>
  <si>
    <t>介護保険特別会計</t>
  </si>
  <si>
    <t>工業用水道事業会計</t>
  </si>
  <si>
    <t>後期高齢者医療特別会計</t>
  </si>
  <si>
    <t>その他会計（赤字）</t>
  </si>
  <si>
    <t>その他会計（黒字）</t>
  </si>
  <si>
    <t>（百万円）</t>
    <phoneticPr fontId="6"/>
  </si>
  <si>
    <t>H28末</t>
    <phoneticPr fontId="6"/>
  </si>
  <si>
    <t>H29末</t>
    <phoneticPr fontId="6"/>
  </si>
  <si>
    <t>H30末</t>
    <phoneticPr fontId="6"/>
  </si>
  <si>
    <t>R01末</t>
    <phoneticPr fontId="6"/>
  </si>
  <si>
    <t>R02末</t>
    <phoneticPr fontId="6"/>
  </si>
  <si>
    <t>まちづくり振興基金</t>
    <phoneticPr fontId="3"/>
  </si>
  <si>
    <t>地域福祉基金</t>
    <phoneticPr fontId="3"/>
  </si>
  <si>
    <t>水府地区観光施設管理基金</t>
    <phoneticPr fontId="3"/>
  </si>
  <si>
    <t>一般廃棄物処理施設整備基金</t>
    <phoneticPr fontId="3"/>
  </si>
  <si>
    <t>県北教育旅行推進事業基金</t>
    <phoneticPr fontId="3"/>
  </si>
  <si>
    <t>-</t>
    <phoneticPr fontId="3"/>
  </si>
  <si>
    <t>茨城県市町村総合事務組合（一般会計）</t>
    <rPh sb="0" eb="12">
      <t>イバラキケンシチョウソンソウゴウジムクミアイ</t>
    </rPh>
    <rPh sb="13" eb="17">
      <t>イッパンカイケイ</t>
    </rPh>
    <phoneticPr fontId="3"/>
  </si>
  <si>
    <t>茨城県市町村総合事務組合（県民交通災害共済事業特別会計）</t>
    <rPh sb="0" eb="12">
      <t>イバラキケンシチョウソンソウゴウジムクミアイ</t>
    </rPh>
    <rPh sb="13" eb="27">
      <t>ケンミンコウツウサイガイキョウサイジギョウトクベツカイケイ</t>
    </rPh>
    <phoneticPr fontId="3"/>
  </si>
  <si>
    <t>茨城北農業共済事務組合</t>
    <rPh sb="0" eb="3">
      <t>イバラキキタ</t>
    </rPh>
    <rPh sb="3" eb="11">
      <t>ノウギョウキョウサイジムクミアイ</t>
    </rPh>
    <phoneticPr fontId="3"/>
  </si>
  <si>
    <t>茨城租税債権管理機構</t>
    <rPh sb="0" eb="4">
      <t>イバラキソゼイ</t>
    </rPh>
    <rPh sb="4" eb="10">
      <t>サイケンカンリキコウ</t>
    </rPh>
    <phoneticPr fontId="3"/>
  </si>
  <si>
    <t>茨城県後期高齢者医療広域連合（一般会計）</t>
    <rPh sb="0" eb="8">
      <t>イバラキケンコウキコウレイシャ</t>
    </rPh>
    <rPh sb="8" eb="14">
      <t>イリョウコウイキレンゴウ</t>
    </rPh>
    <rPh sb="15" eb="19">
      <t>イッパンカイケイ</t>
    </rPh>
    <phoneticPr fontId="3"/>
  </si>
  <si>
    <t>茨城県後期高齢者医療広域連合（後期高齢医療特別会計）</t>
    <rPh sb="0" eb="14">
      <t>イバラキケンコウキコウレイシャイリョウコウイキレンゴウ</t>
    </rPh>
    <rPh sb="15" eb="25">
      <t>コウキコウレイイリョウトクベツカイケイ</t>
    </rPh>
    <phoneticPr fontId="3"/>
  </si>
  <si>
    <t>水府振興公社</t>
    <rPh sb="0" eb="6">
      <t>スイフシンコウコウシャ</t>
    </rPh>
    <phoneticPr fontId="3"/>
  </si>
  <si>
    <t>里美ふるさと振興公社</t>
    <rPh sb="0" eb="2">
      <t>サトミ</t>
    </rPh>
    <rPh sb="6" eb="10">
      <t>シンコウコウシャ</t>
    </rPh>
    <phoneticPr fontId="3"/>
  </si>
  <si>
    <t>常陸太田産業振興株式会社</t>
    <rPh sb="0" eb="8">
      <t>ヒタチオオタサンギョウシンコウ</t>
    </rPh>
    <rPh sb="8" eb="12">
      <t>カブシキカイシャ</t>
    </rPh>
    <phoneticPr fontId="3"/>
  </si>
  <si>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</si>
  <si>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</si>
  <si>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</si>
  <si>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　参考　）</t>
    <rPh sb="2" eb="4">
      <t>サンコウ</t>
    </rPh>
    <phoneticPr fontId="6"/>
  </si>
  <si>
    <t>当該団体値</t>
    <rPh sb="0" eb="2">
      <t>トウガイ</t>
    </rPh>
    <rPh sb="2" eb="4">
      <t>ダンタイ</t>
    </rPh>
    <rPh sb="4" eb="5">
      <t>アタイ</t>
    </rPh>
    <phoneticPr fontId="6"/>
  </si>
  <si>
    <t>将来負担比率</t>
    <phoneticPr fontId="6"/>
  </si>
  <si>
    <t>有形固定資産減価償却率</t>
    <phoneticPr fontId="6"/>
  </si>
  <si>
    <t>類似団体内平均値</t>
    <phoneticPr fontId="6"/>
  </si>
  <si>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</si>
  <si>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実質公債費比率</t>
    <phoneticPr fontId="6"/>
  </si>
  <si>
    <t>　将来負担比率は平成25年度から算定されていない。
　また，実質公債費比率は，水府小中学校建設に係る過疎対策事業債の償還が増加したことが主な要因で0.8％増加しているものの類似団体平均値は大きく下回っている。
　今後は大型ハード事業による公債費の増加が見込まれているが，その他の借入を抑制することなどにより，引き続き財政の健全化を図っていく。</t>
    <phoneticPr fontId="6"/>
  </si>
  <si>
    <t>　将来負担比率は，地方債現在高の減や職員数の減少による退職手当負担見込額の減，財政調整基金及び減債基金の充当可能基金の増などにより算定されていない。
　類似団体平均に比べて低い状況にあるが、インフラの老朽化に伴い，減価償却費が年々増加している状況にあることから，公共施設等総合管理計画に基づき，老朽化した施設の集約化や除却を進めるとともに，保有すべき施設の検討を行い，適切な施設管理・運営を図っていく。　（※R03の有形固定資産減価償却率を61.2と改める）</t>
    <rPh sb="208" eb="219">
      <t>ユウケイコテイシサンゲンカショウキャクリツ</t>
    </rPh>
    <rPh sb="225" eb="226">
      <t>アラタ</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</si>
</sst>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theme="1"/>
      <name val="ＭＳ 明朝"/>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5" fillId="0" borderId="0">
      <alignment vertical="center"/>
    </xf>
    <xf numFmtId="0" fontId="17" fillId="0" borderId="0"/>
    <xf numFmtId="0" fontId="17" fillId="0" borderId="0">
      <alignment vertical="center"/>
    </xf>
    <xf numFmtId="0" fontId="15" fillId="0" borderId="0">
      <alignment vertical="center"/>
    </xf>
    <xf numFmtId="0" fontId="2" fillId="0" borderId="0">
      <alignment vertical="center"/>
    </xf>
    <xf numFmtId="0" fontId="21"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7" fillId="0" borderId="0">
      <alignment vertical="center"/>
    </xf>
    <xf numFmtId="0" fontId="17" fillId="0" borderId="0">
      <alignment vertical="center"/>
    </xf>
    <xf numFmtId="0" fontId="17" fillId="0" borderId="0"/>
    <xf numFmtId="0" fontId="17" fillId="0" borderId="0"/>
    <xf numFmtId="0" fontId="1" fillId="0" borderId="0">
      <alignment vertical="center"/>
    </xf>
    <xf numFmtId="0" fontId="39" fillId="0" borderId="0">
      <alignment vertical="center"/>
    </xf>
  </cellStyleXfs>
  <cellXfs count="1302">
    <xf numFmtId="0" fontId="0" fillId="0" borderId="0" xfId="0">
      <alignment vertical="center"/>
    </xf>
    <xf numFmtId="0" fontId="2" fillId="0" borderId="0" xfId="1">
      <alignment vertical="center"/>
    </xf>
    <xf numFmtId="0" fontId="4" fillId="0" borderId="0" xfId="1" applyFont="1">
      <alignment vertical="center"/>
    </xf>
    <xf numFmtId="0" fontId="5" fillId="0" borderId="0" xfId="1" applyFont="1" applyAlignment="1">
      <alignment horizontal="right" vertical="center"/>
    </xf>
    <xf numFmtId="0" fontId="7" fillId="2" borderId="1" xfId="1" applyFont="1" applyFill="1" applyBorder="1" applyAlignment="1"/>
    <xf numFmtId="0" fontId="7" fillId="2" borderId="2" xfId="1" applyFont="1" applyFill="1" applyBorder="1" applyAlignment="1">
      <alignment horizontal="right" vertical="top"/>
    </xf>
    <xf numFmtId="0" fontId="7" fillId="2" borderId="3" xfId="1" applyFont="1" applyFill="1" applyBorder="1" applyAlignment="1">
      <alignment horizontal="right" vertical="top"/>
    </xf>
    <xf numFmtId="0" fontId="7" fillId="2" borderId="4" xfId="1" applyFont="1" applyFill="1" applyBorder="1" applyAlignment="1">
      <alignment horizontal="center" vertical="center"/>
    </xf>
    <xf numFmtId="0" fontId="7" fillId="2" borderId="5" xfId="1" applyFont="1" applyFill="1" applyBorder="1" applyAlignment="1">
      <alignment horizontal="center" vertical="center"/>
    </xf>
    <xf numFmtId="0" fontId="7" fillId="2" borderId="6" xfId="1" applyFont="1" applyFill="1" applyBorder="1" applyAlignment="1">
      <alignment horizontal="center" vertical="center"/>
    </xf>
    <xf numFmtId="0" fontId="7" fillId="0" borderId="7" xfId="1" applyFont="1" applyFill="1" applyBorder="1" applyAlignment="1">
      <alignment horizontal="center" vertical="center" wrapText="1"/>
    </xf>
    <xf numFmtId="176" fontId="7" fillId="0" borderId="4" xfId="1" applyNumberFormat="1" applyFont="1" applyFill="1" applyBorder="1" applyAlignment="1" applyProtection="1">
      <alignment horizontal="right" vertical="center" shrinkToFit="1"/>
    </xf>
    <xf numFmtId="176" fontId="7" fillId="0" borderId="5" xfId="1" applyNumberFormat="1" applyFont="1" applyFill="1" applyBorder="1" applyAlignment="1" applyProtection="1">
      <alignment horizontal="right" vertical="center" shrinkToFit="1"/>
    </xf>
    <xf numFmtId="176" fontId="7" fillId="0" borderId="10" xfId="1" applyNumberFormat="1" applyFont="1" applyFill="1" applyBorder="1" applyAlignment="1" applyProtection="1">
      <alignment horizontal="right" vertical="center" shrinkToFit="1"/>
    </xf>
    <xf numFmtId="0" fontId="7" fillId="0" borderId="11" xfId="1" applyFont="1" applyFill="1" applyBorder="1" applyAlignment="1">
      <alignment horizontal="center" vertical="center" wrapText="1"/>
    </xf>
    <xf numFmtId="176" fontId="7" fillId="0" borderId="14" xfId="1" applyNumberFormat="1" applyFont="1" applyFill="1" applyBorder="1" applyAlignment="1" applyProtection="1">
      <alignment horizontal="right" vertical="center" shrinkToFit="1"/>
    </xf>
    <xf numFmtId="176" fontId="7" fillId="0" borderId="15" xfId="1" applyNumberFormat="1" applyFont="1" applyFill="1" applyBorder="1" applyAlignment="1" applyProtection="1">
      <alignment horizontal="right" vertical="center" shrinkToFit="1"/>
    </xf>
    <xf numFmtId="176" fontId="7" fillId="0" borderId="16" xfId="1" applyNumberFormat="1" applyFont="1" applyFill="1" applyBorder="1" applyAlignment="1" applyProtection="1">
      <alignment horizontal="right" vertical="center" shrinkToFit="1"/>
    </xf>
    <xf numFmtId="0" fontId="7" fillId="0" borderId="17" xfId="1" applyFont="1" applyFill="1" applyBorder="1" applyAlignment="1">
      <alignment horizontal="center" vertical="center"/>
    </xf>
    <xf numFmtId="176" fontId="7" fillId="0" borderId="20" xfId="1" applyNumberFormat="1" applyFont="1" applyFill="1" applyBorder="1" applyAlignment="1" applyProtection="1">
      <alignment horizontal="right" vertical="center" shrinkToFit="1"/>
    </xf>
    <xf numFmtId="176" fontId="7" fillId="0" borderId="21" xfId="1" applyNumberFormat="1" applyFont="1" applyFill="1" applyBorder="1" applyAlignment="1" applyProtection="1">
      <alignment horizontal="right" vertical="center" shrinkToFit="1"/>
    </xf>
    <xf numFmtId="176" fontId="7" fillId="0" borderId="22" xfId="1" applyNumberFormat="1" applyFont="1" applyFill="1" applyBorder="1" applyAlignment="1" applyProtection="1">
      <alignment horizontal="right" vertical="center" shrinkToFit="1"/>
    </xf>
    <xf numFmtId="0" fontId="7" fillId="0" borderId="0" xfId="2" applyFont="1">
      <alignment vertical="center"/>
    </xf>
    <xf numFmtId="0" fontId="2" fillId="0" borderId="0" xfId="2">
      <alignment vertical="center"/>
    </xf>
    <xf numFmtId="0" fontId="5" fillId="0" borderId="0" xfId="2" applyFont="1" applyAlignment="1">
      <alignment horizontal="right" vertical="center"/>
    </xf>
    <xf numFmtId="0" fontId="7" fillId="3" borderId="1" xfId="2" applyFont="1" applyFill="1" applyBorder="1" applyAlignment="1"/>
    <xf numFmtId="0" fontId="7" fillId="3" borderId="2" xfId="2" applyFont="1" applyFill="1" applyBorder="1" applyAlignment="1">
      <alignment horizontal="right" vertical="top"/>
    </xf>
    <xf numFmtId="0" fontId="7" fillId="3" borderId="3" xfId="2" applyFont="1" applyFill="1" applyBorder="1" applyAlignment="1">
      <alignment horizontal="right" vertical="top"/>
    </xf>
    <xf numFmtId="0" fontId="7" fillId="3" borderId="23" xfId="2" applyFont="1" applyFill="1" applyBorder="1" applyAlignment="1">
      <alignment horizontal="center" vertical="center"/>
    </xf>
    <xf numFmtId="0" fontId="7" fillId="3" borderId="5" xfId="2" applyFont="1" applyFill="1" applyBorder="1" applyAlignment="1">
      <alignment horizontal="center" vertical="center"/>
    </xf>
    <xf numFmtId="0" fontId="7" fillId="3" borderId="10" xfId="2" applyFont="1" applyFill="1" applyBorder="1" applyAlignment="1">
      <alignment horizontal="center" vertical="center"/>
    </xf>
    <xf numFmtId="0" fontId="7" fillId="0" borderId="24" xfId="2" applyFont="1" applyFill="1" applyBorder="1" applyAlignment="1">
      <alignment vertical="center" wrapText="1"/>
    </xf>
    <xf numFmtId="176" fontId="7" fillId="0" borderId="27" xfId="2" applyNumberFormat="1" applyFont="1" applyFill="1" applyBorder="1" applyAlignment="1">
      <alignment horizontal="right" vertical="center" shrinkToFit="1"/>
    </xf>
    <xf numFmtId="176" fontId="7" fillId="0" borderId="28" xfId="2" applyNumberFormat="1" applyFont="1" applyFill="1" applyBorder="1" applyAlignment="1">
      <alignment horizontal="right" vertical="center" shrinkToFit="1"/>
    </xf>
    <xf numFmtId="176" fontId="7" fillId="0" borderId="29" xfId="2" applyNumberFormat="1" applyFont="1" applyFill="1" applyBorder="1" applyAlignment="1">
      <alignment horizontal="right" vertical="center" shrinkToFit="1"/>
    </xf>
    <xf numFmtId="0" fontId="7" fillId="0" borderId="30" xfId="2" applyFont="1" applyFill="1" applyBorder="1" applyAlignment="1">
      <alignment vertical="center"/>
    </xf>
    <xf numFmtId="176" fontId="7" fillId="0" borderId="33" xfId="2" applyNumberFormat="1" applyFont="1" applyFill="1" applyBorder="1" applyAlignment="1">
      <alignment horizontal="right" vertical="center" shrinkToFit="1"/>
    </xf>
    <xf numFmtId="176" fontId="7" fillId="0" borderId="34" xfId="2" applyNumberFormat="1" applyFont="1" applyFill="1" applyBorder="1" applyAlignment="1">
      <alignment horizontal="right" vertical="center" shrinkToFit="1"/>
    </xf>
    <xf numFmtId="176" fontId="7" fillId="0" borderId="35" xfId="2" applyNumberFormat="1" applyFont="1" applyFill="1" applyBorder="1" applyAlignment="1">
      <alignment horizontal="right" vertical="center" shrinkToFit="1"/>
    </xf>
    <xf numFmtId="0" fontId="7" fillId="0" borderId="11" xfId="2" applyFont="1" applyFill="1" applyBorder="1" applyAlignment="1">
      <alignment vertical="center"/>
    </xf>
    <xf numFmtId="0" fontId="7" fillId="0" borderId="17" xfId="2" applyFont="1" applyFill="1" applyBorder="1" applyAlignment="1">
      <alignment vertical="center"/>
    </xf>
    <xf numFmtId="176" fontId="7" fillId="0" borderId="20" xfId="2" applyNumberFormat="1" applyFont="1" applyFill="1" applyBorder="1" applyAlignment="1">
      <alignment horizontal="right" vertical="center" shrinkToFit="1"/>
    </xf>
    <xf numFmtId="176" fontId="7" fillId="0" borderId="21" xfId="2" applyNumberFormat="1" applyFont="1" applyFill="1" applyBorder="1" applyAlignment="1">
      <alignment horizontal="right" vertical="center" shrinkToFit="1"/>
    </xf>
    <xf numFmtId="176" fontId="7" fillId="0" borderId="22" xfId="2" applyNumberFormat="1" applyFont="1" applyFill="1" applyBorder="1" applyAlignment="1">
      <alignment horizontal="right" vertical="center" shrinkToFit="1"/>
    </xf>
    <xf numFmtId="0" fontId="8" fillId="0" borderId="0" xfId="2" applyFont="1" applyFill="1" applyBorder="1" applyAlignment="1">
      <alignment vertical="center"/>
    </xf>
    <xf numFmtId="0" fontId="8" fillId="0" borderId="0" xfId="2" applyNumberFormat="1" applyFont="1" applyFill="1" applyBorder="1" applyAlignment="1">
      <alignment vertical="center" wrapText="1"/>
    </xf>
    <xf numFmtId="0" fontId="8" fillId="0" borderId="0" xfId="2" applyNumberFormat="1" applyFont="1" applyBorder="1" applyAlignment="1">
      <alignment vertical="center" wrapText="1"/>
    </xf>
    <xf numFmtId="0" fontId="7" fillId="0" borderId="0" xfId="2" applyNumberFormat="1" applyFont="1" applyFill="1" applyBorder="1" applyAlignment="1">
      <alignment vertical="center"/>
    </xf>
    <xf numFmtId="0" fontId="4" fillId="0" borderId="0" xfId="3" applyFont="1">
      <alignment vertical="center"/>
    </xf>
    <xf numFmtId="0" fontId="2" fillId="0" borderId="0" xfId="3">
      <alignment vertical="center"/>
    </xf>
    <xf numFmtId="0" fontId="5" fillId="0" borderId="0" xfId="3" applyFont="1" applyAlignment="1">
      <alignment horizontal="center" vertical="center"/>
    </xf>
    <xf numFmtId="0" fontId="8" fillId="2" borderId="1" xfId="3" applyFont="1" applyFill="1" applyBorder="1" applyAlignment="1"/>
    <xf numFmtId="0" fontId="8" fillId="2" borderId="2" xfId="3" applyFont="1" applyFill="1" applyBorder="1" applyAlignment="1"/>
    <xf numFmtId="0" fontId="8" fillId="2" borderId="2" xfId="3" applyFont="1" applyFill="1" applyBorder="1" applyAlignment="1">
      <alignment horizontal="right" vertical="center"/>
    </xf>
    <xf numFmtId="0" fontId="8" fillId="2" borderId="3" xfId="3" applyFont="1" applyFill="1" applyBorder="1" applyAlignment="1">
      <alignment horizontal="right" vertical="top"/>
    </xf>
    <xf numFmtId="0" fontId="8" fillId="2" borderId="23" xfId="3" applyFont="1" applyFill="1" applyBorder="1" applyAlignment="1">
      <alignment horizontal="center" vertical="center"/>
    </xf>
    <xf numFmtId="0" fontId="8" fillId="2" borderId="5" xfId="3" applyFont="1" applyFill="1" applyBorder="1" applyAlignment="1">
      <alignment horizontal="center" vertical="center"/>
    </xf>
    <xf numFmtId="0" fontId="8" fillId="2" borderId="6" xfId="3" applyFont="1" applyFill="1" applyBorder="1" applyAlignment="1">
      <alignment horizontal="center" vertical="center"/>
    </xf>
    <xf numFmtId="0" fontId="8" fillId="0" borderId="37" xfId="3" applyFont="1" applyFill="1" applyBorder="1" applyAlignment="1">
      <alignment vertical="center" wrapText="1"/>
    </xf>
    <xf numFmtId="177" fontId="8" fillId="0" borderId="27" xfId="3" applyNumberFormat="1" applyFont="1" applyFill="1" applyBorder="1" applyAlignment="1" applyProtection="1">
      <alignment horizontal="right" vertical="center" shrinkToFit="1"/>
    </xf>
    <xf numFmtId="177" fontId="8" fillId="0" borderId="28" xfId="3" applyNumberFormat="1" applyFont="1" applyFill="1" applyBorder="1" applyAlignment="1" applyProtection="1">
      <alignment horizontal="right" vertical="center" shrinkToFit="1"/>
    </xf>
    <xf numFmtId="177" fontId="8" fillId="0" borderId="29" xfId="3" applyNumberFormat="1" applyFont="1" applyFill="1" applyBorder="1" applyAlignment="1" applyProtection="1">
      <alignment horizontal="right" vertical="center" shrinkToFit="1"/>
    </xf>
    <xf numFmtId="0" fontId="8" fillId="0" borderId="39" xfId="3" applyFont="1" applyFill="1" applyBorder="1" applyAlignment="1">
      <alignment vertical="center"/>
    </xf>
    <xf numFmtId="177" fontId="8" fillId="0" borderId="33" xfId="3" applyNumberFormat="1" applyFont="1" applyFill="1" applyBorder="1" applyAlignment="1" applyProtection="1">
      <alignment horizontal="right" vertical="center" shrinkToFit="1"/>
    </xf>
    <xf numFmtId="177" fontId="8" fillId="0" borderId="34" xfId="3" applyNumberFormat="1" applyFont="1" applyFill="1" applyBorder="1" applyAlignment="1" applyProtection="1">
      <alignment horizontal="right" vertical="center" shrinkToFit="1"/>
    </xf>
    <xf numFmtId="177" fontId="8" fillId="0" borderId="35" xfId="3" applyNumberFormat="1" applyFont="1" applyFill="1" applyBorder="1" applyAlignment="1" applyProtection="1">
      <alignment horizontal="right" vertical="center" shrinkToFit="1"/>
    </xf>
    <xf numFmtId="0" fontId="8" fillId="0" borderId="41" xfId="3" applyFont="1" applyFill="1" applyBorder="1" applyAlignment="1">
      <alignment vertical="center"/>
    </xf>
    <xf numFmtId="0" fontId="8" fillId="0" borderId="44" xfId="3" applyFont="1" applyFill="1" applyBorder="1" applyAlignment="1">
      <alignment vertical="center"/>
    </xf>
    <xf numFmtId="177" fontId="8" fillId="0" borderId="20" xfId="3" applyNumberFormat="1" applyFont="1" applyFill="1" applyBorder="1" applyAlignment="1" applyProtection="1">
      <alignment horizontal="right" vertical="center" shrinkToFit="1"/>
    </xf>
    <xf numFmtId="177" fontId="8" fillId="0" borderId="21" xfId="3" applyNumberFormat="1" applyFont="1" applyFill="1" applyBorder="1" applyAlignment="1" applyProtection="1">
      <alignment horizontal="right" vertical="center" shrinkToFit="1"/>
    </xf>
    <xf numFmtId="177" fontId="8" fillId="0" borderId="22" xfId="3" applyNumberFormat="1" applyFont="1" applyFill="1" applyBorder="1" applyAlignment="1" applyProtection="1">
      <alignment horizontal="right" vertical="center" shrinkToFit="1"/>
    </xf>
    <xf numFmtId="0" fontId="8" fillId="0" borderId="0" xfId="3" applyFont="1" applyAlignment="1"/>
    <xf numFmtId="0" fontId="9" fillId="0" borderId="0" xfId="3" applyFont="1" applyAlignment="1"/>
    <xf numFmtId="0" fontId="9" fillId="0" borderId="0" xfId="3" applyFont="1">
      <alignment vertical="center"/>
    </xf>
    <xf numFmtId="177" fontId="9" fillId="0" borderId="0" xfId="3" applyNumberFormat="1" applyFont="1" applyAlignment="1">
      <alignment horizontal="right" vertical="center" shrinkToFit="1"/>
    </xf>
    <xf numFmtId="0" fontId="10" fillId="0" borderId="0" xfId="3" applyNumberFormat="1" applyFont="1" applyAlignment="1">
      <alignment horizontal="center" vertical="center" shrinkToFit="1"/>
    </xf>
    <xf numFmtId="0" fontId="9" fillId="4" borderId="1" xfId="3" applyFont="1" applyFill="1" applyBorder="1" applyAlignment="1"/>
    <xf numFmtId="0" fontId="9" fillId="4" borderId="2" xfId="3" applyFont="1" applyFill="1" applyBorder="1" applyAlignment="1"/>
    <xf numFmtId="0" fontId="9" fillId="4" borderId="2" xfId="3" applyFont="1" applyFill="1" applyBorder="1" applyAlignment="1">
      <alignment horizontal="right" vertical="center"/>
    </xf>
    <xf numFmtId="0" fontId="9" fillId="4" borderId="3" xfId="3" applyFont="1" applyFill="1" applyBorder="1" applyAlignment="1">
      <alignment horizontal="right" vertical="top"/>
    </xf>
    <xf numFmtId="0" fontId="9" fillId="4" borderId="23" xfId="3" applyFont="1" applyFill="1" applyBorder="1" applyAlignment="1">
      <alignment horizontal="center" vertical="center"/>
    </xf>
    <xf numFmtId="0" fontId="9" fillId="4" borderId="5" xfId="3" applyFont="1" applyFill="1" applyBorder="1" applyAlignment="1">
      <alignment horizontal="center" vertical="center"/>
    </xf>
    <xf numFmtId="0" fontId="9" fillId="4" borderId="6" xfId="3" applyFont="1" applyFill="1" applyBorder="1" applyAlignment="1">
      <alignment horizontal="center" vertical="center"/>
    </xf>
    <xf numFmtId="177" fontId="9" fillId="0" borderId="27" xfId="3" applyNumberFormat="1" applyFont="1" applyBorder="1" applyAlignment="1" applyProtection="1">
      <alignment horizontal="right" vertical="center" shrinkToFit="1"/>
      <protection locked="0"/>
    </xf>
    <xf numFmtId="177" fontId="9" fillId="0" borderId="28" xfId="3" applyNumberFormat="1" applyFont="1" applyBorder="1" applyAlignment="1" applyProtection="1">
      <alignment horizontal="right" vertical="center" shrinkToFit="1"/>
      <protection locked="0"/>
    </xf>
    <xf numFmtId="177" fontId="9" fillId="0" borderId="29" xfId="3" applyNumberFormat="1" applyFont="1" applyBorder="1" applyAlignment="1" applyProtection="1">
      <alignment horizontal="right" vertical="center" shrinkToFit="1"/>
      <protection locked="0"/>
    </xf>
    <xf numFmtId="177" fontId="9" fillId="0" borderId="20" xfId="3" applyNumberFormat="1" applyFont="1" applyBorder="1" applyAlignment="1" applyProtection="1">
      <alignment horizontal="right" vertical="center" shrinkToFit="1"/>
      <protection locked="0"/>
    </xf>
    <xf numFmtId="177" fontId="9" fillId="0" borderId="21" xfId="3" applyNumberFormat="1" applyFont="1" applyBorder="1" applyAlignment="1" applyProtection="1">
      <alignment horizontal="right" vertical="center" shrinkToFit="1"/>
      <protection locked="0"/>
    </xf>
    <xf numFmtId="177" fontId="9" fillId="0" borderId="22" xfId="3" applyNumberFormat="1" applyFont="1" applyBorder="1" applyAlignment="1" applyProtection="1">
      <alignment horizontal="right" vertical="center" shrinkToFit="1"/>
      <protection locked="0"/>
    </xf>
    <xf numFmtId="0" fontId="12" fillId="0" borderId="0" xfId="3" applyFont="1" applyAlignment="1">
      <alignment horizontal="center" vertical="center" wrapText="1"/>
    </xf>
    <xf numFmtId="0" fontId="9" fillId="0" borderId="0" xfId="3" applyFont="1" applyAlignment="1">
      <alignment vertical="top"/>
    </xf>
    <xf numFmtId="0" fontId="13" fillId="0" borderId="0" xfId="3" applyFont="1">
      <alignment vertical="center"/>
    </xf>
    <xf numFmtId="0" fontId="12" fillId="0" borderId="0" xfId="3" applyFont="1" applyAlignment="1">
      <alignment vertical="center" wrapText="1"/>
    </xf>
    <xf numFmtId="0" fontId="2" fillId="0" borderId="0" xfId="4">
      <alignment vertical="center"/>
    </xf>
    <xf numFmtId="0" fontId="5" fillId="0" borderId="0" xfId="4" applyFont="1" applyAlignment="1">
      <alignment horizontal="center" vertical="center"/>
    </xf>
    <xf numFmtId="0" fontId="8" fillId="2" borderId="1" xfId="4" applyFont="1" applyFill="1" applyBorder="1" applyAlignment="1"/>
    <xf numFmtId="0" fontId="8" fillId="2" borderId="2" xfId="4" applyFont="1" applyFill="1" applyBorder="1" applyAlignment="1"/>
    <xf numFmtId="0" fontId="8" fillId="2" borderId="2" xfId="4" applyFont="1" applyFill="1" applyBorder="1" applyAlignment="1">
      <alignment horizontal="right" vertical="center"/>
    </xf>
    <xf numFmtId="0" fontId="8" fillId="2" borderId="3" xfId="4" applyFont="1" applyFill="1" applyBorder="1" applyAlignment="1">
      <alignment horizontal="right" vertical="top"/>
    </xf>
    <xf numFmtId="0" fontId="8" fillId="2" borderId="23" xfId="4" applyFont="1" applyFill="1" applyBorder="1" applyAlignment="1">
      <alignment horizontal="center" vertical="center"/>
    </xf>
    <xf numFmtId="0" fontId="8" fillId="2" borderId="5" xfId="4" applyFont="1" applyFill="1" applyBorder="1" applyAlignment="1">
      <alignment horizontal="center" vertical="center"/>
    </xf>
    <xf numFmtId="0" fontId="8" fillId="2" borderId="10" xfId="4" applyFont="1" applyFill="1" applyBorder="1" applyAlignment="1">
      <alignment horizontal="center" vertical="center"/>
    </xf>
    <xf numFmtId="0" fontId="8" fillId="0" borderId="37" xfId="4" applyFont="1" applyFill="1" applyBorder="1" applyAlignment="1">
      <alignment vertical="center" wrapText="1"/>
    </xf>
    <xf numFmtId="0" fontId="8" fillId="0" borderId="39" xfId="4" applyFont="1" applyFill="1" applyBorder="1" applyAlignment="1">
      <alignment vertical="center"/>
    </xf>
    <xf numFmtId="0" fontId="8" fillId="0" borderId="41" xfId="4" applyFont="1" applyFill="1" applyBorder="1" applyAlignment="1">
      <alignment vertical="center"/>
    </xf>
    <xf numFmtId="0" fontId="8" fillId="0" borderId="47" xfId="4" applyFont="1" applyFill="1" applyBorder="1" applyAlignment="1">
      <alignment vertical="center"/>
    </xf>
    <xf numFmtId="0" fontId="8" fillId="0" borderId="39" xfId="4" applyFont="1" applyFill="1" applyBorder="1" applyAlignment="1">
      <alignment vertical="center" wrapText="1"/>
    </xf>
    <xf numFmtId="0" fontId="8" fillId="0" borderId="44" xfId="4" applyFont="1" applyFill="1" applyBorder="1" applyAlignment="1">
      <alignment vertical="center"/>
    </xf>
    <xf numFmtId="0" fontId="8" fillId="0" borderId="0" xfId="4" applyFont="1" applyFill="1" applyBorder="1" applyAlignment="1"/>
    <xf numFmtId="0" fontId="8" fillId="0" borderId="0" xfId="4" applyFont="1" applyFill="1" applyBorder="1" applyAlignment="1">
      <alignment vertical="center"/>
    </xf>
    <xf numFmtId="0" fontId="8" fillId="0" borderId="0" xfId="4" applyFont="1" applyFill="1" applyBorder="1" applyAlignment="1">
      <alignment horizontal="left" vertical="center"/>
    </xf>
    <xf numFmtId="177" fontId="8" fillId="0" borderId="0" xfId="4" applyNumberFormat="1" applyFont="1" applyFill="1" applyBorder="1" applyAlignment="1" applyProtection="1">
      <alignment horizontal="right" vertical="center"/>
    </xf>
    <xf numFmtId="0" fontId="5" fillId="0" borderId="0" xfId="1" applyFont="1" applyAlignment="1">
      <alignment horizontal="right"/>
    </xf>
    <xf numFmtId="0" fontId="14" fillId="2" borderId="1" xfId="1" applyFont="1" applyFill="1" applyBorder="1" applyAlignment="1"/>
    <xf numFmtId="0" fontId="14" fillId="2" borderId="2" xfId="1" applyFont="1" applyFill="1" applyBorder="1" applyAlignment="1">
      <alignment horizontal="right" vertical="top"/>
    </xf>
    <xf numFmtId="0" fontId="14" fillId="2" borderId="3" xfId="1" applyFont="1" applyFill="1" applyBorder="1" applyAlignment="1">
      <alignment horizontal="right" vertical="top"/>
    </xf>
    <xf numFmtId="0" fontId="16" fillId="4" borderId="5" xfId="5" applyFont="1" applyFill="1" applyBorder="1" applyAlignment="1">
      <alignment horizontal="center" vertical="center"/>
    </xf>
    <xf numFmtId="0" fontId="16" fillId="4" borderId="6" xfId="5" applyFont="1" applyFill="1" applyBorder="1" applyAlignment="1">
      <alignment horizontal="center" vertical="center"/>
    </xf>
    <xf numFmtId="0" fontId="14" fillId="0" borderId="7" xfId="1" applyFont="1" applyFill="1" applyBorder="1" applyAlignment="1">
      <alignment horizontal="center" vertical="center" wrapText="1"/>
    </xf>
    <xf numFmtId="177" fontId="14" fillId="0" borderId="5" xfId="5" applyNumberFormat="1" applyFont="1" applyFill="1" applyBorder="1" applyAlignment="1" applyProtection="1">
      <alignment horizontal="right" vertical="center" shrinkToFit="1"/>
    </xf>
    <xf numFmtId="177" fontId="14" fillId="0" borderId="10" xfId="5" applyNumberFormat="1" applyFont="1" applyFill="1" applyBorder="1" applyAlignment="1" applyProtection="1">
      <alignment horizontal="right" vertical="center" shrinkToFit="1"/>
    </xf>
    <xf numFmtId="0" fontId="14" fillId="0" borderId="11" xfId="1" applyFont="1" applyFill="1" applyBorder="1" applyAlignment="1">
      <alignment horizontal="center" vertical="center" wrapText="1"/>
    </xf>
    <xf numFmtId="177" fontId="14" fillId="0" borderId="15" xfId="5" applyNumberFormat="1" applyFont="1" applyFill="1" applyBorder="1" applyAlignment="1" applyProtection="1">
      <alignment horizontal="right" vertical="center" shrinkToFit="1"/>
    </xf>
    <xf numFmtId="177" fontId="14" fillId="0" borderId="16" xfId="5" applyNumberFormat="1" applyFont="1" applyFill="1" applyBorder="1" applyAlignment="1" applyProtection="1">
      <alignment horizontal="right" vertical="center" shrinkToFit="1"/>
    </xf>
    <xf numFmtId="177" fontId="14" fillId="0" borderId="34" xfId="5" applyNumberFormat="1" applyFont="1" applyFill="1" applyBorder="1" applyAlignment="1" applyProtection="1">
      <alignment horizontal="right" vertical="center" shrinkToFit="1"/>
    </xf>
    <xf numFmtId="177" fontId="14" fillId="0" borderId="35" xfId="5" applyNumberFormat="1" applyFont="1" applyFill="1" applyBorder="1" applyAlignment="1" applyProtection="1">
      <alignment horizontal="right" vertical="center" shrinkToFit="1"/>
    </xf>
    <xf numFmtId="0" fontId="14" fillId="0" borderId="49" xfId="1" applyFont="1" applyFill="1" applyBorder="1" applyAlignment="1">
      <alignment horizontal="center" vertical="center"/>
    </xf>
    <xf numFmtId="177" fontId="14" fillId="0" borderId="34" xfId="5" applyNumberFormat="1" applyFont="1" applyFill="1" applyBorder="1" applyAlignment="1" applyProtection="1">
      <alignment horizontal="right" vertical="center" shrinkToFit="1"/>
      <protection locked="0"/>
    </xf>
    <xf numFmtId="177" fontId="14" fillId="0" borderId="35" xfId="5" applyNumberFormat="1" applyFont="1" applyFill="1" applyBorder="1" applyAlignment="1" applyProtection="1">
      <alignment horizontal="right" vertical="center" shrinkToFit="1"/>
      <protection locked="0"/>
    </xf>
    <xf numFmtId="0" fontId="14" fillId="0" borderId="50" xfId="1" applyFont="1" applyFill="1" applyBorder="1" applyAlignment="1">
      <alignment horizontal="center" vertical="center"/>
    </xf>
    <xf numFmtId="177" fontId="14" fillId="0" borderId="21" xfId="5" applyNumberFormat="1" applyFont="1" applyFill="1" applyBorder="1" applyAlignment="1" applyProtection="1">
      <alignment horizontal="right" vertical="center" shrinkToFit="1"/>
      <protection locked="0"/>
    </xf>
    <xf numFmtId="177" fontId="14" fillId="0" borderId="22" xfId="5" applyNumberFormat="1" applyFont="1" applyFill="1" applyBorder="1" applyAlignment="1" applyProtection="1">
      <alignment horizontal="right" vertical="center" shrinkToFit="1"/>
      <protection locked="0"/>
    </xf>
    <xf numFmtId="0" fontId="14" fillId="0" borderId="1" xfId="1" applyFont="1" applyFill="1" applyBorder="1" applyAlignment="1">
      <alignment horizontal="center" vertical="center"/>
    </xf>
    <xf numFmtId="177" fontId="14" fillId="0" borderId="51" xfId="5" applyNumberFormat="1" applyFont="1" applyFill="1" applyBorder="1" applyAlignment="1" applyProtection="1">
      <alignment horizontal="right" vertical="center" shrinkToFit="1"/>
    </xf>
    <xf numFmtId="177" fontId="14" fillId="0" borderId="6" xfId="5" applyNumberFormat="1" applyFont="1" applyFill="1" applyBorder="1" applyAlignment="1" applyProtection="1">
      <alignment horizontal="right" vertical="center" shrinkToFit="1"/>
    </xf>
    <xf numFmtId="178" fontId="18" fillId="0" borderId="41" xfId="6" applyNumberFormat="1" applyFont="1" applyBorder="1" applyAlignment="1">
      <alignment vertical="center"/>
    </xf>
    <xf numFmtId="178" fontId="18" fillId="0" borderId="48" xfId="6" applyNumberFormat="1" applyFont="1" applyBorder="1" applyAlignment="1">
      <alignment vertical="center"/>
    </xf>
    <xf numFmtId="178" fontId="18" fillId="0" borderId="15" xfId="6" applyNumberFormat="1" applyFont="1" applyBorder="1" applyAlignment="1">
      <alignment horizontal="center" vertical="center" wrapText="1"/>
    </xf>
    <xf numFmtId="178" fontId="18" fillId="0" borderId="39" xfId="6" applyNumberFormat="1" applyFont="1" applyBorder="1" applyAlignment="1">
      <alignment horizontal="center" vertical="center"/>
    </xf>
    <xf numFmtId="178" fontId="18" fillId="0" borderId="31" xfId="6" applyNumberFormat="1" applyFont="1" applyBorder="1" applyAlignment="1">
      <alignment horizontal="center" vertical="center"/>
    </xf>
    <xf numFmtId="178" fontId="18" fillId="0" borderId="42" xfId="6" applyNumberFormat="1" applyFont="1" applyBorder="1" applyAlignment="1">
      <alignment horizontal="center" vertical="center"/>
    </xf>
    <xf numFmtId="0" fontId="17" fillId="0" borderId="0" xfId="6"/>
    <xf numFmtId="178" fontId="18" fillId="0" borderId="37" xfId="6" applyNumberFormat="1" applyFont="1" applyBorder="1" applyAlignment="1">
      <alignment vertical="center"/>
    </xf>
    <xf numFmtId="178" fontId="18" fillId="0" borderId="40" xfId="6" applyNumberFormat="1" applyFont="1" applyBorder="1" applyAlignment="1">
      <alignment vertical="center"/>
    </xf>
    <xf numFmtId="0" fontId="17" fillId="0" borderId="47" xfId="6" applyFont="1" applyBorder="1" applyAlignment="1">
      <alignment vertical="center"/>
    </xf>
    <xf numFmtId="178" fontId="18" fillId="0" borderId="41" xfId="6" applyNumberFormat="1" applyFont="1" applyBorder="1" applyAlignment="1">
      <alignment horizontal="center" vertical="center"/>
    </xf>
    <xf numFmtId="178" fontId="18" fillId="0" borderId="52" xfId="6" applyNumberFormat="1" applyFont="1" applyBorder="1" applyAlignment="1">
      <alignment horizontal="center" vertical="center" wrapText="1"/>
    </xf>
    <xf numFmtId="178" fontId="18" fillId="0" borderId="53" xfId="6" applyNumberFormat="1" applyFont="1" applyBorder="1" applyAlignment="1">
      <alignment horizontal="center" vertical="center"/>
    </xf>
    <xf numFmtId="178" fontId="18" fillId="0" borderId="54" xfId="6" applyNumberFormat="1" applyFont="1" applyBorder="1" applyAlignment="1">
      <alignment horizontal="center" vertical="center" wrapText="1"/>
    </xf>
    <xf numFmtId="178" fontId="18" fillId="0" borderId="34" xfId="6" applyNumberFormat="1" applyFont="1" applyBorder="1" applyAlignment="1">
      <alignment horizontal="center" vertical="center"/>
    </xf>
    <xf numFmtId="178" fontId="18" fillId="0" borderId="48" xfId="6" applyNumberFormat="1" applyFont="1" applyBorder="1" applyAlignment="1">
      <alignment horizontal="center" vertical="center"/>
    </xf>
    <xf numFmtId="179" fontId="18" fillId="0" borderId="15" xfId="6" applyNumberFormat="1" applyFont="1" applyFill="1" applyBorder="1" applyAlignment="1">
      <alignment vertical="center"/>
    </xf>
    <xf numFmtId="179" fontId="18" fillId="0" borderId="41" xfId="6" applyNumberFormat="1" applyFont="1" applyFill="1" applyBorder="1" applyAlignment="1">
      <alignment vertical="center"/>
    </xf>
    <xf numFmtId="180" fontId="18" fillId="0" borderId="55" xfId="6" applyNumberFormat="1" applyFont="1" applyFill="1" applyBorder="1" applyAlignment="1">
      <alignment vertical="center"/>
    </xf>
    <xf numFmtId="179" fontId="18" fillId="0" borderId="53" xfId="6" applyNumberFormat="1" applyFont="1" applyFill="1" applyBorder="1" applyAlignment="1">
      <alignment vertical="center"/>
    </xf>
    <xf numFmtId="180" fontId="18" fillId="0" borderId="56" xfId="6" applyNumberFormat="1" applyFont="1" applyFill="1" applyBorder="1" applyAlignment="1">
      <alignment vertical="center"/>
    </xf>
    <xf numFmtId="180" fontId="18" fillId="0" borderId="15" xfId="6" applyNumberFormat="1" applyFont="1" applyBorder="1" applyAlignment="1">
      <alignment vertical="center"/>
    </xf>
    <xf numFmtId="178" fontId="18" fillId="0" borderId="37" xfId="6" applyNumberFormat="1" applyFont="1" applyBorder="1" applyAlignment="1">
      <alignment horizontal="center" vertical="center"/>
    </xf>
    <xf numFmtId="178" fontId="18" fillId="0" borderId="57" xfId="6" applyNumberFormat="1" applyFont="1" applyBorder="1" applyAlignment="1">
      <alignment horizontal="center" vertical="center"/>
    </xf>
    <xf numFmtId="179" fontId="18" fillId="0" borderId="58" xfId="6" applyNumberFormat="1" applyFont="1" applyFill="1" applyBorder="1" applyAlignment="1">
      <alignment vertical="center"/>
    </xf>
    <xf numFmtId="179" fontId="18" fillId="0" borderId="59" xfId="6" applyNumberFormat="1" applyFont="1" applyFill="1" applyBorder="1" applyAlignment="1">
      <alignment vertical="center"/>
    </xf>
    <xf numFmtId="180" fontId="18" fillId="0" borderId="57" xfId="6" applyNumberFormat="1" applyFont="1" applyFill="1" applyBorder="1" applyAlignment="1">
      <alignment vertical="center"/>
    </xf>
    <xf numFmtId="179" fontId="18" fillId="0" borderId="60" xfId="6" applyNumberFormat="1" applyFont="1" applyFill="1" applyBorder="1" applyAlignment="1">
      <alignment vertical="center"/>
    </xf>
    <xf numFmtId="180" fontId="18" fillId="0" borderId="61" xfId="6" applyNumberFormat="1" applyFont="1" applyFill="1" applyBorder="1" applyAlignment="1">
      <alignment vertical="center"/>
    </xf>
    <xf numFmtId="180" fontId="18" fillId="0" borderId="58" xfId="6" applyNumberFormat="1" applyFont="1" applyBorder="1" applyAlignment="1">
      <alignment vertical="center"/>
    </xf>
    <xf numFmtId="179" fontId="18" fillId="0" borderId="58" xfId="6" applyNumberFormat="1" applyFont="1" applyFill="1" applyBorder="1" applyAlignment="1">
      <alignment vertical="center" wrapText="1"/>
    </xf>
    <xf numFmtId="179" fontId="18" fillId="0" borderId="15" xfId="6" applyNumberFormat="1" applyFont="1" applyBorder="1" applyAlignment="1">
      <alignment vertical="center"/>
    </xf>
    <xf numFmtId="179" fontId="18" fillId="0" borderId="41" xfId="6" applyNumberFormat="1" applyFont="1" applyBorder="1" applyAlignment="1">
      <alignment vertical="center"/>
    </xf>
    <xf numFmtId="180" fontId="18" fillId="0" borderId="55" xfId="6" applyNumberFormat="1" applyFont="1" applyBorder="1" applyAlignment="1">
      <alignment vertical="center"/>
    </xf>
    <xf numFmtId="179" fontId="18" fillId="0" borderId="53" xfId="6" applyNumberFormat="1" applyFont="1" applyBorder="1" applyAlignment="1">
      <alignment vertical="center"/>
    </xf>
    <xf numFmtId="180" fontId="18" fillId="0" borderId="12" xfId="6" applyNumberFormat="1" applyFont="1" applyBorder="1" applyAlignment="1">
      <alignment vertical="center"/>
    </xf>
    <xf numFmtId="0" fontId="17" fillId="0" borderId="34" xfId="6" applyBorder="1"/>
    <xf numFmtId="0" fontId="17" fillId="0" borderId="34" xfId="6" applyBorder="1" applyAlignment="1">
      <alignment vertical="center"/>
    </xf>
    <xf numFmtId="0" fontId="19" fillId="0" borderId="34" xfId="6" applyFont="1" applyBorder="1"/>
    <xf numFmtId="0" fontId="17" fillId="0" borderId="0" xfId="7" applyAlignment="1"/>
    <xf numFmtId="0" fontId="17" fillId="0" borderId="34" xfId="7" applyBorder="1" applyAlignment="1"/>
    <xf numFmtId="177" fontId="17" fillId="0" borderId="34" xfId="7" applyNumberFormat="1" applyBorder="1" applyAlignment="1"/>
    <xf numFmtId="0" fontId="21" fillId="0" borderId="0" xfId="8" applyFont="1">
      <alignment vertical="center"/>
    </xf>
    <xf numFmtId="49" fontId="21" fillId="0" borderId="0" xfId="8" applyNumberFormat="1" applyFont="1">
      <alignment vertical="center"/>
    </xf>
    <xf numFmtId="0" fontId="23" fillId="0" borderId="0" xfId="8" applyFont="1">
      <alignment vertical="center"/>
    </xf>
    <xf numFmtId="0" fontId="24" fillId="0" borderId="0" xfId="8" applyFont="1">
      <alignment vertical="center"/>
    </xf>
    <xf numFmtId="0" fontId="21" fillId="0" borderId="36" xfId="8" applyFont="1" applyBorder="1" applyAlignment="1">
      <alignment horizontal="left" vertical="center"/>
    </xf>
    <xf numFmtId="0" fontId="21" fillId="0" borderId="8" xfId="8" applyFont="1" applyBorder="1" applyAlignment="1">
      <alignment horizontal="left" vertical="center"/>
    </xf>
    <xf numFmtId="0" fontId="21" fillId="0" borderId="9" xfId="8" applyFont="1" applyBorder="1" applyAlignment="1">
      <alignment horizontal="left" vertical="center"/>
    </xf>
    <xf numFmtId="184" fontId="21" fillId="0" borderId="36" xfId="8" applyNumberFormat="1" applyFont="1" applyBorder="1" applyAlignment="1">
      <alignment horizontal="right" vertical="center" shrinkToFit="1"/>
    </xf>
    <xf numFmtId="184" fontId="21" fillId="0" borderId="8" xfId="8" applyNumberFormat="1" applyFont="1" applyBorder="1" applyAlignment="1">
      <alignment horizontal="right" vertical="center" shrinkToFit="1"/>
    </xf>
    <xf numFmtId="184" fontId="21" fillId="0" borderId="9" xfId="8" applyNumberFormat="1" applyFont="1" applyBorder="1" applyAlignment="1">
      <alignment horizontal="right" vertical="center" shrinkToFit="1"/>
    </xf>
    <xf numFmtId="0" fontId="25" fillId="0" borderId="47" xfId="9" applyFont="1" applyBorder="1">
      <alignment vertical="center"/>
    </xf>
    <xf numFmtId="184" fontId="21" fillId="0" borderId="36" xfId="8" applyNumberFormat="1" applyFont="1" applyBorder="1" applyAlignment="1">
      <alignment vertical="center" shrinkToFit="1"/>
    </xf>
    <xf numFmtId="184" fontId="21" fillId="0" borderId="8" xfId="8" applyNumberFormat="1" applyFont="1" applyBorder="1" applyAlignment="1">
      <alignment vertical="center" shrinkToFit="1"/>
    </xf>
    <xf numFmtId="184" fontId="21" fillId="0" borderId="9" xfId="8" applyNumberFormat="1" applyFont="1" applyBorder="1" applyAlignment="1">
      <alignment vertical="center" shrinkToFit="1"/>
    </xf>
    <xf numFmtId="0" fontId="21" fillId="0" borderId="7" xfId="8" applyFont="1" applyBorder="1" applyAlignment="1">
      <alignment horizontal="left" vertical="center"/>
    </xf>
    <xf numFmtId="0" fontId="25" fillId="0" borderId="71" xfId="9" applyFont="1" applyBorder="1" applyAlignment="1">
      <alignment horizontal="center" vertical="center"/>
    </xf>
    <xf numFmtId="0" fontId="21" fillId="0" borderId="7" xfId="8" applyFont="1" applyBorder="1" applyAlignment="1">
      <alignment horizontal="center" vertical="center"/>
    </xf>
    <xf numFmtId="0" fontId="21" fillId="0" borderId="74" xfId="8" applyFont="1" applyBorder="1" applyAlignment="1">
      <alignment horizontal="center" vertical="center"/>
    </xf>
    <xf numFmtId="0" fontId="27" fillId="0" borderId="75" xfId="8" applyFont="1" applyBorder="1" applyAlignment="1">
      <alignment vertical="center" wrapText="1"/>
    </xf>
    <xf numFmtId="0" fontId="27" fillId="0" borderId="76" xfId="8" applyFont="1" applyBorder="1" applyAlignment="1">
      <alignment vertical="center" wrapText="1"/>
    </xf>
    <xf numFmtId="181" fontId="21" fillId="0" borderId="74" xfId="8" applyNumberFormat="1" applyFont="1" applyBorder="1">
      <alignment vertical="center"/>
    </xf>
    <xf numFmtId="181" fontId="21" fillId="0" borderId="75" xfId="8" applyNumberFormat="1" applyFont="1" applyBorder="1">
      <alignment vertical="center"/>
    </xf>
    <xf numFmtId="181" fontId="21" fillId="0" borderId="76" xfId="8" applyNumberFormat="1" applyFont="1" applyBorder="1">
      <alignment vertical="center"/>
    </xf>
    <xf numFmtId="0" fontId="21" fillId="0" borderId="7" xfId="8" applyFont="1" applyBorder="1">
      <alignment vertical="center"/>
    </xf>
    <xf numFmtId="0" fontId="21" fillId="0" borderId="66" xfId="8" applyFont="1" applyBorder="1">
      <alignment vertical="center"/>
    </xf>
    <xf numFmtId="49" fontId="21" fillId="0" borderId="7" xfId="8" applyNumberFormat="1" applyFont="1" applyBorder="1">
      <alignment vertical="center"/>
    </xf>
    <xf numFmtId="0" fontId="21" fillId="0" borderId="0" xfId="8" applyFont="1" applyAlignment="1">
      <alignment horizontal="center" vertical="center"/>
    </xf>
    <xf numFmtId="49" fontId="21" fillId="0" borderId="0" xfId="8" applyNumberFormat="1" applyFont="1" applyAlignment="1">
      <alignment horizontal="center" vertical="center"/>
    </xf>
    <xf numFmtId="0" fontId="21" fillId="0" borderId="66" xfId="8" applyFont="1" applyBorder="1" applyAlignment="1">
      <alignment horizontal="center" vertical="center"/>
    </xf>
    <xf numFmtId="0" fontId="21" fillId="0" borderId="74" xfId="8" applyFont="1" applyBorder="1">
      <alignment vertical="center"/>
    </xf>
    <xf numFmtId="0" fontId="21" fillId="0" borderId="75" xfId="8" applyFont="1" applyBorder="1">
      <alignment vertical="center"/>
    </xf>
    <xf numFmtId="0" fontId="21" fillId="0" borderId="76" xfId="8" applyFont="1" applyBorder="1">
      <alignment vertical="center"/>
    </xf>
    <xf numFmtId="49" fontId="31" fillId="0" borderId="0" xfId="11" applyNumberFormat="1" applyFont="1">
      <alignment vertical="center"/>
    </xf>
    <xf numFmtId="49" fontId="21" fillId="0" borderId="0" xfId="11" applyNumberFormat="1" applyFont="1">
      <alignment vertical="center"/>
    </xf>
    <xf numFmtId="49" fontId="21" fillId="0" borderId="0" xfId="11" applyNumberFormat="1" applyFont="1" applyFill="1">
      <alignment vertical="center"/>
    </xf>
    <xf numFmtId="0" fontId="21" fillId="0" borderId="0" xfId="11" applyFont="1">
      <alignment vertical="center"/>
    </xf>
    <xf numFmtId="0" fontId="32" fillId="0" borderId="0" xfId="11" applyFont="1">
      <alignment vertical="center"/>
    </xf>
    <xf numFmtId="0" fontId="4" fillId="0" borderId="54" xfId="11" applyFont="1" applyBorder="1" applyAlignment="1">
      <alignment horizontal="center" vertical="center"/>
    </xf>
    <xf numFmtId="0" fontId="4" fillId="0" borderId="54" xfId="11" applyFont="1" applyBorder="1" applyAlignment="1">
      <alignment vertical="center"/>
    </xf>
    <xf numFmtId="0" fontId="21" fillId="0" borderId="41" xfId="11" applyFont="1" applyBorder="1" applyAlignment="1">
      <alignment horizontal="center" vertical="center"/>
    </xf>
    <xf numFmtId="0" fontId="21" fillId="0" borderId="12" xfId="11" applyFont="1" applyBorder="1" applyAlignment="1">
      <alignment horizontal="center" vertical="center"/>
    </xf>
    <xf numFmtId="0" fontId="21" fillId="0" borderId="64" xfId="11" applyFont="1" applyBorder="1" applyAlignment="1">
      <alignment horizontal="center" vertical="center"/>
    </xf>
    <xf numFmtId="0" fontId="21" fillId="0" borderId="0" xfId="11" applyFont="1" applyFill="1">
      <alignment vertical="center"/>
    </xf>
    <xf numFmtId="0" fontId="21" fillId="0" borderId="0" xfId="11" applyFont="1" applyAlignment="1">
      <alignment vertical="center"/>
    </xf>
    <xf numFmtId="0" fontId="21" fillId="0" borderId="0" xfId="11" applyFont="1" applyBorder="1" applyAlignment="1">
      <alignment vertical="center"/>
    </xf>
    <xf numFmtId="0" fontId="21" fillId="0" borderId="0" xfId="11" applyFont="1" applyAlignment="1">
      <alignment vertical="center" shrinkToFit="1"/>
    </xf>
    <xf numFmtId="49" fontId="21" fillId="6" borderId="0" xfId="12" applyNumberFormat="1" applyFont="1" applyFill="1">
      <alignment vertical="center"/>
    </xf>
    <xf numFmtId="0" fontId="21" fillId="6" borderId="0" xfId="12" applyFont="1" applyFill="1">
      <alignment vertical="center"/>
    </xf>
    <xf numFmtId="0" fontId="21" fillId="6" borderId="75" xfId="12" applyFont="1" applyFill="1" applyBorder="1">
      <alignment vertical="center"/>
    </xf>
    <xf numFmtId="0" fontId="2" fillId="6" borderId="0" xfId="13" applyFill="1">
      <alignment vertical="center"/>
    </xf>
    <xf numFmtId="0" fontId="2" fillId="0" borderId="0" xfId="13">
      <alignment vertical="center"/>
    </xf>
    <xf numFmtId="0" fontId="35" fillId="6" borderId="0" xfId="12" applyFont="1" applyFill="1">
      <alignment vertical="center"/>
    </xf>
    <xf numFmtId="0" fontId="36" fillId="6" borderId="0" xfId="12" applyFont="1" applyFill="1">
      <alignment vertical="center"/>
    </xf>
    <xf numFmtId="0" fontId="36" fillId="6" borderId="0" xfId="13" applyFont="1" applyFill="1">
      <alignment vertical="center"/>
    </xf>
    <xf numFmtId="0" fontId="36" fillId="0" borderId="0" xfId="13" applyFont="1">
      <alignment vertical="center"/>
    </xf>
    <xf numFmtId="0" fontId="35" fillId="0" borderId="97" xfId="12" applyFont="1" applyBorder="1" applyAlignment="1" applyProtection="1">
      <alignment horizontal="center" vertical="center" shrinkToFit="1"/>
      <protection locked="0"/>
    </xf>
    <xf numFmtId="0" fontId="35" fillId="0" borderId="109" xfId="15" applyFont="1" applyBorder="1" applyAlignment="1" applyProtection="1">
      <alignment horizontal="center" vertical="center" shrinkToFit="1"/>
      <protection locked="0"/>
    </xf>
    <xf numFmtId="0" fontId="35" fillId="0" borderId="111" xfId="12" applyFont="1" applyBorder="1" applyAlignment="1" applyProtection="1">
      <alignment horizontal="center" vertical="center" shrinkToFit="1"/>
      <protection locked="0"/>
    </xf>
    <xf numFmtId="0" fontId="35" fillId="0" borderId="122" xfId="15" applyFont="1" applyBorder="1" applyAlignment="1" applyProtection="1">
      <alignment horizontal="center" vertical="center" shrinkToFit="1"/>
      <protection locked="0"/>
    </xf>
    <xf numFmtId="0" fontId="35" fillId="8" borderId="20" xfId="12" applyFont="1" applyFill="1" applyBorder="1" applyAlignment="1" applyProtection="1">
      <alignment horizontal="center" vertical="center" shrinkToFit="1"/>
      <protection locked="0"/>
    </xf>
    <xf numFmtId="0" fontId="28" fillId="6" borderId="0" xfId="12" applyFont="1" applyFill="1">
      <alignment vertical="center"/>
    </xf>
    <xf numFmtId="0" fontId="35" fillId="0" borderId="135" xfId="12" applyFont="1" applyBorder="1" applyAlignment="1" applyProtection="1">
      <alignment horizontal="center" vertical="center" shrinkToFit="1"/>
      <protection locked="0"/>
    </xf>
    <xf numFmtId="0" fontId="35" fillId="6" borderId="122" xfId="12" applyFont="1" applyFill="1" applyBorder="1" applyAlignment="1" applyProtection="1">
      <alignment horizontal="center" vertical="center" shrinkToFit="1"/>
      <protection locked="0"/>
    </xf>
    <xf numFmtId="0" fontId="35" fillId="0" borderId="144" xfId="12" applyFont="1" applyBorder="1" applyAlignment="1" applyProtection="1">
      <alignment horizontal="center" vertical="center" shrinkToFit="1"/>
      <protection locked="0"/>
    </xf>
    <xf numFmtId="0" fontId="35" fillId="6" borderId="0" xfId="12" applyFont="1" applyFill="1" applyAlignment="1">
      <alignment horizontal="center" vertical="center" shrinkToFit="1"/>
    </xf>
    <xf numFmtId="0" fontId="35" fillId="6" borderId="0" xfId="12" applyFont="1" applyFill="1" applyAlignment="1">
      <alignment horizontal="left" vertical="center" shrinkToFit="1"/>
    </xf>
    <xf numFmtId="177" fontId="35" fillId="6" borderId="0" xfId="12" applyNumberFormat="1" applyFont="1" applyFill="1" applyAlignment="1">
      <alignment horizontal="right" vertical="center" shrinkToFit="1"/>
    </xf>
    <xf numFmtId="177" fontId="35" fillId="6" borderId="0" xfId="12" applyNumberFormat="1" applyFont="1" applyFill="1" applyAlignment="1">
      <alignment horizontal="left" vertical="center" shrinkToFit="1"/>
    </xf>
    <xf numFmtId="0" fontId="35" fillId="6" borderId="75" xfId="12" applyFont="1" applyFill="1" applyBorder="1">
      <alignment vertical="center"/>
    </xf>
    <xf numFmtId="0" fontId="35" fillId="6" borderId="75" xfId="12" applyFont="1" applyFill="1" applyBorder="1" applyAlignment="1">
      <alignment horizontal="center" vertical="center"/>
    </xf>
    <xf numFmtId="0" fontId="35" fillId="6" borderId="31" xfId="12" applyFont="1" applyFill="1" applyBorder="1">
      <alignment vertical="center"/>
    </xf>
    <xf numFmtId="0" fontId="35" fillId="6" borderId="11" xfId="12" applyFont="1" applyFill="1" applyBorder="1">
      <alignment vertical="center"/>
    </xf>
    <xf numFmtId="0" fontId="35" fillId="6" borderId="12" xfId="12" applyFont="1" applyFill="1" applyBorder="1">
      <alignment vertical="center"/>
    </xf>
    <xf numFmtId="0" fontId="35" fillId="6" borderId="66" xfId="12" applyFont="1" applyFill="1" applyBorder="1">
      <alignment vertical="center"/>
    </xf>
    <xf numFmtId="0" fontId="35" fillId="6" borderId="0" xfId="12" applyFont="1" applyFill="1" applyAlignment="1">
      <alignment horizontal="center" vertical="center"/>
    </xf>
    <xf numFmtId="0" fontId="36" fillId="6" borderId="0" xfId="12" applyFont="1" applyFill="1" applyAlignment="1">
      <alignment horizontal="center" vertical="center"/>
    </xf>
    <xf numFmtId="0" fontId="36" fillId="6" borderId="7" xfId="12" applyFont="1" applyFill="1" applyBorder="1">
      <alignment vertical="center"/>
    </xf>
    <xf numFmtId="0" fontId="38" fillId="6" borderId="0" xfId="13" applyFont="1" applyFill="1">
      <alignment vertical="center"/>
    </xf>
    <xf numFmtId="0" fontId="17" fillId="6" borderId="0" xfId="6" applyFill="1" applyProtection="1">
      <protection hidden="1"/>
    </xf>
    <xf numFmtId="0" fontId="17" fillId="6" borderId="0" xfId="6" applyFill="1"/>
    <xf numFmtId="0" fontId="2" fillId="0" borderId="0" xfId="16" applyFont="1" applyFill="1">
      <alignment vertical="center"/>
    </xf>
    <xf numFmtId="0" fontId="2" fillId="0" borderId="0" xfId="16" applyFont="1" applyFill="1" applyBorder="1">
      <alignment vertical="center"/>
    </xf>
    <xf numFmtId="0" fontId="35" fillId="0" borderId="41" xfId="16" applyFont="1" applyFill="1" applyBorder="1">
      <alignment vertical="center"/>
    </xf>
    <xf numFmtId="0" fontId="2" fillId="0" borderId="12" xfId="16" applyFont="1" applyFill="1" applyBorder="1">
      <alignment vertical="center"/>
    </xf>
    <xf numFmtId="0" fontId="2" fillId="0" borderId="48" xfId="16" applyFont="1" applyFill="1" applyBorder="1">
      <alignment vertical="center"/>
    </xf>
    <xf numFmtId="0" fontId="2" fillId="0" borderId="64" xfId="16" applyFont="1" applyFill="1" applyBorder="1">
      <alignment vertical="center"/>
    </xf>
    <xf numFmtId="178" fontId="4" fillId="0" borderId="0" xfId="16" applyNumberFormat="1" applyFont="1" applyFill="1" applyBorder="1">
      <alignment vertical="center"/>
    </xf>
    <xf numFmtId="0" fontId="2" fillId="0" borderId="38" xfId="16" applyFont="1" applyFill="1" applyBorder="1">
      <alignment vertical="center"/>
    </xf>
    <xf numFmtId="0" fontId="2" fillId="6" borderId="41" xfId="16" applyFont="1" applyFill="1" applyBorder="1">
      <alignment vertical="center"/>
    </xf>
    <xf numFmtId="0" fontId="2" fillId="6" borderId="12" xfId="16" applyFont="1" applyFill="1" applyBorder="1">
      <alignment vertical="center"/>
    </xf>
    <xf numFmtId="0" fontId="2" fillId="6" borderId="48" xfId="16" applyFont="1" applyFill="1" applyBorder="1">
      <alignment vertical="center"/>
    </xf>
    <xf numFmtId="0" fontId="2" fillId="6" borderId="39" xfId="16" applyFont="1" applyFill="1" applyBorder="1">
      <alignment vertical="center"/>
    </xf>
    <xf numFmtId="0" fontId="2" fillId="6" borderId="31" xfId="16" applyFont="1" applyFill="1" applyBorder="1">
      <alignment vertical="center"/>
    </xf>
    <xf numFmtId="0" fontId="2" fillId="6" borderId="42" xfId="16" applyFont="1" applyFill="1" applyBorder="1">
      <alignment vertical="center"/>
    </xf>
    <xf numFmtId="178" fontId="4" fillId="6" borderId="37" xfId="16" applyNumberFormat="1" applyFont="1" applyFill="1" applyBorder="1">
      <alignment vertical="center"/>
    </xf>
    <xf numFmtId="178" fontId="4" fillId="6" borderId="54" xfId="16" applyNumberFormat="1" applyFont="1" applyFill="1" applyBorder="1">
      <alignment vertical="center"/>
    </xf>
    <xf numFmtId="178" fontId="4" fillId="6" borderId="40" xfId="16" applyNumberFormat="1" applyFont="1" applyFill="1" applyBorder="1">
      <alignment vertical="center"/>
    </xf>
    <xf numFmtId="178" fontId="4" fillId="6" borderId="34" xfId="16" applyNumberFormat="1" applyFont="1" applyFill="1" applyBorder="1" applyAlignment="1">
      <alignment horizontal="center" vertical="center"/>
    </xf>
    <xf numFmtId="178" fontId="21" fillId="6" borderId="186" xfId="16" applyNumberFormat="1" applyFont="1" applyFill="1" applyBorder="1" applyAlignment="1">
      <alignment horizontal="center" vertical="center"/>
    </xf>
    <xf numFmtId="178" fontId="4" fillId="6" borderId="52" xfId="16" applyNumberFormat="1" applyFont="1" applyFill="1" applyBorder="1" applyAlignment="1">
      <alignment horizontal="center" vertical="center"/>
    </xf>
    <xf numFmtId="177" fontId="4" fillId="6" borderId="47" xfId="17" applyNumberFormat="1" applyFont="1" applyFill="1" applyBorder="1" applyAlignment="1">
      <alignment horizontal="right" vertical="center" shrinkToFit="1"/>
    </xf>
    <xf numFmtId="177" fontId="4" fillId="6" borderId="37" xfId="17" applyNumberFormat="1" applyFont="1" applyFill="1" applyBorder="1" applyAlignment="1">
      <alignment horizontal="right" vertical="center" shrinkToFit="1"/>
    </xf>
    <xf numFmtId="187" fontId="4" fillId="6" borderId="187" xfId="17" applyNumberFormat="1" applyFont="1" applyFill="1" applyBorder="1" applyAlignment="1">
      <alignment horizontal="right" vertical="center" shrinkToFit="1"/>
    </xf>
    <xf numFmtId="177" fontId="4" fillId="6" borderId="34" xfId="17" applyNumberFormat="1" applyFont="1" applyFill="1" applyBorder="1" applyAlignment="1">
      <alignment horizontal="right" vertical="center" shrinkToFit="1"/>
    </xf>
    <xf numFmtId="177" fontId="4" fillId="6" borderId="39" xfId="17" applyNumberFormat="1" applyFont="1" applyFill="1" applyBorder="1" applyAlignment="1">
      <alignment horizontal="right" vertical="center" shrinkToFit="1"/>
    </xf>
    <xf numFmtId="187" fontId="4" fillId="6" borderId="52" xfId="17" applyNumberFormat="1" applyFont="1" applyFill="1" applyBorder="1" applyAlignment="1">
      <alignment horizontal="right" vertical="center" shrinkToFit="1"/>
    </xf>
    <xf numFmtId="0" fontId="2" fillId="0" borderId="0" xfId="16" applyNumberFormat="1" applyFont="1" applyFill="1" applyBorder="1">
      <alignment vertical="center"/>
    </xf>
    <xf numFmtId="189" fontId="4" fillId="0" borderId="0" xfId="16" applyNumberFormat="1" applyFont="1" applyFill="1" applyBorder="1">
      <alignment vertical="center"/>
    </xf>
    <xf numFmtId="178" fontId="4" fillId="0" borderId="39" xfId="16" applyNumberFormat="1" applyFont="1" applyFill="1" applyBorder="1">
      <alignment vertical="center"/>
    </xf>
    <xf numFmtId="178" fontId="4" fillId="0" borderId="31" xfId="16" applyNumberFormat="1" applyFont="1" applyFill="1" applyBorder="1">
      <alignment vertical="center"/>
    </xf>
    <xf numFmtId="178" fontId="4" fillId="0" borderId="42" xfId="16" applyNumberFormat="1" applyFont="1" applyFill="1" applyBorder="1">
      <alignment vertical="center"/>
    </xf>
    <xf numFmtId="178" fontId="4" fillId="0" borderId="34" xfId="16" applyNumberFormat="1" applyFont="1" applyFill="1" applyBorder="1" applyAlignment="1">
      <alignment horizontal="center" vertical="center"/>
    </xf>
    <xf numFmtId="178" fontId="4" fillId="0" borderId="186" xfId="16" applyNumberFormat="1" applyFont="1" applyFill="1" applyBorder="1" applyAlignment="1">
      <alignment horizontal="center" vertical="center"/>
    </xf>
    <xf numFmtId="178" fontId="4" fillId="0" borderId="52" xfId="16" applyNumberFormat="1" applyFont="1" applyFill="1" applyBorder="1" applyAlignment="1">
      <alignment horizontal="center" vertical="center"/>
    </xf>
    <xf numFmtId="178" fontId="4" fillId="0" borderId="0" xfId="16" applyNumberFormat="1" applyFont="1" applyFill="1" applyBorder="1" applyAlignment="1">
      <alignment horizontal="center" vertical="center"/>
    </xf>
    <xf numFmtId="178" fontId="4" fillId="0" borderId="64" xfId="16" applyNumberFormat="1" applyFont="1" applyFill="1" applyBorder="1">
      <alignment vertical="center"/>
    </xf>
    <xf numFmtId="190" fontId="18" fillId="0" borderId="34" xfId="16" applyNumberFormat="1" applyFont="1" applyFill="1" applyBorder="1" applyAlignment="1">
      <alignment horizontal="right" vertical="center" shrinkToFit="1"/>
    </xf>
    <xf numFmtId="190" fontId="18" fillId="0" borderId="186" xfId="16" applyNumberFormat="1" applyFont="1" applyFill="1" applyBorder="1" applyAlignment="1">
      <alignment horizontal="right" vertical="center" shrinkToFit="1"/>
    </xf>
    <xf numFmtId="190" fontId="4" fillId="0" borderId="52" xfId="16" applyNumberFormat="1" applyFont="1" applyFill="1" applyBorder="1" applyAlignment="1">
      <alignment horizontal="right" vertical="center" shrinkToFit="1"/>
    </xf>
    <xf numFmtId="178" fontId="4" fillId="0" borderId="38" xfId="16" applyNumberFormat="1" applyFont="1" applyFill="1" applyBorder="1">
      <alignment vertical="center"/>
    </xf>
    <xf numFmtId="178" fontId="4" fillId="0" borderId="0" xfId="16" applyNumberFormat="1" applyFont="1" applyFill="1">
      <alignment vertical="center"/>
    </xf>
    <xf numFmtId="187" fontId="18" fillId="0" borderId="34" xfId="16" applyNumberFormat="1" applyFont="1" applyFill="1" applyBorder="1" applyAlignment="1">
      <alignment horizontal="right" vertical="center" shrinkToFit="1"/>
    </xf>
    <xf numFmtId="187" fontId="18" fillId="0" borderId="186" xfId="16" applyNumberFormat="1" applyFont="1" applyFill="1" applyBorder="1" applyAlignment="1">
      <alignment horizontal="right" vertical="center" shrinkToFit="1"/>
    </xf>
    <xf numFmtId="187" fontId="4" fillId="0" borderId="52" xfId="16" applyNumberFormat="1" applyFont="1" applyFill="1" applyBorder="1" applyAlignment="1">
      <alignment horizontal="right" vertical="center" shrinkToFit="1"/>
    </xf>
    <xf numFmtId="178" fontId="4" fillId="0" borderId="37" xfId="16" applyNumberFormat="1" applyFont="1" applyFill="1" applyBorder="1">
      <alignment vertical="center"/>
    </xf>
    <xf numFmtId="178" fontId="4" fillId="0" borderId="54" xfId="16" applyNumberFormat="1" applyFont="1" applyFill="1" applyBorder="1">
      <alignment vertical="center"/>
    </xf>
    <xf numFmtId="189" fontId="4" fillId="0" borderId="54" xfId="16" applyNumberFormat="1" applyFont="1" applyFill="1" applyBorder="1">
      <alignment vertical="center"/>
    </xf>
    <xf numFmtId="178" fontId="4" fillId="0" borderId="40" xfId="16" applyNumberFormat="1" applyFont="1" applyFill="1" applyBorder="1">
      <alignment vertical="center"/>
    </xf>
    <xf numFmtId="0" fontId="4" fillId="0" borderId="0" xfId="16" applyFont="1" applyFill="1">
      <alignment vertical="center"/>
    </xf>
    <xf numFmtId="0" fontId="2" fillId="0" borderId="48" xfId="16" applyFont="1" applyFill="1" applyBorder="1" applyAlignment="1"/>
    <xf numFmtId="0" fontId="2" fillId="0" borderId="38" xfId="16" applyFont="1" applyFill="1" applyBorder="1" applyAlignment="1"/>
    <xf numFmtId="177" fontId="4" fillId="6" borderId="34" xfId="16" applyNumberFormat="1" applyFont="1" applyFill="1" applyBorder="1" applyAlignment="1">
      <alignment horizontal="right" vertical="center" shrinkToFit="1"/>
    </xf>
    <xf numFmtId="177" fontId="4" fillId="6" borderId="186" xfId="16" applyNumberFormat="1" applyFont="1" applyFill="1" applyBorder="1" applyAlignment="1">
      <alignment horizontal="right" vertical="center" shrinkToFit="1"/>
    </xf>
    <xf numFmtId="187" fontId="4" fillId="6" borderId="52" xfId="16" applyNumberFormat="1" applyFont="1" applyFill="1" applyBorder="1" applyAlignment="1">
      <alignment horizontal="right" vertical="center" shrinkToFit="1"/>
    </xf>
    <xf numFmtId="177" fontId="4" fillId="0" borderId="34" xfId="16" applyNumberFormat="1" applyFont="1" applyFill="1" applyBorder="1" applyAlignment="1">
      <alignment horizontal="right" vertical="center" shrinkToFit="1"/>
    </xf>
    <xf numFmtId="177" fontId="4" fillId="0" borderId="186" xfId="16" applyNumberFormat="1" applyFont="1" applyFill="1" applyBorder="1" applyAlignment="1">
      <alignment horizontal="right" vertical="center" shrinkToFit="1"/>
    </xf>
    <xf numFmtId="0" fontId="4" fillId="0" borderId="0" xfId="16" applyFont="1" applyFill="1" applyBorder="1" applyAlignment="1"/>
    <xf numFmtId="0" fontId="2" fillId="0" borderId="0" xfId="16" applyFont="1" applyFill="1" applyBorder="1" applyAlignment="1"/>
    <xf numFmtId="189" fontId="4" fillId="0" borderId="12" xfId="16" applyNumberFormat="1" applyFont="1" applyFill="1" applyBorder="1">
      <alignment vertical="center"/>
    </xf>
    <xf numFmtId="0" fontId="2" fillId="0" borderId="54" xfId="16" applyFont="1" applyFill="1" applyBorder="1">
      <alignment vertical="center"/>
    </xf>
    <xf numFmtId="0" fontId="35" fillId="0" borderId="64" xfId="16" applyFont="1" applyFill="1" applyBorder="1">
      <alignment vertical="center"/>
    </xf>
    <xf numFmtId="0" fontId="2" fillId="0" borderId="54" xfId="17" applyFont="1" applyFill="1" applyBorder="1">
      <alignment vertical="center"/>
    </xf>
    <xf numFmtId="189" fontId="4" fillId="0" borderId="54" xfId="17" applyNumberFormat="1" applyFont="1" applyFill="1" applyBorder="1">
      <alignment vertical="center"/>
    </xf>
    <xf numFmtId="178" fontId="18" fillId="0" borderId="41" xfId="18" applyNumberFormat="1" applyFont="1" applyBorder="1" applyAlignment="1">
      <alignment vertical="center"/>
    </xf>
    <xf numFmtId="178" fontId="18" fillId="0" borderId="48" xfId="18" applyNumberFormat="1" applyFont="1" applyBorder="1" applyAlignment="1">
      <alignment vertical="center"/>
    </xf>
    <xf numFmtId="178" fontId="18" fillId="0" borderId="37" xfId="18" applyNumberFormat="1" applyFont="1" applyBorder="1" applyAlignment="1">
      <alignment vertical="center"/>
    </xf>
    <xf numFmtId="178" fontId="18" fillId="0" borderId="40" xfId="18" applyNumberFormat="1" applyFont="1" applyBorder="1" applyAlignment="1">
      <alignment vertical="center"/>
    </xf>
    <xf numFmtId="178" fontId="18" fillId="0" borderId="41" xfId="18" applyNumberFormat="1" applyFont="1" applyBorder="1" applyAlignment="1">
      <alignment horizontal="center" vertical="center"/>
    </xf>
    <xf numFmtId="178" fontId="18" fillId="0" borderId="52" xfId="18" applyNumberFormat="1" applyFont="1" applyBorder="1" applyAlignment="1">
      <alignment horizontal="center" vertical="center" wrapText="1"/>
    </xf>
    <xf numFmtId="178" fontId="25" fillId="0" borderId="53" xfId="18" applyNumberFormat="1" applyFont="1" applyBorder="1" applyAlignment="1">
      <alignment horizontal="center" vertical="center"/>
    </xf>
    <xf numFmtId="178" fontId="18" fillId="0" borderId="54" xfId="18" applyNumberFormat="1" applyFont="1" applyBorder="1" applyAlignment="1">
      <alignment horizontal="center" vertical="center" wrapText="1"/>
    </xf>
    <xf numFmtId="178" fontId="18" fillId="0" borderId="34" xfId="18" applyNumberFormat="1" applyFont="1" applyBorder="1" applyAlignment="1">
      <alignment horizontal="center" vertical="center"/>
    </xf>
    <xf numFmtId="177" fontId="18" fillId="0" borderId="15" xfId="19" applyNumberFormat="1" applyFont="1" applyFill="1" applyBorder="1" applyAlignment="1">
      <alignment horizontal="right" vertical="center" shrinkToFit="1"/>
    </xf>
    <xf numFmtId="177" fontId="18" fillId="0" borderId="41" xfId="19" applyNumberFormat="1" applyFont="1" applyFill="1" applyBorder="1" applyAlignment="1">
      <alignment horizontal="right" vertical="center" shrinkToFit="1"/>
    </xf>
    <xf numFmtId="187" fontId="18" fillId="0" borderId="55" xfId="19" applyNumberFormat="1" applyFont="1" applyFill="1" applyBorder="1" applyAlignment="1">
      <alignment horizontal="right" vertical="center" shrinkToFit="1"/>
    </xf>
    <xf numFmtId="177" fontId="18" fillId="0" borderId="53" xfId="19" applyNumberFormat="1" applyFont="1" applyFill="1" applyBorder="1" applyAlignment="1">
      <alignment horizontal="right" vertical="center" shrinkToFit="1"/>
    </xf>
    <xf numFmtId="187" fontId="18" fillId="0" borderId="56" xfId="19" applyNumberFormat="1" applyFont="1" applyFill="1" applyBorder="1" applyAlignment="1">
      <alignment horizontal="right" vertical="center" shrinkToFit="1"/>
    </xf>
    <xf numFmtId="187" fontId="18" fillId="0" borderId="15" xfId="19" applyNumberFormat="1" applyFont="1" applyBorder="1" applyAlignment="1">
      <alignment horizontal="right" vertical="center" shrinkToFit="1"/>
    </xf>
    <xf numFmtId="178" fontId="18" fillId="0" borderId="37" xfId="18" applyNumberFormat="1" applyFont="1" applyBorder="1" applyAlignment="1">
      <alignment horizontal="center" vertical="center"/>
    </xf>
    <xf numFmtId="178" fontId="18" fillId="0" borderId="57" xfId="18" applyNumberFormat="1" applyFont="1" applyBorder="1" applyAlignment="1">
      <alignment horizontal="center" vertical="center"/>
    </xf>
    <xf numFmtId="177" fontId="18" fillId="0" borderId="58" xfId="19" applyNumberFormat="1" applyFont="1" applyFill="1" applyBorder="1" applyAlignment="1">
      <alignment horizontal="right" vertical="center" shrinkToFit="1"/>
    </xf>
    <xf numFmtId="177" fontId="18" fillId="0" borderId="59" xfId="19" applyNumberFormat="1" applyFont="1" applyFill="1" applyBorder="1" applyAlignment="1">
      <alignment horizontal="right" vertical="center" shrinkToFit="1"/>
    </xf>
    <xf numFmtId="187" fontId="18" fillId="0" borderId="57" xfId="19" applyNumberFormat="1" applyFont="1" applyFill="1" applyBorder="1" applyAlignment="1">
      <alignment horizontal="right" vertical="center" shrinkToFit="1"/>
    </xf>
    <xf numFmtId="177" fontId="18" fillId="0" borderId="60" xfId="19" applyNumberFormat="1" applyFont="1" applyFill="1" applyBorder="1" applyAlignment="1">
      <alignment horizontal="right" vertical="center" shrinkToFit="1"/>
    </xf>
    <xf numFmtId="187" fontId="18" fillId="0" borderId="61" xfId="19" applyNumberFormat="1" applyFont="1" applyFill="1" applyBorder="1" applyAlignment="1">
      <alignment horizontal="right" vertical="center" shrinkToFit="1"/>
    </xf>
    <xf numFmtId="187" fontId="18" fillId="0" borderId="58" xfId="19" applyNumberFormat="1" applyFont="1" applyBorder="1" applyAlignment="1">
      <alignment horizontal="right" vertical="center" shrinkToFit="1"/>
    </xf>
    <xf numFmtId="178" fontId="18" fillId="0" borderId="48" xfId="18" applyNumberFormat="1" applyFont="1" applyBorder="1" applyAlignment="1">
      <alignment horizontal="center" vertical="center"/>
    </xf>
    <xf numFmtId="177" fontId="18" fillId="0" borderId="15" xfId="19" applyNumberFormat="1" applyFont="1" applyBorder="1" applyAlignment="1">
      <alignment horizontal="right" vertical="center" shrinkToFit="1"/>
    </xf>
    <xf numFmtId="177" fontId="18" fillId="0" borderId="41" xfId="19" applyNumberFormat="1" applyFont="1" applyBorder="1" applyAlignment="1">
      <alignment horizontal="right" vertical="center" shrinkToFit="1"/>
    </xf>
    <xf numFmtId="187" fontId="18" fillId="0" borderId="55" xfId="19" applyNumberFormat="1" applyFont="1" applyBorder="1" applyAlignment="1">
      <alignment horizontal="right" vertical="center" shrinkToFit="1"/>
    </xf>
    <xf numFmtId="177" fontId="18" fillId="0" borderId="53" xfId="19" applyNumberFormat="1" applyFont="1" applyBorder="1" applyAlignment="1">
      <alignment horizontal="right" vertical="center" shrinkToFit="1"/>
    </xf>
    <xf numFmtId="187" fontId="18" fillId="0" borderId="12" xfId="19" applyNumberFormat="1" applyFont="1" applyBorder="1" applyAlignment="1">
      <alignment horizontal="right" vertical="center" shrinkToFit="1"/>
    </xf>
    <xf numFmtId="0" fontId="2" fillId="0" borderId="37" xfId="16" applyFont="1" applyFill="1" applyBorder="1">
      <alignment vertical="center"/>
    </xf>
    <xf numFmtId="0" fontId="2" fillId="0" borderId="40" xfId="16" applyFont="1" applyFill="1" applyBorder="1">
      <alignment vertical="center"/>
    </xf>
    <xf numFmtId="177" fontId="8" fillId="0" borderId="27" xfId="4" applyNumberFormat="1" applyFont="1" applyBorder="1" applyAlignment="1">
      <alignment horizontal="right" vertical="center" shrinkToFit="1"/>
    </xf>
    <xf numFmtId="177" fontId="8" fillId="0" borderId="28" xfId="4" applyNumberFormat="1" applyFont="1" applyBorder="1" applyAlignment="1">
      <alignment horizontal="right" vertical="center" shrinkToFit="1"/>
    </xf>
    <xf numFmtId="177" fontId="8" fillId="0" borderId="29" xfId="4" applyNumberFormat="1" applyFont="1" applyBorder="1" applyAlignment="1">
      <alignment horizontal="right" vertical="center" shrinkToFit="1"/>
    </xf>
    <xf numFmtId="177" fontId="8" fillId="0" borderId="33" xfId="4" applyNumberFormat="1" applyFont="1" applyBorder="1" applyAlignment="1">
      <alignment horizontal="right" vertical="center" shrinkToFit="1"/>
    </xf>
    <xf numFmtId="177" fontId="8" fillId="0" borderId="34" xfId="4" applyNumberFormat="1" applyFont="1" applyBorder="1" applyAlignment="1">
      <alignment horizontal="right" vertical="center" shrinkToFit="1"/>
    </xf>
    <xf numFmtId="177" fontId="8" fillId="0" borderId="35" xfId="4" applyNumberFormat="1" applyFont="1" applyBorder="1" applyAlignment="1">
      <alignment horizontal="right" vertical="center" shrinkToFit="1"/>
    </xf>
    <xf numFmtId="177" fontId="8" fillId="0" borderId="20" xfId="4" applyNumberFormat="1" applyFont="1" applyBorder="1" applyAlignment="1">
      <alignment horizontal="right" vertical="center" shrinkToFit="1"/>
    </xf>
    <xf numFmtId="177" fontId="8" fillId="0" borderId="21" xfId="4" applyNumberFormat="1" applyFont="1" applyBorder="1" applyAlignment="1">
      <alignment horizontal="right" vertical="center" shrinkToFit="1"/>
    </xf>
    <xf numFmtId="177" fontId="8" fillId="0" borderId="22" xfId="4" applyNumberFormat="1" applyFont="1" applyBorder="1" applyAlignment="1">
      <alignment horizontal="right" vertical="center" shrinkToFit="1"/>
    </xf>
    <xf numFmtId="0" fontId="21" fillId="0" borderId="12" xfId="11" applyFont="1" applyBorder="1">
      <alignment vertical="center"/>
    </xf>
    <xf numFmtId="0" fontId="21" fillId="0" borderId="0" xfId="11" applyFont="1" applyBorder="1">
      <alignment vertical="center"/>
    </xf>
    <xf numFmtId="0" fontId="21" fillId="0" borderId="54" xfId="11" applyFont="1" applyBorder="1">
      <alignment vertical="center"/>
    </xf>
    <xf numFmtId="0" fontId="21" fillId="0" borderId="0" xfId="11" applyFont="1" applyFill="1" applyBorder="1" applyAlignment="1">
      <alignment horizontal="center" vertical="center" wrapText="1"/>
    </xf>
    <xf numFmtId="0" fontId="21" fillId="0" borderId="54" xfId="11" applyFont="1" applyFill="1" applyBorder="1" applyAlignment="1">
      <alignment horizontal="center" vertical="center" wrapText="1"/>
    </xf>
    <xf numFmtId="0" fontId="25" fillId="0" borderId="0" xfId="11" applyFont="1" applyAlignment="1">
      <alignment vertical="center"/>
    </xf>
    <xf numFmtId="0" fontId="25" fillId="0" borderId="0" xfId="11" applyFont="1" applyBorder="1" applyAlignment="1">
      <alignment vertical="center"/>
    </xf>
    <xf numFmtId="0" fontId="0" fillId="6" borderId="0" xfId="6" applyFont="1" applyFill="1" applyAlignment="1">
      <alignment vertical="center"/>
    </xf>
    <xf numFmtId="0" fontId="17" fillId="6" borderId="0" xfId="6" applyFill="1" applyAlignment="1" applyProtection="1">
      <alignment vertical="center"/>
      <protection hidden="1"/>
    </xf>
    <xf numFmtId="0" fontId="2" fillId="0" borderId="0" xfId="16" applyFont="1">
      <alignment vertical="center"/>
    </xf>
    <xf numFmtId="0" fontId="17" fillId="6" borderId="0" xfId="6" applyFill="1" applyAlignment="1">
      <alignment vertical="center"/>
    </xf>
    <xf numFmtId="0" fontId="2" fillId="0" borderId="41" xfId="16" applyFont="1" applyBorder="1">
      <alignment vertical="center"/>
    </xf>
    <xf numFmtId="0" fontId="2" fillId="0" borderId="12" xfId="16" applyFont="1" applyBorder="1">
      <alignment vertical="center"/>
    </xf>
    <xf numFmtId="189" fontId="2" fillId="0" borderId="12" xfId="16" applyNumberFormat="1" applyFont="1" applyBorder="1">
      <alignment vertical="center"/>
    </xf>
    <xf numFmtId="0" fontId="2" fillId="0" borderId="48" xfId="16" applyFont="1" applyBorder="1">
      <alignment vertical="center"/>
    </xf>
    <xf numFmtId="0" fontId="2" fillId="0" borderId="64" xfId="16" applyFont="1" applyBorder="1">
      <alignment vertical="center"/>
    </xf>
    <xf numFmtId="0" fontId="2" fillId="0" borderId="38" xfId="16" applyFont="1" applyBorder="1">
      <alignment vertical="center"/>
    </xf>
    <xf numFmtId="0" fontId="2" fillId="0" borderId="37" xfId="16" applyFont="1" applyBorder="1">
      <alignment vertical="center"/>
    </xf>
    <xf numFmtId="0" fontId="2" fillId="0" borderId="54" xfId="16" applyFont="1" applyBorder="1">
      <alignment vertical="center"/>
    </xf>
    <xf numFmtId="0" fontId="2" fillId="0" borderId="40" xfId="16" applyFont="1" applyBorder="1">
      <alignment vertical="center"/>
    </xf>
    <xf numFmtId="0" fontId="2" fillId="0" borderId="31" xfId="16" applyFont="1" applyBorder="1">
      <alignment vertical="center"/>
    </xf>
    <xf numFmtId="0" fontId="35" fillId="0" borderId="41" xfId="16" applyFont="1" applyBorder="1">
      <alignment vertical="center"/>
    </xf>
    <xf numFmtId="178" fontId="39" fillId="0" borderId="0" xfId="16" applyNumberFormat="1" applyFont="1">
      <alignment vertical="center"/>
    </xf>
    <xf numFmtId="178" fontId="2" fillId="0" borderId="0" xfId="16" applyNumberFormat="1" applyFont="1">
      <alignment vertical="center"/>
    </xf>
    <xf numFmtId="179" fontId="2" fillId="6" borderId="0" xfId="17" applyNumberFormat="1" applyFont="1" applyFill="1" applyAlignment="1">
      <alignment vertical="center" wrapText="1"/>
    </xf>
    <xf numFmtId="49" fontId="2" fillId="6" borderId="0" xfId="17" applyNumberFormat="1" applyFont="1" applyFill="1" applyAlignment="1">
      <alignment horizontal="center" vertical="center" wrapText="1"/>
    </xf>
    <xf numFmtId="49" fontId="2" fillId="6" borderId="0" xfId="17" applyNumberFormat="1" applyFont="1" applyFill="1" applyAlignment="1">
      <alignment horizontal="center" vertical="center"/>
    </xf>
    <xf numFmtId="178" fontId="2" fillId="0" borderId="64" xfId="16" applyNumberFormat="1" applyFont="1" applyBorder="1">
      <alignment vertical="center"/>
    </xf>
    <xf numFmtId="178" fontId="2" fillId="0" borderId="38" xfId="16" applyNumberFormat="1" applyFont="1" applyBorder="1">
      <alignment vertical="center"/>
    </xf>
    <xf numFmtId="191" fontId="2" fillId="0" borderId="0" xfId="16" applyNumberFormat="1" applyFont="1">
      <alignment vertical="center"/>
    </xf>
    <xf numFmtId="178" fontId="2" fillId="0" borderId="37" xfId="16" applyNumberFormat="1" applyFont="1" applyBorder="1">
      <alignment vertical="center"/>
    </xf>
    <xf numFmtId="178" fontId="2" fillId="0" borderId="54" xfId="16" applyNumberFormat="1" applyFont="1" applyBorder="1">
      <alignment vertical="center"/>
    </xf>
    <xf numFmtId="189" fontId="2" fillId="0" borderId="54" xfId="16" applyNumberFormat="1" applyFont="1" applyBorder="1">
      <alignment vertical="center"/>
    </xf>
    <xf numFmtId="178" fontId="2" fillId="0" borderId="40" xfId="16" applyNumberFormat="1" applyFont="1" applyBorder="1">
      <alignment vertical="center"/>
    </xf>
    <xf numFmtId="0" fontId="35" fillId="0" borderId="64" xfId="16" applyFont="1" applyBorder="1">
      <alignment vertical="center"/>
    </xf>
    <xf numFmtId="0" fontId="2" fillId="0" borderId="0" xfId="17" applyFont="1">
      <alignment vertical="center"/>
    </xf>
    <xf numFmtId="189" fontId="2" fillId="0" borderId="0" xfId="17" applyNumberFormat="1" applyFont="1">
      <alignment vertical="center"/>
    </xf>
    <xf numFmtId="178" fontId="17" fillId="0" borderId="0" xfId="18" applyNumberFormat="1" applyAlignment="1">
      <alignment vertical="center"/>
    </xf>
    <xf numFmtId="177" fontId="17" fillId="0" borderId="0" xfId="19" applyNumberFormat="1" applyAlignment="1">
      <alignment horizontal="right" vertical="center"/>
    </xf>
    <xf numFmtId="187" fontId="17" fillId="0" borderId="0" xfId="19" applyNumberFormat="1" applyAlignment="1">
      <alignment horizontal="right" vertical="center"/>
    </xf>
    <xf numFmtId="178" fontId="2" fillId="6" borderId="0" xfId="16" applyNumberFormat="1" applyFont="1" applyFill="1" applyAlignment="1">
      <alignment vertical="center" wrapText="1"/>
    </xf>
    <xf numFmtId="178" fontId="17" fillId="0" borderId="0" xfId="18" applyNumberFormat="1" applyAlignment="1">
      <alignment horizontal="center" vertical="center"/>
    </xf>
    <xf numFmtId="0" fontId="40" fillId="0" borderId="0" xfId="21" applyFont="1">
      <alignment vertical="center"/>
    </xf>
    <xf numFmtId="0" fontId="21" fillId="0" borderId="0" xfId="8" applyFont="1">
      <alignment vertical="center"/>
    </xf>
    <xf numFmtId="0" fontId="21" fillId="0" borderId="0" xfId="8" applyFont="1" applyAlignment="1" applyProtection="1">
      <alignment horizontal="center" vertical="center" shrinkToFit="1"/>
      <protection hidden="1"/>
    </xf>
    <xf numFmtId="0" fontId="21" fillId="0" borderId="0" xfId="10">
      <alignment vertical="center"/>
    </xf>
    <xf numFmtId="186" fontId="21" fillId="0" borderId="0" xfId="8" applyNumberFormat="1" applyFont="1" applyAlignment="1" applyProtection="1">
      <alignment horizontal="center" vertical="center" shrinkToFit="1"/>
      <protection hidden="1"/>
    </xf>
    <xf numFmtId="0" fontId="27" fillId="0" borderId="0" xfId="8" applyFont="1" applyAlignment="1" applyProtection="1">
      <alignment horizontal="left" vertical="center" wrapText="1"/>
      <protection hidden="1"/>
    </xf>
    <xf numFmtId="0" fontId="21" fillId="0" borderId="0" xfId="8" applyFont="1" applyAlignment="1">
      <alignment horizontal="center" vertical="center" shrinkToFit="1"/>
    </xf>
    <xf numFmtId="0" fontId="21" fillId="0" borderId="0" xfId="8" applyFont="1" applyAlignment="1">
      <alignment horizontal="center" vertical="center"/>
    </xf>
    <xf numFmtId="49" fontId="21" fillId="0" borderId="0" xfId="8" applyNumberFormat="1" applyFont="1" applyAlignment="1">
      <alignment horizontal="center" vertical="center"/>
    </xf>
    <xf numFmtId="178" fontId="21" fillId="0" borderId="39" xfId="8" applyNumberFormat="1" applyFont="1" applyBorder="1" applyAlignment="1">
      <alignment horizontal="right" vertical="center" shrinkToFit="1"/>
    </xf>
    <xf numFmtId="178" fontId="21" fillId="0" borderId="31" xfId="8" applyNumberFormat="1" applyFont="1" applyBorder="1" applyAlignment="1">
      <alignment horizontal="right" vertical="center" shrinkToFit="1"/>
    </xf>
    <xf numFmtId="178" fontId="21" fillId="0" borderId="42" xfId="8" applyNumberFormat="1" applyFont="1" applyBorder="1" applyAlignment="1">
      <alignment horizontal="right" vertical="center" shrinkToFit="1"/>
    </xf>
    <xf numFmtId="0" fontId="21" fillId="0" borderId="39" xfId="8" applyFont="1" applyBorder="1">
      <alignment vertical="center"/>
    </xf>
    <xf numFmtId="0" fontId="21" fillId="0" borderId="31" xfId="8" applyFont="1" applyBorder="1">
      <alignment vertical="center"/>
    </xf>
    <xf numFmtId="0" fontId="21" fillId="0" borderId="42" xfId="8" applyFont="1" applyBorder="1">
      <alignment vertical="center"/>
    </xf>
    <xf numFmtId="49" fontId="21" fillId="0" borderId="0" xfId="8" applyNumberFormat="1" applyFont="1" applyAlignment="1">
      <alignment horizontal="left" vertical="center"/>
    </xf>
    <xf numFmtId="0" fontId="21" fillId="0" borderId="0" xfId="8" applyFont="1" applyAlignment="1">
      <alignment horizontal="left" vertical="center"/>
    </xf>
    <xf numFmtId="0" fontId="21" fillId="0" borderId="44" xfId="8" applyFont="1" applyBorder="1">
      <alignment vertical="center"/>
    </xf>
    <xf numFmtId="0" fontId="21" fillId="0" borderId="18" xfId="8" applyFont="1" applyBorder="1">
      <alignment vertical="center"/>
    </xf>
    <xf numFmtId="0" fontId="21" fillId="0" borderId="43" xfId="8" applyFont="1" applyBorder="1">
      <alignment vertical="center"/>
    </xf>
    <xf numFmtId="178" fontId="21" fillId="0" borderId="44" xfId="8" applyNumberFormat="1" applyFont="1" applyBorder="1" applyAlignment="1">
      <alignment horizontal="right" vertical="center"/>
    </xf>
    <xf numFmtId="178" fontId="21" fillId="0" borderId="18" xfId="8" applyNumberFormat="1" applyFont="1" applyBorder="1" applyAlignment="1">
      <alignment horizontal="right" vertical="center"/>
    </xf>
    <xf numFmtId="178" fontId="21" fillId="0" borderId="43" xfId="8" applyNumberFormat="1" applyFont="1" applyBorder="1" applyAlignment="1">
      <alignment horizontal="right" vertical="center"/>
    </xf>
    <xf numFmtId="0" fontId="21" fillId="0" borderId="72" xfId="8" applyFont="1" applyBorder="1" applyAlignment="1">
      <alignment horizontal="center" vertical="center" shrinkToFit="1"/>
    </xf>
    <xf numFmtId="0" fontId="21" fillId="0" borderId="75" xfId="8" applyFont="1" applyBorder="1" applyAlignment="1">
      <alignment horizontal="center" vertical="center" shrinkToFit="1"/>
    </xf>
    <xf numFmtId="0" fontId="21" fillId="0" borderId="70" xfId="8" applyFont="1" applyBorder="1" applyAlignment="1">
      <alignment horizontal="center" vertical="center" shrinkToFit="1"/>
    </xf>
    <xf numFmtId="181" fontId="21" fillId="0" borderId="44" xfId="8" applyNumberFormat="1" applyFont="1" applyBorder="1" applyAlignment="1">
      <alignment horizontal="right" vertical="center" shrinkToFit="1"/>
    </xf>
    <xf numFmtId="181" fontId="21" fillId="0" borderId="18" xfId="8" applyNumberFormat="1" applyFont="1" applyBorder="1" applyAlignment="1">
      <alignment horizontal="right" vertical="center" shrinkToFit="1"/>
    </xf>
    <xf numFmtId="181" fontId="21" fillId="0" borderId="19" xfId="8" applyNumberFormat="1" applyFont="1" applyBorder="1" applyAlignment="1">
      <alignment horizontal="right" vertical="center" shrinkToFit="1"/>
    </xf>
    <xf numFmtId="0" fontId="25" fillId="0" borderId="74" xfId="7" applyFont="1" applyBorder="1" applyAlignment="1">
      <alignment horizontal="left" vertical="center"/>
    </xf>
    <xf numFmtId="0" fontId="25" fillId="0" borderId="75" xfId="7" applyFont="1" applyBorder="1" applyAlignment="1">
      <alignment horizontal="left" vertical="center"/>
    </xf>
    <xf numFmtId="0" fontId="25" fillId="0" borderId="76" xfId="7" applyFont="1" applyBorder="1" applyAlignment="1">
      <alignment horizontal="left" vertical="center"/>
    </xf>
    <xf numFmtId="0" fontId="21" fillId="0" borderId="11" xfId="8" applyFont="1" applyBorder="1" applyAlignment="1">
      <alignment horizontal="center" vertical="center" textRotation="255"/>
    </xf>
    <xf numFmtId="0" fontId="21" fillId="0" borderId="12" xfId="8" applyFont="1" applyBorder="1" applyAlignment="1">
      <alignment horizontal="center" vertical="center" textRotation="255"/>
    </xf>
    <xf numFmtId="0" fontId="21" fillId="0" borderId="48" xfId="8" applyFont="1" applyBorder="1" applyAlignment="1">
      <alignment horizontal="center" vertical="center" textRotation="255"/>
    </xf>
    <xf numFmtId="0" fontId="21" fillId="0" borderId="7" xfId="8" applyFont="1" applyBorder="1" applyAlignment="1">
      <alignment horizontal="center" vertical="center" textRotation="255"/>
    </xf>
    <xf numFmtId="0" fontId="21" fillId="0" borderId="0" xfId="8" applyFont="1" applyAlignment="1">
      <alignment horizontal="center" vertical="center" textRotation="255"/>
    </xf>
    <xf numFmtId="0" fontId="21" fillId="0" borderId="38" xfId="8" applyFont="1" applyBorder="1" applyAlignment="1">
      <alignment horizontal="center" vertical="center" textRotation="255"/>
    </xf>
    <xf numFmtId="0" fontId="21" fillId="0" borderId="74" xfId="8" applyFont="1" applyBorder="1" applyAlignment="1">
      <alignment horizontal="center" vertical="center" textRotation="255"/>
    </xf>
    <xf numFmtId="0" fontId="21" fillId="0" borderId="75" xfId="8" applyFont="1" applyBorder="1" applyAlignment="1">
      <alignment horizontal="center" vertical="center" textRotation="255"/>
    </xf>
    <xf numFmtId="0" fontId="21" fillId="0" borderId="70" xfId="8" applyFont="1" applyBorder="1" applyAlignment="1">
      <alignment horizontal="center" vertical="center" textRotation="255"/>
    </xf>
    <xf numFmtId="0" fontId="21" fillId="0" borderId="41" xfId="8" applyFont="1" applyBorder="1" applyAlignment="1">
      <alignment horizontal="center" vertical="center"/>
    </xf>
    <xf numFmtId="0" fontId="21" fillId="0" borderId="12" xfId="8" applyFont="1" applyBorder="1" applyAlignment="1">
      <alignment horizontal="center" vertical="center"/>
    </xf>
    <xf numFmtId="0" fontId="21" fillId="0" borderId="48" xfId="8" applyFont="1" applyBorder="1" applyAlignment="1">
      <alignment horizontal="center" vertical="center"/>
    </xf>
    <xf numFmtId="0" fontId="21" fillId="0" borderId="37" xfId="8" applyFont="1" applyBorder="1" applyAlignment="1">
      <alignment horizontal="center" vertical="center"/>
    </xf>
    <xf numFmtId="0" fontId="21" fillId="0" borderId="54" xfId="8" applyFont="1" applyBorder="1" applyAlignment="1">
      <alignment horizontal="center" vertical="center"/>
    </xf>
    <xf numFmtId="0" fontId="21" fillId="0" borderId="40" xfId="8" applyFont="1" applyBorder="1" applyAlignment="1">
      <alignment horizontal="center" vertical="center"/>
    </xf>
    <xf numFmtId="0" fontId="27" fillId="0" borderId="41" xfId="8" applyFont="1" applyBorder="1" applyAlignment="1">
      <alignment horizontal="center" vertical="center" wrapText="1"/>
    </xf>
    <xf numFmtId="0" fontId="27" fillId="0" borderId="12" xfId="8" applyFont="1" applyBorder="1" applyAlignment="1">
      <alignment horizontal="center" vertical="center" wrapText="1"/>
    </xf>
    <xf numFmtId="0" fontId="27" fillId="0" borderId="48" xfId="8" applyFont="1" applyBorder="1" applyAlignment="1">
      <alignment horizontal="center" vertical="center" wrapText="1"/>
    </xf>
    <xf numFmtId="0" fontId="27" fillId="0" borderId="37" xfId="8" applyFont="1" applyBorder="1" applyAlignment="1">
      <alignment horizontal="center" vertical="center" wrapText="1"/>
    </xf>
    <xf numFmtId="0" fontId="27" fillId="0" borderId="54" xfId="8" applyFont="1" applyBorder="1" applyAlignment="1">
      <alignment horizontal="center" vertical="center" wrapText="1"/>
    </xf>
    <xf numFmtId="0" fontId="27" fillId="0" borderId="40" xfId="8" applyFont="1" applyBorder="1" applyAlignment="1">
      <alignment horizontal="center" vertical="center" wrapText="1"/>
    </xf>
    <xf numFmtId="181" fontId="21" fillId="0" borderId="7" xfId="8" applyNumberFormat="1" applyFont="1" applyBorder="1" applyAlignment="1">
      <alignment horizontal="right" vertical="center" shrinkToFit="1"/>
    </xf>
    <xf numFmtId="181" fontId="21" fillId="0" borderId="0" xfId="8" applyNumberFormat="1" applyFont="1" applyAlignment="1">
      <alignment horizontal="right" vertical="center" shrinkToFit="1"/>
    </xf>
    <xf numFmtId="181" fontId="21" fillId="0" borderId="66" xfId="8" applyNumberFormat="1" applyFont="1" applyBorder="1" applyAlignment="1">
      <alignment horizontal="right" vertical="center" shrinkToFit="1"/>
    </xf>
    <xf numFmtId="178" fontId="21" fillId="0" borderId="7" xfId="8" applyNumberFormat="1" applyFont="1" applyBorder="1" applyAlignment="1">
      <alignment horizontal="right" vertical="center" shrinkToFit="1"/>
    </xf>
    <xf numFmtId="178" fontId="21" fillId="0" borderId="0" xfId="8" applyNumberFormat="1" applyFont="1" applyAlignment="1">
      <alignment horizontal="right" vertical="center" shrinkToFit="1"/>
    </xf>
    <xf numFmtId="178" fontId="21" fillId="0" borderId="66" xfId="8" applyNumberFormat="1" applyFont="1" applyBorder="1" applyAlignment="1">
      <alignment horizontal="right" vertical="center" shrinkToFit="1"/>
    </xf>
    <xf numFmtId="0" fontId="21" fillId="0" borderId="41" xfId="8" applyFont="1" applyBorder="1" applyAlignment="1">
      <alignment horizontal="center" vertical="center" wrapText="1"/>
    </xf>
    <xf numFmtId="0" fontId="21" fillId="0" borderId="12" xfId="8" applyFont="1" applyBorder="1" applyAlignment="1">
      <alignment horizontal="center" vertical="center" wrapText="1"/>
    </xf>
    <xf numFmtId="0" fontId="21" fillId="0" borderId="48" xfId="8" applyFont="1" applyBorder="1" applyAlignment="1">
      <alignment horizontal="center" vertical="center" wrapText="1"/>
    </xf>
    <xf numFmtId="0" fontId="21" fillId="0" borderId="37" xfId="8" applyFont="1" applyBorder="1" applyAlignment="1">
      <alignment horizontal="center" vertical="center" wrapText="1"/>
    </xf>
    <xf numFmtId="0" fontId="21" fillId="0" borderId="54" xfId="8" applyFont="1" applyBorder="1" applyAlignment="1">
      <alignment horizontal="center" vertical="center" wrapText="1"/>
    </xf>
    <xf numFmtId="0" fontId="21" fillId="0" borderId="40" xfId="8" applyFont="1" applyBorder="1" applyAlignment="1">
      <alignment horizontal="center" vertical="center" wrapText="1"/>
    </xf>
    <xf numFmtId="0" fontId="27" fillId="0" borderId="13" xfId="8" applyFont="1" applyBorder="1" applyAlignment="1">
      <alignment horizontal="center" vertical="center" wrapText="1"/>
    </xf>
    <xf numFmtId="0" fontId="27" fillId="0" borderId="67" xfId="8" applyFont="1" applyBorder="1" applyAlignment="1">
      <alignment horizontal="center" vertical="center" wrapText="1"/>
    </xf>
    <xf numFmtId="0" fontId="28" fillId="0" borderId="31" xfId="8" applyFont="1" applyBorder="1">
      <alignment vertical="center"/>
    </xf>
    <xf numFmtId="0" fontId="28" fillId="0" borderId="42" xfId="8" applyFont="1" applyBorder="1">
      <alignment vertical="center"/>
    </xf>
    <xf numFmtId="178" fontId="21" fillId="0" borderId="32" xfId="8" applyNumberFormat="1" applyFont="1" applyBorder="1" applyAlignment="1">
      <alignment horizontal="right" vertical="center" shrinkToFit="1"/>
    </xf>
    <xf numFmtId="0" fontId="25" fillId="0" borderId="7" xfId="7" applyFont="1" applyBorder="1" applyAlignment="1">
      <alignment horizontal="left" vertical="center"/>
    </xf>
    <xf numFmtId="0" fontId="25" fillId="0" borderId="0" xfId="7" applyFont="1" applyAlignment="1">
      <alignment horizontal="left" vertical="center"/>
    </xf>
    <xf numFmtId="0" fontId="25" fillId="0" borderId="66" xfId="7" applyFont="1" applyBorder="1" applyAlignment="1">
      <alignment horizontal="left" vertical="center"/>
    </xf>
    <xf numFmtId="0" fontId="25" fillId="0" borderId="36" xfId="7" applyFont="1" applyBorder="1" applyAlignment="1">
      <alignment horizontal="center" vertical="center" wrapText="1"/>
    </xf>
    <xf numFmtId="0" fontId="25" fillId="0" borderId="8" xfId="7" applyFont="1" applyBorder="1" applyAlignment="1">
      <alignment horizontal="center" vertical="center" wrapText="1"/>
    </xf>
    <xf numFmtId="0" fontId="25" fillId="0" borderId="9" xfId="7" applyFont="1" applyBorder="1" applyAlignment="1">
      <alignment horizontal="center" vertical="center" wrapText="1"/>
    </xf>
    <xf numFmtId="0" fontId="25" fillId="0" borderId="7" xfId="7" applyFont="1" applyBorder="1" applyAlignment="1">
      <alignment horizontal="center" vertical="center" wrapText="1"/>
    </xf>
    <xf numFmtId="0" fontId="25" fillId="0" borderId="0" xfId="7" applyFont="1" applyAlignment="1">
      <alignment horizontal="center" vertical="center" wrapText="1"/>
    </xf>
    <xf numFmtId="0" fontId="25" fillId="0" borderId="66" xfId="7" applyFont="1" applyBorder="1" applyAlignment="1">
      <alignment horizontal="center" vertical="center" wrapText="1"/>
    </xf>
    <xf numFmtId="0" fontId="25" fillId="0" borderId="74" xfId="7" applyFont="1" applyBorder="1" applyAlignment="1">
      <alignment horizontal="center" vertical="center" wrapText="1"/>
    </xf>
    <xf numFmtId="0" fontId="25" fillId="0" borderId="75" xfId="7" applyFont="1" applyBorder="1" applyAlignment="1">
      <alignment horizontal="center" vertical="center" wrapText="1"/>
    </xf>
    <xf numFmtId="0" fontId="25" fillId="0" borderId="76" xfId="7" applyFont="1" applyBorder="1" applyAlignment="1">
      <alignment horizontal="center" vertical="center" wrapText="1"/>
    </xf>
    <xf numFmtId="0" fontId="25" fillId="0" borderId="36" xfId="7" applyFont="1" applyBorder="1" applyAlignment="1">
      <alignment horizontal="left" vertical="center"/>
    </xf>
    <xf numFmtId="0" fontId="25" fillId="0" borderId="8" xfId="7" applyFont="1" applyBorder="1" applyAlignment="1">
      <alignment horizontal="left" vertical="center"/>
    </xf>
    <xf numFmtId="0" fontId="25" fillId="0" borderId="9" xfId="7" applyFont="1" applyBorder="1" applyAlignment="1">
      <alignment horizontal="left" vertical="center"/>
    </xf>
    <xf numFmtId="178" fontId="21" fillId="0" borderId="36" xfId="8" applyNumberFormat="1" applyFont="1" applyBorder="1" applyAlignment="1">
      <alignment horizontal="right" vertical="center" shrinkToFit="1"/>
    </xf>
    <xf numFmtId="178" fontId="21" fillId="0" borderId="8" xfId="8" applyNumberFormat="1" applyFont="1" applyBorder="1" applyAlignment="1">
      <alignment horizontal="right" vertical="center" shrinkToFit="1"/>
    </xf>
    <xf numFmtId="178" fontId="21" fillId="0" borderId="9" xfId="8" applyNumberFormat="1" applyFont="1" applyBorder="1" applyAlignment="1">
      <alignment horizontal="right" vertical="center" shrinkToFit="1"/>
    </xf>
    <xf numFmtId="0" fontId="27" fillId="0" borderId="0" xfId="8" applyFont="1" applyAlignment="1">
      <alignment horizontal="left" vertical="center" wrapText="1"/>
    </xf>
    <xf numFmtId="0" fontId="27" fillId="0" borderId="66" xfId="8" applyFont="1" applyBorder="1" applyAlignment="1">
      <alignment horizontal="left" vertical="center" wrapText="1"/>
    </xf>
    <xf numFmtId="178" fontId="21" fillId="0" borderId="74" xfId="8" applyNumberFormat="1" applyFont="1" applyBorder="1" applyAlignment="1">
      <alignment horizontal="right" vertical="center" shrinkToFit="1"/>
    </xf>
    <xf numFmtId="178" fontId="21" fillId="0" borderId="75" xfId="8" applyNumberFormat="1" applyFont="1" applyBorder="1" applyAlignment="1">
      <alignment horizontal="right" vertical="center" shrinkToFit="1"/>
    </xf>
    <xf numFmtId="178" fontId="21" fillId="0" borderId="76" xfId="8" applyNumberFormat="1" applyFont="1" applyBorder="1" applyAlignment="1">
      <alignment horizontal="right" vertical="center" shrinkToFit="1"/>
    </xf>
    <xf numFmtId="0" fontId="21" fillId="0" borderId="74" xfId="8" applyFont="1" applyBorder="1" applyAlignment="1">
      <alignment horizontal="left" vertical="center"/>
    </xf>
    <xf numFmtId="0" fontId="21" fillId="0" borderId="75" xfId="8" applyFont="1" applyBorder="1" applyAlignment="1">
      <alignment horizontal="left" vertical="center"/>
    </xf>
    <xf numFmtId="0" fontId="21" fillId="0" borderId="76" xfId="8" applyFont="1" applyBorder="1" applyAlignment="1">
      <alignment horizontal="left" vertical="center"/>
    </xf>
    <xf numFmtId="0" fontId="21" fillId="0" borderId="7" xfId="8" applyFont="1" applyBorder="1" applyAlignment="1">
      <alignment horizontal="left" vertical="center"/>
    </xf>
    <xf numFmtId="0" fontId="21" fillId="0" borderId="66" xfId="8" applyFont="1" applyBorder="1" applyAlignment="1">
      <alignment horizontal="left" vertical="center"/>
    </xf>
    <xf numFmtId="0" fontId="21" fillId="0" borderId="41" xfId="8" applyFont="1" applyBorder="1" applyAlignment="1">
      <alignment horizontal="center" vertical="center" textRotation="255"/>
    </xf>
    <xf numFmtId="0" fontId="21" fillId="0" borderId="64" xfId="8" applyFont="1" applyBorder="1" applyAlignment="1">
      <alignment horizontal="center" vertical="center" textRotation="255"/>
    </xf>
    <xf numFmtId="0" fontId="21" fillId="0" borderId="37" xfId="8" applyFont="1" applyBorder="1" applyAlignment="1">
      <alignment horizontal="center" vertical="center" textRotation="255"/>
    </xf>
    <xf numFmtId="0" fontId="21" fillId="0" borderId="54" xfId="8" applyFont="1" applyBorder="1" applyAlignment="1">
      <alignment horizontal="center" vertical="center" textRotation="255"/>
    </xf>
    <xf numFmtId="0" fontId="21" fillId="0" borderId="40" xfId="8" applyFont="1" applyBorder="1" applyAlignment="1">
      <alignment horizontal="center" vertical="center" textRotation="255"/>
    </xf>
    <xf numFmtId="0" fontId="21" fillId="0" borderId="81" xfId="8" applyFont="1" applyBorder="1" applyAlignment="1">
      <alignment horizontal="center" vertical="center"/>
    </xf>
    <xf numFmtId="0" fontId="21" fillId="0" borderId="25" xfId="8" applyFont="1" applyBorder="1" applyAlignment="1">
      <alignment horizontal="center" vertical="center"/>
    </xf>
    <xf numFmtId="0" fontId="21" fillId="0" borderId="26" xfId="8" applyFont="1" applyBorder="1" applyAlignment="1">
      <alignment horizontal="center" vertical="center"/>
    </xf>
    <xf numFmtId="0" fontId="21" fillId="0" borderId="78" xfId="8" applyFont="1" applyBorder="1" applyAlignment="1">
      <alignment horizontal="center" vertical="center"/>
    </xf>
    <xf numFmtId="0" fontId="21" fillId="0" borderId="77" xfId="8" applyFont="1" applyBorder="1" applyAlignment="1">
      <alignment horizontal="center" vertical="center"/>
    </xf>
    <xf numFmtId="0" fontId="21" fillId="0" borderId="51" xfId="8" applyFont="1" applyBorder="1" applyAlignment="1">
      <alignment horizontal="center" vertical="center"/>
    </xf>
    <xf numFmtId="183" fontId="21" fillId="0" borderId="51" xfId="8" applyNumberFormat="1" applyFont="1" applyBorder="1" applyAlignment="1">
      <alignment horizontal="right" vertical="center" shrinkToFit="1"/>
    </xf>
    <xf numFmtId="183" fontId="21" fillId="0" borderId="79" xfId="8" applyNumberFormat="1" applyFont="1" applyBorder="1" applyAlignment="1">
      <alignment horizontal="right" vertical="center" shrinkToFit="1"/>
    </xf>
    <xf numFmtId="183" fontId="21" fillId="0" borderId="6" xfId="8" applyNumberFormat="1" applyFont="1" applyBorder="1" applyAlignment="1">
      <alignment horizontal="right" vertical="center" shrinkToFit="1"/>
    </xf>
    <xf numFmtId="181" fontId="21" fillId="0" borderId="43" xfId="8" applyNumberFormat="1" applyFont="1" applyBorder="1" applyAlignment="1">
      <alignment horizontal="right" vertical="center" shrinkToFit="1"/>
    </xf>
    <xf numFmtId="0" fontId="21" fillId="0" borderId="30" xfId="8" applyFont="1" applyBorder="1">
      <alignment vertical="center"/>
    </xf>
    <xf numFmtId="0" fontId="21" fillId="0" borderId="39" xfId="8" applyFont="1" applyBorder="1" applyAlignment="1">
      <alignment horizontal="center" vertical="center"/>
    </xf>
    <xf numFmtId="0" fontId="21" fillId="0" borderId="31" xfId="8" applyFont="1" applyBorder="1" applyAlignment="1">
      <alignment horizontal="center" vertical="center"/>
    </xf>
    <xf numFmtId="178" fontId="21" fillId="0" borderId="51" xfId="8" applyNumberFormat="1" applyFont="1" applyBorder="1" applyAlignment="1">
      <alignment horizontal="right" vertical="center" shrinkToFit="1"/>
    </xf>
    <xf numFmtId="178" fontId="21" fillId="0" borderId="79" xfId="8" applyNumberFormat="1" applyFont="1" applyBorder="1" applyAlignment="1">
      <alignment horizontal="right" vertical="center" shrinkToFit="1"/>
    </xf>
    <xf numFmtId="178" fontId="21" fillId="0" borderId="6" xfId="8" applyNumberFormat="1" applyFont="1" applyBorder="1" applyAlignment="1">
      <alignment horizontal="right" vertical="center" shrinkToFit="1"/>
    </xf>
    <xf numFmtId="181" fontId="21" fillId="0" borderId="75" xfId="8" applyNumberFormat="1" applyFont="1" applyBorder="1" applyAlignment="1">
      <alignment horizontal="right" vertical="center"/>
    </xf>
    <xf numFmtId="181" fontId="21" fillId="0" borderId="76" xfId="8" applyNumberFormat="1" applyFont="1" applyBorder="1" applyAlignment="1">
      <alignment horizontal="right" vertical="center"/>
    </xf>
    <xf numFmtId="0" fontId="21" fillId="0" borderId="17" xfId="8" applyFont="1" applyBorder="1">
      <alignment vertical="center"/>
    </xf>
    <xf numFmtId="0" fontId="21" fillId="0" borderId="22" xfId="8" applyFont="1" applyBorder="1" applyAlignment="1">
      <alignment horizontal="center" vertical="center"/>
    </xf>
    <xf numFmtId="0" fontId="21" fillId="0" borderId="19" xfId="8" applyFont="1" applyBorder="1" applyAlignment="1">
      <alignment horizontal="center" vertical="center"/>
    </xf>
    <xf numFmtId="0" fontId="21" fillId="0" borderId="80" xfId="8" applyFont="1" applyBorder="1" applyAlignment="1">
      <alignment horizontal="center" vertical="center"/>
    </xf>
    <xf numFmtId="0" fontId="21" fillId="0" borderId="36" xfId="8" applyFont="1" applyBorder="1" applyAlignment="1">
      <alignment horizontal="center" vertical="center"/>
    </xf>
    <xf numFmtId="0" fontId="21" fillId="0" borderId="8" xfId="8" applyFont="1" applyBorder="1" applyAlignment="1">
      <alignment horizontal="center" vertical="center"/>
    </xf>
    <xf numFmtId="0" fontId="21" fillId="0" borderId="74" xfId="8" applyFont="1" applyBorder="1" applyAlignment="1">
      <alignment horizontal="center" vertical="center"/>
    </xf>
    <xf numFmtId="0" fontId="21" fillId="0" borderId="75" xfId="8" applyFont="1" applyBorder="1" applyAlignment="1">
      <alignment horizontal="center" vertical="center"/>
    </xf>
    <xf numFmtId="178" fontId="21" fillId="0" borderId="8" xfId="8" applyNumberFormat="1" applyFont="1" applyBorder="1" applyAlignment="1">
      <alignment horizontal="right" vertical="center"/>
    </xf>
    <xf numFmtId="0" fontId="25" fillId="0" borderId="41" xfId="8" applyFont="1" applyBorder="1">
      <alignment vertical="center"/>
    </xf>
    <xf numFmtId="0" fontId="25" fillId="0" borderId="12" xfId="8" applyFont="1" applyBorder="1">
      <alignment vertical="center"/>
    </xf>
    <xf numFmtId="0" fontId="25" fillId="0" borderId="48" xfId="8" applyFont="1" applyBorder="1">
      <alignment vertical="center"/>
    </xf>
    <xf numFmtId="185" fontId="25" fillId="0" borderId="41" xfId="8" applyNumberFormat="1" applyFont="1" applyBorder="1" applyAlignment="1">
      <alignment horizontal="right" vertical="center" shrinkToFit="1"/>
    </xf>
    <xf numFmtId="185" fontId="25" fillId="0" borderId="12" xfId="8" applyNumberFormat="1" applyFont="1" applyBorder="1" applyAlignment="1">
      <alignment horizontal="right" vertical="center" shrinkToFit="1"/>
    </xf>
    <xf numFmtId="185" fontId="25" fillId="0" borderId="13" xfId="8" applyNumberFormat="1" applyFont="1" applyBorder="1" applyAlignment="1">
      <alignment horizontal="right" vertical="center" shrinkToFit="1"/>
    </xf>
    <xf numFmtId="181" fontId="21" fillId="0" borderId="39" xfId="8" applyNumberFormat="1" applyFont="1" applyBorder="1" applyAlignment="1">
      <alignment horizontal="right" vertical="center" shrinkToFit="1"/>
    </xf>
    <xf numFmtId="181" fontId="21" fillId="0" borderId="31" xfId="8" applyNumberFormat="1" applyFont="1" applyBorder="1" applyAlignment="1">
      <alignment horizontal="right" vertical="center" shrinkToFit="1"/>
    </xf>
    <xf numFmtId="181" fontId="21" fillId="0" borderId="42" xfId="8" applyNumberFormat="1" applyFont="1" applyBorder="1" applyAlignment="1">
      <alignment horizontal="right" vertical="center" shrinkToFit="1"/>
    </xf>
    <xf numFmtId="181" fontId="21" fillId="0" borderId="32" xfId="8" applyNumberFormat="1" applyFont="1" applyBorder="1" applyAlignment="1">
      <alignment horizontal="right" vertical="center" shrinkToFit="1"/>
    </xf>
    <xf numFmtId="0" fontId="25" fillId="0" borderId="41" xfId="9" applyFont="1" applyBorder="1" applyAlignment="1">
      <alignment horizontal="center" vertical="center" shrinkToFit="1"/>
    </xf>
    <xf numFmtId="0" fontId="25" fillId="0" borderId="12" xfId="9" applyFont="1" applyBorder="1" applyAlignment="1">
      <alignment horizontal="center" vertical="center" shrinkToFit="1"/>
    </xf>
    <xf numFmtId="0" fontId="25" fillId="0" borderId="48" xfId="9" applyFont="1" applyBorder="1" applyAlignment="1">
      <alignment horizontal="center" vertical="center" shrinkToFit="1"/>
    </xf>
    <xf numFmtId="178" fontId="25" fillId="0" borderId="39" xfId="8" applyNumberFormat="1" applyFont="1" applyBorder="1" applyAlignment="1">
      <alignment horizontal="right" vertical="center" shrinkToFit="1"/>
    </xf>
    <xf numFmtId="178" fontId="25" fillId="0" borderId="31" xfId="8" applyNumberFormat="1" applyFont="1" applyBorder="1" applyAlignment="1">
      <alignment horizontal="right" vertical="center" shrinkToFit="1"/>
    </xf>
    <xf numFmtId="178" fontId="25" fillId="0" borderId="32" xfId="8" applyNumberFormat="1" applyFont="1" applyBorder="1" applyAlignment="1">
      <alignment horizontal="right" vertical="center" shrinkToFit="1"/>
    </xf>
    <xf numFmtId="0" fontId="21" fillId="0" borderId="11" xfId="8" applyFont="1" applyBorder="1" applyAlignment="1">
      <alignment horizontal="center" vertical="center"/>
    </xf>
    <xf numFmtId="0" fontId="21" fillId="0" borderId="24" xfId="8" applyFont="1" applyBorder="1" applyAlignment="1">
      <alignment horizontal="center" vertical="center"/>
    </xf>
    <xf numFmtId="178" fontId="21" fillId="0" borderId="9" xfId="8" applyNumberFormat="1" applyFont="1" applyBorder="1" applyAlignment="1">
      <alignment horizontal="right" vertical="center"/>
    </xf>
    <xf numFmtId="0" fontId="25" fillId="0" borderId="44" xfId="9" applyFont="1" applyBorder="1" applyAlignment="1">
      <alignment horizontal="center" vertical="center" shrinkToFit="1"/>
    </xf>
    <xf numFmtId="0" fontId="25" fillId="0" borderId="18" xfId="9" applyFont="1" applyBorder="1" applyAlignment="1">
      <alignment horizontal="center" vertical="center" shrinkToFit="1"/>
    </xf>
    <xf numFmtId="0" fontId="25" fillId="0" borderId="43" xfId="9" applyFont="1" applyBorder="1" applyAlignment="1">
      <alignment horizontal="center" vertical="center" shrinkToFit="1"/>
    </xf>
    <xf numFmtId="0" fontId="21" fillId="0" borderId="70" xfId="8" applyFont="1" applyBorder="1" applyAlignment="1">
      <alignment horizontal="center" vertical="center"/>
    </xf>
    <xf numFmtId="181" fontId="21" fillId="0" borderId="74" xfId="8" applyNumberFormat="1" applyFont="1" applyBorder="1" applyAlignment="1">
      <alignment horizontal="right" vertical="center" shrinkToFit="1"/>
    </xf>
    <xf numFmtId="181" fontId="21" fillId="0" borderId="75" xfId="8" applyNumberFormat="1" applyFont="1" applyBorder="1" applyAlignment="1">
      <alignment horizontal="right" vertical="center" shrinkToFit="1"/>
    </xf>
    <xf numFmtId="181" fontId="21" fillId="0" borderId="76" xfId="8" applyNumberFormat="1" applyFont="1" applyBorder="1" applyAlignment="1">
      <alignment horizontal="right" vertical="center" shrinkToFit="1"/>
    </xf>
    <xf numFmtId="0" fontId="21" fillId="0" borderId="36" xfId="10" applyFont="1" applyBorder="1" applyAlignment="1">
      <alignment horizontal="left" vertical="center"/>
    </xf>
    <xf numFmtId="0" fontId="21" fillId="0" borderId="8" xfId="10" applyFont="1" applyBorder="1" applyAlignment="1">
      <alignment horizontal="left" vertical="center"/>
    </xf>
    <xf numFmtId="0" fontId="21" fillId="0" borderId="9" xfId="10" applyFont="1" applyBorder="1" applyAlignment="1">
      <alignment horizontal="left" vertical="center"/>
    </xf>
    <xf numFmtId="183" fontId="21" fillId="0" borderId="7" xfId="8" applyNumberFormat="1" applyFont="1" applyBorder="1" applyAlignment="1">
      <alignment horizontal="right" vertical="center" shrinkToFit="1"/>
    </xf>
    <xf numFmtId="183" fontId="21" fillId="0" borderId="0" xfId="8" applyNumberFormat="1" applyFont="1" applyAlignment="1">
      <alignment horizontal="right" vertical="center" shrinkToFit="1"/>
    </xf>
    <xf numFmtId="183" fontId="21" fillId="0" borderId="66" xfId="8" applyNumberFormat="1" applyFont="1" applyBorder="1" applyAlignment="1">
      <alignment horizontal="right" vertical="center" shrinkToFit="1"/>
    </xf>
    <xf numFmtId="0" fontId="21" fillId="0" borderId="36" xfId="8" applyFont="1" applyBorder="1" applyAlignment="1">
      <alignment horizontal="center" vertical="center" wrapText="1"/>
    </xf>
    <xf numFmtId="0" fontId="21" fillId="0" borderId="8" xfId="8" applyFont="1" applyBorder="1" applyAlignment="1">
      <alignment horizontal="center" vertical="center" wrapText="1"/>
    </xf>
    <xf numFmtId="0" fontId="21" fillId="0" borderId="23" xfId="8" applyFont="1" applyBorder="1" applyAlignment="1">
      <alignment horizontal="center" vertical="center" wrapText="1"/>
    </xf>
    <xf numFmtId="0" fontId="21" fillId="0" borderId="7" xfId="8" applyFont="1" applyBorder="1" applyAlignment="1">
      <alignment horizontal="center" vertical="center" wrapText="1"/>
    </xf>
    <xf numFmtId="0" fontId="21" fillId="0" borderId="0" xfId="8" applyFont="1" applyAlignment="1">
      <alignment horizontal="center" vertical="center" wrapText="1"/>
    </xf>
    <xf numFmtId="0" fontId="21" fillId="0" borderId="38" xfId="8" applyFont="1" applyBorder="1" applyAlignment="1">
      <alignment horizontal="center" vertical="center" wrapText="1"/>
    </xf>
    <xf numFmtId="0" fontId="21" fillId="0" borderId="74" xfId="8" applyFont="1" applyBorder="1" applyAlignment="1">
      <alignment horizontal="center" vertical="center" wrapText="1"/>
    </xf>
    <xf numFmtId="0" fontId="21" fillId="0" borderId="75" xfId="8" applyFont="1" applyBorder="1" applyAlignment="1">
      <alignment horizontal="center" vertical="center" wrapText="1"/>
    </xf>
    <xf numFmtId="0" fontId="21" fillId="0" borderId="70" xfId="8" applyFont="1" applyBorder="1" applyAlignment="1">
      <alignment horizontal="center" vertical="center" wrapText="1"/>
    </xf>
    <xf numFmtId="0" fontId="25" fillId="0" borderId="62" xfId="8" applyFont="1" applyBorder="1">
      <alignment vertical="center"/>
    </xf>
    <xf numFmtId="0" fontId="25" fillId="0" borderId="25" xfId="8" applyFont="1" applyBorder="1">
      <alignment vertical="center"/>
    </xf>
    <xf numFmtId="0" fontId="25" fillId="0" borderId="46" xfId="8" applyFont="1" applyBorder="1">
      <alignment vertical="center"/>
    </xf>
    <xf numFmtId="178" fontId="25" fillId="0" borderId="62" xfId="8" applyNumberFormat="1" applyFont="1" applyBorder="1" applyAlignment="1">
      <alignment horizontal="right" vertical="center" shrinkToFit="1"/>
    </xf>
    <xf numFmtId="178" fontId="25" fillId="0" borderId="8" xfId="8" applyNumberFormat="1" applyFont="1" applyBorder="1" applyAlignment="1">
      <alignment horizontal="right" vertical="center" shrinkToFit="1"/>
    </xf>
    <xf numFmtId="178" fontId="25" fillId="0" borderId="9" xfId="8" applyNumberFormat="1" applyFont="1" applyBorder="1" applyAlignment="1">
      <alignment horizontal="right" vertical="center" shrinkToFit="1"/>
    </xf>
    <xf numFmtId="0" fontId="21" fillId="0" borderId="30" xfId="8" applyFont="1" applyBorder="1" applyAlignment="1">
      <alignment horizontal="center" vertical="center"/>
    </xf>
    <xf numFmtId="0" fontId="21" fillId="0" borderId="42" xfId="8" applyFont="1" applyBorder="1" applyAlignment="1">
      <alignment horizontal="center" vertical="center"/>
    </xf>
    <xf numFmtId="0" fontId="21" fillId="0" borderId="39" xfId="8" applyFont="1" applyBorder="1" applyAlignment="1">
      <alignment horizontal="center" vertical="center" shrinkToFit="1"/>
    </xf>
    <xf numFmtId="0" fontId="21" fillId="0" borderId="31" xfId="8" applyFont="1" applyBorder="1" applyAlignment="1">
      <alignment horizontal="center" vertical="center" shrinkToFit="1"/>
    </xf>
    <xf numFmtId="0" fontId="21" fillId="0" borderId="42" xfId="8" applyFont="1" applyBorder="1" applyAlignment="1">
      <alignment horizontal="center" vertical="center" shrinkToFit="1"/>
    </xf>
    <xf numFmtId="0" fontId="21" fillId="0" borderId="32" xfId="8" applyFont="1" applyBorder="1" applyAlignment="1">
      <alignment horizontal="center" vertical="center" shrinkToFit="1"/>
    </xf>
    <xf numFmtId="0" fontId="25" fillId="0" borderId="31" xfId="8" applyFont="1" applyBorder="1">
      <alignment vertical="center"/>
    </xf>
    <xf numFmtId="0" fontId="25" fillId="0" borderId="42" xfId="8" applyFont="1" applyBorder="1">
      <alignment vertical="center"/>
    </xf>
    <xf numFmtId="185" fontId="21" fillId="0" borderId="44" xfId="8" applyNumberFormat="1" applyFont="1" applyBorder="1" applyAlignment="1">
      <alignment horizontal="right" vertical="center" shrinkToFit="1"/>
    </xf>
    <xf numFmtId="185" fontId="21" fillId="0" borderId="18" xfId="8" applyNumberFormat="1" applyFont="1" applyBorder="1" applyAlignment="1">
      <alignment horizontal="right" vertical="center" shrinkToFit="1"/>
    </xf>
    <xf numFmtId="185" fontId="21" fillId="0" borderId="19" xfId="8" applyNumberFormat="1" applyFont="1" applyBorder="1" applyAlignment="1">
      <alignment horizontal="right" vertical="center" shrinkToFit="1"/>
    </xf>
    <xf numFmtId="0" fontId="21" fillId="0" borderId="1" xfId="8" applyFont="1" applyBorder="1" applyAlignment="1">
      <alignment horizontal="center" vertical="center"/>
    </xf>
    <xf numFmtId="0" fontId="21" fillId="0" borderId="2" xfId="8" applyFont="1" applyBorder="1" applyAlignment="1">
      <alignment horizontal="center" vertical="center"/>
    </xf>
    <xf numFmtId="0" fontId="21" fillId="0" borderId="45" xfId="8" applyFont="1" applyBorder="1">
      <alignment vertical="center"/>
    </xf>
    <xf numFmtId="0" fontId="21" fillId="0" borderId="25" xfId="8" applyFont="1" applyBorder="1">
      <alignment vertical="center"/>
    </xf>
    <xf numFmtId="0" fontId="21" fillId="0" borderId="46" xfId="8" applyFont="1" applyBorder="1">
      <alignment vertical="center"/>
    </xf>
    <xf numFmtId="178" fontId="21" fillId="0" borderId="45" xfId="8" applyNumberFormat="1" applyFont="1" applyBorder="1" applyAlignment="1">
      <alignment horizontal="right" vertical="center" shrinkToFit="1"/>
    </xf>
    <xf numFmtId="178" fontId="21" fillId="0" borderId="25" xfId="8" applyNumberFormat="1" applyFont="1" applyBorder="1" applyAlignment="1">
      <alignment horizontal="right" vertical="center" shrinkToFit="1"/>
    </xf>
    <xf numFmtId="178" fontId="21" fillId="0" borderId="26" xfId="8" applyNumberFormat="1" applyFont="1" applyBorder="1" applyAlignment="1">
      <alignment horizontal="right" vertical="center" shrinkToFit="1"/>
    </xf>
    <xf numFmtId="0" fontId="21" fillId="0" borderId="9" xfId="8" applyFont="1" applyBorder="1" applyAlignment="1">
      <alignment horizontal="center" vertical="center"/>
    </xf>
    <xf numFmtId="0" fontId="21" fillId="0" borderId="7" xfId="8" applyFont="1" applyBorder="1" applyAlignment="1">
      <alignment horizontal="center" vertical="center"/>
    </xf>
    <xf numFmtId="0" fontId="21" fillId="0" borderId="66" xfId="8" applyFont="1" applyBorder="1" applyAlignment="1">
      <alignment horizontal="center" vertical="center"/>
    </xf>
    <xf numFmtId="182" fontId="21" fillId="0" borderId="7" xfId="8" applyNumberFormat="1" applyFont="1" applyBorder="1" applyAlignment="1">
      <alignment horizontal="right" vertical="center" shrinkToFit="1"/>
    </xf>
    <xf numFmtId="182" fontId="21" fillId="0" borderId="0" xfId="8" applyNumberFormat="1" applyFont="1" applyAlignment="1">
      <alignment horizontal="right" vertical="center" shrinkToFit="1"/>
    </xf>
    <xf numFmtId="182" fontId="21" fillId="0" borderId="66" xfId="8" applyNumberFormat="1" applyFont="1" applyBorder="1" applyAlignment="1">
      <alignment horizontal="right" vertical="center" shrinkToFit="1"/>
    </xf>
    <xf numFmtId="0" fontId="21" fillId="0" borderId="14" xfId="8" applyFont="1" applyBorder="1" applyAlignment="1">
      <alignment horizontal="center" vertical="center"/>
    </xf>
    <xf numFmtId="0" fontId="21" fillId="0" borderId="15" xfId="8" applyFont="1" applyBorder="1" applyAlignment="1">
      <alignment horizontal="center" vertical="center"/>
    </xf>
    <xf numFmtId="0" fontId="21" fillId="0" borderId="49" xfId="8" applyFont="1" applyBorder="1" applyAlignment="1">
      <alignment horizontal="center" vertical="center"/>
    </xf>
    <xf numFmtId="0" fontId="21" fillId="0" borderId="38" xfId="8" applyFont="1" applyBorder="1" applyAlignment="1">
      <alignment horizontal="center" vertical="center"/>
    </xf>
    <xf numFmtId="0" fontId="21" fillId="0" borderId="63" xfId="8" applyFont="1" applyBorder="1" applyAlignment="1">
      <alignment horizontal="center" vertical="center"/>
    </xf>
    <xf numFmtId="0" fontId="21" fillId="0" borderId="50" xfId="8" applyFont="1" applyBorder="1" applyAlignment="1">
      <alignment horizontal="center" vertical="center"/>
    </xf>
    <xf numFmtId="0" fontId="21" fillId="0" borderId="71" xfId="8" applyFont="1" applyBorder="1" applyAlignment="1">
      <alignment horizontal="center" vertical="center"/>
    </xf>
    <xf numFmtId="0" fontId="21" fillId="0" borderId="16" xfId="8" applyFont="1" applyBorder="1" applyAlignment="1">
      <alignment horizontal="center" vertical="center"/>
    </xf>
    <xf numFmtId="0" fontId="21" fillId="0" borderId="64" xfId="8" applyFont="1" applyBorder="1" applyAlignment="1">
      <alignment horizontal="center" vertical="center"/>
    </xf>
    <xf numFmtId="0" fontId="21" fillId="0" borderId="65" xfId="8" applyFont="1" applyBorder="1" applyAlignment="1">
      <alignment horizontal="center" vertical="center"/>
    </xf>
    <xf numFmtId="0" fontId="21" fillId="0" borderId="72" xfId="8" applyFont="1" applyBorder="1" applyAlignment="1">
      <alignment horizontal="center" vertical="center"/>
    </xf>
    <xf numFmtId="0" fontId="21" fillId="0" borderId="73" xfId="8" applyFont="1" applyBorder="1" applyAlignment="1">
      <alignment horizontal="center" vertical="center"/>
    </xf>
    <xf numFmtId="49" fontId="21" fillId="0" borderId="41" xfId="8" applyNumberFormat="1" applyFont="1" applyBorder="1" applyAlignment="1">
      <alignment horizontal="center" vertical="center"/>
    </xf>
    <xf numFmtId="49" fontId="21" fillId="0" borderId="12" xfId="8" applyNumberFormat="1" applyFont="1" applyBorder="1" applyAlignment="1">
      <alignment horizontal="center" vertical="center"/>
    </xf>
    <xf numFmtId="49" fontId="21" fillId="0" borderId="13" xfId="8" applyNumberFormat="1" applyFont="1" applyBorder="1" applyAlignment="1">
      <alignment horizontal="center" vertical="center"/>
    </xf>
    <xf numFmtId="49" fontId="21" fillId="0" borderId="64" xfId="8" applyNumberFormat="1" applyFont="1" applyBorder="1" applyAlignment="1">
      <alignment horizontal="center" vertical="center"/>
    </xf>
    <xf numFmtId="49" fontId="21" fillId="0" borderId="66" xfId="8" applyNumberFormat="1" applyFont="1" applyBorder="1" applyAlignment="1">
      <alignment horizontal="center" vertical="center"/>
    </xf>
    <xf numFmtId="49" fontId="21" fillId="0" borderId="72" xfId="8" applyNumberFormat="1" applyFont="1" applyBorder="1" applyAlignment="1">
      <alignment horizontal="center" vertical="center"/>
    </xf>
    <xf numFmtId="49" fontId="21" fillId="0" borderId="75" xfId="8" applyNumberFormat="1" applyFont="1" applyBorder="1" applyAlignment="1">
      <alignment horizontal="center" vertical="center"/>
    </xf>
    <xf numFmtId="49" fontId="21" fillId="0" borderId="76" xfId="8" applyNumberFormat="1" applyFont="1" applyBorder="1" applyAlignment="1">
      <alignment horizontal="center" vertical="center"/>
    </xf>
    <xf numFmtId="0" fontId="21" fillId="0" borderId="36" xfId="8" applyFont="1" applyBorder="1" applyAlignment="1">
      <alignment horizontal="left" vertical="center"/>
    </xf>
    <xf numFmtId="0" fontId="21" fillId="0" borderId="8" xfId="8" applyFont="1" applyBorder="1" applyAlignment="1">
      <alignment horizontal="left" vertical="center"/>
    </xf>
    <xf numFmtId="0" fontId="21" fillId="0" borderId="9" xfId="8" applyFont="1" applyBorder="1" applyAlignment="1">
      <alignment horizontal="left" vertical="center"/>
    </xf>
    <xf numFmtId="181" fontId="21" fillId="0" borderId="36" xfId="8" applyNumberFormat="1" applyFont="1" applyBorder="1" applyAlignment="1">
      <alignment horizontal="right" vertical="center" shrinkToFit="1"/>
    </xf>
    <xf numFmtId="181" fontId="21" fillId="0" borderId="8" xfId="8" applyNumberFormat="1" applyFont="1" applyBorder="1" applyAlignment="1">
      <alignment horizontal="right" vertical="center" shrinkToFit="1"/>
    </xf>
    <xf numFmtId="181" fontId="21" fillId="0" borderId="9" xfId="8" applyNumberFormat="1" applyFont="1" applyBorder="1" applyAlignment="1">
      <alignment horizontal="right" vertical="center" shrinkToFit="1"/>
    </xf>
    <xf numFmtId="49" fontId="22" fillId="0" borderId="0" xfId="8" applyNumberFormat="1" applyFont="1" applyAlignment="1">
      <alignment horizontal="center" vertical="center"/>
    </xf>
    <xf numFmtId="0" fontId="21" fillId="0" borderId="4" xfId="8" applyFont="1" applyBorder="1" applyAlignment="1">
      <alignment horizontal="center" vertical="center"/>
    </xf>
    <xf numFmtId="0" fontId="21" fillId="0" borderId="23" xfId="8" applyFont="1" applyBorder="1" applyAlignment="1">
      <alignment horizontal="center" vertical="center"/>
    </xf>
    <xf numFmtId="0" fontId="21" fillId="0" borderId="5" xfId="8" applyFont="1" applyBorder="1" applyAlignment="1">
      <alignment horizontal="center" vertical="center"/>
    </xf>
    <xf numFmtId="0" fontId="21" fillId="0" borderId="68" xfId="8" applyFont="1" applyBorder="1" applyAlignment="1">
      <alignment horizontal="center" vertical="center"/>
    </xf>
    <xf numFmtId="0" fontId="21" fillId="0" borderId="47" xfId="8" applyFont="1" applyBorder="1" applyAlignment="1">
      <alignment horizontal="center" vertical="center"/>
    </xf>
    <xf numFmtId="0" fontId="21" fillId="0" borderId="62" xfId="8" applyFont="1" applyBorder="1" applyAlignment="1">
      <alignment horizontal="center" vertical="center"/>
    </xf>
    <xf numFmtId="0" fontId="21" fillId="0" borderId="10" xfId="8" applyFont="1" applyBorder="1" applyAlignment="1">
      <alignment horizontal="center" vertical="center"/>
    </xf>
    <xf numFmtId="0" fontId="21" fillId="0" borderId="69" xfId="8" applyFont="1" applyBorder="1" applyAlignment="1">
      <alignment horizontal="center" vertical="center"/>
    </xf>
    <xf numFmtId="0" fontId="21" fillId="0" borderId="67" xfId="8" applyFont="1" applyBorder="1" applyAlignment="1">
      <alignment horizontal="center" vertical="center"/>
    </xf>
    <xf numFmtId="0" fontId="21" fillId="0" borderId="3" xfId="8" applyFont="1" applyBorder="1" applyAlignment="1">
      <alignment horizontal="center" vertical="center"/>
    </xf>
    <xf numFmtId="49" fontId="24" fillId="0" borderId="1" xfId="11" applyNumberFormat="1" applyFont="1" applyFill="1" applyBorder="1" applyAlignment="1">
      <alignment horizontal="center" vertical="center"/>
    </xf>
    <xf numFmtId="49" fontId="24" fillId="0" borderId="2" xfId="11" applyNumberFormat="1" applyFont="1" applyFill="1" applyBorder="1" applyAlignment="1">
      <alignment horizontal="center" vertical="center"/>
    </xf>
    <xf numFmtId="49" fontId="24" fillId="0" borderId="3" xfId="11" applyNumberFormat="1" applyFont="1" applyFill="1" applyBorder="1" applyAlignment="1">
      <alignment horizontal="center" vertical="center"/>
    </xf>
    <xf numFmtId="0" fontId="21" fillId="0" borderId="39" xfId="11" applyFont="1" applyBorder="1" applyAlignment="1">
      <alignment horizontal="center" vertical="center"/>
    </xf>
    <xf numFmtId="0" fontId="21" fillId="0" borderId="31" xfId="11" applyFont="1" applyBorder="1" applyAlignment="1">
      <alignment horizontal="center" vertical="center"/>
    </xf>
    <xf numFmtId="0" fontId="21" fillId="0" borderId="42" xfId="11" applyFont="1" applyBorder="1" applyAlignment="1">
      <alignment horizontal="center"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0" fontId="21" fillId="0" borderId="34" xfId="11" applyFont="1" applyBorder="1" applyAlignment="1">
      <alignment horizontal="center" vertical="center"/>
    </xf>
    <xf numFmtId="0" fontId="21" fillId="0" borderId="41" xfId="11" applyFont="1" applyBorder="1">
      <alignment vertical="center"/>
    </xf>
    <xf numFmtId="0" fontId="21" fillId="0" borderId="12" xfId="11" applyFont="1" applyBorder="1">
      <alignment vertical="center"/>
    </xf>
    <xf numFmtId="0" fontId="21" fillId="0" borderId="48" xfId="11" applyFont="1" applyBorder="1">
      <alignment vertical="center"/>
    </xf>
    <xf numFmtId="178" fontId="21" fillId="0" borderId="41" xfId="11" applyNumberFormat="1" applyFont="1" applyFill="1" applyBorder="1" applyAlignment="1">
      <alignment horizontal="right" vertical="center" shrinkToFit="1"/>
    </xf>
    <xf numFmtId="178" fontId="21" fillId="0" borderId="12" xfId="11" applyNumberFormat="1" applyFont="1" applyFill="1" applyBorder="1" applyAlignment="1">
      <alignment horizontal="right" vertical="center" shrinkToFit="1"/>
    </xf>
    <xf numFmtId="178" fontId="21" fillId="0" borderId="82" xfId="11" applyNumberFormat="1" applyFont="1" applyFill="1" applyBorder="1" applyAlignment="1">
      <alignment horizontal="right" vertical="center" shrinkToFit="1"/>
    </xf>
    <xf numFmtId="181" fontId="21" fillId="0" borderId="83" xfId="11" applyNumberFormat="1" applyFont="1" applyFill="1" applyBorder="1" applyAlignment="1">
      <alignment horizontal="right" vertical="center" shrinkToFit="1"/>
    </xf>
    <xf numFmtId="178" fontId="21" fillId="0" borderId="83" xfId="11" applyNumberFormat="1" applyFont="1" applyFill="1" applyBorder="1" applyAlignment="1">
      <alignment horizontal="right" vertical="center" shrinkToFit="1"/>
    </xf>
    <xf numFmtId="181" fontId="21" fillId="0" borderId="84" xfId="11" applyNumberFormat="1" applyFont="1" applyFill="1" applyBorder="1" applyAlignment="1">
      <alignment horizontal="right" vertical="center" shrinkToFit="1"/>
    </xf>
    <xf numFmtId="181" fontId="21" fillId="0" borderId="12" xfId="11" applyNumberFormat="1" applyFont="1" applyFill="1" applyBorder="1" applyAlignment="1">
      <alignment horizontal="right" vertical="center" shrinkToFit="1"/>
    </xf>
    <xf numFmtId="181" fontId="21" fillId="0" borderId="48" xfId="11" applyNumberFormat="1" applyFont="1" applyFill="1" applyBorder="1" applyAlignment="1">
      <alignment horizontal="right" vertical="center" shrinkToFit="1"/>
    </xf>
    <xf numFmtId="0" fontId="21" fillId="0" borderId="64" xfId="11" applyFont="1" applyBorder="1">
      <alignment vertical="center"/>
    </xf>
    <xf numFmtId="0" fontId="21" fillId="0" borderId="0" xfId="11" applyFont="1" applyBorder="1">
      <alignment vertical="center"/>
    </xf>
    <xf numFmtId="0" fontId="21" fillId="0" borderId="38" xfId="11" applyFont="1" applyBorder="1">
      <alignment vertical="center"/>
    </xf>
    <xf numFmtId="178" fontId="21" fillId="0" borderId="64" xfId="11" applyNumberFormat="1" applyFont="1" applyFill="1" applyBorder="1" applyAlignment="1">
      <alignment horizontal="right" vertical="center" shrinkToFit="1"/>
    </xf>
    <xf numFmtId="178" fontId="21" fillId="0" borderId="0" xfId="11" applyNumberFormat="1" applyFont="1" applyFill="1" applyBorder="1" applyAlignment="1">
      <alignment horizontal="right" vertical="center" shrinkToFit="1"/>
    </xf>
    <xf numFmtId="178" fontId="21" fillId="0" borderId="85" xfId="11" applyNumberFormat="1" applyFont="1" applyFill="1" applyBorder="1" applyAlignment="1">
      <alignment horizontal="right" vertical="center" shrinkToFit="1"/>
    </xf>
    <xf numFmtId="181" fontId="21" fillId="0" borderId="86" xfId="11" applyNumberFormat="1" applyFont="1" applyFill="1" applyBorder="1" applyAlignment="1">
      <alignment horizontal="right" vertical="center" shrinkToFit="1"/>
    </xf>
    <xf numFmtId="178" fontId="21" fillId="0" borderId="86" xfId="11" applyNumberFormat="1" applyFont="1" applyFill="1" applyBorder="1" applyAlignment="1">
      <alignment horizontal="right" vertical="center" shrinkToFit="1"/>
    </xf>
    <xf numFmtId="181" fontId="21" fillId="0" borderId="88" xfId="11" applyNumberFormat="1" applyFont="1" applyFill="1" applyBorder="1" applyAlignment="1">
      <alignment horizontal="right" vertical="center" shrinkToFit="1"/>
    </xf>
    <xf numFmtId="181" fontId="21" fillId="0" borderId="0" xfId="11" applyNumberFormat="1" applyFont="1" applyFill="1" applyBorder="1" applyAlignment="1">
      <alignment horizontal="right" vertical="center" shrinkToFit="1"/>
    </xf>
    <xf numFmtId="181" fontId="21" fillId="0" borderId="38" xfId="11" applyNumberFormat="1" applyFont="1" applyFill="1" applyBorder="1" applyAlignment="1">
      <alignment horizontal="right" vertical="center" shrinkToFit="1"/>
    </xf>
    <xf numFmtId="178" fontId="21" fillId="0" borderId="87" xfId="11" applyNumberFormat="1" applyFont="1" applyFill="1" applyBorder="1" applyAlignment="1">
      <alignment horizontal="right" vertical="center" shrinkToFit="1"/>
    </xf>
    <xf numFmtId="178" fontId="21" fillId="0" borderId="88" xfId="11" applyNumberFormat="1" applyFont="1" applyFill="1" applyBorder="1" applyAlignment="1">
      <alignment horizontal="right" vertical="center" shrinkToFit="1"/>
    </xf>
    <xf numFmtId="178" fontId="21" fillId="0" borderId="38" xfId="11" applyNumberFormat="1" applyFont="1" applyFill="1" applyBorder="1" applyAlignment="1">
      <alignment horizontal="right" vertical="center" shrinkToFit="1"/>
    </xf>
    <xf numFmtId="0" fontId="21" fillId="0" borderId="41" xfId="11" applyFont="1" applyFill="1" applyBorder="1">
      <alignment vertical="center"/>
    </xf>
    <xf numFmtId="0" fontId="21" fillId="0" borderId="12" xfId="11" applyFont="1" applyFill="1" applyBorder="1">
      <alignment vertical="center"/>
    </xf>
    <xf numFmtId="0" fontId="21" fillId="0" borderId="48" xfId="11" applyFont="1" applyFill="1" applyBorder="1">
      <alignment vertical="center"/>
    </xf>
    <xf numFmtId="181" fontId="21" fillId="0" borderId="82" xfId="11" applyNumberFormat="1" applyFont="1" applyFill="1" applyBorder="1" applyAlignment="1">
      <alignment horizontal="right" vertical="center" shrinkToFit="1"/>
    </xf>
    <xf numFmtId="0" fontId="21" fillId="0" borderId="64" xfId="11" applyFont="1" applyFill="1" applyBorder="1">
      <alignment vertical="center"/>
    </xf>
    <xf numFmtId="0" fontId="21" fillId="0" borderId="0" xfId="11" applyFont="1" applyFill="1" applyBorder="1">
      <alignment vertical="center"/>
    </xf>
    <xf numFmtId="0" fontId="21" fillId="0" borderId="38" xfId="11" applyFont="1" applyFill="1" applyBorder="1">
      <alignment vertical="center"/>
    </xf>
    <xf numFmtId="181" fontId="21" fillId="0" borderId="85" xfId="11" applyNumberFormat="1" applyFont="1" applyFill="1" applyBorder="1" applyAlignment="1">
      <alignment horizontal="right" vertical="center" shrinkToFit="1"/>
    </xf>
    <xf numFmtId="0" fontId="21" fillId="0" borderId="64" xfId="11" applyFont="1" applyBorder="1" applyAlignment="1">
      <alignment vertical="center"/>
    </xf>
    <xf numFmtId="0" fontId="17" fillId="0" borderId="0" xfId="6" applyAlignment="1">
      <alignment vertical="center"/>
    </xf>
    <xf numFmtId="0" fontId="17" fillId="0" borderId="38" xfId="6" applyBorder="1" applyAlignment="1">
      <alignment vertical="center"/>
    </xf>
    <xf numFmtId="178" fontId="21" fillId="0" borderId="88" xfId="11" applyNumberFormat="1" applyFont="1" applyFill="1" applyBorder="1" applyAlignment="1">
      <alignment horizontal="right" vertical="center"/>
    </xf>
    <xf numFmtId="178" fontId="21" fillId="0" borderId="0" xfId="11" applyNumberFormat="1" applyFont="1" applyFill="1" applyBorder="1" applyAlignment="1">
      <alignment horizontal="right" vertical="center"/>
    </xf>
    <xf numFmtId="178" fontId="21" fillId="0" borderId="38" xfId="11" applyNumberFormat="1" applyFont="1" applyFill="1" applyBorder="1" applyAlignment="1">
      <alignment horizontal="right" vertical="center"/>
    </xf>
    <xf numFmtId="0" fontId="2" fillId="0" borderId="0" xfId="11" applyFill="1" applyAlignment="1">
      <alignment horizontal="right" vertical="center" shrinkToFit="1"/>
    </xf>
    <xf numFmtId="0" fontId="2" fillId="0" borderId="85" xfId="11" applyFill="1" applyBorder="1" applyAlignment="1">
      <alignment horizontal="right" vertical="center" shrinkToFit="1"/>
    </xf>
    <xf numFmtId="0" fontId="21" fillId="0" borderId="37" xfId="11" applyFont="1" applyFill="1" applyBorder="1">
      <alignment vertical="center"/>
    </xf>
    <xf numFmtId="0" fontId="21" fillId="0" borderId="54" xfId="11" applyFont="1" applyFill="1" applyBorder="1">
      <alignment vertical="center"/>
    </xf>
    <xf numFmtId="0" fontId="21" fillId="0" borderId="40" xfId="11" applyFont="1" applyFill="1" applyBorder="1">
      <alignment vertical="center"/>
    </xf>
    <xf numFmtId="178" fontId="21" fillId="0" borderId="64" xfId="11" applyNumberFormat="1" applyFont="1" applyFill="1" applyBorder="1" applyAlignment="1">
      <alignment horizontal="right" vertical="center"/>
    </xf>
    <xf numFmtId="178" fontId="21" fillId="0" borderId="85" xfId="11" applyNumberFormat="1" applyFont="1" applyFill="1" applyBorder="1" applyAlignment="1">
      <alignment horizontal="right" vertical="center"/>
    </xf>
    <xf numFmtId="181" fontId="21" fillId="0" borderId="86" xfId="11" applyNumberFormat="1" applyFont="1" applyFill="1" applyBorder="1" applyAlignment="1">
      <alignment horizontal="right" vertical="center"/>
    </xf>
    <xf numFmtId="0" fontId="27" fillId="0" borderId="39" xfId="11" applyFont="1" applyFill="1" applyBorder="1" applyAlignment="1">
      <alignment horizontal="center" vertical="center"/>
    </xf>
    <xf numFmtId="0" fontId="27" fillId="0" borderId="31" xfId="11" applyFont="1" applyFill="1" applyBorder="1" applyAlignment="1">
      <alignment horizontal="center" vertical="center"/>
    </xf>
    <xf numFmtId="0" fontId="27" fillId="0" borderId="42" xfId="11" applyFont="1" applyFill="1" applyBorder="1" applyAlignment="1">
      <alignment horizontal="center" vertical="center"/>
    </xf>
    <xf numFmtId="0" fontId="27" fillId="0" borderId="64" xfId="11" applyFont="1" applyBorder="1">
      <alignment vertical="center"/>
    </xf>
    <xf numFmtId="0" fontId="27" fillId="0" borderId="0" xfId="11" applyFont="1" applyBorder="1">
      <alignment vertical="center"/>
    </xf>
    <xf numFmtId="0" fontId="27" fillId="0" borderId="38" xfId="11" applyFont="1" applyBorder="1">
      <alignment vertical="center"/>
    </xf>
    <xf numFmtId="178" fontId="21" fillId="0" borderId="84" xfId="11" applyNumberFormat="1" applyFont="1" applyFill="1" applyBorder="1" applyAlignment="1">
      <alignment horizontal="right" vertical="center" shrinkToFit="1"/>
    </xf>
    <xf numFmtId="181" fontId="2" fillId="0" borderId="0" xfId="11" applyNumberFormat="1" applyFill="1" applyAlignment="1">
      <alignment horizontal="right" vertical="center" shrinkToFit="1"/>
    </xf>
    <xf numFmtId="181" fontId="2" fillId="0" borderId="38" xfId="11" applyNumberFormat="1" applyFill="1" applyBorder="1" applyAlignment="1">
      <alignment horizontal="right" vertical="center" shrinkToFit="1"/>
    </xf>
    <xf numFmtId="181" fontId="2" fillId="0" borderId="85" xfId="11" applyNumberFormat="1" applyFill="1" applyBorder="1" applyAlignment="1">
      <alignment horizontal="right" vertical="center" shrinkToFit="1"/>
    </xf>
    <xf numFmtId="0" fontId="17" fillId="0" borderId="0" xfId="6" applyBorder="1" applyAlignment="1">
      <alignment vertical="center"/>
    </xf>
    <xf numFmtId="0" fontId="21" fillId="0" borderId="37" xfId="11" applyFont="1" applyBorder="1">
      <alignment vertical="center"/>
    </xf>
    <xf numFmtId="0" fontId="21" fillId="0" borderId="54" xfId="11" applyFont="1" applyBorder="1">
      <alignment vertical="center"/>
    </xf>
    <xf numFmtId="0" fontId="21" fillId="0" borderId="40" xfId="11" applyFont="1" applyBorder="1">
      <alignment vertical="center"/>
    </xf>
    <xf numFmtId="0" fontId="2" fillId="0" borderId="31" xfId="11" applyBorder="1" applyAlignment="1">
      <alignment horizontal="center" vertical="center"/>
    </xf>
    <xf numFmtId="0" fontId="2" fillId="0" borderId="42" xfId="11" applyBorder="1" applyAlignment="1">
      <alignment horizontal="center" vertical="center"/>
    </xf>
    <xf numFmtId="0" fontId="21" fillId="0" borderId="41" xfId="11" applyFont="1" applyFill="1" applyBorder="1" applyAlignment="1">
      <alignment horizontal="center" vertical="center" textRotation="255"/>
    </xf>
    <xf numFmtId="0" fontId="21" fillId="0" borderId="48" xfId="11" applyFont="1" applyFill="1" applyBorder="1" applyAlignment="1">
      <alignment horizontal="center" vertical="center" textRotation="255"/>
    </xf>
    <xf numFmtId="0" fontId="21" fillId="0" borderId="64" xfId="11" applyFont="1" applyFill="1" applyBorder="1" applyAlignment="1">
      <alignment horizontal="center" vertical="center" textRotation="255"/>
    </xf>
    <xf numFmtId="0" fontId="21" fillId="0" borderId="38" xfId="11" applyFont="1" applyFill="1" applyBorder="1" applyAlignment="1">
      <alignment horizontal="center" vertical="center" textRotation="255"/>
    </xf>
    <xf numFmtId="0" fontId="21" fillId="0" borderId="37" xfId="11" applyFont="1" applyFill="1" applyBorder="1" applyAlignment="1">
      <alignment horizontal="center" vertical="center" textRotation="255"/>
    </xf>
    <xf numFmtId="0" fontId="21" fillId="0" borderId="40" xfId="11" applyFont="1" applyFill="1" applyBorder="1" applyAlignment="1">
      <alignment horizontal="center" vertical="center" textRotation="255"/>
    </xf>
    <xf numFmtId="0" fontId="2" fillId="0" borderId="12" xfId="11" applyFill="1" applyBorder="1" applyAlignment="1">
      <alignment horizontal="right" vertical="center" shrinkToFit="1"/>
    </xf>
    <xf numFmtId="0" fontId="2" fillId="0" borderId="48" xfId="11" applyFill="1" applyBorder="1" applyAlignment="1">
      <alignment horizontal="right" vertical="center" shrinkToFit="1"/>
    </xf>
    <xf numFmtId="0" fontId="2" fillId="0" borderId="0" xfId="11" applyFill="1" applyBorder="1" applyAlignment="1">
      <alignment horizontal="right" vertical="center" shrinkToFit="1"/>
    </xf>
    <xf numFmtId="0" fontId="2" fillId="0" borderId="38" xfId="11" applyFill="1" applyBorder="1" applyAlignment="1">
      <alignment horizontal="right" vertical="center" shrinkToFit="1"/>
    </xf>
    <xf numFmtId="181" fontId="21" fillId="0" borderId="41" xfId="11" applyNumberFormat="1" applyFont="1" applyFill="1" applyBorder="1" applyAlignment="1">
      <alignment horizontal="right" vertical="center" shrinkToFit="1"/>
    </xf>
    <xf numFmtId="0" fontId="21" fillId="0" borderId="41" xfId="11" applyFont="1" applyBorder="1" applyAlignment="1">
      <alignment horizontal="center" vertical="center" wrapText="1"/>
    </xf>
    <xf numFmtId="0" fontId="21" fillId="0" borderId="12" xfId="11" applyFont="1" applyBorder="1" applyAlignment="1">
      <alignment horizontal="center" vertical="center" wrapText="1"/>
    </xf>
    <xf numFmtId="0" fontId="21" fillId="0" borderId="64" xfId="11" applyFont="1" applyBorder="1" applyAlignment="1">
      <alignment horizontal="center" vertical="center" wrapText="1"/>
    </xf>
    <xf numFmtId="0" fontId="21" fillId="0" borderId="0" xfId="11" applyFont="1" applyBorder="1" applyAlignment="1">
      <alignment horizontal="center" vertical="center" wrapText="1"/>
    </xf>
    <xf numFmtId="0" fontId="21" fillId="0" borderId="37" xfId="11" applyFont="1" applyBorder="1" applyAlignment="1">
      <alignment horizontal="center" vertical="center" wrapText="1"/>
    </xf>
    <xf numFmtId="0" fontId="21" fillId="0" borderId="54" xfId="11" applyFont="1" applyBorder="1" applyAlignment="1">
      <alignment horizontal="center" vertical="center" wrapText="1"/>
    </xf>
    <xf numFmtId="0" fontId="21" fillId="0" borderId="12" xfId="11" applyFont="1" applyBorder="1" applyAlignment="1">
      <alignment vertical="center" textRotation="255"/>
    </xf>
    <xf numFmtId="0" fontId="21" fillId="0" borderId="0" xfId="11" applyFont="1" applyBorder="1" applyAlignment="1">
      <alignment vertical="center" textRotation="255"/>
    </xf>
    <xf numFmtId="0" fontId="21" fillId="0" borderId="54" xfId="11" applyFont="1" applyBorder="1" applyAlignment="1">
      <alignment vertical="center" textRotation="255"/>
    </xf>
    <xf numFmtId="181" fontId="21" fillId="0" borderId="64" xfId="11" applyNumberFormat="1" applyFont="1" applyFill="1" applyBorder="1" applyAlignment="1">
      <alignment horizontal="right" vertical="center" shrinkToFit="1"/>
    </xf>
    <xf numFmtId="181" fontId="21" fillId="0" borderId="37" xfId="11" applyNumberFormat="1" applyFont="1" applyFill="1" applyBorder="1" applyAlignment="1">
      <alignment horizontal="right" vertical="center" shrinkToFit="1"/>
    </xf>
    <xf numFmtId="0" fontId="2" fillId="0" borderId="54" xfId="11" applyFill="1" applyBorder="1" applyAlignment="1">
      <alignment horizontal="right" vertical="center" shrinkToFit="1"/>
    </xf>
    <xf numFmtId="181" fontId="21" fillId="0" borderId="54" xfId="11" applyNumberFormat="1" applyFont="1" applyFill="1" applyBorder="1" applyAlignment="1">
      <alignment horizontal="right" vertical="center" shrinkToFit="1"/>
    </xf>
    <xf numFmtId="0" fontId="2" fillId="0" borderId="40" xfId="11" applyFill="1" applyBorder="1" applyAlignment="1">
      <alignment horizontal="right" vertical="center" shrinkToFit="1"/>
    </xf>
    <xf numFmtId="0" fontId="21" fillId="0" borderId="41" xfId="11" applyFont="1" applyFill="1" applyBorder="1" applyAlignment="1">
      <alignment horizontal="left" vertical="center"/>
    </xf>
    <xf numFmtId="0" fontId="21" fillId="0" borderId="12" xfId="11" applyFont="1" applyFill="1" applyBorder="1" applyAlignment="1">
      <alignment horizontal="left" vertical="center"/>
    </xf>
    <xf numFmtId="0" fontId="21" fillId="0" borderId="48" xfId="11" applyFont="1" applyFill="1" applyBorder="1" applyAlignment="1">
      <alignment horizontal="left" vertical="center"/>
    </xf>
    <xf numFmtId="178" fontId="21" fillId="0" borderId="48" xfId="11" applyNumberFormat="1" applyFont="1" applyFill="1" applyBorder="1" applyAlignment="1">
      <alignment horizontal="right" vertical="center" shrinkToFit="1"/>
    </xf>
    <xf numFmtId="0" fontId="21" fillId="0" borderId="64" xfId="11" applyFont="1" applyFill="1" applyBorder="1" applyAlignment="1">
      <alignment horizontal="left" vertical="center"/>
    </xf>
    <xf numFmtId="0" fontId="21" fillId="0" borderId="0" xfId="11" applyFont="1" applyFill="1" applyBorder="1" applyAlignment="1">
      <alignment horizontal="left" vertical="center"/>
    </xf>
    <xf numFmtId="0" fontId="21" fillId="0" borderId="38" xfId="11" applyFont="1" applyFill="1" applyBorder="1" applyAlignment="1">
      <alignment horizontal="left" vertical="center"/>
    </xf>
    <xf numFmtId="0" fontId="21" fillId="0" borderId="64" xfId="11" applyFont="1" applyFill="1" applyBorder="1" applyAlignment="1">
      <alignment horizontal="center" vertical="center" wrapText="1"/>
    </xf>
    <xf numFmtId="0" fontId="21" fillId="0" borderId="0" xfId="11" applyFont="1" applyFill="1" applyBorder="1" applyAlignment="1">
      <alignment horizontal="center" vertical="center" wrapText="1"/>
    </xf>
    <xf numFmtId="0" fontId="21" fillId="0" borderId="37" xfId="11" applyFont="1" applyFill="1" applyBorder="1" applyAlignment="1">
      <alignment horizontal="center" vertical="center" wrapText="1"/>
    </xf>
    <xf numFmtId="0" fontId="21" fillId="0" borderId="54" xfId="11" applyFont="1" applyFill="1" applyBorder="1" applyAlignment="1">
      <alignment horizontal="center" vertical="center" wrapText="1"/>
    </xf>
    <xf numFmtId="0" fontId="21" fillId="0" borderId="37" xfId="11" applyFont="1" applyFill="1" applyBorder="1" applyAlignment="1">
      <alignment horizontal="left" vertical="center"/>
    </xf>
    <xf numFmtId="0" fontId="21" fillId="0" borderId="54" xfId="11" applyFont="1" applyFill="1" applyBorder="1" applyAlignment="1">
      <alignment horizontal="left" vertical="center"/>
    </xf>
    <xf numFmtId="0" fontId="21" fillId="0" borderId="40" xfId="11" applyFont="1" applyFill="1" applyBorder="1" applyAlignment="1">
      <alignment horizontal="left" vertical="center"/>
    </xf>
    <xf numFmtId="0" fontId="21" fillId="5" borderId="88" xfId="11" applyFont="1" applyFill="1" applyBorder="1" applyAlignment="1">
      <alignment horizontal="right" vertical="center" shrinkToFit="1"/>
    </xf>
    <xf numFmtId="0" fontId="21" fillId="5" borderId="0" xfId="11" applyFont="1" applyFill="1" applyBorder="1" applyAlignment="1">
      <alignment horizontal="right" vertical="center" shrinkToFit="1"/>
    </xf>
    <xf numFmtId="0" fontId="21" fillId="5" borderId="38" xfId="11" applyFont="1" applyFill="1" applyBorder="1" applyAlignment="1">
      <alignment horizontal="right" vertical="center" shrinkToFit="1"/>
    </xf>
    <xf numFmtId="178" fontId="21" fillId="5" borderId="88" xfId="11" applyNumberFormat="1" applyFont="1" applyFill="1" applyBorder="1" applyAlignment="1">
      <alignment horizontal="right" vertical="center" shrinkToFit="1"/>
    </xf>
    <xf numFmtId="178" fontId="21" fillId="5" borderId="0" xfId="11" applyNumberFormat="1" applyFont="1" applyFill="1" applyBorder="1" applyAlignment="1">
      <alignment horizontal="right" vertical="center" shrinkToFit="1"/>
    </xf>
    <xf numFmtId="178" fontId="21" fillId="5" borderId="85" xfId="11" applyNumberFormat="1" applyFont="1" applyFill="1" applyBorder="1" applyAlignment="1">
      <alignment horizontal="right" vertical="center" shrinkToFit="1"/>
    </xf>
    <xf numFmtId="178" fontId="21" fillId="0" borderId="37" xfId="11" applyNumberFormat="1" applyFont="1" applyFill="1" applyBorder="1" applyAlignment="1">
      <alignment horizontal="right" vertical="center" shrinkToFit="1"/>
    </xf>
    <xf numFmtId="178" fontId="21" fillId="0" borderId="54" xfId="11" applyNumberFormat="1" applyFont="1" applyFill="1" applyBorder="1" applyAlignment="1">
      <alignment horizontal="right" vertical="center" shrinkToFit="1"/>
    </xf>
    <xf numFmtId="178" fontId="21" fillId="0" borderId="89" xfId="11" applyNumberFormat="1" applyFont="1" applyFill="1" applyBorder="1" applyAlignment="1">
      <alignment horizontal="right" vertical="center" shrinkToFit="1"/>
    </xf>
    <xf numFmtId="181" fontId="21" fillId="0" borderId="90" xfId="11" applyNumberFormat="1" applyFont="1" applyFill="1" applyBorder="1" applyAlignment="1">
      <alignment horizontal="right" vertical="center" shrinkToFit="1"/>
    </xf>
    <xf numFmtId="178" fontId="21" fillId="0" borderId="90" xfId="11" applyNumberFormat="1" applyFont="1" applyFill="1" applyBorder="1" applyAlignment="1">
      <alignment horizontal="right" vertical="center" shrinkToFit="1"/>
    </xf>
    <xf numFmtId="181" fontId="21" fillId="0" borderId="91" xfId="11" applyNumberFormat="1" applyFont="1" applyFill="1" applyBorder="1" applyAlignment="1">
      <alignment horizontal="right" vertical="center" shrinkToFit="1"/>
    </xf>
    <xf numFmtId="181" fontId="21" fillId="0" borderId="40" xfId="11" applyNumberFormat="1" applyFont="1" applyFill="1" applyBorder="1" applyAlignment="1">
      <alignment horizontal="right" vertical="center" shrinkToFit="1"/>
    </xf>
    <xf numFmtId="0" fontId="21" fillId="0" borderId="41" xfId="11" applyFont="1" applyBorder="1" applyAlignment="1">
      <alignment horizontal="center" vertical="center" textRotation="255"/>
    </xf>
    <xf numFmtId="0" fontId="21" fillId="0" borderId="48" xfId="11" applyFont="1" applyBorder="1" applyAlignment="1">
      <alignment horizontal="center" vertical="center" textRotation="255"/>
    </xf>
    <xf numFmtId="0" fontId="21" fillId="0" borderId="64" xfId="11" applyFont="1" applyBorder="1" applyAlignment="1">
      <alignment horizontal="center" vertical="center" textRotation="255"/>
    </xf>
    <xf numFmtId="0" fontId="21" fillId="0" borderId="38" xfId="11" applyFont="1" applyBorder="1" applyAlignment="1">
      <alignment horizontal="center" vertical="center" textRotation="255"/>
    </xf>
    <xf numFmtId="0" fontId="21" fillId="0" borderId="37" xfId="11" applyFont="1" applyBorder="1" applyAlignment="1">
      <alignment horizontal="center" vertical="center" textRotation="255"/>
    </xf>
    <xf numFmtId="0" fontId="21" fillId="0" borderId="40" xfId="11" applyFont="1" applyBorder="1" applyAlignment="1">
      <alignment horizontal="center" vertical="center" textRotation="255"/>
    </xf>
    <xf numFmtId="178" fontId="21" fillId="0" borderId="40" xfId="11" applyNumberFormat="1" applyFont="1" applyFill="1" applyBorder="1" applyAlignment="1">
      <alignment horizontal="right" vertical="center" shrinkToFit="1"/>
    </xf>
    <xf numFmtId="0" fontId="2" fillId="0" borderId="89" xfId="11" applyFill="1" applyBorder="1" applyAlignment="1">
      <alignment horizontal="right" vertical="center" shrinkToFit="1"/>
    </xf>
    <xf numFmtId="181" fontId="2" fillId="0" borderId="54" xfId="11" applyNumberFormat="1" applyFill="1" applyBorder="1" applyAlignment="1">
      <alignment horizontal="right" vertical="center" shrinkToFit="1"/>
    </xf>
    <xf numFmtId="181" fontId="2" fillId="0" borderId="89" xfId="11" applyNumberFormat="1" applyFill="1" applyBorder="1" applyAlignment="1">
      <alignment horizontal="right" vertical="center" shrinkToFit="1"/>
    </xf>
    <xf numFmtId="178" fontId="21" fillId="0" borderId="91" xfId="11" applyNumberFormat="1" applyFont="1" applyFill="1" applyBorder="1" applyAlignment="1">
      <alignment horizontal="right" vertical="center" shrinkToFit="1"/>
    </xf>
    <xf numFmtId="178" fontId="21" fillId="5" borderId="91" xfId="11" applyNumberFormat="1" applyFont="1" applyFill="1" applyBorder="1" applyAlignment="1">
      <alignment horizontal="right" vertical="center" shrinkToFit="1"/>
    </xf>
    <xf numFmtId="178" fontId="21" fillId="5" borderId="54" xfId="11" applyNumberFormat="1" applyFont="1" applyFill="1" applyBorder="1" applyAlignment="1">
      <alignment horizontal="right" vertical="center" shrinkToFit="1"/>
    </xf>
    <xf numFmtId="178" fontId="21" fillId="5" borderId="89" xfId="11" applyNumberFormat="1" applyFont="1" applyFill="1" applyBorder="1" applyAlignment="1">
      <alignment horizontal="right" vertical="center" shrinkToFit="1"/>
    </xf>
    <xf numFmtId="0" fontId="21" fillId="5" borderId="91" xfId="11" applyFont="1" applyFill="1" applyBorder="1" applyAlignment="1">
      <alignment horizontal="right" vertical="center" shrinkToFit="1"/>
    </xf>
    <xf numFmtId="0" fontId="21" fillId="5" borderId="54" xfId="11" applyFont="1" applyFill="1" applyBorder="1" applyAlignment="1">
      <alignment horizontal="right" vertical="center" shrinkToFit="1"/>
    </xf>
    <xf numFmtId="0" fontId="21" fillId="5" borderId="40" xfId="11" applyFont="1" applyFill="1" applyBorder="1" applyAlignment="1">
      <alignment horizontal="right" vertical="center" shrinkToFit="1"/>
    </xf>
    <xf numFmtId="0" fontId="25" fillId="0" borderId="0" xfId="11" applyFont="1" applyAlignment="1">
      <alignment vertical="center"/>
    </xf>
    <xf numFmtId="0" fontId="25" fillId="0" borderId="0" xfId="11" applyFont="1" applyBorder="1" applyAlignment="1">
      <alignment vertical="center"/>
    </xf>
    <xf numFmtId="0" fontId="35" fillId="6" borderId="75" xfId="12" applyFont="1" applyFill="1" applyBorder="1" applyAlignment="1">
      <alignment horizontal="center" vertical="center"/>
    </xf>
    <xf numFmtId="0" fontId="35" fillId="6" borderId="70" xfId="12" applyFont="1" applyFill="1" applyBorder="1" applyAlignment="1">
      <alignment horizontal="center" vertical="center"/>
    </xf>
    <xf numFmtId="187" fontId="35" fillId="6" borderId="130" xfId="14" applyNumberFormat="1" applyFont="1" applyFill="1" applyBorder="1" applyAlignment="1">
      <alignment horizontal="right" vertical="center" shrinkToFit="1"/>
    </xf>
    <xf numFmtId="187" fontId="35" fillId="6" borderId="18" xfId="14" applyNumberFormat="1" applyFont="1" applyFill="1" applyBorder="1" applyAlignment="1">
      <alignment horizontal="right" vertical="center" shrinkToFit="1"/>
    </xf>
    <xf numFmtId="187" fontId="35" fillId="6" borderId="184" xfId="14" applyNumberFormat="1" applyFont="1" applyFill="1" applyBorder="1" applyAlignment="1">
      <alignment horizontal="right" vertical="center" shrinkToFit="1"/>
    </xf>
    <xf numFmtId="187" fontId="35" fillId="6" borderId="166" xfId="14" applyNumberFormat="1" applyFont="1" applyFill="1" applyBorder="1" applyAlignment="1">
      <alignment horizontal="right" vertical="center" shrinkToFit="1"/>
    </xf>
    <xf numFmtId="187" fontId="35" fillId="6" borderId="167" xfId="14" applyNumberFormat="1" applyFont="1" applyFill="1" applyBorder="1" applyAlignment="1">
      <alignment horizontal="right" vertical="center" shrinkToFit="1"/>
    </xf>
    <xf numFmtId="187" fontId="35" fillId="6" borderId="185" xfId="14" applyNumberFormat="1" applyFont="1" applyFill="1" applyBorder="1" applyAlignment="1">
      <alignment horizontal="right" vertical="center" shrinkToFit="1"/>
    </xf>
    <xf numFmtId="0" fontId="35" fillId="6" borderId="74" xfId="12" applyFont="1" applyFill="1" applyBorder="1">
      <alignment vertical="center"/>
    </xf>
    <xf numFmtId="0" fontId="35" fillId="6" borderId="75" xfId="12" applyFont="1" applyFill="1" applyBorder="1">
      <alignment vertical="center"/>
    </xf>
    <xf numFmtId="0" fontId="35" fillId="6" borderId="70" xfId="12" applyFont="1" applyFill="1" applyBorder="1">
      <alignment vertical="center"/>
    </xf>
    <xf numFmtId="188" fontId="35" fillId="6" borderId="72" xfId="14" applyNumberFormat="1" applyFont="1" applyFill="1" applyBorder="1" applyAlignment="1">
      <alignment horizontal="right" vertical="center" shrinkToFit="1"/>
    </xf>
    <xf numFmtId="188" fontId="35" fillId="6" borderId="75" xfId="14" applyNumberFormat="1" applyFont="1" applyFill="1" applyBorder="1" applyAlignment="1">
      <alignment horizontal="right" vertical="center" shrinkToFit="1"/>
    </xf>
    <xf numFmtId="188" fontId="35" fillId="6" borderId="70" xfId="14" applyNumberFormat="1" applyFont="1" applyFill="1" applyBorder="1" applyAlignment="1">
      <alignment horizontal="right" vertical="center" shrinkToFit="1"/>
    </xf>
    <xf numFmtId="188" fontId="35" fillId="6" borderId="181" xfId="14" applyNumberFormat="1" applyFont="1" applyFill="1" applyBorder="1" applyAlignment="1">
      <alignment horizontal="right" vertical="center" shrinkToFit="1"/>
    </xf>
    <xf numFmtId="188" fontId="35" fillId="6" borderId="182" xfId="14" applyNumberFormat="1" applyFont="1" applyFill="1" applyBorder="1" applyAlignment="1">
      <alignment horizontal="right" vertical="center" shrinkToFit="1"/>
    </xf>
    <xf numFmtId="188" fontId="35" fillId="6" borderId="183" xfId="14" applyNumberFormat="1" applyFont="1" applyFill="1" applyBorder="1" applyAlignment="1">
      <alignment horizontal="right" vertical="center" shrinkToFit="1"/>
    </xf>
    <xf numFmtId="0" fontId="35" fillId="6" borderId="11" xfId="12" applyFont="1" applyFill="1" applyBorder="1" applyAlignment="1">
      <alignment horizontal="left" vertical="center" wrapText="1"/>
    </xf>
    <xf numFmtId="0" fontId="35" fillId="6" borderId="12" xfId="12" applyFont="1" applyFill="1" applyBorder="1" applyAlignment="1">
      <alignment horizontal="left" vertical="center" wrapText="1"/>
    </xf>
    <xf numFmtId="0" fontId="35" fillId="6" borderId="74" xfId="12" applyFont="1" applyFill="1" applyBorder="1" applyAlignment="1">
      <alignment horizontal="left" vertical="center" wrapText="1"/>
    </xf>
    <xf numFmtId="0" fontId="35" fillId="6" borderId="75" xfId="12" applyFont="1" applyFill="1" applyBorder="1" applyAlignment="1">
      <alignment horizontal="left" vertical="center" wrapText="1"/>
    </xf>
    <xf numFmtId="0" fontId="35" fillId="6" borderId="12" xfId="12" applyFont="1" applyFill="1" applyBorder="1" applyAlignment="1">
      <alignment horizontal="center" vertical="center"/>
    </xf>
    <xf numFmtId="0" fontId="35" fillId="6" borderId="48" xfId="12" applyFont="1" applyFill="1" applyBorder="1" applyAlignment="1">
      <alignment horizontal="center" vertical="center"/>
    </xf>
    <xf numFmtId="187" fontId="35" fillId="6" borderId="39" xfId="14" applyNumberFormat="1" applyFont="1" applyFill="1" applyBorder="1" applyAlignment="1">
      <alignment horizontal="right" vertical="center" shrinkToFit="1"/>
    </xf>
    <xf numFmtId="187" fontId="35" fillId="6" borderId="31" xfId="14" applyNumberFormat="1" applyFont="1" applyFill="1" applyBorder="1" applyAlignment="1">
      <alignment horizontal="right" vertical="center" shrinkToFit="1"/>
    </xf>
    <xf numFmtId="187" fontId="35" fillId="6" borderId="156" xfId="14" applyNumberFormat="1" applyFont="1" applyFill="1" applyBorder="1" applyAlignment="1">
      <alignment horizontal="right" vertical="center" shrinkToFit="1"/>
    </xf>
    <xf numFmtId="187" fontId="35" fillId="6" borderId="157" xfId="14" applyNumberFormat="1" applyFont="1" applyFill="1" applyBorder="1" applyAlignment="1">
      <alignment horizontal="right" vertical="center" shrinkToFit="1"/>
    </xf>
    <xf numFmtId="187" fontId="35" fillId="6" borderId="158" xfId="14" applyNumberFormat="1" applyFont="1" applyFill="1" applyBorder="1" applyAlignment="1">
      <alignment horizontal="right" vertical="center" shrinkToFit="1"/>
    </xf>
    <xf numFmtId="187" fontId="35" fillId="6" borderId="159" xfId="14" applyNumberFormat="1" applyFont="1" applyFill="1" applyBorder="1" applyAlignment="1">
      <alignment horizontal="right" vertical="center" shrinkToFit="1"/>
    </xf>
    <xf numFmtId="187" fontId="35" fillId="6" borderId="160" xfId="14" applyNumberFormat="1" applyFont="1" applyFill="1" applyBorder="1" applyAlignment="1">
      <alignment horizontal="right" vertical="center" shrinkToFit="1"/>
    </xf>
    <xf numFmtId="0" fontId="35" fillId="6" borderId="7" xfId="12" applyFont="1" applyFill="1" applyBorder="1">
      <alignment vertical="center"/>
    </xf>
    <xf numFmtId="0" fontId="35" fillId="6" borderId="0" xfId="12" applyFont="1" applyFill="1">
      <alignment vertical="center"/>
    </xf>
    <xf numFmtId="0" fontId="35" fillId="6" borderId="38" xfId="12" applyFont="1" applyFill="1" applyBorder="1">
      <alignment vertical="center"/>
    </xf>
    <xf numFmtId="188" fontId="35" fillId="6" borderId="64" xfId="14" applyNumberFormat="1" applyFont="1" applyFill="1" applyBorder="1" applyAlignment="1">
      <alignment horizontal="right" vertical="center" shrinkToFit="1"/>
    </xf>
    <xf numFmtId="188" fontId="35" fillId="6" borderId="0" xfId="14" applyNumberFormat="1" applyFont="1" applyFill="1" applyAlignment="1">
      <alignment horizontal="right" vertical="center" shrinkToFit="1"/>
    </xf>
    <xf numFmtId="188" fontId="35" fillId="6" borderId="38" xfId="14" applyNumberFormat="1" applyFont="1" applyFill="1" applyBorder="1" applyAlignment="1">
      <alignment horizontal="right" vertical="center" shrinkToFit="1"/>
    </xf>
    <xf numFmtId="188" fontId="35" fillId="6" borderId="66" xfId="14" applyNumberFormat="1" applyFont="1" applyFill="1" applyBorder="1" applyAlignment="1">
      <alignment horizontal="right" vertical="center" shrinkToFit="1"/>
    </xf>
    <xf numFmtId="0" fontId="37" fillId="6" borderId="24" xfId="12" applyFont="1" applyFill="1" applyBorder="1" applyAlignment="1">
      <alignment horizontal="left" vertical="center"/>
    </xf>
    <xf numFmtId="0" fontId="35" fillId="6" borderId="54" xfId="12" applyFont="1" applyFill="1" applyBorder="1" applyAlignment="1">
      <alignment horizontal="left" vertical="center"/>
    </xf>
    <xf numFmtId="0" fontId="35" fillId="6" borderId="54" xfId="12" applyFont="1" applyFill="1" applyBorder="1" applyAlignment="1">
      <alignment horizontal="right" vertical="center" wrapText="1"/>
    </xf>
    <xf numFmtId="0" fontId="35" fillId="6" borderId="54" xfId="12" applyFont="1" applyFill="1" applyBorder="1" applyAlignment="1">
      <alignment horizontal="right" vertical="center"/>
    </xf>
    <xf numFmtId="0" fontId="35" fillId="6" borderId="40" xfId="12" applyFont="1" applyFill="1" applyBorder="1" applyAlignment="1">
      <alignment horizontal="right" vertical="center"/>
    </xf>
    <xf numFmtId="177" fontId="35" fillId="6" borderId="37" xfId="14" applyNumberFormat="1" applyFont="1" applyFill="1" applyBorder="1" applyAlignment="1">
      <alignment horizontal="right" vertical="center" shrinkToFit="1"/>
    </xf>
    <xf numFmtId="177" fontId="35" fillId="6" borderId="54" xfId="14" applyNumberFormat="1" applyFont="1" applyFill="1" applyBorder="1" applyAlignment="1">
      <alignment horizontal="right" vertical="center" shrinkToFit="1"/>
    </xf>
    <xf numFmtId="177" fontId="35" fillId="6" borderId="89" xfId="14" applyNumberFormat="1" applyFont="1" applyFill="1" applyBorder="1" applyAlignment="1">
      <alignment horizontal="right" vertical="center" shrinkToFit="1"/>
    </xf>
    <xf numFmtId="177" fontId="35" fillId="6" borderId="91" xfId="14" applyNumberFormat="1" applyFont="1" applyFill="1" applyBorder="1" applyAlignment="1">
      <alignment horizontal="right" vertical="center" shrinkToFit="1"/>
    </xf>
    <xf numFmtId="187" fontId="35" fillId="6" borderId="178" xfId="14" applyNumberFormat="1" applyFont="1" applyFill="1" applyBorder="1" applyAlignment="1">
      <alignment horizontal="right" vertical="center" shrinkToFit="1"/>
    </xf>
    <xf numFmtId="187" fontId="35" fillId="6" borderId="179" xfId="14" applyNumberFormat="1" applyFont="1" applyFill="1" applyBorder="1" applyAlignment="1">
      <alignment horizontal="right" vertical="center" shrinkToFit="1"/>
    </xf>
    <xf numFmtId="187" fontId="35" fillId="6" borderId="180" xfId="14" applyNumberFormat="1" applyFont="1" applyFill="1" applyBorder="1" applyAlignment="1">
      <alignment horizontal="right" vertical="center" shrinkToFit="1"/>
    </xf>
    <xf numFmtId="176" fontId="35" fillId="6" borderId="64" xfId="14" applyNumberFormat="1" applyFont="1" applyFill="1" applyBorder="1" applyAlignment="1">
      <alignment horizontal="right" vertical="center" shrinkToFit="1"/>
    </xf>
    <xf numFmtId="176" fontId="35" fillId="6" borderId="0" xfId="14" applyNumberFormat="1" applyFont="1" applyFill="1" applyAlignment="1">
      <alignment horizontal="right" vertical="center" shrinkToFit="1"/>
    </xf>
    <xf numFmtId="176" fontId="35" fillId="6" borderId="38" xfId="14" applyNumberFormat="1" applyFont="1" applyFill="1" applyBorder="1" applyAlignment="1">
      <alignment horizontal="right" vertical="center" shrinkToFit="1"/>
    </xf>
    <xf numFmtId="176" fontId="35" fillId="6" borderId="66" xfId="14" applyNumberFormat="1" applyFont="1" applyFill="1" applyBorder="1" applyAlignment="1">
      <alignment horizontal="right" vertical="center" shrinkToFit="1"/>
    </xf>
    <xf numFmtId="0" fontId="35" fillId="6" borderId="7" xfId="12" applyFont="1" applyFill="1" applyBorder="1" applyAlignment="1">
      <alignment horizontal="left" vertical="center"/>
    </xf>
    <xf numFmtId="0" fontId="35" fillId="6" borderId="0" xfId="12" applyFont="1" applyFill="1" applyAlignment="1">
      <alignment horizontal="left" vertical="center"/>
    </xf>
    <xf numFmtId="0" fontId="35" fillId="6" borderId="0" xfId="12" applyFont="1" applyFill="1" applyAlignment="1">
      <alignment horizontal="right" vertical="center" wrapText="1"/>
    </xf>
    <xf numFmtId="0" fontId="35" fillId="6" borderId="0" xfId="12" applyFont="1" applyFill="1" applyAlignment="1">
      <alignment horizontal="right" vertical="center"/>
    </xf>
    <xf numFmtId="0" fontId="35" fillId="6" borderId="38" xfId="12" applyFont="1" applyFill="1" applyBorder="1" applyAlignment="1">
      <alignment horizontal="right" vertical="center"/>
    </xf>
    <xf numFmtId="177" fontId="35" fillId="6" borderId="64" xfId="14" applyNumberFormat="1" applyFont="1" applyFill="1" applyBorder="1" applyAlignment="1">
      <alignment horizontal="right" vertical="center" shrinkToFit="1"/>
    </xf>
    <xf numFmtId="177" fontId="35" fillId="6" borderId="0" xfId="14" applyNumberFormat="1" applyFont="1" applyFill="1" applyAlignment="1">
      <alignment horizontal="right" vertical="center" shrinkToFit="1"/>
    </xf>
    <xf numFmtId="177" fontId="35" fillId="6" borderId="85" xfId="14" applyNumberFormat="1" applyFont="1" applyFill="1" applyBorder="1" applyAlignment="1">
      <alignment horizontal="right" vertical="center" shrinkToFit="1"/>
    </xf>
    <xf numFmtId="177" fontId="35" fillId="6" borderId="88" xfId="14" applyNumberFormat="1" applyFont="1" applyFill="1" applyBorder="1" applyAlignment="1">
      <alignment horizontal="right" vertical="center" shrinkToFit="1"/>
    </xf>
    <xf numFmtId="187" fontId="35" fillId="6" borderId="175" xfId="14" applyNumberFormat="1" applyFont="1" applyFill="1" applyBorder="1" applyAlignment="1">
      <alignment horizontal="right" vertical="center" shrinkToFit="1"/>
    </xf>
    <xf numFmtId="187" fontId="35" fillId="6" borderId="176" xfId="14" applyNumberFormat="1" applyFont="1" applyFill="1" applyBorder="1" applyAlignment="1">
      <alignment horizontal="right" vertical="center" shrinkToFit="1"/>
    </xf>
    <xf numFmtId="187" fontId="35" fillId="6" borderId="177" xfId="14" applyNumberFormat="1" applyFont="1" applyFill="1" applyBorder="1" applyAlignment="1">
      <alignment horizontal="right" vertical="center" shrinkToFit="1"/>
    </xf>
    <xf numFmtId="176" fontId="35" fillId="6" borderId="41" xfId="14" applyNumberFormat="1" applyFont="1" applyFill="1" applyBorder="1" applyAlignment="1">
      <alignment horizontal="right" vertical="center" shrinkToFit="1"/>
    </xf>
    <xf numFmtId="176" fontId="35" fillId="6" borderId="12" xfId="14" applyNumberFormat="1" applyFont="1" applyFill="1" applyBorder="1" applyAlignment="1">
      <alignment horizontal="right" vertical="center" shrinkToFit="1"/>
    </xf>
    <xf numFmtId="176" fontId="35" fillId="6" borderId="13" xfId="14" applyNumberFormat="1" applyFont="1" applyFill="1" applyBorder="1" applyAlignment="1">
      <alignment horizontal="right" vertical="center" shrinkToFit="1"/>
    </xf>
    <xf numFmtId="0" fontId="35" fillId="6" borderId="72" xfId="12" applyFont="1" applyFill="1" applyBorder="1">
      <alignment vertical="center"/>
    </xf>
    <xf numFmtId="177" fontId="35" fillId="6" borderId="172" xfId="14" applyNumberFormat="1" applyFont="1" applyFill="1" applyBorder="1" applyAlignment="1">
      <alignment horizontal="right" vertical="center" shrinkToFit="1"/>
    </xf>
    <xf numFmtId="177" fontId="35" fillId="6" borderId="173" xfId="14" applyNumberFormat="1" applyFont="1" applyFill="1" applyBorder="1" applyAlignment="1">
      <alignment horizontal="right" vertical="center" shrinkToFit="1"/>
    </xf>
    <xf numFmtId="187" fontId="35" fillId="6" borderId="173" xfId="14" applyNumberFormat="1" applyFont="1" applyFill="1" applyBorder="1" applyAlignment="1">
      <alignment horizontal="right" vertical="center" shrinkToFit="1"/>
    </xf>
    <xf numFmtId="187" fontId="35" fillId="6" borderId="174" xfId="14" applyNumberFormat="1" applyFont="1" applyFill="1" applyBorder="1" applyAlignment="1">
      <alignment horizontal="right" vertical="center" shrinkToFit="1"/>
    </xf>
    <xf numFmtId="187" fontId="35" fillId="6" borderId="86" xfId="14" applyNumberFormat="1" applyFont="1" applyFill="1" applyBorder="1" applyAlignment="1">
      <alignment horizontal="right" vertical="center" shrinkToFit="1"/>
    </xf>
    <xf numFmtId="187" fontId="35" fillId="6" borderId="155" xfId="14" applyNumberFormat="1" applyFont="1" applyFill="1" applyBorder="1" applyAlignment="1">
      <alignment horizontal="right" vertical="center" shrinkToFit="1"/>
    </xf>
    <xf numFmtId="0" fontId="35" fillId="6" borderId="11" xfId="12" applyFont="1" applyFill="1" applyBorder="1" applyAlignment="1">
      <alignment horizontal="left" vertical="center"/>
    </xf>
    <xf numFmtId="0" fontId="35" fillId="6" borderId="12" xfId="12" applyFont="1" applyFill="1" applyBorder="1" applyAlignment="1">
      <alignment horizontal="left" vertical="center"/>
    </xf>
    <xf numFmtId="0" fontId="35" fillId="6" borderId="12" xfId="12" applyFont="1" applyFill="1" applyBorder="1" applyAlignment="1">
      <alignment horizontal="right" vertical="center"/>
    </xf>
    <xf numFmtId="0" fontId="35" fillId="6" borderId="48" xfId="12" applyFont="1" applyFill="1" applyBorder="1" applyAlignment="1">
      <alignment horizontal="right" vertical="center"/>
    </xf>
    <xf numFmtId="177" fontId="35" fillId="6" borderId="41" xfId="13" applyNumberFormat="1" applyFont="1" applyFill="1" applyBorder="1" applyAlignment="1">
      <alignment horizontal="right" vertical="center" shrinkToFit="1"/>
    </xf>
    <xf numFmtId="177" fontId="35" fillId="6" borderId="12" xfId="13" applyNumberFormat="1" applyFont="1" applyFill="1" applyBorder="1" applyAlignment="1">
      <alignment horizontal="right" vertical="center" shrinkToFit="1"/>
    </xf>
    <xf numFmtId="177" fontId="35" fillId="6" borderId="82" xfId="13" applyNumberFormat="1" applyFont="1" applyFill="1" applyBorder="1" applyAlignment="1">
      <alignment horizontal="right" vertical="center" shrinkToFit="1"/>
    </xf>
    <xf numFmtId="177" fontId="35" fillId="6" borderId="84" xfId="13" applyNumberFormat="1" applyFont="1" applyFill="1" applyBorder="1" applyAlignment="1">
      <alignment horizontal="right" vertical="center" shrinkToFit="1"/>
    </xf>
    <xf numFmtId="187" fontId="35" fillId="6" borderId="169" xfId="14" applyNumberFormat="1" applyFont="1" applyFill="1" applyBorder="1" applyAlignment="1">
      <alignment horizontal="right" vertical="center" shrinkToFit="1"/>
    </xf>
    <xf numFmtId="187" fontId="35" fillId="6" borderId="170" xfId="14" applyNumberFormat="1" applyFont="1" applyFill="1" applyBorder="1" applyAlignment="1">
      <alignment horizontal="right" vertical="center" shrinkToFit="1"/>
    </xf>
    <xf numFmtId="187" fontId="35" fillId="6" borderId="171" xfId="14" applyNumberFormat="1" applyFont="1" applyFill="1" applyBorder="1" applyAlignment="1">
      <alignment horizontal="right" vertical="center" shrinkToFit="1"/>
    </xf>
    <xf numFmtId="0" fontId="35" fillId="6" borderId="11" xfId="12" applyFont="1" applyFill="1" applyBorder="1">
      <alignment vertical="center"/>
    </xf>
    <xf numFmtId="0" fontId="35" fillId="6" borderId="12" xfId="12" applyFont="1" applyFill="1" applyBorder="1">
      <alignment vertical="center"/>
    </xf>
    <xf numFmtId="0" fontId="35" fillId="6" borderId="48" xfId="12" applyFont="1" applyFill="1" applyBorder="1">
      <alignment vertical="center"/>
    </xf>
    <xf numFmtId="176" fontId="35" fillId="6" borderId="48" xfId="14" applyNumberFormat="1" applyFont="1" applyFill="1" applyBorder="1" applyAlignment="1">
      <alignment horizontal="right" vertical="center" shrinkToFit="1"/>
    </xf>
    <xf numFmtId="0" fontId="35" fillId="6" borderId="45" xfId="12" applyFont="1" applyFill="1" applyBorder="1" applyAlignment="1">
      <alignment horizontal="center" vertical="center"/>
    </xf>
    <xf numFmtId="0" fontId="35" fillId="6" borderId="25" xfId="12" applyFont="1" applyFill="1" applyBorder="1" applyAlignment="1">
      <alignment horizontal="center" vertical="center"/>
    </xf>
    <xf numFmtId="0" fontId="35" fillId="6" borderId="46" xfId="12" applyFont="1" applyFill="1" applyBorder="1" applyAlignment="1">
      <alignment horizontal="center" vertical="center"/>
    </xf>
    <xf numFmtId="0" fontId="35" fillId="6" borderId="26" xfId="12" applyFont="1" applyFill="1" applyBorder="1" applyAlignment="1">
      <alignment horizontal="center" vertical="center"/>
    </xf>
    <xf numFmtId="0" fontId="35" fillId="6" borderId="64" xfId="12" applyFont="1" applyFill="1" applyBorder="1">
      <alignment vertical="center"/>
    </xf>
    <xf numFmtId="177" fontId="35" fillId="6" borderId="154" xfId="14" applyNumberFormat="1" applyFont="1" applyFill="1" applyBorder="1" applyAlignment="1">
      <alignment horizontal="right" vertical="center" shrinkToFit="1"/>
    </xf>
    <xf numFmtId="177" fontId="35" fillId="6" borderId="86" xfId="14" applyNumberFormat="1" applyFont="1" applyFill="1" applyBorder="1" applyAlignment="1">
      <alignment horizontal="right" vertical="center" shrinkToFit="1"/>
    </xf>
    <xf numFmtId="0" fontId="35" fillId="6" borderId="11" xfId="12" applyFont="1" applyFill="1" applyBorder="1" applyAlignment="1">
      <alignment horizontal="center" vertical="center" textRotation="255" wrapText="1"/>
    </xf>
    <xf numFmtId="0" fontId="35" fillId="6" borderId="48" xfId="12" applyFont="1" applyFill="1" applyBorder="1" applyAlignment="1">
      <alignment horizontal="center" vertical="center" textRotation="255" wrapText="1"/>
    </xf>
    <xf numFmtId="0" fontId="35" fillId="6" borderId="7" xfId="12" applyFont="1" applyFill="1" applyBorder="1" applyAlignment="1">
      <alignment horizontal="center" vertical="center" textRotation="255" wrapText="1"/>
    </xf>
    <xf numFmtId="0" fontId="35" fillId="6" borderId="38" xfId="12" applyFont="1" applyFill="1" applyBorder="1" applyAlignment="1">
      <alignment horizontal="center" vertical="center" textRotation="255" wrapText="1"/>
    </xf>
    <xf numFmtId="0" fontId="35" fillId="6" borderId="24" xfId="12" applyFont="1" applyFill="1" applyBorder="1" applyAlignment="1">
      <alignment horizontal="center" vertical="center" textRotation="255" wrapText="1"/>
    </xf>
    <xf numFmtId="0" fontId="35" fillId="6" borderId="40" xfId="12" applyFont="1" applyFill="1" applyBorder="1" applyAlignment="1">
      <alignment horizontal="center" vertical="center" textRotation="255" wrapText="1"/>
    </xf>
    <xf numFmtId="187" fontId="35" fillId="6" borderId="88" xfId="14" applyNumberFormat="1" applyFont="1" applyFill="1" applyBorder="1" applyAlignment="1">
      <alignment horizontal="right" vertical="center" shrinkToFit="1"/>
    </xf>
    <xf numFmtId="187" fontId="35" fillId="6" borderId="0" xfId="14" applyNumberFormat="1" applyFont="1" applyFill="1" applyAlignment="1">
      <alignment horizontal="right" vertical="center" shrinkToFit="1"/>
    </xf>
    <xf numFmtId="187" fontId="35" fillId="6" borderId="66" xfId="14" applyNumberFormat="1" applyFont="1" applyFill="1" applyBorder="1" applyAlignment="1">
      <alignment horizontal="right" vertical="center" shrinkToFit="1"/>
    </xf>
    <xf numFmtId="0" fontId="35" fillId="6" borderId="17" xfId="12" applyFont="1" applyFill="1" applyBorder="1" applyAlignment="1">
      <alignment horizontal="left" vertical="center" wrapText="1"/>
    </xf>
    <xf numFmtId="0" fontId="35" fillId="6" borderId="18" xfId="12" applyFont="1" applyFill="1" applyBorder="1" applyAlignment="1">
      <alignment horizontal="left" vertical="center"/>
    </xf>
    <xf numFmtId="0" fontId="35" fillId="6" borderId="43" xfId="12" applyFont="1" applyFill="1" applyBorder="1" applyAlignment="1">
      <alignment horizontal="left" vertical="center"/>
    </xf>
    <xf numFmtId="187" fontId="35" fillId="6" borderId="128" xfId="14" applyNumberFormat="1" applyFont="1" applyFill="1" applyBorder="1" applyAlignment="1">
      <alignment horizontal="right" vertical="center" shrinkToFit="1"/>
    </xf>
    <xf numFmtId="187" fontId="35" fillId="6" borderId="129" xfId="14" applyNumberFormat="1" applyFont="1" applyFill="1" applyBorder="1" applyAlignment="1">
      <alignment horizontal="right" vertical="center" shrinkToFit="1"/>
    </xf>
    <xf numFmtId="177" fontId="35" fillId="6" borderId="164" xfId="14" applyNumberFormat="1" applyFont="1" applyFill="1" applyBorder="1" applyAlignment="1">
      <alignment horizontal="right" vertical="center" shrinkToFit="1"/>
    </xf>
    <xf numFmtId="177" fontId="35" fillId="6" borderId="165" xfId="14" applyNumberFormat="1" applyFont="1" applyFill="1" applyBorder="1" applyAlignment="1">
      <alignment horizontal="right" vertical="center" shrinkToFit="1"/>
    </xf>
    <xf numFmtId="187" fontId="35" fillId="6" borderId="162" xfId="14" applyNumberFormat="1" applyFont="1" applyFill="1" applyBorder="1" applyAlignment="1">
      <alignment horizontal="right" vertical="center" shrinkToFit="1"/>
    </xf>
    <xf numFmtId="0" fontId="35" fillId="6" borderId="64" xfId="14" applyFont="1" applyFill="1" applyBorder="1" applyAlignment="1">
      <alignment horizontal="left" vertical="center" shrinkToFit="1"/>
    </xf>
    <xf numFmtId="0" fontId="35" fillId="6" borderId="0" xfId="14" applyFont="1" applyFill="1" applyAlignment="1">
      <alignment horizontal="left" vertical="center" shrinkToFit="1"/>
    </xf>
    <xf numFmtId="0" fontId="35" fillId="6" borderId="38" xfId="14" applyFont="1" applyFill="1" applyBorder="1" applyAlignment="1">
      <alignment horizontal="left" vertical="center" shrinkToFit="1"/>
    </xf>
    <xf numFmtId="0" fontId="35" fillId="6" borderId="37" xfId="12" applyFont="1" applyFill="1" applyBorder="1">
      <alignment vertical="center"/>
    </xf>
    <xf numFmtId="0" fontId="35" fillId="6" borderId="54" xfId="12" applyFont="1" applyFill="1" applyBorder="1">
      <alignment vertical="center"/>
    </xf>
    <xf numFmtId="0" fontId="35" fillId="6" borderId="40" xfId="12" applyFont="1" applyFill="1" applyBorder="1">
      <alignment vertical="center"/>
    </xf>
    <xf numFmtId="0" fontId="35" fillId="6" borderId="81" xfId="12" applyFont="1" applyFill="1" applyBorder="1" applyAlignment="1">
      <alignment horizontal="center" vertical="center"/>
    </xf>
    <xf numFmtId="177" fontId="35" fillId="6" borderId="83" xfId="14" applyNumberFormat="1" applyFont="1" applyFill="1" applyBorder="1" applyAlignment="1">
      <alignment horizontal="right" vertical="center" shrinkToFit="1"/>
    </xf>
    <xf numFmtId="187" fontId="35" fillId="6" borderId="83" xfId="14" applyNumberFormat="1" applyFont="1" applyFill="1" applyBorder="1" applyAlignment="1">
      <alignment horizontal="right" vertical="center" shrinkToFit="1"/>
    </xf>
    <xf numFmtId="187" fontId="35" fillId="6" borderId="153" xfId="14" applyNumberFormat="1" applyFont="1" applyFill="1" applyBorder="1" applyAlignment="1">
      <alignment horizontal="right" vertical="center" shrinkToFit="1"/>
    </xf>
    <xf numFmtId="177" fontId="35" fillId="6" borderId="90" xfId="14" applyNumberFormat="1" applyFont="1" applyFill="1" applyBorder="1" applyAlignment="1">
      <alignment horizontal="right" vertical="center" shrinkToFit="1"/>
    </xf>
    <xf numFmtId="187" fontId="35" fillId="6" borderId="163" xfId="14" applyNumberFormat="1" applyFont="1" applyFill="1" applyBorder="1" applyAlignment="1">
      <alignment horizontal="right" vertical="center" shrinkToFit="1"/>
    </xf>
    <xf numFmtId="187" fontId="35" fillId="6" borderId="47" xfId="14" applyNumberFormat="1" applyFont="1" applyFill="1" applyBorder="1" applyAlignment="1">
      <alignment horizontal="right" vertical="center" shrinkToFit="1"/>
    </xf>
    <xf numFmtId="187" fontId="35" fillId="6" borderId="91" xfId="14" applyNumberFormat="1" applyFont="1" applyFill="1" applyBorder="1" applyAlignment="1">
      <alignment horizontal="right" vertical="center" shrinkToFit="1"/>
    </xf>
    <xf numFmtId="187" fontId="35" fillId="6" borderId="54" xfId="14" applyNumberFormat="1" applyFont="1" applyFill="1" applyBorder="1" applyAlignment="1">
      <alignment horizontal="right" vertical="center" shrinkToFit="1"/>
    </xf>
    <xf numFmtId="187" fontId="35" fillId="6" borderId="67" xfId="14" applyNumberFormat="1" applyFont="1" applyFill="1" applyBorder="1" applyAlignment="1">
      <alignment horizontal="right" vertical="center" shrinkToFit="1"/>
    </xf>
    <xf numFmtId="0" fontId="35" fillId="6" borderId="11" xfId="12" applyFont="1" applyFill="1" applyBorder="1" applyAlignment="1">
      <alignment horizontal="center" vertical="center" wrapText="1"/>
    </xf>
    <xf numFmtId="0" fontId="35" fillId="6" borderId="12" xfId="12" applyFont="1" applyFill="1" applyBorder="1" applyAlignment="1">
      <alignment horizontal="center" vertical="center" wrapText="1"/>
    </xf>
    <xf numFmtId="0" fontId="35" fillId="6" borderId="48" xfId="12" applyFont="1" applyFill="1" applyBorder="1" applyAlignment="1">
      <alignment horizontal="center" vertical="center" wrapText="1"/>
    </xf>
    <xf numFmtId="0" fontId="35" fillId="6" borderId="7" xfId="12" applyFont="1" applyFill="1" applyBorder="1" applyAlignment="1">
      <alignment horizontal="center" vertical="center" wrapText="1"/>
    </xf>
    <xf numFmtId="0" fontId="35" fillId="6" borderId="0" xfId="12" applyFont="1" applyFill="1" applyAlignment="1">
      <alignment horizontal="center" vertical="center" wrapText="1"/>
    </xf>
    <xf numFmtId="0" fontId="35" fillId="6" borderId="38" xfId="12" applyFont="1" applyFill="1" applyBorder="1" applyAlignment="1">
      <alignment horizontal="center" vertical="center" wrapText="1"/>
    </xf>
    <xf numFmtId="0" fontId="35" fillId="6" borderId="74" xfId="12" applyFont="1" applyFill="1" applyBorder="1" applyAlignment="1">
      <alignment horizontal="center" vertical="center" wrapText="1"/>
    </xf>
    <xf numFmtId="0" fontId="35" fillId="6" borderId="75" xfId="12" applyFont="1" applyFill="1" applyBorder="1" applyAlignment="1">
      <alignment horizontal="center" vertical="center" wrapText="1"/>
    </xf>
    <xf numFmtId="0" fontId="35" fillId="6" borderId="70" xfId="12" applyFont="1" applyFill="1" applyBorder="1" applyAlignment="1">
      <alignment horizontal="center" vertical="center" wrapText="1"/>
    </xf>
    <xf numFmtId="0" fontId="35" fillId="6" borderId="41" xfId="12" applyFont="1" applyFill="1" applyBorder="1">
      <alignment vertical="center"/>
    </xf>
    <xf numFmtId="177" fontId="35" fillId="6" borderId="151" xfId="14" applyNumberFormat="1" applyFont="1" applyFill="1" applyBorder="1" applyAlignment="1">
      <alignment horizontal="right" vertical="center" shrinkToFit="1"/>
    </xf>
    <xf numFmtId="187" fontId="35" fillId="6" borderId="168" xfId="14" applyNumberFormat="1" applyFont="1" applyFill="1" applyBorder="1" applyAlignment="1">
      <alignment horizontal="right" vertical="center" shrinkToFit="1"/>
    </xf>
    <xf numFmtId="0" fontId="35" fillId="6" borderId="64" xfId="12" applyFont="1" applyFill="1" applyBorder="1" applyAlignment="1">
      <alignment vertical="center" shrinkToFit="1"/>
    </xf>
    <xf numFmtId="0" fontId="35" fillId="6" borderId="0" xfId="12" applyFont="1" applyFill="1" applyAlignment="1">
      <alignment vertical="center" shrinkToFit="1"/>
    </xf>
    <xf numFmtId="0" fontId="35" fillId="6" borderId="38" xfId="12" applyFont="1" applyFill="1" applyBorder="1" applyAlignment="1">
      <alignment vertical="center" shrinkToFit="1"/>
    </xf>
    <xf numFmtId="187" fontId="35" fillId="6" borderId="152" xfId="14" applyNumberFormat="1" applyFont="1" applyFill="1" applyBorder="1" applyAlignment="1">
      <alignment horizontal="right" vertical="center" shrinkToFit="1"/>
    </xf>
    <xf numFmtId="187" fontId="35" fillId="6" borderId="15" xfId="14" applyNumberFormat="1" applyFont="1" applyFill="1" applyBorder="1" applyAlignment="1">
      <alignment horizontal="right" vertical="center" shrinkToFit="1"/>
    </xf>
    <xf numFmtId="0" fontId="35" fillId="6" borderId="41" xfId="12" applyFont="1" applyFill="1" applyBorder="1" applyAlignment="1">
      <alignment horizontal="center" vertical="center" wrapText="1"/>
    </xf>
    <xf numFmtId="0" fontId="35" fillId="6" borderId="64" xfId="12" applyFont="1" applyFill="1" applyBorder="1" applyAlignment="1">
      <alignment horizontal="center" vertical="center" wrapText="1"/>
    </xf>
    <xf numFmtId="0" fontId="35" fillId="6" borderId="54" xfId="12" applyFont="1" applyFill="1" applyBorder="1" applyAlignment="1">
      <alignment horizontal="center" vertical="center" wrapText="1"/>
    </xf>
    <xf numFmtId="0" fontId="35" fillId="6" borderId="40" xfId="12" applyFont="1" applyFill="1" applyBorder="1" applyAlignment="1">
      <alignment horizontal="center" vertical="center" wrapText="1"/>
    </xf>
    <xf numFmtId="0" fontId="35" fillId="6" borderId="41" xfId="14" applyFont="1" applyFill="1" applyBorder="1" applyAlignment="1">
      <alignment horizontal="left" vertical="center" shrinkToFit="1"/>
    </xf>
    <xf numFmtId="0" fontId="35" fillId="6" borderId="12" xfId="14" applyFont="1" applyFill="1" applyBorder="1" applyAlignment="1">
      <alignment horizontal="left" vertical="center" shrinkToFit="1"/>
    </xf>
    <xf numFmtId="0" fontId="35" fillId="6" borderId="48" xfId="14" applyFont="1" applyFill="1" applyBorder="1" applyAlignment="1">
      <alignment horizontal="left" vertical="center" shrinkToFit="1"/>
    </xf>
    <xf numFmtId="187" fontId="35" fillId="6" borderId="87" xfId="14" applyNumberFormat="1" applyFont="1" applyFill="1" applyBorder="1" applyAlignment="1">
      <alignment horizontal="right" vertical="center" shrinkToFit="1"/>
    </xf>
    <xf numFmtId="187" fontId="35" fillId="6" borderId="63" xfId="14" applyNumberFormat="1" applyFont="1" applyFill="1" applyBorder="1" applyAlignment="1">
      <alignment horizontal="right" vertical="center" shrinkToFit="1"/>
    </xf>
    <xf numFmtId="0" fontId="35" fillId="6" borderId="31" xfId="12" applyFont="1" applyFill="1" applyBorder="1" applyAlignment="1">
      <alignment horizontal="center" vertical="center" wrapText="1"/>
    </xf>
    <xf numFmtId="0" fontId="37" fillId="6" borderId="42" xfId="12" applyFont="1" applyFill="1" applyBorder="1" applyAlignment="1">
      <alignment horizontal="center" vertical="center"/>
    </xf>
    <xf numFmtId="177" fontId="35" fillId="6" borderId="161" xfId="14" applyNumberFormat="1" applyFont="1" applyFill="1" applyBorder="1" applyAlignment="1">
      <alignment horizontal="right" vertical="center" shrinkToFit="1"/>
    </xf>
    <xf numFmtId="0" fontId="35" fillId="6" borderId="11" xfId="12" applyFont="1" applyFill="1" applyBorder="1" applyAlignment="1">
      <alignment horizontal="center" vertical="top" wrapText="1"/>
    </xf>
    <xf numFmtId="0" fontId="35" fillId="6" borderId="12" xfId="12" applyFont="1" applyFill="1" applyBorder="1" applyAlignment="1">
      <alignment horizontal="center" vertical="top" wrapText="1"/>
    </xf>
    <xf numFmtId="0" fontId="35" fillId="6" borderId="48" xfId="12" applyFont="1" applyFill="1" applyBorder="1" applyAlignment="1">
      <alignment horizontal="center" vertical="top" wrapText="1"/>
    </xf>
    <xf numFmtId="0" fontId="35" fillId="6" borderId="7" xfId="12" applyFont="1" applyFill="1" applyBorder="1" applyAlignment="1">
      <alignment horizontal="center" vertical="top" wrapText="1"/>
    </xf>
    <xf numFmtId="0" fontId="35" fillId="6" borderId="0" xfId="12" applyFont="1" applyFill="1" applyAlignment="1">
      <alignment horizontal="center" vertical="top" wrapText="1"/>
    </xf>
    <xf numFmtId="0" fontId="35" fillId="6" borderId="38" xfId="12" applyFont="1" applyFill="1" applyBorder="1" applyAlignment="1">
      <alignment horizontal="center" vertical="top" wrapText="1"/>
    </xf>
    <xf numFmtId="0" fontId="35" fillId="6" borderId="24" xfId="12" applyFont="1" applyFill="1" applyBorder="1" applyAlignment="1">
      <alignment horizontal="center" vertical="top" wrapText="1"/>
    </xf>
    <xf numFmtId="0" fontId="35" fillId="6" borderId="54" xfId="12" applyFont="1" applyFill="1" applyBorder="1" applyAlignment="1">
      <alignment horizontal="center" vertical="top" wrapText="1"/>
    </xf>
    <xf numFmtId="177" fontId="35" fillId="6" borderId="41" xfId="14" applyNumberFormat="1" applyFont="1" applyFill="1" applyBorder="1" applyAlignment="1">
      <alignment horizontal="right" vertical="center" shrinkToFit="1"/>
    </xf>
    <xf numFmtId="177" fontId="35" fillId="6" borderId="12" xfId="14" applyNumberFormat="1" applyFont="1" applyFill="1" applyBorder="1" applyAlignment="1">
      <alignment horizontal="right" vertical="center" shrinkToFit="1"/>
    </xf>
    <xf numFmtId="177" fontId="35" fillId="6" borderId="82" xfId="14" applyNumberFormat="1" applyFont="1" applyFill="1" applyBorder="1" applyAlignment="1">
      <alignment horizontal="right" vertical="center" shrinkToFit="1"/>
    </xf>
    <xf numFmtId="177" fontId="35" fillId="6" borderId="84" xfId="14" applyNumberFormat="1" applyFont="1" applyFill="1" applyBorder="1" applyAlignment="1">
      <alignment horizontal="right" vertical="center" shrinkToFit="1"/>
    </xf>
    <xf numFmtId="187" fontId="35" fillId="6" borderId="84" xfId="14" applyNumberFormat="1" applyFont="1" applyFill="1" applyBorder="1" applyAlignment="1">
      <alignment horizontal="right" vertical="center" shrinkToFit="1"/>
    </xf>
    <xf numFmtId="187" fontId="35" fillId="6" borderId="12" xfId="14" applyNumberFormat="1" applyFont="1" applyFill="1" applyBorder="1" applyAlignment="1">
      <alignment horizontal="right" vertical="center" shrinkToFit="1"/>
    </xf>
    <xf numFmtId="187" fontId="35" fillId="6" borderId="13" xfId="14" applyNumberFormat="1" applyFont="1" applyFill="1" applyBorder="1" applyAlignment="1">
      <alignment horizontal="right" vertical="center" shrinkToFit="1"/>
    </xf>
    <xf numFmtId="0" fontId="35" fillId="6" borderId="30" xfId="12" applyFont="1" applyFill="1" applyBorder="1" applyAlignment="1">
      <alignment horizontal="center" vertical="center"/>
    </xf>
    <xf numFmtId="0" fontId="35" fillId="6" borderId="31" xfId="12" applyFont="1" applyFill="1" applyBorder="1" applyAlignment="1">
      <alignment horizontal="center" vertical="center"/>
    </xf>
    <xf numFmtId="0" fontId="35" fillId="6" borderId="42" xfId="12" applyFont="1" applyFill="1" applyBorder="1" applyAlignment="1">
      <alignment horizontal="center" vertical="center"/>
    </xf>
    <xf numFmtId="0" fontId="35" fillId="6" borderId="39" xfId="12" applyFont="1" applyFill="1" applyBorder="1" applyAlignment="1">
      <alignment horizontal="center" vertical="center"/>
    </xf>
    <xf numFmtId="0" fontId="35" fillId="6" borderId="39" xfId="14" applyFont="1" applyFill="1" applyBorder="1" applyAlignment="1">
      <alignment horizontal="center" vertical="center"/>
    </xf>
    <xf numFmtId="0" fontId="35" fillId="6" borderId="31" xfId="14" applyFont="1" applyFill="1" applyBorder="1" applyAlignment="1">
      <alignment horizontal="center" vertical="center"/>
    </xf>
    <xf numFmtId="0" fontId="35" fillId="6" borderId="32" xfId="14" applyFont="1" applyFill="1" applyBorder="1" applyAlignment="1">
      <alignment horizontal="center" vertical="center"/>
    </xf>
    <xf numFmtId="177" fontId="35" fillId="6" borderId="39" xfId="14" applyNumberFormat="1" applyFont="1" applyFill="1" applyBorder="1" applyAlignment="1">
      <alignment horizontal="right" vertical="center" shrinkToFit="1"/>
    </xf>
    <xf numFmtId="177" fontId="35" fillId="6" borderId="31" xfId="14" applyNumberFormat="1" applyFont="1" applyFill="1" applyBorder="1" applyAlignment="1">
      <alignment horizontal="right" vertical="center" shrinkToFit="1"/>
    </xf>
    <xf numFmtId="177" fontId="35" fillId="6" borderId="156" xfId="14" applyNumberFormat="1" applyFont="1" applyFill="1" applyBorder="1" applyAlignment="1">
      <alignment horizontal="right" vertical="center" shrinkToFit="1"/>
    </xf>
    <xf numFmtId="177" fontId="35" fillId="6" borderId="157" xfId="14" applyNumberFormat="1" applyFont="1" applyFill="1" applyBorder="1" applyAlignment="1">
      <alignment horizontal="right" vertical="center" shrinkToFit="1"/>
    </xf>
    <xf numFmtId="177" fontId="35" fillId="6" borderId="158" xfId="14" applyNumberFormat="1" applyFont="1" applyFill="1" applyBorder="1" applyAlignment="1">
      <alignment horizontal="right" vertical="center" shrinkToFit="1"/>
    </xf>
    <xf numFmtId="177" fontId="35" fillId="6" borderId="159" xfId="14" applyNumberFormat="1" applyFont="1" applyFill="1" applyBorder="1" applyAlignment="1">
      <alignment horizontal="right" vertical="center" shrinkToFit="1"/>
    </xf>
    <xf numFmtId="177" fontId="35" fillId="6" borderId="160" xfId="14" applyNumberFormat="1" applyFont="1" applyFill="1" applyBorder="1" applyAlignment="1">
      <alignment horizontal="right" vertical="center" shrinkToFit="1"/>
    </xf>
    <xf numFmtId="0" fontId="2" fillId="6" borderId="64" xfId="12" applyFont="1" applyFill="1" applyBorder="1" applyAlignment="1">
      <alignment vertical="center" shrinkToFit="1"/>
    </xf>
    <xf numFmtId="0" fontId="2" fillId="6" borderId="0" xfId="12" applyFont="1" applyFill="1" applyAlignment="1">
      <alignment vertical="center" shrinkToFit="1"/>
    </xf>
    <xf numFmtId="0" fontId="2" fillId="6" borderId="38" xfId="12" applyFont="1" applyFill="1" applyBorder="1" applyAlignment="1">
      <alignment vertical="center" shrinkToFit="1"/>
    </xf>
    <xf numFmtId="0" fontId="35" fillId="6" borderId="11" xfId="12" applyFont="1" applyFill="1" applyBorder="1" applyAlignment="1">
      <alignment horizontal="center" vertical="center" textRotation="255" shrinkToFit="1"/>
    </xf>
    <xf numFmtId="0" fontId="35" fillId="6" borderId="48" xfId="12" applyFont="1" applyFill="1" applyBorder="1" applyAlignment="1">
      <alignment horizontal="center" vertical="center" textRotation="255" shrinkToFit="1"/>
    </xf>
    <xf numFmtId="0" fontId="35" fillId="6" borderId="7" xfId="12" applyFont="1" applyFill="1" applyBorder="1" applyAlignment="1">
      <alignment horizontal="center" vertical="center" textRotation="255" shrinkToFit="1"/>
    </xf>
    <xf numFmtId="0" fontId="35" fillId="6" borderId="38" xfId="12" applyFont="1" applyFill="1" applyBorder="1" applyAlignment="1">
      <alignment horizontal="center" vertical="center" textRotation="255" shrinkToFit="1"/>
    </xf>
    <xf numFmtId="0" fontId="35" fillId="6" borderId="24" xfId="12" applyFont="1" applyFill="1" applyBorder="1" applyAlignment="1">
      <alignment horizontal="center" vertical="center" textRotation="255" shrinkToFit="1"/>
    </xf>
    <xf numFmtId="0" fontId="35" fillId="6" borderId="40" xfId="12" applyFont="1" applyFill="1" applyBorder="1" applyAlignment="1">
      <alignment horizontal="center" vertical="center" textRotation="255" shrinkToFit="1"/>
    </xf>
    <xf numFmtId="177" fontId="35" fillId="6" borderId="64" xfId="13" applyNumberFormat="1" applyFont="1" applyFill="1" applyBorder="1" applyAlignment="1">
      <alignment horizontal="right" vertical="center" shrinkToFit="1"/>
    </xf>
    <xf numFmtId="177" fontId="35" fillId="6" borderId="0" xfId="13" applyNumberFormat="1" applyFont="1" applyFill="1" applyAlignment="1">
      <alignment horizontal="right" vertical="center" shrinkToFit="1"/>
    </xf>
    <xf numFmtId="177" fontId="35" fillId="6" borderId="85" xfId="13" applyNumberFormat="1" applyFont="1" applyFill="1" applyBorder="1" applyAlignment="1">
      <alignment horizontal="right" vertical="center" shrinkToFit="1"/>
    </xf>
    <xf numFmtId="177" fontId="35" fillId="6" borderId="88" xfId="13" applyNumberFormat="1" applyFont="1" applyFill="1" applyBorder="1" applyAlignment="1">
      <alignment horizontal="right" vertical="center" shrinkToFit="1"/>
    </xf>
    <xf numFmtId="187" fontId="35" fillId="6" borderId="88" xfId="13" applyNumberFormat="1" applyFont="1" applyFill="1" applyBorder="1" applyAlignment="1">
      <alignment horizontal="right" vertical="center" shrinkToFit="1"/>
    </xf>
    <xf numFmtId="187" fontId="35" fillId="6" borderId="0" xfId="13" applyNumberFormat="1" applyFont="1" applyFill="1" applyAlignment="1">
      <alignment horizontal="right" vertical="center" shrinkToFit="1"/>
    </xf>
    <xf numFmtId="187" fontId="35" fillId="6" borderId="66" xfId="13" applyNumberFormat="1" applyFont="1" applyFill="1" applyBorder="1" applyAlignment="1">
      <alignment horizontal="right" vertical="center" shrinkToFit="1"/>
    </xf>
    <xf numFmtId="0" fontId="35" fillId="6" borderId="38" xfId="12" applyFont="1" applyFill="1" applyBorder="1" applyAlignment="1">
      <alignment horizontal="left" vertical="center"/>
    </xf>
    <xf numFmtId="0" fontId="35" fillId="6" borderId="41" xfId="12" applyFont="1" applyFill="1" applyBorder="1" applyAlignment="1">
      <alignment horizontal="center" vertical="center" textRotation="255" wrapText="1"/>
    </xf>
    <xf numFmtId="0" fontId="35" fillId="6" borderId="64" xfId="12" applyFont="1" applyFill="1" applyBorder="1" applyAlignment="1">
      <alignment horizontal="center" vertical="center" textRotation="255" wrapText="1"/>
    </xf>
    <xf numFmtId="0" fontId="35" fillId="6" borderId="37" xfId="12" applyFont="1" applyFill="1" applyBorder="1" applyAlignment="1">
      <alignment horizontal="center" vertical="center" textRotation="255" wrapText="1"/>
    </xf>
    <xf numFmtId="0" fontId="35" fillId="6" borderId="32" xfId="12" applyFont="1" applyFill="1" applyBorder="1" applyAlignment="1">
      <alignment horizontal="center" vertical="center"/>
    </xf>
    <xf numFmtId="0" fontId="35" fillId="6" borderId="11" xfId="12" applyFont="1" applyFill="1" applyBorder="1" applyAlignment="1">
      <alignment horizontal="center" vertical="top"/>
    </xf>
    <xf numFmtId="0" fontId="35" fillId="6" borderId="12" xfId="12" applyFont="1" applyFill="1" applyBorder="1" applyAlignment="1">
      <alignment horizontal="center" vertical="top"/>
    </xf>
    <xf numFmtId="0" fontId="35" fillId="6" borderId="7" xfId="12" applyFont="1" applyFill="1" applyBorder="1" applyAlignment="1">
      <alignment horizontal="center" vertical="top"/>
    </xf>
    <xf numFmtId="0" fontId="35" fillId="6" borderId="0" xfId="12" applyFont="1" applyFill="1" applyAlignment="1">
      <alignment horizontal="center" vertical="top"/>
    </xf>
    <xf numFmtId="0" fontId="35" fillId="6" borderId="24" xfId="12" applyFont="1" applyFill="1" applyBorder="1" applyAlignment="1">
      <alignment horizontal="center" vertical="top"/>
    </xf>
    <xf numFmtId="0" fontId="35" fillId="6" borderId="54" xfId="12" applyFont="1" applyFill="1" applyBorder="1" applyAlignment="1">
      <alignment horizontal="center" vertical="top"/>
    </xf>
    <xf numFmtId="0" fontId="35" fillId="6" borderId="34" xfId="12" applyFont="1" applyFill="1" applyBorder="1" applyAlignment="1">
      <alignment horizontal="center" vertical="center"/>
    </xf>
    <xf numFmtId="0" fontId="35" fillId="8" borderId="44" xfId="12" applyFont="1" applyFill="1" applyBorder="1" applyAlignment="1" applyProtection="1">
      <alignment horizontal="left" vertical="center" shrinkToFit="1"/>
      <protection locked="0"/>
    </xf>
    <xf numFmtId="0" fontId="35" fillId="8" borderId="18" xfId="12" applyFont="1" applyFill="1" applyBorder="1" applyAlignment="1" applyProtection="1">
      <alignment horizontal="left" vertical="center" shrinkToFit="1"/>
      <protection locked="0"/>
    </xf>
    <xf numFmtId="0" fontId="35" fillId="8" borderId="19" xfId="12" applyFont="1" applyFill="1" applyBorder="1" applyAlignment="1" applyProtection="1">
      <alignment horizontal="left" vertical="center" shrinkToFit="1"/>
      <protection locked="0"/>
    </xf>
    <xf numFmtId="0" fontId="35" fillId="6" borderId="8" xfId="12" applyFont="1" applyFill="1" applyBorder="1" applyAlignment="1">
      <alignment horizontal="left" vertical="center" wrapText="1"/>
    </xf>
    <xf numFmtId="0" fontId="35" fillId="6" borderId="0" xfId="13" applyFont="1" applyFill="1" applyAlignment="1">
      <alignment horizontal="left" vertical="center"/>
    </xf>
    <xf numFmtId="0" fontId="35" fillId="6" borderId="24" xfId="12" applyFont="1" applyFill="1" applyBorder="1" applyAlignment="1">
      <alignment horizontal="center" vertical="center"/>
    </xf>
    <xf numFmtId="0" fontId="35" fillId="6" borderId="54" xfId="12" applyFont="1" applyFill="1" applyBorder="1" applyAlignment="1">
      <alignment horizontal="center" vertical="center"/>
    </xf>
    <xf numFmtId="0" fontId="35" fillId="6" borderId="67" xfId="12" applyFont="1" applyFill="1" applyBorder="1" applyAlignment="1">
      <alignment horizontal="center" vertical="center"/>
    </xf>
    <xf numFmtId="0" fontId="35" fillId="6" borderId="112" xfId="12" applyFont="1" applyFill="1" applyBorder="1" applyAlignment="1" applyProtection="1">
      <alignment horizontal="left" vertical="center" shrinkToFit="1"/>
      <protection locked="0"/>
    </xf>
    <xf numFmtId="0" fontId="35" fillId="6" borderId="113" xfId="12" applyFont="1" applyFill="1" applyBorder="1" applyAlignment="1" applyProtection="1">
      <alignment horizontal="left" vertical="center" shrinkToFit="1"/>
      <protection locked="0"/>
    </xf>
    <xf numFmtId="0" fontId="35" fillId="6" borderId="119" xfId="12" applyFont="1" applyFill="1" applyBorder="1" applyAlignment="1" applyProtection="1">
      <alignment horizontal="left" vertical="center" shrinkToFit="1"/>
      <protection locked="0"/>
    </xf>
    <xf numFmtId="0" fontId="35" fillId="8" borderId="43" xfId="12" applyFont="1" applyFill="1" applyBorder="1" applyAlignment="1" applyProtection="1">
      <alignment horizontal="left" vertical="center" shrinkToFit="1"/>
      <protection locked="0"/>
    </xf>
    <xf numFmtId="177" fontId="35" fillId="8" borderId="148" xfId="12" applyNumberFormat="1" applyFont="1" applyFill="1" applyBorder="1" applyAlignment="1" applyProtection="1">
      <alignment horizontal="right" vertical="center" shrinkToFit="1"/>
      <protection locked="0"/>
    </xf>
    <xf numFmtId="177" fontId="35" fillId="8" borderId="149" xfId="12" applyNumberFormat="1" applyFont="1" applyFill="1" applyBorder="1" applyAlignment="1" applyProtection="1">
      <alignment horizontal="right" vertical="center" shrinkToFit="1"/>
      <protection locked="0"/>
    </xf>
    <xf numFmtId="177" fontId="35" fillId="8" borderId="150" xfId="12" applyNumberFormat="1" applyFont="1" applyFill="1" applyBorder="1" applyAlignment="1" applyProtection="1">
      <alignment horizontal="right" vertical="center" shrinkToFit="1"/>
      <protection locked="0"/>
    </xf>
    <xf numFmtId="177" fontId="35" fillId="8" borderId="44" xfId="12" applyNumberFormat="1" applyFont="1" applyFill="1" applyBorder="1" applyAlignment="1" applyProtection="1">
      <alignment horizontal="right" vertical="center" shrinkToFit="1"/>
      <protection locked="0"/>
    </xf>
    <xf numFmtId="177" fontId="35" fillId="8" borderId="18" xfId="12" applyNumberFormat="1" applyFont="1" applyFill="1" applyBorder="1" applyAlignment="1" applyProtection="1">
      <alignment horizontal="right" vertical="center" shrinkToFit="1"/>
      <protection locked="0"/>
    </xf>
    <xf numFmtId="177" fontId="35" fillId="8" borderId="43" xfId="12" applyNumberFormat="1" applyFont="1" applyFill="1" applyBorder="1" applyAlignment="1" applyProtection="1">
      <alignment horizontal="right" vertical="center" shrinkToFit="1"/>
      <protection locked="0"/>
    </xf>
    <xf numFmtId="0" fontId="35" fillId="6" borderId="114" xfId="12" applyFont="1" applyFill="1" applyBorder="1" applyAlignment="1" applyProtection="1">
      <alignment horizontal="left" vertical="center" shrinkToFit="1"/>
      <protection locked="0"/>
    </xf>
    <xf numFmtId="177" fontId="35" fillId="6" borderId="112" xfId="12" applyNumberFormat="1" applyFont="1" applyFill="1" applyBorder="1" applyAlignment="1" applyProtection="1">
      <alignment horizontal="right" vertical="center" shrinkToFit="1"/>
      <protection locked="0"/>
    </xf>
    <xf numFmtId="177" fontId="35" fillId="6" borderId="113" xfId="12" applyNumberFormat="1" applyFont="1" applyFill="1" applyBorder="1" applyAlignment="1" applyProtection="1">
      <alignment horizontal="right" vertical="center" shrinkToFit="1"/>
      <protection locked="0"/>
    </xf>
    <xf numFmtId="177" fontId="35" fillId="6" borderId="114" xfId="12" applyNumberFormat="1" applyFont="1" applyFill="1" applyBorder="1" applyAlignment="1" applyProtection="1">
      <alignment horizontal="right" vertical="center" shrinkToFit="1"/>
      <protection locked="0"/>
    </xf>
    <xf numFmtId="177" fontId="35" fillId="8" borderId="129" xfId="12" applyNumberFormat="1" applyFont="1" applyFill="1" applyBorder="1" applyAlignment="1" applyProtection="1">
      <alignment horizontal="right" vertical="center" shrinkToFit="1"/>
      <protection locked="0"/>
    </xf>
    <xf numFmtId="0" fontId="35" fillId="8" borderId="129" xfId="12" applyFont="1" applyFill="1" applyBorder="1" applyAlignment="1" applyProtection="1">
      <alignment horizontal="left" vertical="center" shrinkToFit="1"/>
      <protection locked="0"/>
    </xf>
    <xf numFmtId="0" fontId="35" fillId="8" borderId="132" xfId="12" applyFont="1" applyFill="1" applyBorder="1" applyAlignment="1" applyProtection="1">
      <alignment horizontal="left" vertical="center" shrinkToFit="1"/>
      <protection locked="0"/>
    </xf>
    <xf numFmtId="177" fontId="35" fillId="8" borderId="142" xfId="12" applyNumberFormat="1" applyFont="1" applyFill="1" applyBorder="1" applyAlignment="1" applyProtection="1">
      <alignment horizontal="right" vertical="center" shrinkToFit="1"/>
      <protection locked="0"/>
    </xf>
    <xf numFmtId="177" fontId="35" fillId="8" borderId="134" xfId="12" applyNumberFormat="1" applyFont="1" applyFill="1" applyBorder="1" applyAlignment="1" applyProtection="1">
      <alignment horizontal="right" vertical="center" shrinkToFit="1"/>
      <protection locked="0"/>
    </xf>
    <xf numFmtId="0" fontId="35" fillId="6" borderId="145" xfId="12" applyFont="1" applyFill="1" applyBorder="1" applyAlignment="1" applyProtection="1">
      <alignment horizontal="left" vertical="center" shrinkToFit="1"/>
      <protection locked="0"/>
    </xf>
    <xf numFmtId="0" fontId="35" fillId="6" borderId="146" xfId="12" applyFont="1" applyFill="1" applyBorder="1" applyAlignment="1" applyProtection="1">
      <alignment horizontal="left" vertical="center" shrinkToFit="1"/>
      <protection locked="0"/>
    </xf>
    <xf numFmtId="0" fontId="35" fillId="6" borderId="147" xfId="12" applyFont="1" applyFill="1" applyBorder="1" applyAlignment="1" applyProtection="1">
      <alignment horizontal="left" vertical="center" shrinkToFit="1"/>
      <protection locked="0"/>
    </xf>
    <xf numFmtId="177" fontId="35" fillId="6" borderId="123" xfId="12" applyNumberFormat="1" applyFont="1" applyFill="1" applyBorder="1" applyAlignment="1" applyProtection="1">
      <alignment horizontal="right" vertical="center" shrinkToFit="1"/>
      <protection locked="0"/>
    </xf>
    <xf numFmtId="177" fontId="35" fillId="6" borderId="124" xfId="12" applyNumberFormat="1" applyFont="1" applyFill="1" applyBorder="1" applyAlignment="1" applyProtection="1">
      <alignment horizontal="right" vertical="center" shrinkToFit="1"/>
      <protection locked="0"/>
    </xf>
    <xf numFmtId="0" fontId="35" fillId="6" borderId="124" xfId="12" applyFont="1" applyFill="1" applyBorder="1" applyAlignment="1" applyProtection="1">
      <alignment horizontal="left" vertical="center" shrinkToFit="1"/>
      <protection locked="0"/>
    </xf>
    <xf numFmtId="0" fontId="35" fillId="6" borderId="127" xfId="12" applyFont="1" applyFill="1" applyBorder="1" applyAlignment="1" applyProtection="1">
      <alignment horizontal="left" vertical="center" shrinkToFit="1"/>
      <protection locked="0"/>
    </xf>
    <xf numFmtId="177" fontId="35" fillId="0" borderId="116" xfId="12" applyNumberFormat="1" applyFont="1" applyBorder="1" applyAlignment="1" applyProtection="1">
      <alignment horizontal="right" vertical="center" shrinkToFit="1"/>
      <protection locked="0"/>
    </xf>
    <xf numFmtId="0" fontId="35" fillId="0" borderId="116" xfId="12" applyFont="1" applyBorder="1" applyAlignment="1" applyProtection="1">
      <alignment horizontal="left" vertical="center" shrinkToFit="1"/>
      <protection locked="0"/>
    </xf>
    <xf numFmtId="0" fontId="35" fillId="0" borderId="121" xfId="12" applyFont="1" applyBorder="1" applyAlignment="1" applyProtection="1">
      <alignment horizontal="left" vertical="center" shrinkToFit="1"/>
      <protection locked="0"/>
    </xf>
    <xf numFmtId="0" fontId="35" fillId="0" borderId="112" xfId="12" applyFont="1" applyBorder="1" applyAlignment="1" applyProtection="1">
      <alignment horizontal="left" vertical="center" shrinkToFit="1"/>
      <protection locked="0"/>
    </xf>
    <xf numFmtId="0" fontId="35" fillId="0" borderId="113" xfId="12" applyFont="1" applyBorder="1" applyAlignment="1" applyProtection="1">
      <alignment horizontal="left" vertical="center" shrinkToFit="1"/>
      <protection locked="0"/>
    </xf>
    <xf numFmtId="0" fontId="35" fillId="0" borderId="114" xfId="12" applyFont="1" applyBorder="1" applyAlignment="1" applyProtection="1">
      <alignment horizontal="left" vertical="center" shrinkToFit="1"/>
      <protection locked="0"/>
    </xf>
    <xf numFmtId="177" fontId="35" fillId="0" borderId="115" xfId="12" applyNumberFormat="1" applyFont="1" applyBorder="1" applyAlignment="1" applyProtection="1">
      <alignment horizontal="right" vertical="center" shrinkToFit="1"/>
      <protection locked="0"/>
    </xf>
    <xf numFmtId="177" fontId="35" fillId="0" borderId="112" xfId="12" applyNumberFormat="1" applyFont="1" applyBorder="1" applyAlignment="1" applyProtection="1">
      <alignment horizontal="right" vertical="center" shrinkToFit="1"/>
      <protection locked="0"/>
    </xf>
    <xf numFmtId="177" fontId="35" fillId="0" borderId="113" xfId="12" applyNumberFormat="1" applyFont="1" applyBorder="1" applyAlignment="1" applyProtection="1">
      <alignment horizontal="right" vertical="center" shrinkToFit="1"/>
      <protection locked="0"/>
    </xf>
    <xf numFmtId="177" fontId="35" fillId="0" borderId="120" xfId="12" applyNumberFormat="1" applyFont="1" applyBorder="1" applyAlignment="1" applyProtection="1">
      <alignment horizontal="right" vertical="center" shrinkToFit="1"/>
      <protection locked="0"/>
    </xf>
    <xf numFmtId="177" fontId="35" fillId="0" borderId="117" xfId="12" applyNumberFormat="1" applyFont="1" applyBorder="1" applyAlignment="1" applyProtection="1">
      <alignment horizontal="right" vertical="center" shrinkToFit="1"/>
      <protection locked="0"/>
    </xf>
    <xf numFmtId="177" fontId="35" fillId="0" borderId="102" xfId="12" applyNumberFormat="1" applyFont="1" applyBorder="1" applyAlignment="1" applyProtection="1">
      <alignment horizontal="right" vertical="center" shrinkToFit="1"/>
      <protection locked="0"/>
    </xf>
    <xf numFmtId="0" fontId="35" fillId="0" borderId="102" xfId="12" applyFont="1" applyBorder="1" applyAlignment="1" applyProtection="1">
      <alignment horizontal="left" vertical="center" shrinkToFit="1"/>
      <protection locked="0"/>
    </xf>
    <xf numFmtId="0" fontId="35" fillId="0" borderId="108" xfId="12" applyFont="1" applyBorder="1" applyAlignment="1" applyProtection="1">
      <alignment horizontal="left" vertical="center" shrinkToFit="1"/>
      <protection locked="0"/>
    </xf>
    <xf numFmtId="0" fontId="35" fillId="0" borderId="98" xfId="12" applyFont="1" applyBorder="1" applyAlignment="1" applyProtection="1">
      <alignment horizontal="left" vertical="center" shrinkToFit="1"/>
      <protection locked="0"/>
    </xf>
    <xf numFmtId="0" fontId="35" fillId="0" borderId="99" xfId="12" applyFont="1" applyBorder="1" applyAlignment="1" applyProtection="1">
      <alignment horizontal="left" vertical="center" shrinkToFit="1"/>
      <protection locked="0"/>
    </xf>
    <xf numFmtId="0" fontId="35" fillId="0" borderId="100" xfId="12" applyFont="1" applyBorder="1" applyAlignment="1" applyProtection="1">
      <alignment horizontal="left" vertical="center" shrinkToFit="1"/>
      <protection locked="0"/>
    </xf>
    <xf numFmtId="177" fontId="35" fillId="0" borderId="101" xfId="12" applyNumberFormat="1" applyFont="1" applyBorder="1" applyAlignment="1" applyProtection="1">
      <alignment horizontal="right" vertical="center" shrinkToFit="1"/>
      <protection locked="0"/>
    </xf>
    <xf numFmtId="177" fontId="35" fillId="0" borderId="112" xfId="15" applyNumberFormat="1" applyFont="1" applyBorder="1" applyAlignment="1" applyProtection="1">
      <alignment horizontal="right" vertical="center" shrinkToFit="1"/>
      <protection locked="0"/>
    </xf>
    <xf numFmtId="177" fontId="35" fillId="0" borderId="113" xfId="15" applyNumberFormat="1" applyFont="1" applyBorder="1" applyAlignment="1" applyProtection="1">
      <alignment horizontal="right" vertical="center" shrinkToFit="1"/>
      <protection locked="0"/>
    </xf>
    <xf numFmtId="177" fontId="35" fillId="0" borderId="114" xfId="15" applyNumberFormat="1" applyFont="1" applyBorder="1" applyAlignment="1" applyProtection="1">
      <alignment horizontal="right" vertical="center" shrinkToFit="1"/>
      <protection locked="0"/>
    </xf>
    <xf numFmtId="0" fontId="35" fillId="0" borderId="112" xfId="15" applyFont="1" applyBorder="1" applyAlignment="1" applyProtection="1">
      <alignment horizontal="left" vertical="center" shrinkToFit="1"/>
      <protection locked="0"/>
    </xf>
    <xf numFmtId="0" fontId="35" fillId="0" borderId="113" xfId="15" applyFont="1" applyBorder="1" applyAlignment="1" applyProtection="1">
      <alignment horizontal="left" vertical="center" shrinkToFit="1"/>
      <protection locked="0"/>
    </xf>
    <xf numFmtId="0" fontId="35" fillId="0" borderId="119" xfId="15" applyFont="1" applyBorder="1" applyAlignment="1" applyProtection="1">
      <alignment horizontal="left" vertical="center" shrinkToFit="1"/>
      <protection locked="0"/>
    </xf>
    <xf numFmtId="0" fontId="35" fillId="7" borderId="36" xfId="12" applyFont="1" applyFill="1" applyBorder="1" applyAlignment="1" applyProtection="1">
      <alignment horizontal="center" vertical="center"/>
      <protection locked="0"/>
    </xf>
    <xf numFmtId="0" fontId="35" fillId="7" borderId="8" xfId="12" applyFont="1" applyFill="1" applyBorder="1" applyAlignment="1" applyProtection="1">
      <alignment horizontal="center" vertical="center"/>
      <protection locked="0"/>
    </xf>
    <xf numFmtId="0" fontId="35" fillId="7" borderId="23" xfId="12" applyFont="1" applyFill="1" applyBorder="1" applyAlignment="1" applyProtection="1">
      <alignment horizontal="center" vertical="center"/>
      <protection locked="0"/>
    </xf>
    <xf numFmtId="0" fontId="35" fillId="7" borderId="92" xfId="12" applyFont="1" applyFill="1" applyBorder="1" applyAlignment="1" applyProtection="1">
      <alignment horizontal="center" vertical="center"/>
      <protection locked="0"/>
    </xf>
    <xf numFmtId="0" fontId="35" fillId="7" borderId="93" xfId="12" applyFont="1" applyFill="1" applyBorder="1" applyAlignment="1" applyProtection="1">
      <alignment horizontal="center" vertical="center"/>
      <protection locked="0"/>
    </xf>
    <xf numFmtId="0" fontId="35" fillId="7" borderId="94" xfId="12" applyFont="1" applyFill="1" applyBorder="1" applyAlignment="1" applyProtection="1">
      <alignment horizontal="center" vertical="center"/>
      <protection locked="0"/>
    </xf>
    <xf numFmtId="0" fontId="35" fillId="7" borderId="62" xfId="12" applyFont="1" applyFill="1" applyBorder="1" applyAlignment="1" applyProtection="1">
      <alignment horizontal="center" vertical="center" wrapText="1"/>
      <protection locked="0"/>
    </xf>
    <xf numFmtId="0" fontId="35" fillId="7" borderId="8" xfId="12" applyFont="1" applyFill="1" applyBorder="1" applyAlignment="1" applyProtection="1">
      <alignment horizontal="center" vertical="center" wrapText="1"/>
      <protection locked="0"/>
    </xf>
    <xf numFmtId="0" fontId="35" fillId="7" borderId="23" xfId="12" applyFont="1" applyFill="1" applyBorder="1" applyAlignment="1" applyProtection="1">
      <alignment horizontal="center" vertical="center" wrapText="1"/>
      <protection locked="0"/>
    </xf>
    <xf numFmtId="0" fontId="35" fillId="7" borderId="95" xfId="12" applyFont="1" applyFill="1" applyBorder="1" applyAlignment="1" applyProtection="1">
      <alignment horizontal="center" vertical="center" wrapText="1"/>
      <protection locked="0"/>
    </xf>
    <xf numFmtId="0" fontId="35" fillId="7" borderId="93" xfId="12" applyFont="1" applyFill="1" applyBorder="1" applyAlignment="1" applyProtection="1">
      <alignment horizontal="center" vertical="center" wrapText="1"/>
      <protection locked="0"/>
    </xf>
    <xf numFmtId="0" fontId="35" fillId="7" borderId="94" xfId="12" applyFont="1" applyFill="1" applyBorder="1" applyAlignment="1" applyProtection="1">
      <alignment horizontal="center" vertical="center" wrapText="1"/>
      <protection locked="0"/>
    </xf>
    <xf numFmtId="0" fontId="35" fillId="7" borderId="62" xfId="12" applyFont="1" applyFill="1" applyBorder="1" applyAlignment="1" applyProtection="1">
      <alignment horizontal="center" vertical="center" wrapText="1" shrinkToFit="1"/>
      <protection locked="0"/>
    </xf>
    <xf numFmtId="0" fontId="35" fillId="7" borderId="8" xfId="12" applyFont="1" applyFill="1" applyBorder="1" applyAlignment="1" applyProtection="1">
      <alignment horizontal="center" vertical="center" shrinkToFit="1"/>
      <protection locked="0"/>
    </xf>
    <xf numFmtId="0" fontId="35" fillId="7" borderId="23" xfId="12" applyFont="1" applyFill="1" applyBorder="1" applyAlignment="1" applyProtection="1">
      <alignment horizontal="center" vertical="center" shrinkToFit="1"/>
      <protection locked="0"/>
    </xf>
    <xf numFmtId="0" fontId="35" fillId="7" borderId="95" xfId="12" applyFont="1" applyFill="1" applyBorder="1" applyAlignment="1" applyProtection="1">
      <alignment horizontal="center" vertical="center" shrinkToFit="1"/>
      <protection locked="0"/>
    </xf>
    <xf numFmtId="0" fontId="35" fillId="7" borderId="93" xfId="12" applyFont="1" applyFill="1" applyBorder="1" applyAlignment="1" applyProtection="1">
      <alignment horizontal="center" vertical="center" shrinkToFit="1"/>
      <protection locked="0"/>
    </xf>
    <xf numFmtId="0" fontId="35" fillId="7" borderId="94" xfId="12" applyFont="1" applyFill="1" applyBorder="1" applyAlignment="1" applyProtection="1">
      <alignment horizontal="center" vertical="center" shrinkToFit="1"/>
      <protection locked="0"/>
    </xf>
    <xf numFmtId="0" fontId="35" fillId="7" borderId="95" xfId="12" applyFont="1" applyFill="1" applyBorder="1" applyAlignment="1" applyProtection="1">
      <alignment horizontal="center" vertical="center"/>
      <protection locked="0"/>
    </xf>
    <xf numFmtId="0" fontId="35" fillId="0" borderId="114" xfId="15" applyFont="1" applyBorder="1" applyAlignment="1" applyProtection="1">
      <alignment horizontal="left" vertical="center" shrinkToFit="1"/>
      <protection locked="0"/>
    </xf>
    <xf numFmtId="0" fontId="35" fillId="7" borderId="9" xfId="12" applyFont="1" applyFill="1" applyBorder="1" applyAlignment="1" applyProtection="1">
      <alignment horizontal="center" vertical="center" wrapText="1"/>
      <protection locked="0"/>
    </xf>
    <xf numFmtId="0" fontId="35" fillId="7" borderId="96" xfId="12" applyFont="1" applyFill="1" applyBorder="1" applyAlignment="1" applyProtection="1">
      <alignment horizontal="center" vertical="center" wrapText="1"/>
      <protection locked="0"/>
    </xf>
    <xf numFmtId="187" fontId="35" fillId="8" borderId="134" xfId="12" applyNumberFormat="1" applyFont="1" applyFill="1" applyBorder="1" applyAlignment="1" applyProtection="1">
      <alignment horizontal="right" vertical="center" shrinkToFit="1"/>
      <protection locked="0"/>
    </xf>
    <xf numFmtId="177" fontId="35" fillId="8" borderId="17" xfId="12" applyNumberFormat="1" applyFont="1" applyFill="1" applyBorder="1" applyAlignment="1" applyProtection="1">
      <alignment horizontal="right" vertical="center" shrinkToFit="1"/>
      <protection locked="0"/>
    </xf>
    <xf numFmtId="177" fontId="35" fillId="8" borderId="19" xfId="12" applyNumberFormat="1" applyFont="1" applyFill="1" applyBorder="1" applyAlignment="1" applyProtection="1">
      <alignment horizontal="right" vertical="center" shrinkToFit="1"/>
      <protection locked="0"/>
    </xf>
    <xf numFmtId="177" fontId="35" fillId="8" borderId="143" xfId="12" applyNumberFormat="1" applyFont="1" applyFill="1" applyBorder="1" applyAlignment="1" applyProtection="1">
      <alignment horizontal="right" vertical="center" shrinkToFit="1"/>
      <protection locked="0"/>
    </xf>
    <xf numFmtId="177" fontId="35" fillId="8" borderId="131" xfId="12" applyNumberFormat="1" applyFont="1" applyFill="1" applyBorder="1" applyAlignment="1" applyProtection="1">
      <alignment horizontal="right" vertical="center" shrinkToFit="1"/>
      <protection locked="0"/>
    </xf>
    <xf numFmtId="177" fontId="35" fillId="8" borderId="132" xfId="12" applyNumberFormat="1" applyFont="1" applyFill="1" applyBorder="1" applyAlignment="1" applyProtection="1">
      <alignment horizontal="right" vertical="center" shrinkToFit="1"/>
      <protection locked="0"/>
    </xf>
    <xf numFmtId="177" fontId="35" fillId="8" borderId="133" xfId="12" applyNumberFormat="1" applyFont="1" applyFill="1" applyBorder="1" applyAlignment="1" applyProtection="1">
      <alignment horizontal="right" vertical="center" shrinkToFit="1"/>
      <protection locked="0"/>
    </xf>
    <xf numFmtId="177" fontId="35" fillId="6" borderId="120" xfId="13" applyNumberFormat="1" applyFont="1" applyFill="1" applyBorder="1" applyAlignment="1" applyProtection="1">
      <alignment horizontal="right" vertical="center" shrinkToFit="1"/>
      <protection locked="0"/>
    </xf>
    <xf numFmtId="177" fontId="35" fillId="6" borderId="116" xfId="13" applyNumberFormat="1" applyFont="1" applyFill="1" applyBorder="1" applyAlignment="1" applyProtection="1">
      <alignment horizontal="right" vertical="center" shrinkToFit="1"/>
      <protection locked="0"/>
    </xf>
    <xf numFmtId="187" fontId="35" fillId="6" borderId="116" xfId="13" applyNumberFormat="1" applyFont="1" applyFill="1" applyBorder="1" applyAlignment="1" applyProtection="1">
      <alignment horizontal="right" vertical="center" shrinkToFit="1"/>
      <protection locked="0"/>
    </xf>
    <xf numFmtId="0" fontId="35" fillId="0" borderId="81" xfId="12" applyFont="1" applyBorder="1" applyAlignment="1" applyProtection="1">
      <alignment horizontal="center" vertical="center" shrinkToFit="1"/>
      <protection locked="0"/>
    </xf>
    <xf numFmtId="0" fontId="35" fillId="0" borderId="25" xfId="12" applyFont="1" applyBorder="1" applyAlignment="1" applyProtection="1">
      <alignment horizontal="center" vertical="center"/>
      <protection locked="0"/>
    </xf>
    <xf numFmtId="0" fontId="35" fillId="0" borderId="26" xfId="12" applyFont="1" applyBorder="1" applyAlignment="1" applyProtection="1">
      <alignment horizontal="center" vertical="center"/>
      <protection locked="0"/>
    </xf>
    <xf numFmtId="0" fontId="35" fillId="0" borderId="112" xfId="14" applyFont="1" applyBorder="1" applyAlignment="1" applyProtection="1">
      <alignment horizontal="left" vertical="center" shrinkToFit="1"/>
      <protection locked="0"/>
    </xf>
    <xf numFmtId="0" fontId="35" fillId="0" borderId="113" xfId="14" applyFont="1" applyBorder="1" applyAlignment="1" applyProtection="1">
      <alignment horizontal="left" vertical="center" shrinkToFit="1"/>
      <protection locked="0"/>
    </xf>
    <xf numFmtId="0" fontId="35" fillId="0" borderId="114" xfId="14" applyFont="1" applyBorder="1" applyAlignment="1" applyProtection="1">
      <alignment horizontal="left" vertical="center" shrinkToFit="1"/>
      <protection locked="0"/>
    </xf>
    <xf numFmtId="177" fontId="35" fillId="6" borderId="115" xfId="13" applyNumberFormat="1" applyFont="1" applyFill="1" applyBorder="1" applyAlignment="1" applyProtection="1">
      <alignment horizontal="right" vertical="center" shrinkToFit="1"/>
      <protection locked="0"/>
    </xf>
    <xf numFmtId="177" fontId="35" fillId="6" borderId="117" xfId="13" applyNumberFormat="1" applyFont="1" applyFill="1" applyBorder="1" applyAlignment="1" applyProtection="1">
      <alignment horizontal="right" vertical="center" shrinkToFit="1"/>
      <protection locked="0"/>
    </xf>
    <xf numFmtId="177" fontId="35" fillId="0" borderId="118" xfId="14" applyNumberFormat="1" applyFont="1" applyBorder="1" applyAlignment="1" applyProtection="1">
      <alignment horizontal="right" vertical="center" shrinkToFit="1"/>
      <protection locked="0"/>
    </xf>
    <xf numFmtId="177" fontId="35" fillId="0" borderId="113" xfId="14" applyNumberFormat="1" applyFont="1" applyBorder="1" applyAlignment="1" applyProtection="1">
      <alignment horizontal="right" vertical="center" shrinkToFit="1"/>
      <protection locked="0"/>
    </xf>
    <xf numFmtId="177" fontId="35" fillId="0" borderId="119" xfId="14" applyNumberFormat="1" applyFont="1" applyBorder="1" applyAlignment="1" applyProtection="1">
      <alignment horizontal="right" vertical="center" shrinkToFit="1"/>
      <protection locked="0"/>
    </xf>
    <xf numFmtId="177" fontId="35" fillId="0" borderId="115" xfId="14" applyNumberFormat="1" applyFont="1" applyBorder="1" applyAlignment="1" applyProtection="1">
      <alignment horizontal="right" vertical="center" shrinkToFit="1"/>
      <protection locked="0"/>
    </xf>
    <xf numFmtId="177" fontId="35" fillId="0" borderId="116" xfId="14" applyNumberFormat="1" applyFont="1" applyBorder="1" applyAlignment="1" applyProtection="1">
      <alignment horizontal="right" vertical="center" shrinkToFit="1"/>
      <protection locked="0"/>
    </xf>
    <xf numFmtId="177" fontId="35" fillId="0" borderId="117" xfId="14" applyNumberFormat="1" applyFont="1" applyBorder="1" applyAlignment="1" applyProtection="1">
      <alignment horizontal="right" vertical="center" shrinkToFit="1"/>
      <protection locked="0"/>
    </xf>
    <xf numFmtId="187" fontId="35" fillId="0" borderId="116" xfId="12" applyNumberFormat="1" applyFont="1" applyBorder="1" applyAlignment="1" applyProtection="1">
      <alignment horizontal="right" vertical="center" shrinkToFit="1"/>
      <protection locked="0"/>
    </xf>
    <xf numFmtId="187" fontId="35" fillId="0" borderId="137" xfId="12" applyNumberFormat="1" applyFont="1" applyBorder="1" applyAlignment="1" applyProtection="1">
      <alignment horizontal="right" vertical="center" shrinkToFit="1"/>
      <protection locked="0"/>
    </xf>
    <xf numFmtId="0" fontId="35" fillId="0" borderId="137" xfId="12" applyFont="1" applyBorder="1" applyAlignment="1" applyProtection="1">
      <alignment horizontal="left" vertical="center" shrinkToFit="1"/>
      <protection locked="0"/>
    </xf>
    <xf numFmtId="0" fontId="35" fillId="0" borderId="140" xfId="12" applyFont="1" applyBorder="1" applyAlignment="1" applyProtection="1">
      <alignment horizontal="left" vertical="center" shrinkToFit="1"/>
      <protection locked="0"/>
    </xf>
    <xf numFmtId="0" fontId="35" fillId="0" borderId="98" xfId="14" applyFont="1" applyBorder="1" applyAlignment="1" applyProtection="1">
      <alignment horizontal="left" vertical="center" shrinkToFit="1"/>
      <protection locked="0"/>
    </xf>
    <xf numFmtId="0" fontId="35" fillId="0" borderId="99" xfId="14" applyFont="1" applyBorder="1" applyAlignment="1" applyProtection="1">
      <alignment horizontal="left" vertical="center" shrinkToFit="1"/>
      <protection locked="0"/>
    </xf>
    <xf numFmtId="0" fontId="35" fillId="0" borderId="100" xfId="14" applyFont="1" applyBorder="1" applyAlignment="1" applyProtection="1">
      <alignment horizontal="left" vertical="center" shrinkToFit="1"/>
      <protection locked="0"/>
    </xf>
    <xf numFmtId="177" fontId="35" fillId="0" borderId="136" xfId="14" applyNumberFormat="1" applyFont="1" applyBorder="1" applyAlignment="1" applyProtection="1">
      <alignment horizontal="right" vertical="center" shrinkToFit="1"/>
      <protection locked="0"/>
    </xf>
    <xf numFmtId="177" fontId="35" fillId="0" borderId="137" xfId="14" applyNumberFormat="1" applyFont="1" applyBorder="1" applyAlignment="1" applyProtection="1">
      <alignment horizontal="right" vertical="center" shrinkToFit="1"/>
      <protection locked="0"/>
    </xf>
    <xf numFmtId="177" fontId="35" fillId="0" borderId="138" xfId="14" applyNumberFormat="1" applyFont="1" applyBorder="1" applyAlignment="1" applyProtection="1">
      <alignment horizontal="right" vertical="center" shrinkToFit="1"/>
      <protection locked="0"/>
    </xf>
    <xf numFmtId="177" fontId="35" fillId="0" borderId="139" xfId="14" applyNumberFormat="1" applyFont="1" applyBorder="1" applyAlignment="1" applyProtection="1">
      <alignment horizontal="right" vertical="center" shrinkToFit="1"/>
      <protection locked="0"/>
    </xf>
    <xf numFmtId="177" fontId="35" fillId="0" borderId="140" xfId="14" applyNumberFormat="1" applyFont="1" applyBorder="1" applyAlignment="1" applyProtection="1">
      <alignment horizontal="right" vertical="center" shrinkToFit="1"/>
      <protection locked="0"/>
    </xf>
    <xf numFmtId="0" fontId="35" fillId="7" borderId="36" xfId="12" applyFont="1" applyFill="1" applyBorder="1" applyAlignment="1" applyProtection="1">
      <alignment horizontal="center" vertical="center" wrapText="1" shrinkToFit="1"/>
      <protection locked="0"/>
    </xf>
    <xf numFmtId="0" fontId="35" fillId="7" borderId="9" xfId="12" applyFont="1" applyFill="1" applyBorder="1" applyAlignment="1" applyProtection="1">
      <alignment horizontal="center" vertical="center" shrinkToFit="1"/>
      <protection locked="0"/>
    </xf>
    <xf numFmtId="0" fontId="35" fillId="7" borderId="92" xfId="12" applyFont="1" applyFill="1" applyBorder="1" applyAlignment="1" applyProtection="1">
      <alignment horizontal="center" vertical="center" shrinkToFit="1"/>
      <protection locked="0"/>
    </xf>
    <xf numFmtId="0" fontId="35" fillId="7" borderId="96" xfId="12" applyFont="1" applyFill="1" applyBorder="1" applyAlignment="1" applyProtection="1">
      <alignment horizontal="center" vertical="center" shrinkToFit="1"/>
      <protection locked="0"/>
    </xf>
    <xf numFmtId="0" fontId="35" fillId="6" borderId="75" xfId="12" applyFont="1" applyFill="1" applyBorder="1" applyAlignment="1">
      <alignment horizontal="left" vertical="center"/>
    </xf>
    <xf numFmtId="0" fontId="35" fillId="6" borderId="8" xfId="12" applyFont="1" applyFill="1" applyBorder="1" applyAlignment="1">
      <alignment horizontal="left" vertical="center"/>
    </xf>
    <xf numFmtId="177" fontId="35" fillId="8" borderId="129" xfId="15" applyNumberFormat="1" applyFont="1" applyFill="1" applyBorder="1" applyAlignment="1" applyProtection="1">
      <alignment horizontal="right" vertical="center" shrinkToFit="1"/>
      <protection locked="0"/>
    </xf>
    <xf numFmtId="0" fontId="35" fillId="8" borderId="129" xfId="15" applyFont="1" applyFill="1" applyBorder="1" applyAlignment="1" applyProtection="1">
      <alignment horizontal="left" vertical="center" shrinkToFit="1"/>
      <protection locked="0"/>
    </xf>
    <xf numFmtId="0" fontId="35" fillId="8" borderId="132" xfId="15" applyFont="1" applyFill="1" applyBorder="1" applyAlignment="1" applyProtection="1">
      <alignment horizontal="left" vertical="center" shrinkToFit="1"/>
      <protection locked="0"/>
    </xf>
    <xf numFmtId="177" fontId="35" fillId="8" borderId="17" xfId="15" applyNumberFormat="1" applyFont="1" applyFill="1" applyBorder="1" applyAlignment="1" applyProtection="1">
      <alignment horizontal="right" vertical="center" shrinkToFit="1"/>
      <protection locked="0"/>
    </xf>
    <xf numFmtId="177" fontId="35" fillId="8" borderId="18" xfId="15" applyNumberFormat="1" applyFont="1" applyFill="1" applyBorder="1" applyAlignment="1" applyProtection="1">
      <alignment horizontal="right" vertical="center" shrinkToFit="1"/>
      <protection locked="0"/>
    </xf>
    <xf numFmtId="177" fontId="35" fillId="8" borderId="19" xfId="15" applyNumberFormat="1" applyFont="1" applyFill="1" applyBorder="1" applyAlignment="1" applyProtection="1">
      <alignment horizontal="right" vertical="center" shrinkToFit="1"/>
      <protection locked="0"/>
    </xf>
    <xf numFmtId="177" fontId="35" fillId="8" borderId="128" xfId="15" applyNumberFormat="1" applyFont="1" applyFill="1" applyBorder="1" applyAlignment="1" applyProtection="1">
      <alignment horizontal="right" vertical="center" shrinkToFit="1"/>
      <protection locked="0"/>
    </xf>
    <xf numFmtId="177" fontId="35" fillId="8" borderId="130" xfId="15" applyNumberFormat="1" applyFont="1" applyFill="1" applyBorder="1" applyAlignment="1" applyProtection="1">
      <alignment horizontal="right" vertical="center" shrinkToFit="1"/>
      <protection locked="0"/>
    </xf>
    <xf numFmtId="177" fontId="35" fillId="8" borderId="131" xfId="15" applyNumberFormat="1" applyFont="1" applyFill="1" applyBorder="1" applyAlignment="1" applyProtection="1">
      <alignment horizontal="right" vertical="center" shrinkToFit="1"/>
      <protection locked="0"/>
    </xf>
    <xf numFmtId="177" fontId="35" fillId="8" borderId="132" xfId="15" applyNumberFormat="1" applyFont="1" applyFill="1" applyBorder="1" applyAlignment="1" applyProtection="1">
      <alignment horizontal="right" vertical="center" shrinkToFit="1"/>
      <protection locked="0"/>
    </xf>
    <xf numFmtId="177" fontId="35" fillId="8" borderId="133" xfId="15" applyNumberFormat="1" applyFont="1" applyFill="1" applyBorder="1" applyAlignment="1" applyProtection="1">
      <alignment horizontal="right" vertical="center" shrinkToFit="1"/>
      <protection locked="0"/>
    </xf>
    <xf numFmtId="177" fontId="35" fillId="8" borderId="134" xfId="15" applyNumberFormat="1" applyFont="1" applyFill="1" applyBorder="1" applyAlignment="1" applyProtection="1">
      <alignment horizontal="right" vertical="center" shrinkToFit="1"/>
      <protection locked="0"/>
    </xf>
    <xf numFmtId="177" fontId="35" fillId="0" borderId="123" xfId="14" applyNumberFormat="1" applyFont="1" applyBorder="1" applyAlignment="1" applyProtection="1">
      <alignment horizontal="right" vertical="center" shrinkToFit="1"/>
      <protection locked="0"/>
    </xf>
    <xf numFmtId="177" fontId="35" fillId="0" borderId="124" xfId="14" applyNumberFormat="1" applyFont="1" applyBorder="1" applyAlignment="1" applyProtection="1">
      <alignment horizontal="right" vertical="center" shrinkToFit="1"/>
      <protection locked="0"/>
    </xf>
    <xf numFmtId="177" fontId="35" fillId="0" borderId="125" xfId="14" applyNumberFormat="1" applyFont="1" applyBorder="1" applyAlignment="1" applyProtection="1">
      <alignment horizontal="right" vertical="center" shrinkToFit="1"/>
      <protection locked="0"/>
    </xf>
    <xf numFmtId="177" fontId="35" fillId="0" borderId="126" xfId="15" applyNumberFormat="1" applyFont="1" applyBorder="1" applyAlignment="1" applyProtection="1">
      <alignment horizontal="right" vertical="center" shrinkToFit="1"/>
      <protection locked="0"/>
    </xf>
    <xf numFmtId="177" fontId="35" fillId="0" borderId="124" xfId="15" applyNumberFormat="1" applyFont="1" applyBorder="1" applyAlignment="1" applyProtection="1">
      <alignment horizontal="right" vertical="center" shrinkToFit="1"/>
      <protection locked="0"/>
    </xf>
    <xf numFmtId="0" fontId="35" fillId="0" borderId="124" xfId="15" applyFont="1" applyBorder="1" applyAlignment="1" applyProtection="1">
      <alignment horizontal="left" vertical="center" shrinkToFit="1"/>
      <protection locked="0"/>
    </xf>
    <xf numFmtId="0" fontId="35" fillId="0" borderId="127" xfId="15" applyFont="1" applyBorder="1" applyAlignment="1" applyProtection="1">
      <alignment horizontal="left" vertical="center" shrinkToFit="1"/>
      <protection locked="0"/>
    </xf>
    <xf numFmtId="0" fontId="35" fillId="0" borderId="116" xfId="15" applyFont="1" applyBorder="1" applyAlignment="1" applyProtection="1">
      <alignment horizontal="left" vertical="center" shrinkToFit="1"/>
      <protection locked="0"/>
    </xf>
    <xf numFmtId="0" fontId="35" fillId="0" borderId="121" xfId="15" applyFont="1" applyBorder="1" applyAlignment="1" applyProtection="1">
      <alignment horizontal="left" vertical="center" shrinkToFit="1"/>
      <protection locked="0"/>
    </xf>
    <xf numFmtId="177" fontId="35" fillId="0" borderId="120" xfId="15" applyNumberFormat="1" applyFont="1" applyBorder="1" applyAlignment="1" applyProtection="1">
      <alignment horizontal="right" vertical="center" shrinkToFit="1"/>
      <protection locked="0"/>
    </xf>
    <xf numFmtId="177" fontId="35" fillId="0" borderId="116" xfId="15" applyNumberFormat="1" applyFont="1" applyBorder="1" applyAlignment="1" applyProtection="1">
      <alignment horizontal="right" vertical="center" shrinkToFit="1"/>
      <protection locked="0"/>
    </xf>
    <xf numFmtId="0" fontId="2" fillId="7" borderId="62" xfId="12" applyFill="1" applyBorder="1" applyAlignment="1" applyProtection="1">
      <alignment horizontal="center" vertical="center" wrapText="1"/>
      <protection locked="0"/>
    </xf>
    <xf numFmtId="0" fontId="2" fillId="7" borderId="8" xfId="12" applyFill="1" applyBorder="1" applyAlignment="1" applyProtection="1">
      <alignment horizontal="center" vertical="center" wrapText="1"/>
      <protection locked="0"/>
    </xf>
    <xf numFmtId="0" fontId="2" fillId="7" borderId="23" xfId="12" applyFill="1" applyBorder="1" applyAlignment="1" applyProtection="1">
      <alignment horizontal="center" vertical="center" wrapText="1"/>
      <protection locked="0"/>
    </xf>
    <xf numFmtId="0" fontId="2" fillId="7" borderId="95" xfId="12" applyFill="1" applyBorder="1" applyAlignment="1" applyProtection="1">
      <alignment horizontal="center" vertical="center" wrapText="1"/>
      <protection locked="0"/>
    </xf>
    <xf numFmtId="0" fontId="2" fillId="7" borderId="93" xfId="12" applyFill="1" applyBorder="1" applyAlignment="1" applyProtection="1">
      <alignment horizontal="center" vertical="center" wrapText="1"/>
      <protection locked="0"/>
    </xf>
    <xf numFmtId="0" fontId="2" fillId="7" borderId="94" xfId="12" applyFill="1" applyBorder="1" applyAlignment="1" applyProtection="1">
      <alignment horizontal="center" vertical="center" wrapText="1"/>
      <protection locked="0"/>
    </xf>
    <xf numFmtId="0" fontId="34" fillId="6" borderId="1" xfId="12" applyFont="1" applyFill="1" applyBorder="1" applyAlignment="1">
      <alignment horizontal="center" vertical="center"/>
    </xf>
    <xf numFmtId="0" fontId="34" fillId="6" borderId="2" xfId="12" applyFont="1" applyFill="1" applyBorder="1" applyAlignment="1">
      <alignment horizontal="center" vertical="center"/>
    </xf>
    <xf numFmtId="0" fontId="34" fillId="6" borderId="3" xfId="12" applyFont="1" applyFill="1" applyBorder="1" applyAlignment="1">
      <alignment horizontal="center" vertical="center"/>
    </xf>
    <xf numFmtId="0" fontId="35" fillId="7" borderId="36" xfId="12" applyFont="1" applyFill="1" applyBorder="1" applyAlignment="1" applyProtection="1">
      <alignment horizontal="center" vertical="center" wrapText="1"/>
      <protection locked="0"/>
    </xf>
    <xf numFmtId="0" fontId="35" fillId="7" borderId="92" xfId="12" applyFont="1" applyFill="1" applyBorder="1" applyAlignment="1" applyProtection="1">
      <alignment horizontal="center" vertical="center" wrapText="1"/>
      <protection locked="0"/>
    </xf>
    <xf numFmtId="177" fontId="35" fillId="0" borderId="98" xfId="15" applyNumberFormat="1" applyFont="1" applyBorder="1" applyAlignment="1" applyProtection="1">
      <alignment horizontal="right" vertical="center" shrinkToFit="1"/>
      <protection locked="0"/>
    </xf>
    <xf numFmtId="177" fontId="35" fillId="0" borderId="99" xfId="15" applyNumberFormat="1" applyFont="1" applyBorder="1" applyAlignment="1" applyProtection="1">
      <alignment horizontal="right" vertical="center" shrinkToFit="1"/>
      <protection locked="0"/>
    </xf>
    <xf numFmtId="177" fontId="35" fillId="0" borderId="100" xfId="15" applyNumberFormat="1" applyFont="1" applyBorder="1" applyAlignment="1" applyProtection="1">
      <alignment horizontal="right" vertical="center" shrinkToFit="1"/>
      <protection locked="0"/>
    </xf>
    <xf numFmtId="0" fontId="35" fillId="0" borderId="98" xfId="15" applyFont="1" applyBorder="1" applyAlignment="1" applyProtection="1">
      <alignment horizontal="left" vertical="center" shrinkToFit="1"/>
      <protection locked="0"/>
    </xf>
    <xf numFmtId="0" fontId="35" fillId="0" borderId="99" xfId="15" applyFont="1" applyBorder="1" applyAlignment="1" applyProtection="1">
      <alignment horizontal="left" vertical="center" shrinkToFit="1"/>
      <protection locked="0"/>
    </xf>
    <xf numFmtId="0" fontId="35" fillId="0" borderId="110" xfId="15" applyFont="1" applyBorder="1" applyAlignment="1" applyProtection="1">
      <alignment horizontal="left" vertical="center" shrinkToFit="1"/>
      <protection locked="0"/>
    </xf>
    <xf numFmtId="177" fontId="35" fillId="0" borderId="101" xfId="14" applyNumberFormat="1" applyFont="1" applyBorder="1" applyAlignment="1" applyProtection="1">
      <alignment horizontal="right" vertical="center" shrinkToFit="1"/>
      <protection locked="0"/>
    </xf>
    <xf numFmtId="177" fontId="35" fillId="0" borderId="102" xfId="14" applyNumberFormat="1" applyFont="1" applyBorder="1" applyAlignment="1" applyProtection="1">
      <alignment horizontal="right" vertical="center" shrinkToFit="1"/>
      <protection locked="0"/>
    </xf>
    <xf numFmtId="177" fontId="35" fillId="0" borderId="103" xfId="14" applyNumberFormat="1" applyFont="1" applyBorder="1" applyAlignment="1" applyProtection="1">
      <alignment horizontal="right" vertical="center" shrinkToFit="1"/>
      <protection locked="0"/>
    </xf>
    <xf numFmtId="177" fontId="35" fillId="0" borderId="104" xfId="14" applyNumberFormat="1" applyFont="1" applyBorder="1" applyAlignment="1" applyProtection="1">
      <alignment horizontal="right" vertical="center" shrinkToFit="1"/>
      <protection locked="0"/>
    </xf>
    <xf numFmtId="177" fontId="35" fillId="0" borderId="105" xfId="14" applyNumberFormat="1" applyFont="1" applyBorder="1" applyAlignment="1" applyProtection="1">
      <alignment horizontal="right" vertical="center" shrinkToFit="1"/>
      <protection locked="0"/>
    </xf>
    <xf numFmtId="177" fontId="35" fillId="0" borderId="106" xfId="14" applyNumberFormat="1" applyFont="1" applyBorder="1" applyAlignment="1" applyProtection="1">
      <alignment horizontal="right" vertical="center" shrinkToFit="1"/>
      <protection locked="0"/>
    </xf>
    <xf numFmtId="177" fontId="35" fillId="0" borderId="107" xfId="15" applyNumberFormat="1" applyFont="1" applyBorder="1" applyAlignment="1" applyProtection="1">
      <alignment horizontal="right" vertical="center" shrinkToFit="1"/>
      <protection locked="0"/>
    </xf>
    <xf numFmtId="177" fontId="35" fillId="0" borderId="102" xfId="15" applyNumberFormat="1" applyFont="1" applyBorder="1" applyAlignment="1" applyProtection="1">
      <alignment horizontal="right" vertical="center" shrinkToFit="1"/>
      <protection locked="0"/>
    </xf>
    <xf numFmtId="0" fontId="35" fillId="0" borderId="102" xfId="15" applyFont="1" applyBorder="1" applyAlignment="1" applyProtection="1">
      <alignment horizontal="left" vertical="center" shrinkToFit="1"/>
      <protection locked="0"/>
    </xf>
    <xf numFmtId="0" fontId="35" fillId="0" borderId="108" xfId="15" applyFont="1" applyBorder="1" applyAlignment="1" applyProtection="1">
      <alignment horizontal="left" vertical="center" shrinkToFit="1"/>
      <protection locked="0"/>
    </xf>
    <xf numFmtId="0" fontId="35" fillId="0" borderId="100" xfId="15" applyFont="1" applyBorder="1" applyAlignment="1" applyProtection="1">
      <alignment horizontal="left" vertical="center" shrinkToFit="1"/>
      <protection locked="0"/>
    </xf>
    <xf numFmtId="177" fontId="35" fillId="0" borderId="118" xfId="12" applyNumberFormat="1" applyFont="1" applyBorder="1" applyAlignment="1" applyProtection="1">
      <alignment horizontal="right" vertical="center" shrinkToFit="1"/>
      <protection locked="0"/>
    </xf>
    <xf numFmtId="187" fontId="35" fillId="0" borderId="117" xfId="12" applyNumberFormat="1" applyFont="1" applyBorder="1" applyAlignment="1" applyProtection="1">
      <alignment horizontal="right" vertical="center" shrinkToFit="1"/>
      <protection locked="0"/>
    </xf>
    <xf numFmtId="187" fontId="35" fillId="0" borderId="113" xfId="12" applyNumberFormat="1" applyFont="1" applyBorder="1" applyAlignment="1" applyProtection="1">
      <alignment horizontal="right" vertical="center" shrinkToFit="1"/>
      <protection locked="0"/>
    </xf>
    <xf numFmtId="187" fontId="35" fillId="0" borderId="120" xfId="12" applyNumberFormat="1" applyFont="1" applyBorder="1" applyAlignment="1" applyProtection="1">
      <alignment horizontal="right" vertical="center" shrinkToFit="1"/>
      <protection locked="0"/>
    </xf>
    <xf numFmtId="0" fontId="33" fillId="6" borderId="0" xfId="12" applyFont="1" applyFill="1">
      <alignment vertical="center"/>
    </xf>
    <xf numFmtId="177" fontId="35" fillId="0" borderId="141" xfId="12" applyNumberFormat="1" applyFont="1" applyBorder="1" applyAlignment="1" applyProtection="1">
      <alignment horizontal="right" vertical="center" shrinkToFit="1"/>
      <protection locked="0"/>
    </xf>
    <xf numFmtId="177" fontId="35" fillId="0" borderId="137" xfId="12" applyNumberFormat="1" applyFont="1" applyBorder="1" applyAlignment="1" applyProtection="1">
      <alignment horizontal="right" vertical="center" shrinkToFit="1"/>
      <protection locked="0"/>
    </xf>
    <xf numFmtId="178" fontId="18" fillId="0" borderId="15" xfId="18" applyNumberFormat="1" applyFont="1" applyBorder="1" applyAlignment="1">
      <alignment horizontal="center" vertical="center" wrapText="1"/>
    </xf>
    <xf numFmtId="178" fontId="18" fillId="0" borderId="47" xfId="18" applyNumberFormat="1" applyFont="1" applyBorder="1" applyAlignment="1">
      <alignment horizontal="center" vertical="center" wrapText="1"/>
    </xf>
    <xf numFmtId="178" fontId="18" fillId="0" borderId="39" xfId="18" applyNumberFormat="1" applyFont="1" applyBorder="1" applyAlignment="1">
      <alignment horizontal="center" vertical="center"/>
    </xf>
    <xf numFmtId="178" fontId="18" fillId="0" borderId="31" xfId="18" applyNumberFormat="1" applyFont="1" applyBorder="1" applyAlignment="1">
      <alignment horizontal="center" vertical="center"/>
    </xf>
    <xf numFmtId="178" fontId="18" fillId="0" borderId="42" xfId="18" applyNumberFormat="1" applyFont="1" applyBorder="1" applyAlignment="1">
      <alignment horizontal="center" vertical="center"/>
    </xf>
    <xf numFmtId="0" fontId="2" fillId="6" borderId="34" xfId="16" applyFont="1" applyFill="1" applyBorder="1" applyAlignment="1">
      <alignment horizontal="center" vertical="center" wrapText="1"/>
    </xf>
    <xf numFmtId="0" fontId="2" fillId="6" borderId="34" xfId="16" applyFont="1" applyFill="1" applyBorder="1" applyAlignment="1">
      <alignment horizontal="center" vertical="center"/>
    </xf>
    <xf numFmtId="178" fontId="4" fillId="6" borderId="39" xfId="16" applyNumberFormat="1" applyFont="1" applyFill="1" applyBorder="1" applyAlignment="1">
      <alignment vertical="center" wrapText="1"/>
    </xf>
    <xf numFmtId="178" fontId="4" fillId="6" borderId="31" xfId="16" applyNumberFormat="1" applyFont="1" applyFill="1" applyBorder="1" applyAlignment="1">
      <alignment vertical="center" wrapText="1"/>
    </xf>
    <xf numFmtId="178" fontId="4" fillId="6" borderId="42" xfId="16" applyNumberFormat="1" applyFont="1" applyFill="1" applyBorder="1" applyAlignment="1">
      <alignment vertical="center" wrapText="1"/>
    </xf>
    <xf numFmtId="178" fontId="4" fillId="0" borderId="39" xfId="16" applyNumberFormat="1" applyFont="1" applyFill="1" applyBorder="1" applyAlignment="1">
      <alignment vertical="center" wrapText="1"/>
    </xf>
    <xf numFmtId="178" fontId="4" fillId="0" borderId="31" xfId="16" applyNumberFormat="1" applyFont="1" applyFill="1" applyBorder="1" applyAlignment="1">
      <alignment vertical="center" wrapText="1"/>
    </xf>
    <xf numFmtId="178" fontId="4" fillId="0" borderId="42" xfId="16" applyNumberFormat="1" applyFont="1" applyFill="1" applyBorder="1" applyAlignment="1">
      <alignment vertical="center" wrapText="1"/>
    </xf>
    <xf numFmtId="0" fontId="4" fillId="6" borderId="39" xfId="16" applyFont="1" applyFill="1" applyBorder="1" applyAlignment="1">
      <alignment vertical="center"/>
    </xf>
    <xf numFmtId="0" fontId="4" fillId="6" borderId="31" xfId="16" applyFont="1" applyFill="1" applyBorder="1" applyAlignment="1">
      <alignment vertical="center"/>
    </xf>
    <xf numFmtId="0" fontId="4" fillId="6" borderId="42" xfId="16" applyFont="1" applyFill="1" applyBorder="1" applyAlignment="1">
      <alignment vertical="center"/>
    </xf>
    <xf numFmtId="178" fontId="4" fillId="0" borderId="12" xfId="16" applyNumberFormat="1" applyFont="1" applyFill="1" applyBorder="1">
      <alignment vertical="center"/>
    </xf>
    <xf numFmtId="179" fontId="4" fillId="6" borderId="39" xfId="17" applyNumberFormat="1" applyFont="1" applyFill="1" applyBorder="1" applyAlignment="1">
      <alignment horizontal="left" vertical="center" wrapText="1"/>
    </xf>
    <xf numFmtId="179" fontId="4" fillId="6" borderId="31" xfId="17" applyNumberFormat="1" applyFont="1" applyFill="1" applyBorder="1" applyAlignment="1">
      <alignment horizontal="left" vertical="center" wrapText="1"/>
    </xf>
    <xf numFmtId="179" fontId="4" fillId="6" borderId="42" xfId="17" applyNumberFormat="1" applyFont="1" applyFill="1" applyBorder="1" applyAlignment="1">
      <alignment horizontal="left" vertical="center" wrapText="1"/>
    </xf>
    <xf numFmtId="0" fontId="4" fillId="6" borderId="39" xfId="17" applyFont="1" applyFill="1" applyBorder="1" applyAlignment="1">
      <alignment horizontal="left" vertical="center"/>
    </xf>
    <xf numFmtId="0" fontId="4" fillId="6" borderId="31" xfId="17" applyFont="1" applyFill="1" applyBorder="1" applyAlignment="1">
      <alignment horizontal="left" vertical="center"/>
    </xf>
    <xf numFmtId="0" fontId="4" fillId="6" borderId="42" xfId="17" applyFont="1" applyFill="1" applyBorder="1" applyAlignment="1">
      <alignment horizontal="left" vertical="center"/>
    </xf>
    <xf numFmtId="178" fontId="18" fillId="0" borderId="39" xfId="16" applyNumberFormat="1" applyFont="1" applyBorder="1">
      <alignment vertical="center"/>
    </xf>
    <xf numFmtId="178" fontId="18" fillId="0" borderId="31" xfId="16" applyNumberFormat="1" applyFont="1" applyBorder="1">
      <alignment vertical="center"/>
    </xf>
    <xf numFmtId="178" fontId="18" fillId="0" borderId="42" xfId="16" applyNumberFormat="1" applyFont="1" applyBorder="1">
      <alignment vertical="center"/>
    </xf>
    <xf numFmtId="0" fontId="7" fillId="0" borderId="8" xfId="1" applyFont="1" applyFill="1" applyBorder="1" applyAlignment="1" applyProtection="1">
      <alignment horizontal="left" vertical="center" wrapText="1"/>
    </xf>
    <xf numFmtId="0" fontId="7" fillId="0" borderId="9" xfId="1" applyFont="1" applyFill="1" applyBorder="1" applyAlignment="1" applyProtection="1">
      <alignment horizontal="left" vertical="center" wrapText="1"/>
    </xf>
    <xf numFmtId="0" fontId="7" fillId="0" borderId="12" xfId="1" applyFont="1" applyFill="1" applyBorder="1" applyAlignment="1" applyProtection="1">
      <alignment horizontal="left" vertical="center"/>
    </xf>
    <xf numFmtId="0" fontId="7" fillId="0" borderId="13" xfId="1" applyFont="1" applyFill="1" applyBorder="1" applyAlignment="1" applyProtection="1">
      <alignment horizontal="left" vertical="center"/>
    </xf>
    <xf numFmtId="0" fontId="7" fillId="0" borderId="18" xfId="1" applyFont="1" applyFill="1" applyBorder="1" applyAlignment="1" applyProtection="1">
      <alignment horizontal="left" vertical="center"/>
    </xf>
    <xf numFmtId="0" fontId="7" fillId="0" borderId="19" xfId="1" applyFont="1" applyFill="1" applyBorder="1" applyAlignment="1" applyProtection="1">
      <alignment horizontal="left" vertical="center"/>
    </xf>
    <xf numFmtId="0" fontId="8" fillId="0" borderId="31" xfId="2" applyFont="1" applyFill="1" applyBorder="1" applyAlignment="1">
      <alignment horizontal="left" vertical="center" wrapText="1"/>
    </xf>
    <xf numFmtId="0" fontId="8" fillId="0" borderId="31" xfId="2" applyFont="1" applyBorder="1" applyAlignment="1">
      <alignment horizontal="left" vertical="center" wrapText="1"/>
    </xf>
    <xf numFmtId="0" fontId="8" fillId="0" borderId="32" xfId="2" applyFont="1" applyBorder="1" applyAlignment="1">
      <alignment horizontal="left" vertical="center" wrapText="1"/>
    </xf>
    <xf numFmtId="0" fontId="8" fillId="0" borderId="18" xfId="2" applyFont="1" applyFill="1" applyBorder="1" applyAlignment="1">
      <alignment horizontal="left" vertical="center" wrapText="1"/>
    </xf>
    <xf numFmtId="0" fontId="8" fillId="0" borderId="18" xfId="2" applyFont="1" applyBorder="1" applyAlignment="1">
      <alignment horizontal="left" vertical="center" wrapText="1"/>
    </xf>
    <xf numFmtId="0" fontId="8" fillId="0" borderId="19" xfId="2" applyFont="1" applyBorder="1" applyAlignment="1">
      <alignment horizontal="left" vertical="center" wrapText="1"/>
    </xf>
    <xf numFmtId="0" fontId="8" fillId="0" borderId="25" xfId="2" applyFont="1" applyFill="1" applyBorder="1" applyAlignment="1">
      <alignment horizontal="left" vertical="center" wrapText="1"/>
    </xf>
    <xf numFmtId="0" fontId="8" fillId="0" borderId="26" xfId="2" applyFont="1" applyFill="1" applyBorder="1" applyAlignment="1">
      <alignment horizontal="left" vertical="center" wrapText="1"/>
    </xf>
    <xf numFmtId="0" fontId="8" fillId="0" borderId="30" xfId="3" applyFont="1" applyFill="1" applyBorder="1" applyAlignment="1">
      <alignment vertical="center" wrapText="1"/>
    </xf>
    <xf numFmtId="0" fontId="8" fillId="0" borderId="42" xfId="3" applyFont="1" applyFill="1" applyBorder="1" applyAlignment="1">
      <alignment vertical="center" wrapText="1"/>
    </xf>
    <xf numFmtId="0" fontId="8" fillId="0" borderId="31" xfId="3" applyFont="1" applyFill="1" applyBorder="1" applyAlignment="1">
      <alignment vertical="center"/>
    </xf>
    <xf numFmtId="0" fontId="8" fillId="0" borderId="32" xfId="3" applyFont="1" applyFill="1" applyBorder="1" applyAlignment="1">
      <alignment vertical="center"/>
    </xf>
    <xf numFmtId="0" fontId="8" fillId="0" borderId="17" xfId="3" applyFont="1" applyFill="1" applyBorder="1" applyAlignment="1">
      <alignment vertical="center"/>
    </xf>
    <xf numFmtId="0" fontId="8" fillId="0" borderId="43" xfId="3" applyFont="1" applyFill="1" applyBorder="1" applyAlignment="1">
      <alignment vertical="center"/>
    </xf>
    <xf numFmtId="0" fontId="8" fillId="0" borderId="18" xfId="3" applyFont="1" applyFill="1" applyBorder="1" applyAlignment="1">
      <alignment vertical="center"/>
    </xf>
    <xf numFmtId="0" fontId="8" fillId="0" borderId="19" xfId="3" applyFont="1" applyFill="1" applyBorder="1" applyAlignment="1">
      <alignment vertical="center"/>
    </xf>
    <xf numFmtId="0" fontId="9" fillId="0" borderId="27" xfId="3" applyFont="1" applyBorder="1" applyAlignment="1">
      <alignment horizontal="center" vertical="center" wrapText="1"/>
    </xf>
    <xf numFmtId="0" fontId="9" fillId="0" borderId="28" xfId="3" applyFont="1" applyBorder="1" applyAlignment="1">
      <alignment horizontal="center" vertical="center" wrapText="1"/>
    </xf>
    <xf numFmtId="0" fontId="9" fillId="0" borderId="20" xfId="3" applyFont="1" applyBorder="1" applyAlignment="1">
      <alignment horizontal="center" vertical="center" wrapText="1"/>
    </xf>
    <xf numFmtId="0" fontId="9" fillId="0" borderId="21" xfId="3" applyFont="1" applyBorder="1" applyAlignment="1">
      <alignment horizontal="center" vertical="center" wrapText="1"/>
    </xf>
    <xf numFmtId="0" fontId="9" fillId="0" borderId="45" xfId="3" applyFont="1" applyBorder="1">
      <alignment vertical="center"/>
    </xf>
    <xf numFmtId="0" fontId="9" fillId="0" borderId="25" xfId="3" applyFont="1" applyBorder="1">
      <alignment vertical="center"/>
    </xf>
    <xf numFmtId="0" fontId="9" fillId="0" borderId="46" xfId="3" applyFont="1" applyBorder="1">
      <alignment vertical="center"/>
    </xf>
    <xf numFmtId="0" fontId="9" fillId="0" borderId="44" xfId="3" applyFont="1" applyBorder="1">
      <alignment vertical="center"/>
    </xf>
    <xf numFmtId="0" fontId="9" fillId="0" borderId="18" xfId="3" applyFont="1" applyBorder="1">
      <alignment vertical="center"/>
    </xf>
    <xf numFmtId="0" fontId="9" fillId="0" borderId="43" xfId="3" applyFont="1" applyBorder="1">
      <alignment vertical="center"/>
    </xf>
    <xf numFmtId="0" fontId="8" fillId="0" borderId="36" xfId="3" applyFont="1" applyFill="1" applyBorder="1" applyAlignment="1">
      <alignment vertical="center" wrapText="1"/>
    </xf>
    <xf numFmtId="0" fontId="8" fillId="0" borderId="23" xfId="3" applyFont="1" applyFill="1" applyBorder="1" applyAlignment="1">
      <alignment vertical="center" wrapText="1"/>
    </xf>
    <xf numFmtId="0" fontId="8" fillId="0" borderId="7" xfId="3" applyFont="1" applyFill="1" applyBorder="1" applyAlignment="1">
      <alignment vertical="center" wrapText="1"/>
    </xf>
    <xf numFmtId="0" fontId="8" fillId="0" borderId="38" xfId="3" applyFont="1" applyFill="1" applyBorder="1" applyAlignment="1">
      <alignment vertical="center" wrapText="1"/>
    </xf>
    <xf numFmtId="0" fontId="8" fillId="0" borderId="24" xfId="3" applyFont="1" applyFill="1" applyBorder="1" applyAlignment="1">
      <alignment vertical="center" wrapText="1"/>
    </xf>
    <xf numFmtId="0" fontId="8" fillId="0" borderId="40" xfId="3" applyFont="1" applyFill="1" applyBorder="1" applyAlignment="1">
      <alignment vertical="center" wrapText="1"/>
    </xf>
    <xf numFmtId="0" fontId="8" fillId="0" borderId="25" xfId="3" applyFont="1" applyFill="1" applyBorder="1" applyAlignment="1">
      <alignment vertical="center"/>
    </xf>
    <xf numFmtId="0" fontId="8" fillId="0" borderId="26" xfId="3" applyFont="1" applyFill="1" applyBorder="1" applyAlignment="1">
      <alignment vertical="center"/>
    </xf>
    <xf numFmtId="0" fontId="8" fillId="0" borderId="11" xfId="4" applyFont="1" applyFill="1" applyBorder="1" applyAlignment="1">
      <alignment vertical="center" wrapText="1"/>
    </xf>
    <xf numFmtId="0" fontId="8" fillId="0" borderId="48" xfId="4" applyFont="1" applyFill="1" applyBorder="1" applyAlignment="1">
      <alignment vertical="center" wrapText="1"/>
    </xf>
    <xf numFmtId="0" fontId="8" fillId="0" borderId="7" xfId="4" applyFont="1" applyFill="1" applyBorder="1" applyAlignment="1">
      <alignment vertical="center" wrapText="1"/>
    </xf>
    <xf numFmtId="0" fontId="8" fillId="0" borderId="38" xfId="4" applyFont="1" applyFill="1" applyBorder="1" applyAlignment="1">
      <alignment vertical="center" wrapText="1"/>
    </xf>
    <xf numFmtId="0" fontId="8" fillId="0" borderId="24" xfId="4" applyFont="1" applyFill="1" applyBorder="1" applyAlignment="1">
      <alignment vertical="center" wrapText="1"/>
    </xf>
    <xf numFmtId="0" fontId="8" fillId="0" borderId="40" xfId="4" applyFont="1" applyFill="1" applyBorder="1" applyAlignment="1">
      <alignment vertical="center" wrapText="1"/>
    </xf>
    <xf numFmtId="0" fontId="8" fillId="0" borderId="31" xfId="4" applyFont="1" applyFill="1" applyBorder="1" applyAlignment="1">
      <alignment horizontal="left" vertical="center"/>
    </xf>
    <xf numFmtId="0" fontId="8" fillId="0" borderId="32" xfId="4" applyFont="1" applyFill="1" applyBorder="1" applyAlignment="1">
      <alignment horizontal="left" vertical="center"/>
    </xf>
    <xf numFmtId="0" fontId="8" fillId="0" borderId="17" xfId="4" applyFont="1" applyFill="1" applyBorder="1" applyAlignment="1">
      <alignment vertical="center"/>
    </xf>
    <xf numFmtId="0" fontId="8" fillId="0" borderId="43" xfId="4" applyFont="1" applyFill="1" applyBorder="1" applyAlignment="1">
      <alignment vertical="center"/>
    </xf>
    <xf numFmtId="0" fontId="8" fillId="0" borderId="18" xfId="4" applyFont="1" applyFill="1" applyBorder="1" applyAlignment="1">
      <alignment horizontal="left" vertical="center"/>
    </xf>
    <xf numFmtId="0" fontId="8" fillId="0" borderId="19" xfId="4" applyFont="1" applyFill="1" applyBorder="1" applyAlignment="1">
      <alignment horizontal="left" vertical="center"/>
    </xf>
    <xf numFmtId="0" fontId="8" fillId="0" borderId="36" xfId="4" applyFont="1" applyFill="1" applyBorder="1" applyAlignment="1">
      <alignment vertical="center" wrapText="1"/>
    </xf>
    <xf numFmtId="0" fontId="8" fillId="0" borderId="23" xfId="4" applyFont="1" applyFill="1" applyBorder="1" applyAlignment="1">
      <alignment vertical="center" wrapText="1"/>
    </xf>
    <xf numFmtId="0" fontId="8" fillId="0" borderId="25" xfId="4" applyFont="1" applyFill="1" applyBorder="1" applyAlignment="1">
      <alignment horizontal="left" vertical="center"/>
    </xf>
    <xf numFmtId="0" fontId="8" fillId="0" borderId="26" xfId="4" applyFont="1" applyFill="1" applyBorder="1" applyAlignment="1">
      <alignment horizontal="left" vertical="center"/>
    </xf>
    <xf numFmtId="0" fontId="8" fillId="0" borderId="39" xfId="4" applyFont="1" applyFill="1" applyBorder="1" applyAlignment="1">
      <alignment horizontal="center" vertical="center" shrinkToFit="1"/>
    </xf>
    <xf numFmtId="0" fontId="8" fillId="0" borderId="31" xfId="4" applyFont="1" applyFill="1" applyBorder="1" applyAlignment="1">
      <alignment horizontal="center" vertical="center" shrinkToFit="1"/>
    </xf>
    <xf numFmtId="0" fontId="8" fillId="0" borderId="32" xfId="4" applyFont="1" applyFill="1" applyBorder="1" applyAlignment="1">
      <alignment horizontal="center" vertical="center" shrinkToFit="1"/>
    </xf>
    <xf numFmtId="0" fontId="14" fillId="0" borderId="39" xfId="1" applyFont="1" applyFill="1" applyBorder="1" applyAlignment="1" applyProtection="1">
      <alignment horizontal="left" vertical="center" wrapText="1"/>
      <protection locked="0"/>
    </xf>
    <xf numFmtId="0" fontId="14" fillId="0" borderId="31" xfId="1" applyFont="1" applyFill="1" applyBorder="1" applyAlignment="1" applyProtection="1">
      <alignment horizontal="left" vertical="center" wrapText="1"/>
      <protection locked="0"/>
    </xf>
    <xf numFmtId="0" fontId="14" fillId="0" borderId="32" xfId="1" applyFont="1" applyFill="1" applyBorder="1" applyAlignment="1" applyProtection="1">
      <alignment horizontal="left" vertical="center" wrapText="1"/>
      <protection locked="0"/>
    </xf>
    <xf numFmtId="0" fontId="14" fillId="0" borderId="44" xfId="1" applyFont="1" applyFill="1" applyBorder="1" applyAlignment="1" applyProtection="1">
      <alignment horizontal="left" vertical="center" wrapText="1"/>
      <protection locked="0"/>
    </xf>
    <xf numFmtId="0" fontId="14" fillId="0" borderId="18" xfId="1" applyFont="1" applyFill="1" applyBorder="1" applyAlignment="1" applyProtection="1">
      <alignment horizontal="left" vertical="center" wrapText="1"/>
      <protection locked="0"/>
    </xf>
    <xf numFmtId="0" fontId="14" fillId="0" borderId="19" xfId="1" applyFont="1" applyFill="1" applyBorder="1" applyAlignment="1" applyProtection="1">
      <alignment horizontal="left" vertical="center" wrapText="1"/>
      <protection locked="0"/>
    </xf>
    <xf numFmtId="0" fontId="14" fillId="0" borderId="2" xfId="1" applyFont="1" applyFill="1" applyBorder="1" applyAlignment="1" applyProtection="1">
      <alignment horizontal="left" vertical="center"/>
    </xf>
    <xf numFmtId="0" fontId="14" fillId="0" borderId="3" xfId="1" applyFont="1" applyFill="1" applyBorder="1" applyAlignment="1" applyProtection="1">
      <alignment horizontal="left" vertical="center"/>
    </xf>
    <xf numFmtId="0" fontId="14" fillId="0" borderId="8" xfId="1" applyFont="1" applyFill="1" applyBorder="1" applyAlignment="1" applyProtection="1">
      <alignment horizontal="left" vertical="center" wrapText="1"/>
    </xf>
    <xf numFmtId="0" fontId="14" fillId="0" borderId="9" xfId="1" applyFont="1" applyFill="1" applyBorder="1" applyAlignment="1" applyProtection="1">
      <alignment horizontal="left" vertical="center" wrapText="1"/>
    </xf>
    <xf numFmtId="0" fontId="14" fillId="0" borderId="12" xfId="1" applyFont="1" applyFill="1" applyBorder="1" applyAlignment="1" applyProtection="1">
      <alignment horizontal="left" vertical="center"/>
    </xf>
    <xf numFmtId="0" fontId="14" fillId="0" borderId="13" xfId="1" applyFont="1" applyFill="1" applyBorder="1" applyAlignment="1" applyProtection="1">
      <alignment horizontal="left" vertical="center"/>
    </xf>
    <xf numFmtId="0" fontId="14" fillId="0" borderId="31" xfId="1" applyFont="1" applyFill="1" applyBorder="1" applyAlignment="1" applyProtection="1">
      <alignment horizontal="left" vertical="center"/>
    </xf>
    <xf numFmtId="0" fontId="14" fillId="0" borderId="32" xfId="1" applyFont="1" applyFill="1" applyBorder="1" applyAlignment="1" applyProtection="1">
      <alignment horizontal="left" vertical="center"/>
    </xf>
    <xf numFmtId="0" fontId="2" fillId="0" borderId="0" xfId="16" applyFont="1" applyAlignment="1">
      <alignment horizontal="center" vertical="center"/>
    </xf>
    <xf numFmtId="0" fontId="2" fillId="0" borderId="39" xfId="16" applyFont="1" applyBorder="1" applyAlignment="1">
      <alignment horizontal="center" vertical="center"/>
    </xf>
    <xf numFmtId="0" fontId="2" fillId="0" borderId="31" xfId="16" applyFont="1" applyBorder="1" applyAlignment="1">
      <alignment horizontal="center" vertical="center"/>
    </xf>
    <xf numFmtId="0" fontId="2" fillId="0" borderId="42" xfId="16" applyFont="1" applyBorder="1" applyAlignment="1">
      <alignment horizontal="center" vertical="center"/>
    </xf>
    <xf numFmtId="0" fontId="2" fillId="0" borderId="34" xfId="16" applyFont="1" applyBorder="1" applyAlignment="1">
      <alignment horizontal="center" vertical="center"/>
    </xf>
    <xf numFmtId="187" fontId="2" fillId="6" borderId="34" xfId="17" applyNumberFormat="1" applyFont="1" applyFill="1" applyBorder="1" applyAlignment="1">
      <alignment horizontal="center" vertical="center"/>
    </xf>
    <xf numFmtId="179" fontId="2" fillId="6" borderId="34" xfId="17" applyNumberFormat="1" applyFont="1" applyFill="1" applyBorder="1" applyAlignment="1">
      <alignment horizontal="center" vertical="center" wrapText="1"/>
    </xf>
    <xf numFmtId="0" fontId="2" fillId="0" borderId="41" xfId="16" applyFont="1" applyBorder="1" applyAlignment="1" applyProtection="1">
      <alignment horizontal="left" vertical="top" wrapText="1"/>
      <protection locked="0"/>
    </xf>
    <xf numFmtId="0" fontId="2" fillId="0" borderId="12" xfId="16" applyFont="1" applyBorder="1" applyAlignment="1" applyProtection="1">
      <alignment horizontal="left" vertical="top" wrapText="1"/>
      <protection locked="0"/>
    </xf>
    <xf numFmtId="0" fontId="2" fillId="0" borderId="48" xfId="16" applyFont="1" applyBorder="1" applyAlignment="1" applyProtection="1">
      <alignment horizontal="left" vertical="top" wrapText="1"/>
      <protection locked="0"/>
    </xf>
    <xf numFmtId="0" fontId="2" fillId="0" borderId="64" xfId="16" applyFont="1" applyBorder="1" applyAlignment="1" applyProtection="1">
      <alignment horizontal="left" vertical="top" wrapText="1"/>
      <protection locked="0"/>
    </xf>
    <xf numFmtId="0" fontId="2" fillId="0" borderId="0" xfId="16" applyFont="1" applyAlignment="1" applyProtection="1">
      <alignment horizontal="left" vertical="top" wrapText="1"/>
      <protection locked="0"/>
    </xf>
    <xf numFmtId="0" fontId="2" fillId="0" borderId="38" xfId="16" applyFont="1" applyBorder="1" applyAlignment="1" applyProtection="1">
      <alignment horizontal="left" vertical="top" wrapText="1"/>
      <protection locked="0"/>
    </xf>
    <xf numFmtId="0" fontId="2" fillId="0" borderId="37" xfId="16" applyFont="1" applyBorder="1" applyAlignment="1" applyProtection="1">
      <alignment horizontal="left" vertical="top" wrapText="1"/>
      <protection locked="0"/>
    </xf>
    <xf numFmtId="0" fontId="2" fillId="0" borderId="54" xfId="16" applyFont="1" applyBorder="1" applyAlignment="1" applyProtection="1">
      <alignment horizontal="left" vertical="top" wrapText="1"/>
      <protection locked="0"/>
    </xf>
    <xf numFmtId="0" fontId="2" fillId="0" borderId="40" xfId="16" applyFont="1" applyBorder="1" applyAlignment="1" applyProtection="1">
      <alignment horizontal="left" vertical="top" wrapText="1"/>
      <protection locked="0"/>
    </xf>
    <xf numFmtId="187" fontId="2" fillId="6" borderId="0" xfId="17" applyNumberFormat="1" applyFont="1" applyFill="1" applyAlignment="1">
      <alignment horizontal="center" vertical="center"/>
    </xf>
    <xf numFmtId="179" fontId="2" fillId="6" borderId="0" xfId="17" applyNumberFormat="1" applyFont="1" applyFill="1" applyAlignment="1">
      <alignment horizontal="center" vertical="center" wrapText="1"/>
    </xf>
    <xf numFmtId="179" fontId="2" fillId="0" borderId="0" xfId="17" applyNumberFormat="1" applyFont="1" applyAlignment="1">
      <alignment horizontal="center" vertical="center" wrapText="1"/>
    </xf>
    <xf numFmtId="178" fontId="17" fillId="0" borderId="0" xfId="16" applyNumberFormat="1" applyAlignment="1">
      <alignment horizontal="center" vertical="center"/>
    </xf>
    <xf numFmtId="187" fontId="2" fillId="6" borderId="0" xfId="17" applyNumberFormat="1" applyFont="1" applyFill="1" applyAlignment="1">
      <alignment horizontal="center" vertical="center" wrapText="1"/>
    </xf>
    <xf numFmtId="187" fontId="2" fillId="0" borderId="0" xfId="16" applyNumberFormat="1" applyFont="1" applyAlignment="1">
      <alignment horizontal="center" vertical="center"/>
    </xf>
  </cellXfs>
  <cellStyles count="22">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5" xfId="20"/>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70615</c:v>
                </c:pt>
                <c:pt idx="1">
                  <c:v>69185</c:v>
                </c:pt>
                <c:pt idx="2">
                  <c:v>70166</c:v>
                </c:pt>
                <c:pt idx="3">
                  <c:v>92632</c:v>
                </c:pt>
                <c:pt idx="4">
                  <c:v>96469</c:v>
                </c:pt>
              </c:numCache>
            </c:numRef>
          </c:val>
          <c:smooth val="0"/>
          <c:extLst>
            <c:ext xmlns:c16="http://schemas.microsoft.com/office/drawing/2014/chart" uri="{C3380CC4-5D6E-409C-BE32-E72D297353CC}">
              <c16:uniqueId val="{00000000-B11A-411E-A1D7-1F63E43EFB3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56872</c:v>
                </c:pt>
                <c:pt idx="1">
                  <c:v>68902</c:v>
                </c:pt>
                <c:pt idx="2">
                  <c:v>80006</c:v>
                </c:pt>
                <c:pt idx="3">
                  <c:v>90945</c:v>
                </c:pt>
                <c:pt idx="4">
                  <c:v>63433</c:v>
                </c:pt>
              </c:numCache>
            </c:numRef>
          </c:val>
          <c:smooth val="0"/>
          <c:extLst>
            <c:ext xmlns:c16="http://schemas.microsoft.com/office/drawing/2014/chart" uri="{C3380CC4-5D6E-409C-BE32-E72D297353CC}">
              <c16:uniqueId val="{00000001-B11A-411E-A1D7-1F63E43EFB3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3.99</c:v>
                </c:pt>
                <c:pt idx="1">
                  <c:v>4.13</c:v>
                </c:pt>
                <c:pt idx="2">
                  <c:v>7.59</c:v>
                </c:pt>
                <c:pt idx="3">
                  <c:v>8.69</c:v>
                </c:pt>
                <c:pt idx="4">
                  <c:v>9.77</c:v>
                </c:pt>
              </c:numCache>
            </c:numRef>
          </c:val>
          <c:extLst>
            <c:ext xmlns:c16="http://schemas.microsoft.com/office/drawing/2014/chart" uri="{C3380CC4-5D6E-409C-BE32-E72D297353CC}">
              <c16:uniqueId val="{00000000-3E04-49FD-8C51-D21628BF21B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36.520000000000003</c:v>
                </c:pt>
                <c:pt idx="1">
                  <c:v>32.770000000000003</c:v>
                </c:pt>
                <c:pt idx="2">
                  <c:v>28.01</c:v>
                </c:pt>
                <c:pt idx="3">
                  <c:v>31.07</c:v>
                </c:pt>
                <c:pt idx="4">
                  <c:v>35.75</c:v>
                </c:pt>
              </c:numCache>
            </c:numRef>
          </c:val>
          <c:extLst>
            <c:ext xmlns:c16="http://schemas.microsoft.com/office/drawing/2014/chart" uri="{C3380CC4-5D6E-409C-BE32-E72D297353CC}">
              <c16:uniqueId val="{00000001-3E04-49FD-8C51-D21628BF21B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-4.7300000000000004</c:v>
                </c:pt>
                <c:pt idx="1">
                  <c:v>-3.45</c:v>
                </c:pt>
                <c:pt idx="2">
                  <c:v>-2.4700000000000002</c:v>
                </c:pt>
                <c:pt idx="3">
                  <c:v>5</c:v>
                </c:pt>
                <c:pt idx="4">
                  <c:v>7.18</c:v>
                </c:pt>
              </c:numCache>
            </c:numRef>
          </c:val>
          <c:smooth val="0"/>
          <c:extLst>
            <c:ext xmlns:c16="http://schemas.microsoft.com/office/drawing/2014/chart" uri="{C3380CC4-5D6E-409C-BE32-E72D297353CC}">
              <c16:uniqueId val="{00000002-3E04-49FD-8C51-D21628BF21B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0.45</c:v>
                </c:pt>
                <c:pt idx="2">
                  <c:v>#N/A</c:v>
                </c:pt>
                <c:pt idx="3">
                  <c:v>1.02</c:v>
                </c:pt>
                <c:pt idx="4">
                  <c:v>0</c:v>
                </c:pt>
                <c:pt idx="5">
                  <c:v>0</c:v>
                </c:pt>
                <c:pt idx="6">
                  <c:v>0</c:v>
                </c:pt>
                <c:pt idx="7">
                  <c:v>0</c:v>
                </c:pt>
                <c:pt idx="8">
                  <c:v>0</c:v>
                </c:pt>
                <c:pt idx="9">
                  <c:v>0</c:v>
                </c:pt>
              </c:numCache>
            </c:numRef>
          </c:val>
          <c:extLst>
            <c:ext xmlns:c16="http://schemas.microsoft.com/office/drawing/2014/chart" uri="{C3380CC4-5D6E-409C-BE32-E72D297353CC}">
              <c16:uniqueId val="{00000000-EB32-489A-B347-713DE60F438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B32-489A-B347-713DE60F4384}"/>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#N/A</c:v>
                </c:pt>
                <c:pt idx="7">
                  <c:v>0</c:v>
                </c:pt>
                <c:pt idx="8">
                  <c:v>#N/A</c:v>
                </c:pt>
                <c:pt idx="9">
                  <c:v>0.01</c:v>
                </c:pt>
              </c:numCache>
            </c:numRef>
          </c:val>
          <c:extLst>
            <c:ext xmlns:c16="http://schemas.microsoft.com/office/drawing/2014/chart" uri="{C3380CC4-5D6E-409C-BE32-E72D297353CC}">
              <c16:uniqueId val="{00000002-EB32-489A-B347-713DE60F4384}"/>
            </c:ext>
          </c:extLst>
        </c:ser>
        <c:ser>
          <c:idx val="3"/>
          <c:order val="3"/>
          <c:tx>
            <c:strRef>
              <c:f>データシート!$A$30</c:f>
              <c:strCache>
                <c:ptCount val="1"/>
                <c:pt idx="0">
                  <c:v>工業用水道事業会計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0.5</c:v>
                </c:pt>
                <c:pt idx="2">
                  <c:v>#N/A</c:v>
                </c:pt>
                <c:pt idx="3">
                  <c:v>0.64</c:v>
                </c:pt>
                <c:pt idx="4">
                  <c:v>#N/A</c:v>
                </c:pt>
                <c:pt idx="5">
                  <c:v>0.68</c:v>
                </c:pt>
                <c:pt idx="6">
                  <c:v>#N/A</c:v>
                </c:pt>
                <c:pt idx="7">
                  <c:v>0.74</c:v>
                </c:pt>
                <c:pt idx="8">
                  <c:v>#N/A</c:v>
                </c:pt>
                <c:pt idx="9">
                  <c:v>0.76</c:v>
                </c:pt>
              </c:numCache>
            </c:numRef>
          </c:val>
          <c:extLst>
            <c:ext xmlns:c16="http://schemas.microsoft.com/office/drawing/2014/chart" uri="{C3380CC4-5D6E-409C-BE32-E72D297353CC}">
              <c16:uniqueId val="{00000003-EB32-489A-B347-713DE60F4384}"/>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0.13</c:v>
                </c:pt>
                <c:pt idx="2">
                  <c:v>#N/A</c:v>
                </c:pt>
                <c:pt idx="3">
                  <c:v>1.04</c:v>
                </c:pt>
                <c:pt idx="4">
                  <c:v>#N/A</c:v>
                </c:pt>
                <c:pt idx="5">
                  <c:v>0.56999999999999995</c:v>
                </c:pt>
                <c:pt idx="6">
                  <c:v>#N/A</c:v>
                </c:pt>
                <c:pt idx="7">
                  <c:v>1.08</c:v>
                </c:pt>
                <c:pt idx="8">
                  <c:v>#N/A</c:v>
                </c:pt>
                <c:pt idx="9">
                  <c:v>1.35</c:v>
                </c:pt>
              </c:numCache>
            </c:numRef>
          </c:val>
          <c:extLst>
            <c:ext xmlns:c16="http://schemas.microsoft.com/office/drawing/2014/chart" uri="{C3380CC4-5D6E-409C-BE32-E72D297353CC}">
              <c16:uniqueId val="{00000004-EB32-489A-B347-713DE60F4384}"/>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3.26</c:v>
                </c:pt>
                <c:pt idx="2">
                  <c:v>#N/A</c:v>
                </c:pt>
                <c:pt idx="3">
                  <c:v>1.1000000000000001</c:v>
                </c:pt>
                <c:pt idx="4">
                  <c:v>#N/A</c:v>
                </c:pt>
                <c:pt idx="5">
                  <c:v>1.1000000000000001</c:v>
                </c:pt>
                <c:pt idx="6">
                  <c:v>#N/A</c:v>
                </c:pt>
                <c:pt idx="7">
                  <c:v>1.31</c:v>
                </c:pt>
                <c:pt idx="8">
                  <c:v>#N/A</c:v>
                </c:pt>
                <c:pt idx="9">
                  <c:v>1.37</c:v>
                </c:pt>
              </c:numCache>
            </c:numRef>
          </c:val>
          <c:extLst>
            <c:ext xmlns:c16="http://schemas.microsoft.com/office/drawing/2014/chart" uri="{C3380CC4-5D6E-409C-BE32-E72D297353CC}">
              <c16:uniqueId val="{00000005-EB32-489A-B347-713DE60F4384}"/>
            </c:ext>
          </c:extLst>
        </c:ser>
        <c:ser>
          <c:idx val="6"/>
          <c:order val="6"/>
          <c:tx>
            <c:strRef>
              <c:f>データシート!$A$33</c:f>
              <c:strCache>
                <c:ptCount val="1"/>
                <c:pt idx="0">
                  <c:v>簡易水道事業会計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0</c:v>
                </c:pt>
                <c:pt idx="1">
                  <c:v>0</c:v>
                </c:pt>
                <c:pt idx="2">
                  <c:v>0</c:v>
                </c:pt>
                <c:pt idx="3">
                  <c:v>0</c:v>
                </c:pt>
                <c:pt idx="4">
                  <c:v>#N/A</c:v>
                </c:pt>
                <c:pt idx="5">
                  <c:v>0.45</c:v>
                </c:pt>
                <c:pt idx="6">
                  <c:v>#N/A</c:v>
                </c:pt>
                <c:pt idx="7">
                  <c:v>1</c:v>
                </c:pt>
                <c:pt idx="8">
                  <c:v>#N/A</c:v>
                </c:pt>
                <c:pt idx="9">
                  <c:v>1.61</c:v>
                </c:pt>
              </c:numCache>
            </c:numRef>
          </c:val>
          <c:extLst>
            <c:ext xmlns:c16="http://schemas.microsoft.com/office/drawing/2014/chart" uri="{C3380CC4-5D6E-409C-BE32-E72D297353CC}">
              <c16:uniqueId val="{00000006-EB32-489A-B347-713DE60F4384}"/>
            </c:ext>
          </c:extLst>
        </c:ser>
        <c:ser>
          <c:idx val="7"/>
          <c:order val="7"/>
          <c:tx>
            <c:strRef>
              <c:f>データシート!$A$34</c:f>
              <c:strCache>
                <c:ptCount val="1"/>
                <c:pt idx="0">
                  <c:v>下水道事業等会計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0</c:v>
                </c:pt>
                <c:pt idx="1">
                  <c:v>0</c:v>
                </c:pt>
                <c:pt idx="2">
                  <c:v>0</c:v>
                </c:pt>
                <c:pt idx="3">
                  <c:v>0</c:v>
                </c:pt>
                <c:pt idx="4">
                  <c:v>#N/A</c:v>
                </c:pt>
                <c:pt idx="5">
                  <c:v>2.2400000000000002</c:v>
                </c:pt>
                <c:pt idx="6">
                  <c:v>#N/A</c:v>
                </c:pt>
                <c:pt idx="7">
                  <c:v>5.22</c:v>
                </c:pt>
                <c:pt idx="8">
                  <c:v>#N/A</c:v>
                </c:pt>
                <c:pt idx="9">
                  <c:v>9.15</c:v>
                </c:pt>
              </c:numCache>
            </c:numRef>
          </c:val>
          <c:extLst>
            <c:ext xmlns:c16="http://schemas.microsoft.com/office/drawing/2014/chart" uri="{C3380CC4-5D6E-409C-BE32-E72D297353CC}">
              <c16:uniqueId val="{00000007-EB32-489A-B347-713DE60F4384}"/>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3.99</c:v>
                </c:pt>
                <c:pt idx="2">
                  <c:v>#N/A</c:v>
                </c:pt>
                <c:pt idx="3">
                  <c:v>4.13</c:v>
                </c:pt>
                <c:pt idx="4">
                  <c:v>#N/A</c:v>
                </c:pt>
                <c:pt idx="5">
                  <c:v>7.58</c:v>
                </c:pt>
                <c:pt idx="6">
                  <c:v>#N/A</c:v>
                </c:pt>
                <c:pt idx="7">
                  <c:v>8.68</c:v>
                </c:pt>
                <c:pt idx="8">
                  <c:v>#N/A</c:v>
                </c:pt>
                <c:pt idx="9">
                  <c:v>9.77</c:v>
                </c:pt>
              </c:numCache>
            </c:numRef>
          </c:val>
          <c:extLst>
            <c:ext xmlns:c16="http://schemas.microsoft.com/office/drawing/2014/chart" uri="{C3380CC4-5D6E-409C-BE32-E72D297353CC}">
              <c16:uniqueId val="{00000008-EB32-489A-B347-713DE60F4384}"/>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12.64</c:v>
                </c:pt>
                <c:pt idx="2">
                  <c:v>#N/A</c:v>
                </c:pt>
                <c:pt idx="3">
                  <c:v>12.95</c:v>
                </c:pt>
                <c:pt idx="4">
                  <c:v>#N/A</c:v>
                </c:pt>
                <c:pt idx="5">
                  <c:v>13.48</c:v>
                </c:pt>
                <c:pt idx="6">
                  <c:v>#N/A</c:v>
                </c:pt>
                <c:pt idx="7">
                  <c:v>13.23</c:v>
                </c:pt>
                <c:pt idx="8">
                  <c:v>#N/A</c:v>
                </c:pt>
                <c:pt idx="9">
                  <c:v>12.67</c:v>
                </c:pt>
              </c:numCache>
            </c:numRef>
          </c:val>
          <c:extLst>
            <c:ext xmlns:c16="http://schemas.microsoft.com/office/drawing/2014/chart" uri="{C3380CC4-5D6E-409C-BE32-E72D297353CC}">
              <c16:uniqueId val="{00000009-EB32-489A-B347-713DE60F438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2766</c:v>
                </c:pt>
                <c:pt idx="5">
                  <c:v>2712</c:v>
                </c:pt>
                <c:pt idx="8">
                  <c:v>2566</c:v>
                </c:pt>
                <c:pt idx="11">
                  <c:v>2536</c:v>
                </c:pt>
                <c:pt idx="14">
                  <c:v>2429</c:v>
                </c:pt>
              </c:numCache>
            </c:numRef>
          </c:val>
          <c:extLst>
            <c:ext xmlns:c16="http://schemas.microsoft.com/office/drawing/2014/chart" uri="{C3380CC4-5D6E-409C-BE32-E72D297353CC}">
              <c16:uniqueId val="{00000000-7571-4561-BF57-C165E1346CE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571-4561-BF57-C165E1346CE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7571-4561-BF57-C165E1346CE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571-4561-BF57-C165E1346CE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838</c:v>
                </c:pt>
                <c:pt idx="3">
                  <c:v>765</c:v>
                </c:pt>
                <c:pt idx="6">
                  <c:v>770</c:v>
                </c:pt>
                <c:pt idx="9">
                  <c:v>778</c:v>
                </c:pt>
                <c:pt idx="12">
                  <c:v>693</c:v>
                </c:pt>
              </c:numCache>
            </c:numRef>
          </c:val>
          <c:extLst>
            <c:ext xmlns:c16="http://schemas.microsoft.com/office/drawing/2014/chart" uri="{C3380CC4-5D6E-409C-BE32-E72D297353CC}">
              <c16:uniqueId val="{00000004-7571-4561-BF57-C165E1346CE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17</c:v>
                </c:pt>
                <c:pt idx="3">
                  <c:v>10</c:v>
                </c:pt>
                <c:pt idx="6">
                  <c:v>3</c:v>
                </c:pt>
                <c:pt idx="9">
                  <c:v>0</c:v>
                </c:pt>
                <c:pt idx="12">
                  <c:v>0</c:v>
                </c:pt>
              </c:numCache>
            </c:numRef>
          </c:val>
          <c:extLst>
            <c:ext xmlns:c16="http://schemas.microsoft.com/office/drawing/2014/chart" uri="{C3380CC4-5D6E-409C-BE32-E72D297353CC}">
              <c16:uniqueId val="{00000005-7571-4561-BF57-C165E1346CE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571-4561-BF57-C165E1346CE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2156</c:v>
                </c:pt>
                <c:pt idx="3">
                  <c:v>2113</c:v>
                </c:pt>
                <c:pt idx="6">
                  <c:v>2091</c:v>
                </c:pt>
                <c:pt idx="9">
                  <c:v>2162</c:v>
                </c:pt>
                <c:pt idx="12">
                  <c:v>2248</c:v>
                </c:pt>
              </c:numCache>
            </c:numRef>
          </c:val>
          <c:extLst>
            <c:ext xmlns:c16="http://schemas.microsoft.com/office/drawing/2014/chart" uri="{C3380CC4-5D6E-409C-BE32-E72D297353CC}">
              <c16:uniqueId val="{00000007-7571-4561-BF57-C165E1346CE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245</c:v>
                </c:pt>
                <c:pt idx="2">
                  <c:v>#N/A</c:v>
                </c:pt>
                <c:pt idx="3">
                  <c:v>#N/A</c:v>
                </c:pt>
                <c:pt idx="4">
                  <c:v>176</c:v>
                </c:pt>
                <c:pt idx="5">
                  <c:v>#N/A</c:v>
                </c:pt>
                <c:pt idx="6">
                  <c:v>#N/A</c:v>
                </c:pt>
                <c:pt idx="7">
                  <c:v>298</c:v>
                </c:pt>
                <c:pt idx="8">
                  <c:v>#N/A</c:v>
                </c:pt>
                <c:pt idx="9">
                  <c:v>#N/A</c:v>
                </c:pt>
                <c:pt idx="10">
                  <c:v>404</c:v>
                </c:pt>
                <c:pt idx="11">
                  <c:v>#N/A</c:v>
                </c:pt>
                <c:pt idx="12">
                  <c:v>#N/A</c:v>
                </c:pt>
                <c:pt idx="13">
                  <c:v>512</c:v>
                </c:pt>
                <c:pt idx="14">
                  <c:v>#N/A</c:v>
                </c:pt>
              </c:numCache>
            </c:numRef>
          </c:val>
          <c:smooth val="0"/>
          <c:extLst>
            <c:ext xmlns:c16="http://schemas.microsoft.com/office/drawing/2014/chart" uri="{C3380CC4-5D6E-409C-BE32-E72D297353CC}">
              <c16:uniqueId val="{00000008-7571-4561-BF57-C165E1346CE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22751</c:v>
                </c:pt>
                <c:pt idx="5">
                  <c:v>22228</c:v>
                </c:pt>
                <c:pt idx="8">
                  <c:v>21832</c:v>
                </c:pt>
                <c:pt idx="11">
                  <c:v>21292</c:v>
                </c:pt>
                <c:pt idx="14">
                  <c:v>21224</c:v>
                </c:pt>
              </c:numCache>
            </c:numRef>
          </c:val>
          <c:extLst>
            <c:ext xmlns:c16="http://schemas.microsoft.com/office/drawing/2014/chart" uri="{C3380CC4-5D6E-409C-BE32-E72D297353CC}">
              <c16:uniqueId val="{00000000-D362-4C9E-B163-04E3B0929CF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1773</c:v>
                </c:pt>
                <c:pt idx="5">
                  <c:v>1691</c:v>
                </c:pt>
                <c:pt idx="8">
                  <c:v>1644</c:v>
                </c:pt>
                <c:pt idx="11">
                  <c:v>1564</c:v>
                </c:pt>
                <c:pt idx="14">
                  <c:v>1383</c:v>
                </c:pt>
              </c:numCache>
            </c:numRef>
          </c:val>
          <c:extLst>
            <c:ext xmlns:c16="http://schemas.microsoft.com/office/drawing/2014/chart" uri="{C3380CC4-5D6E-409C-BE32-E72D297353CC}">
              <c16:uniqueId val="{00000001-D362-4C9E-B163-04E3B0929CF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18053</c:v>
                </c:pt>
                <c:pt idx="5">
                  <c:v>17288</c:v>
                </c:pt>
                <c:pt idx="8">
                  <c:v>16438</c:v>
                </c:pt>
                <c:pt idx="11">
                  <c:v>15236</c:v>
                </c:pt>
                <c:pt idx="14">
                  <c:v>16488</c:v>
                </c:pt>
              </c:numCache>
            </c:numRef>
          </c:val>
          <c:extLst>
            <c:ext xmlns:c16="http://schemas.microsoft.com/office/drawing/2014/chart" uri="{C3380CC4-5D6E-409C-BE32-E72D297353CC}">
              <c16:uniqueId val="{00000002-D362-4C9E-B163-04E3B0929CF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362-4C9E-B163-04E3B0929CF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362-4C9E-B163-04E3B0929CF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2</c:v>
                </c:pt>
                <c:pt idx="6">
                  <c:v>6</c:v>
                </c:pt>
                <c:pt idx="9">
                  <c:v>0</c:v>
                </c:pt>
                <c:pt idx="12">
                  <c:v>0</c:v>
                </c:pt>
              </c:numCache>
            </c:numRef>
          </c:val>
          <c:extLst>
            <c:ext xmlns:c16="http://schemas.microsoft.com/office/drawing/2014/chart" uri="{C3380CC4-5D6E-409C-BE32-E72D297353CC}">
              <c16:uniqueId val="{00000005-D362-4C9E-B163-04E3B0929CF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5995</c:v>
                </c:pt>
                <c:pt idx="3">
                  <c:v>5841</c:v>
                </c:pt>
                <c:pt idx="6">
                  <c:v>5876</c:v>
                </c:pt>
                <c:pt idx="9">
                  <c:v>5854</c:v>
                </c:pt>
                <c:pt idx="12">
                  <c:v>5810</c:v>
                </c:pt>
              </c:numCache>
            </c:numRef>
          </c:val>
          <c:extLst>
            <c:ext xmlns:c16="http://schemas.microsoft.com/office/drawing/2014/chart" uri="{C3380CC4-5D6E-409C-BE32-E72D297353CC}">
              <c16:uniqueId val="{00000006-D362-4C9E-B163-04E3B0929CF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D362-4C9E-B163-04E3B0929CF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8566</c:v>
                </c:pt>
                <c:pt idx="3">
                  <c:v>8188</c:v>
                </c:pt>
                <c:pt idx="6">
                  <c:v>7974</c:v>
                </c:pt>
                <c:pt idx="9">
                  <c:v>8125</c:v>
                </c:pt>
                <c:pt idx="12">
                  <c:v>7856</c:v>
                </c:pt>
              </c:numCache>
            </c:numRef>
          </c:val>
          <c:extLst>
            <c:ext xmlns:c16="http://schemas.microsoft.com/office/drawing/2014/chart" uri="{C3380CC4-5D6E-409C-BE32-E72D297353CC}">
              <c16:uniqueId val="{00000008-D362-4C9E-B163-04E3B0929CF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D362-4C9E-B163-04E3B0929CF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19262</c:v>
                </c:pt>
                <c:pt idx="3">
                  <c:v>18682</c:v>
                </c:pt>
                <c:pt idx="6">
                  <c:v>18500</c:v>
                </c:pt>
                <c:pt idx="9">
                  <c:v>18341</c:v>
                </c:pt>
                <c:pt idx="12">
                  <c:v>18182</c:v>
                </c:pt>
              </c:numCache>
            </c:numRef>
          </c:val>
          <c:extLst>
            <c:ext xmlns:c16="http://schemas.microsoft.com/office/drawing/2014/chart" uri="{C3380CC4-5D6E-409C-BE32-E72D297353CC}">
              <c16:uniqueId val="{0000000A-D362-4C9E-B163-04E3B0929CF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D362-4C9E-B163-04E3B0929CF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4116</c:v>
                </c:pt>
                <c:pt idx="1">
                  <c:v>4675</c:v>
                </c:pt>
                <c:pt idx="2">
                  <c:v>5578</c:v>
                </c:pt>
              </c:numCache>
            </c:numRef>
          </c:val>
          <c:extLst>
            <c:ext xmlns:c16="http://schemas.microsoft.com/office/drawing/2014/chart" uri="{C3380CC4-5D6E-409C-BE32-E72D297353CC}">
              <c16:uniqueId val="{00000000-8663-4DA9-9734-93121B0A8F0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7989</c:v>
                </c:pt>
                <c:pt idx="1">
                  <c:v>7706</c:v>
                </c:pt>
                <c:pt idx="2">
                  <c:v>7911</c:v>
                </c:pt>
              </c:numCache>
            </c:numRef>
          </c:val>
          <c:extLst>
            <c:ext xmlns:c16="http://schemas.microsoft.com/office/drawing/2014/chart" uri="{C3380CC4-5D6E-409C-BE32-E72D297353CC}">
              <c16:uniqueId val="{00000001-8663-4DA9-9734-93121B0A8F0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4956</c:v>
                </c:pt>
                <c:pt idx="1">
                  <c:v>4851</c:v>
                </c:pt>
                <c:pt idx="2">
                  <c:v>4876</c:v>
                </c:pt>
              </c:numCache>
            </c:numRef>
          </c:val>
          <c:extLst>
            <c:ext xmlns:c16="http://schemas.microsoft.com/office/drawing/2014/chart" uri="{C3380CC4-5D6E-409C-BE32-E72D297353CC}">
              <c16:uniqueId val="{00000002-8663-4DA9-9734-93121B0A8F0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{DF4C71A1-EB80-400A-90B4-D57AA1E43F59}</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D23E-4244-8B3F-30CC1F1574E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{4792E2B7-D4BC-4D02-855A-8C3A57C4A4EA}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23E-4244-8B3F-30CC1F1574E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{7B566EE6-D7F1-45F4-8E06-8B24ABEA51E3}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23E-4244-8B3F-30CC1F1574E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{C0B694E2-42FE-4EDA-A524-AF6A614727E2}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23E-4244-8B3F-30CC1F1574E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{2EA6C6C9-2596-48A9-A6F7-25F2326911E8}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23E-4244-8B3F-30CC1F1574EB}"/>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{92F8D620-8FAA-4157-9564-991217022010}</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D23E-4244-8B3F-30CC1F1574EB}"/>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{84D5EE10-02F6-44FC-B747-F1953EA65A81}</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D23E-4244-8B3F-30CC1F1574EB}"/>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{F0FBD80F-2197-4452-B60C-7BEDDB1714F5}</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D23E-4244-8B3F-30CC1F1574EB}"/>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{6DB947BE-092D-4BFA-BB6A-094BB8E19253}</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D23E-4244-8B3F-30CC1F1574E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54.9</c:v>
                </c:pt>
                <c:pt idx="8">
                  <c:v>56.4</c:v>
                </c:pt>
                <c:pt idx="16">
                  <c:v>57.9</c:v>
                </c:pt>
                <c:pt idx="24">
                  <c:v>59.3</c:v>
                </c:pt>
                <c:pt idx="32">
                  <c:v>55.6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D23E-4244-8B3F-30CC1F1574E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{1C6AE5D6-E8E0-498B-AF4D-93CC7668F0A0}</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D23E-4244-8B3F-30CC1F1574E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{79E2A31B-9C6B-42A8-B821-28A3A64A71C5}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23E-4244-8B3F-30CC1F1574E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{80283696-52FD-44BF-995C-BD7D0DDF5F65}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23E-4244-8B3F-30CC1F1574E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{996AB86E-B9FA-4DC7-9E97-ACD6A82D9861}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23E-4244-8B3F-30CC1F1574E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{EBCA7081-54F3-4B56-8D0E-94AADF593CF5}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23E-4244-8B3F-30CC1F1574EB}"/>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{C90AC55E-655A-47F6-8347-ADBE11D8A318}</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D23E-4244-8B3F-30CC1F1574EB}"/>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{69597B64-7E5E-4115-B0AE-C65D522DD94B}</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D23E-4244-8B3F-30CC1F1574EB}"/>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{CB5843CF-24E4-4496-9EBC-075088D58E32}</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D23E-4244-8B3F-30CC1F1574EB}"/>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{C7FE28A4-5E1D-40BA-81E2-F419C983CC3C}</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D23E-4244-8B3F-30CC1F1574E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58.9</c:v>
                </c:pt>
                <c:pt idx="8">
                  <c:v>60</c:v>
                </c:pt>
                <c:pt idx="16">
                  <c:v>60.6</c:v>
                </c:pt>
                <c:pt idx="24">
                  <c:v>61.7</c:v>
                </c:pt>
                <c:pt idx="32">
                  <c:v>62.4</c:v>
                </c:pt>
              </c:numCache>
            </c:numRef>
          </c:xVal>
          <c:yVal>
            <c:numRef>
              <c:f>公会計指標分析・財政指標組合せ分析表!$BP$55:$DC$55</c:f>
              <c:numCache>
                <c:formatCode>#,##0.0;"▲ "#,##0.0</c:formatCode>
                <c:ptCount val="40"/>
                <c:pt idx="0">
                  <c:v>30.2</c:v>
                </c:pt>
                <c:pt idx="8">
                  <c:v>25.4</c:v>
                </c:pt>
                <c:pt idx="16">
                  <c:v>23</c:v>
                </c:pt>
                <c:pt idx="24">
                  <c:v>41.5</c:v>
                </c:pt>
                <c:pt idx="32">
                  <c:v>25.2</c:v>
                </c:pt>
              </c:numCache>
            </c:numRef>
          </c:yVal>
          <c:smooth val="0"/>
          <c:extLst>
            <c:ext xmlns:c16="http://schemas.microsoft.com/office/drawing/2014/chart" uri="{C3380CC4-5D6E-409C-BE32-E72D297353CC}">
              <c16:uniqueId val="{00000013-D23E-4244-8B3F-30CC1F1574EB}"/>
            </c:ext>
          </c:extLst>
        </c:ser>
        <c:dLbls>
          <c:showLegendKey val="0"/>
          <c:showVal val="1"/>
          <c:showCatName val="0"/>
          <c:showSerName val="0"/>
          <c:showPercent val="0"/>
          <c:showBubbleSize val="0"/>
        </c:dLbls>
        <c:axId val="46179840"/>
        <c:axId val="46181760"/>
      </c:scatterChart>
      <c:valAx>
        <c:axId val="46179840"/>
        <c:scaling>
          <c:orientation val="maxMin"/>
          <c:max val="63"/>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{5F735A4A-DD46-4B52-9F47-6A3132F7E992}</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7A40-4B5C-BA0B-ADC26D9A1A5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{7F436002-F730-4B56-90A9-898B7A0A812F}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A40-4B5C-BA0B-ADC26D9A1A5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{FDDFE745-A03B-41A0-A0A7-818014F85ADA}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A40-4B5C-BA0B-ADC26D9A1A5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{5A143092-9D6C-4815-AAD2-6E8B391C6F2C}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A40-4B5C-BA0B-ADC26D9A1A5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{F2D11C09-75F9-4FCE-8E1C-A2A11DA296CE}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A40-4B5C-BA0B-ADC26D9A1A5E}"/>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{6A7B07C7-264F-4A95-9DA9-76F38A0414F4}</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7A40-4B5C-BA0B-ADC26D9A1A5E}"/>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{40912081-9B07-4DCC-982C-3D5C04B027A9}</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7A40-4B5C-BA0B-ADC26D9A1A5E}"/>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{DECBC32C-E2CA-44DB-8EFF-10F349D9495B}</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7A40-4B5C-BA0B-ADC26D9A1A5E}"/>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{4B96A794-5F95-4A74-93FA-CF63E539AF2F}</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7A40-4B5C-BA0B-ADC26D9A1A5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3.5</c:v>
                </c:pt>
                <c:pt idx="8">
                  <c:v>2.2000000000000002</c:v>
                </c:pt>
                <c:pt idx="16">
                  <c:v>1.9</c:v>
                </c:pt>
                <c:pt idx="24">
                  <c:v>2</c:v>
                </c:pt>
                <c:pt idx="32">
                  <c:v>2.8</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7A40-4B5C-BA0B-ADC26D9A1A5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{774C68F5-F8B7-4D58-AE6B-E18AF9683090}</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7A40-4B5C-BA0B-ADC26D9A1A5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{0B003385-E3CE-4510-8D3C-771DBC7D3A0A}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A40-4B5C-BA0B-ADC26D9A1A5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{AC78AB6C-DB6C-42D0-B453-C1D25772231B}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A40-4B5C-BA0B-ADC26D9A1A5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{FC4DCA61-1E9A-491C-B20B-A1A8621CC162}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A40-4B5C-BA0B-ADC26D9A1A5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{ADD883DC-BC8E-4C08-BE5F-2B1870608D59}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A40-4B5C-BA0B-ADC26D9A1A5E}"/>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{A6BD09A4-CCDD-4045-8576-0C22D577EE9E}</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7A40-4B5C-BA0B-ADC26D9A1A5E}"/>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{4756B5B1-42BD-4B88-884F-F2B06A5AB58F}</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7A40-4B5C-BA0B-ADC26D9A1A5E}"/>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{D9A671DC-44AA-4FAF-B2F5-9A99BC7AD9CE}</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7A40-4B5C-BA0B-ADC26D9A1A5E}"/>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{675D196B-F899-41CF-842F-1ECEB05E2EFC}</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7A40-4B5C-BA0B-ADC26D9A1A5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c:v>
                </c:pt>
                <c:pt idx="8">
                  <c:v>7.8</c:v>
                </c:pt>
                <c:pt idx="16">
                  <c:v>7.7</c:v>
                </c:pt>
                <c:pt idx="24">
                  <c:v>9.1999999999999993</c:v>
                </c:pt>
                <c:pt idx="32">
                  <c:v>8.9</c:v>
                </c:pt>
              </c:numCache>
            </c:numRef>
          </c:xVal>
          <c:yVal>
            <c:numRef>
              <c:f>公会計指標分析・財政指標組合せ分析表!$BP$77:$DC$77</c:f>
              <c:numCache>
                <c:formatCode>#,##0.0;"▲ "#,##0.0</c:formatCode>
                <c:ptCount val="40"/>
                <c:pt idx="0">
                  <c:v>30.2</c:v>
                </c:pt>
                <c:pt idx="8">
                  <c:v>25.4</c:v>
                </c:pt>
                <c:pt idx="16">
                  <c:v>23</c:v>
                </c:pt>
                <c:pt idx="24">
                  <c:v>41.5</c:v>
                </c:pt>
                <c:pt idx="32">
                  <c:v>25.2</c:v>
                </c:pt>
              </c:numCache>
            </c:numRef>
          </c:yVal>
          <c:smooth val="0"/>
          <c:extLst>
            <c:ext xmlns:c16="http://schemas.microsoft.com/office/drawing/2014/chart" uri="{C3380CC4-5D6E-409C-BE32-E72D297353CC}">
              <c16:uniqueId val="{00000013-7A40-4B5C-BA0B-ADC26D9A1A5E}"/>
            </c:ext>
          </c:extLst>
        </c:ser>
        <c:dLbls>
          <c:showLegendKey val="0"/>
          <c:showVal val="1"/>
          <c:showCatName val="0"/>
          <c:showSerName val="0"/>
          <c:showPercent val="0"/>
          <c:showBubbleSize val="0"/>
        </c:dLbls>
        <c:axId val="84219776"/>
        <c:axId val="84234240"/>
      </c:scatterChart>
      <c:valAx>
        <c:axId val="84219776"/>
        <c:scaling>
          <c:orientation val="maxMin"/>
          <c:max val="10"/>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茨城県常陸太田市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元利償還金等（</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）のうち，元利償還金が前年度より増加した理由は，令和元年度に借入した災害対策債，合併特例債，学校教育等施設整備事業債の償還が始まったことによる。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今後も，新たな借入の抑制により，償還費の負担軽減を図っていく。</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令和２年度末の残高は，令和元年度末の残高</a:t>
          </a:r>
          <a:r>
            <a:rPr kumimoji="1" lang="en-US" altLang="ja-JP" sz="1000">
              <a:latin typeface="ＭＳ ゴシック" pitchFamily="49" charset="-128"/>
              <a:ea typeface="ＭＳ ゴシック" pitchFamily="49" charset="-128"/>
            </a:rPr>
            <a:t>80</a:t>
          </a:r>
          <a:r>
            <a:rPr kumimoji="1" lang="ja-JP" altLang="en-US" sz="1000">
              <a:latin typeface="ＭＳ ゴシック" pitchFamily="49" charset="-128"/>
              <a:ea typeface="ＭＳ ゴシック" pitchFamily="49" charset="-128"/>
            </a:rPr>
            <a:t>百万円を全額取崩して償還したため，残高は</a:t>
          </a:r>
          <a:r>
            <a:rPr kumimoji="1" lang="en-US" altLang="ja-JP" sz="1000">
              <a:latin typeface="ＭＳ ゴシック" pitchFamily="49" charset="-128"/>
              <a:ea typeface="ＭＳ ゴシック" pitchFamily="49" charset="-128"/>
            </a:rPr>
            <a:t>0</a:t>
          </a:r>
          <a:r>
            <a:rPr kumimoji="1" lang="ja-JP" altLang="en-US" sz="1000">
              <a:latin typeface="ＭＳ ゴシック" pitchFamily="49" charset="-128"/>
              <a:ea typeface="ＭＳ ゴシック" pitchFamily="49" charset="-128"/>
            </a:rPr>
            <a:t>円となっている。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茨城県常陸太田市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）については減少傾向にある。これは，一般会計における地方債の借入抑制による地方債現在高の減少が要因となっている。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また，充当可能財源等（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）については，新型コロナウイルス感染症の影響で，当初予算計上事業が中止等になったため，財政調整基金の取崩しを行わなかったことが増加の要因となっている。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今後も，借入と償還のバランスに配慮した地方債発行を実施し，将来の公債費負担の縮減を図っていく。</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茨城県常陸太田市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18,366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加となった主な理由は，新型コロナウイルス感染症の影響で当初予算計上事業が中止等になったことにより，財政調整基金の基金取崩しを行わなかったことと，普通交付税再算定により費目として追加された臨時財政対策債償還基金費として減債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百万円を積立てたためである。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は，少子高齢化による生産年齢人口の減少に伴う税収の減，公共施設の老朽化対策等に係る経費の増，高齢化に伴う社会保障給付費の増などが予想され，基金取り崩しによる財源確保が見込まれることから，適正な定員管理による人件費の削減，公共施設再配置計画に基づく施設の廃止・集約化による施設管理経費の削減，地方債借入抑制による公債費の削減などを徹底し，基金繰入に頼らない収支均衡の予算編成と，安定した財政構造の確立を目指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・まちづくり振興基金：市民の一体感の醸成および地域の振興並びに都市施設の効率的な整備の促進を図る。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・水府地区観光施設管理基金：水府地区における観光施設の維持管理に必要な財源を確保し，適正な運営を図る。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・県北教育旅行推進事業基金：民泊を中心とした教育旅行推進事業を茨城県北地域（日立市，常陸太田市，高萩市，北茨城市，常陸大宮市及び大子町）が連携し，広域的に推進を図る。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・一般廃棄物処理施設整備基金：施設整備のために積立てしたことにより，前年度と比較して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・里美風力発電設備解体基金：令和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年度の施設解体に向けて，計画的に積立てを行ったことにより，前年度と比較して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・森林環境譲与税基金：今後の森林整備に向けて，計画的に積立てを行ったことにより，前年度と比較して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・まちづくり振興基金：新体育館整備事業や新市街地開発事業の財源として充当したことにより，前年度と比較して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・里美地区学校建設基金：施設の建設に係る公債費償還の財源として充当したことにより，前年度と比較して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・公共施設，インフラ等の長寿命化計画や維持補修，建替えによる多額の費用負担が見込まれる特定の財政支出に備えるため，計画的に基金の積立てを行い，適切に運用していく。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・新型コロナウイルス感染症の影響で，当初予算計上事業が中止等になったことから，財源として予定していた財政調整基金の取崩しを行わなかったため，前年度と比較して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・将来の財源不足に備え，計画的に積立てを行ってきたことにより，標準財政規模の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％程度を積立ておくことができている。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は少子高齢化による生産年齢人口の減少に伴う税収の減，公共施設の老朽化対策等に係る経費の増，高齢化に伴う社会保障給付費の増などが予想され，基金取崩しによる財源確保が見込まれることから，将来的に財政調整基金の残高が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％程度を維持できるよう，維持可能な財政運営を進めていく。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普通交付税再算定により費目として追加された臨時財政対策債償還基金費として積立てたことにより，前年度と比較して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・地方債償還の財源として適切に管理し，必要に応じて取崩しを行うとともに，今後，市道</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0139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号線道路整備工事，新総合体育館整備工事に伴う新たな地方債発行が見込まれることから，計画的な積立てを行っていく。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1B33DB9-BF39-492C-A208-CACAC0C2C6F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54AB3AE6-CCCE-466B-9D5B-C5266883569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EB7C8FBF-E779-4534-B2B0-429C3F1F1908}"/>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3325EE5E-482E-4C89-A827-1EE496E602B4}"/>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29BE760F-6F40-46F7-89F1-1CE2BF2F8DFD}"/>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774BFED5-45D3-4E65-9663-083DB9A1A379}"/>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E87AF86C-64BF-4ACB-B6AC-1A7D6C8FAA9B}"/>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40CBA6E9-0F43-413A-AA7C-C8FB8ED1D3F4}"/>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46FFC496-E2F3-4364-B967-4EAE4E64FF24}"/>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CAF95A9E-7459-4F01-817A-7A644D8429E7}"/>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2C67B967-D47C-481F-8F9C-6E8141402ADF}"/>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5FD63399-79B3-402B-A534-62C633B1E79C}"/>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0C18D592-4FDA-497B-87DD-71C56E5D5E6D}"/>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A8B34C49-F71A-4CD9-858C-0D795A7C5F49}"/>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55D682BA-F97D-454D-8ECE-D91B77D3FF27}"/>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5392CB44-F8EA-462E-B4B8-4CCF2CD0F4EB}"/>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茨城県常陸太田市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48FBE592-C5D7-4FFA-BB88-16E31ED42C9A}"/>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10417062-0BD6-447C-A35B-DE9793E3F2C9}"/>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324ED007-F852-4CBA-898A-0D0C58742196}"/>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1750572B-863F-453E-917E-595092A8DABA}"/>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2169B02D-7347-462D-90B5-6D01FBEAFC68}"/>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7A8F22B8-1470-46AD-9337-C7857E5A7849}"/>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49,236
49,034
371.99
27,890,315
26,204,284
1,524,534
15,602,900
18,182,253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6BF5C43B-B351-476C-A137-F6195F11450D}"/>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3312C90F-7FAE-4BE1-937A-4D07CD9D2DF4}"/>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B49A7E14-BDE5-41B4-ADE1-166877E1A78B}"/>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C2C49D88-0A99-4EBB-BDC5-2E24900A79BA}"/>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24B3A8A2-5DDD-423B-93F1-3096010CD96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6A4FDD89-FB1A-4156-9A3D-646FA05246D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FD4D1394-D86D-4CC7-845E-2C446DAA72C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94C2B075-C651-4450-8E40-AEB832542ED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35533278-1682-4B8D-A409-1ABA61DE5B9C}"/>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5B1B3747-FEE7-4C89-95D4-6AA44E573F3A}"/>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180D5142-2440-49F1-B762-55CDCA5ED08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87EA5718-E8C5-4C38-9D3B-EBBDC39A850B}"/>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181C52CC-AC52-4DA6-B492-7F83BEB88364}"/>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6E774DC1-11C2-42C4-9087-ACB95BB21FBF}"/>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07B31D7B-2B35-49D9-8DAA-4586CB0A7434}"/>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830C393D-418C-47CE-8E31-DABC6854EAAB}"/>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51708EC2-E666-4369-BBBD-9395E2758FF3}"/>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12D49BA1-441C-4364-A064-2EC900A0BC29}"/>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49EB6CEC-6636-4D39-ADCF-602AAE22F6E8}"/>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6BC7E4BE-0B9F-49BA-8845-BAE9F87BF1EA}"/>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F46BB359-3129-4410-BA4F-1055357D55FE}"/>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27589F61-B2DC-42C9-AD45-3FA4B68F5825}"/>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E6CE4508-A132-4941-8568-9EC4D9E50685}"/>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044D3CF1-FD0E-4A11-8FE9-FE74DF0C8A23}"/>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DBEA43CE-7640-4BB5-9D43-24DC32731FB3}"/>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CAA31BCC-3444-46A6-BB8D-E4AD0FA954C6}"/>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1A5DB449-71B6-49E6-8756-ECA00D6E60F4}"/>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A26D3DEA-34FD-447A-81CD-27E4B03E61F5}"/>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2AAE47A1-11D8-41C6-AE96-B48A408D691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A5F795AB-CE3C-42F8-8255-9E803A730F4D}"/>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A1084014-7A0D-4A83-B830-5B223C245018}"/>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BD4EFAB6-1A7A-4C17-BAFB-9DD26AEBE9C7}"/>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2AECC513-7347-4F2F-84D8-2BC3CB8F018F}"/>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207491AF-9AED-4ADB-BCF0-EE608D7C70D8}"/>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BDB2A083-4D72-4EFD-95ED-4DF59F03C728}"/>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市町村合併前の各市町村で整備した類似施設を複数保有している状況にあることから，平成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年度に策定した公共施設等総合管理計画に基づき，施設保有に係る将来費用の抑制を図るため，老朽化した施設の集約化や除却を進めている。</a:t>
          </a:r>
          <a:endParaRPr lang="ja-JP" altLang="ja-JP">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また，人口減少に伴い，市民ニーズの変化も考えられることから，これからのまちづくりのために必要な施設を精査し，保有を続ける施設等の検討を進めていく。</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※R03</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の有形固定資産減価償却率を</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61.2</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と改める）</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2B0004B6-6A19-49DC-8433-6F5C777594A3}"/>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6B7CDAFE-E5B0-4E23-B859-08A07DA28799}"/>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CC12EFB0-62BC-4AF1-A3F8-D43C1A07013F}"/>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a:extLst>
            <a:ext uri="{FF2B5EF4-FFF2-40B4-BE49-F238E27FC236}">
              <a16:creationId xmlns:a16="http://schemas.microsoft.com/office/drawing/2014/main" id="{EDED4984-0862-4CBF-A8EA-76709B3962E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63" name="テキスト ボックス 62">
          <a:extLst>
            <a:ext uri="{FF2B5EF4-FFF2-40B4-BE49-F238E27FC236}">
              <a16:creationId xmlns:a16="http://schemas.microsoft.com/office/drawing/2014/main" id="{EE6C3760-D111-4FC4-A055-37DE4D6EBBA8}"/>
            </a:ext>
          </a:extLst>
        </xdr:cNvPr>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a:extLst>
            <a:ext uri="{FF2B5EF4-FFF2-40B4-BE49-F238E27FC236}">
              <a16:creationId xmlns:a16="http://schemas.microsoft.com/office/drawing/2014/main" id="{3F27E245-66C0-4CD4-B17D-7DE5CEFA3BD9}"/>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a:extLst>
            <a:ext uri="{FF2B5EF4-FFF2-40B4-BE49-F238E27FC236}">
              <a16:creationId xmlns:a16="http://schemas.microsoft.com/office/drawing/2014/main" id="{7CDABDBC-1C12-4E3D-A114-CED5A236AADD}"/>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a:extLst>
            <a:ext uri="{FF2B5EF4-FFF2-40B4-BE49-F238E27FC236}">
              <a16:creationId xmlns:a16="http://schemas.microsoft.com/office/drawing/2014/main" id="{544BF2A0-356C-4780-87B8-445A72BE0AEC}"/>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a:extLst>
            <a:ext uri="{FF2B5EF4-FFF2-40B4-BE49-F238E27FC236}">
              <a16:creationId xmlns:a16="http://schemas.microsoft.com/office/drawing/2014/main" id="{B36D0C27-9903-41EB-825B-42F21EA0C32F}"/>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a:extLst>
            <a:ext uri="{FF2B5EF4-FFF2-40B4-BE49-F238E27FC236}">
              <a16:creationId xmlns:a16="http://schemas.microsoft.com/office/drawing/2014/main" id="{A979AEA5-81D7-4CAB-8AD5-0A67C44E99D8}"/>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a:extLst>
            <a:ext uri="{FF2B5EF4-FFF2-40B4-BE49-F238E27FC236}">
              <a16:creationId xmlns:a16="http://schemas.microsoft.com/office/drawing/2014/main" id="{4FC81E4B-3293-4C10-96B0-4B125641577C}"/>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a:extLst>
            <a:ext uri="{FF2B5EF4-FFF2-40B4-BE49-F238E27FC236}">
              <a16:creationId xmlns:a16="http://schemas.microsoft.com/office/drawing/2014/main" id="{2061C7D2-396F-4E03-A17F-EF0FF44CBDC7}"/>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a:extLst>
            <a:ext uri="{FF2B5EF4-FFF2-40B4-BE49-F238E27FC236}">
              <a16:creationId xmlns:a16="http://schemas.microsoft.com/office/drawing/2014/main" id="{419AC030-9152-4BC4-BCE1-A2B8AA55135C}"/>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52A3F425-432B-4050-97AF-42E5ED8A3FEE}"/>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3" name="テキスト ボックス 72">
          <a:extLst>
            <a:ext uri="{FF2B5EF4-FFF2-40B4-BE49-F238E27FC236}">
              <a16:creationId xmlns:a16="http://schemas.microsoft.com/office/drawing/2014/main" id="{540DCD20-C4D0-4BD3-A942-25EBF136D7BE}"/>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496F9B4F-9E87-4808-95D1-3D3FF8440B4D}"/>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11642</xdr:rowOff>
    </xdr:from>
    <xdr:to>
      <xdr:col>23</xdr:col>
      <xdr:colOff>85090</xdr:colOff>
      <xdr:row>33</xdr:row>
      <xdr:rowOff>148272</xdr:rowOff>
    </xdr:to>
    <xdr:cxnSp macro="">
      <xdr:nvCxnSpPr>
        <xdr:cNvPr id="75" name="直線コネクタ 74">
          <a:extLst>
            <a:ext uri="{FF2B5EF4-FFF2-40B4-BE49-F238E27FC236}">
              <a16:creationId xmlns:a16="http://schemas.microsoft.com/office/drawing/2014/main" id="{5DA20825-11FA-4305-909B-37BF83117297}"/>
            </a:ext>
          </a:extLst>
        </xdr:cNvPr>
        <xdr:cNvCxnSpPr/>
      </xdr:nvCxnSpPr>
      <xdr:spPr>
        <a:xfrm flipV="1">
          <a:off x="4760595" y="5240867"/>
          <a:ext cx="1270" cy="1336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152099</xdr:rowOff>
    </xdr:from>
    <xdr:ext cx="405111" cy="259045"/>
    <xdr:sp macro="" textlink="">
      <xdr:nvSpPr>
        <xdr:cNvPr id="76" name="有形固定資産減価償却率最小値テキスト">
          <a:extLst>
            <a:ext uri="{FF2B5EF4-FFF2-40B4-BE49-F238E27FC236}">
              <a16:creationId xmlns:a16="http://schemas.microsoft.com/office/drawing/2014/main" id="{447D246E-FFB5-4C9B-B212-A9681830989B}"/>
            </a:ext>
          </a:extLst>
        </xdr:cNvPr>
        <xdr:cNvSpPr txBox="1"/>
      </xdr:nvSpPr>
      <xdr:spPr>
        <a:xfrm>
          <a:off x="4813300" y="6581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148272</xdr:rowOff>
    </xdr:from>
    <xdr:to>
      <xdr:col>23</xdr:col>
      <xdr:colOff>174625</xdr:colOff>
      <xdr:row>33</xdr:row>
      <xdr:rowOff>148272</xdr:rowOff>
    </xdr:to>
    <xdr:cxnSp macro="">
      <xdr:nvCxnSpPr>
        <xdr:cNvPr id="77" name="直線コネクタ 76">
          <a:extLst>
            <a:ext uri="{FF2B5EF4-FFF2-40B4-BE49-F238E27FC236}">
              <a16:creationId xmlns:a16="http://schemas.microsoft.com/office/drawing/2014/main" id="{FB6D9065-637D-46AF-A63D-EC92086D2778}"/>
            </a:ext>
          </a:extLst>
        </xdr:cNvPr>
        <xdr:cNvCxnSpPr/>
      </xdr:nvCxnSpPr>
      <xdr:spPr>
        <a:xfrm>
          <a:off x="4673600" y="6577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129769</xdr:rowOff>
    </xdr:from>
    <xdr:ext cx="405111" cy="259045"/>
    <xdr:sp macro="" textlink="">
      <xdr:nvSpPr>
        <xdr:cNvPr id="78" name="有形固定資産減価償却率最大値テキスト">
          <a:extLst>
            <a:ext uri="{FF2B5EF4-FFF2-40B4-BE49-F238E27FC236}">
              <a16:creationId xmlns:a16="http://schemas.microsoft.com/office/drawing/2014/main" id="{2DF84B95-88BA-4235-AE75-A39963338AF4}"/>
            </a:ext>
          </a:extLst>
        </xdr:cNvPr>
        <xdr:cNvSpPr txBox="1"/>
      </xdr:nvSpPr>
      <xdr:spPr>
        <a:xfrm>
          <a:off x="4813300" y="5016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11642</xdr:rowOff>
    </xdr:from>
    <xdr:to>
      <xdr:col>23</xdr:col>
      <xdr:colOff>174625</xdr:colOff>
      <xdr:row>26</xdr:row>
      <xdr:rowOff>11642</xdr:rowOff>
    </xdr:to>
    <xdr:cxnSp macro="">
      <xdr:nvCxnSpPr>
        <xdr:cNvPr id="79" name="直線コネクタ 78">
          <a:extLst>
            <a:ext uri="{FF2B5EF4-FFF2-40B4-BE49-F238E27FC236}">
              <a16:creationId xmlns:a16="http://schemas.microsoft.com/office/drawing/2014/main" id="{A02468F8-651B-4464-910D-4E6B49602E8B}"/>
            </a:ext>
          </a:extLst>
        </xdr:cNvPr>
        <xdr:cNvCxnSpPr/>
      </xdr:nvCxnSpPr>
      <xdr:spPr>
        <a:xfrm>
          <a:off x="4673600" y="5240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88282</xdr:rowOff>
    </xdr:from>
    <xdr:ext cx="405111" cy="259045"/>
    <xdr:sp macro="" textlink="">
      <xdr:nvSpPr>
        <xdr:cNvPr id="80" name="有形固定資産減価償却率平均値テキスト">
          <a:extLst>
            <a:ext uri="{FF2B5EF4-FFF2-40B4-BE49-F238E27FC236}">
              <a16:creationId xmlns:a16="http://schemas.microsoft.com/office/drawing/2014/main" id="{DBE7C058-A5B6-402D-BD63-ADA0BA0BA149}"/>
            </a:ext>
          </a:extLst>
        </xdr:cNvPr>
        <xdr:cNvSpPr txBox="1"/>
      </xdr:nvSpPr>
      <xdr:spPr>
        <a:xfrm>
          <a:off x="4813300" y="6003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109855</xdr:rowOff>
    </xdr:from>
    <xdr:to>
      <xdr:col>23</xdr:col>
      <xdr:colOff>136525</xdr:colOff>
      <xdr:row>31</xdr:row>
      <xdr:rowOff>40005</xdr:rowOff>
    </xdr:to>
    <xdr:sp macro="" textlink="">
      <xdr:nvSpPr>
        <xdr:cNvPr id="81" name="フローチャート: 判断 80">
          <a:extLst>
            <a:ext uri="{FF2B5EF4-FFF2-40B4-BE49-F238E27FC236}">
              <a16:creationId xmlns:a16="http://schemas.microsoft.com/office/drawing/2014/main" id="{A80B27E6-1A64-4321-A1FE-FB9CADC66A6B}"/>
            </a:ext>
          </a:extLst>
        </xdr:cNvPr>
        <xdr:cNvSpPr/>
      </xdr:nvSpPr>
      <xdr:spPr>
        <a:xfrm>
          <a:off x="4711700" y="60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97261</xdr:rowOff>
    </xdr:from>
    <xdr:to>
      <xdr:col>19</xdr:col>
      <xdr:colOff>187325</xdr:colOff>
      <xdr:row>31</xdr:row>
      <xdr:rowOff>27411</xdr:rowOff>
    </xdr:to>
    <xdr:sp macro="" textlink="">
      <xdr:nvSpPr>
        <xdr:cNvPr id="82" name="フローチャート: 判断 81">
          <a:extLst>
            <a:ext uri="{FF2B5EF4-FFF2-40B4-BE49-F238E27FC236}">
              <a16:creationId xmlns:a16="http://schemas.microsoft.com/office/drawing/2014/main" id="{CB0365FF-B622-44F2-8CE8-83F750C043B0}"/>
            </a:ext>
          </a:extLst>
        </xdr:cNvPr>
        <xdr:cNvSpPr/>
      </xdr:nvSpPr>
      <xdr:spPr>
        <a:xfrm>
          <a:off x="4000500" y="601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77470</xdr:rowOff>
    </xdr:from>
    <xdr:to>
      <xdr:col>15</xdr:col>
      <xdr:colOff>187325</xdr:colOff>
      <xdr:row>31</xdr:row>
      <xdr:rowOff>7620</xdr:rowOff>
    </xdr:to>
    <xdr:sp macro="" textlink="">
      <xdr:nvSpPr>
        <xdr:cNvPr id="83" name="フローチャート: 判断 82">
          <a:extLst>
            <a:ext uri="{FF2B5EF4-FFF2-40B4-BE49-F238E27FC236}">
              <a16:creationId xmlns:a16="http://schemas.microsoft.com/office/drawing/2014/main" id="{0DC8B8AD-F61F-4347-9F30-8D0D725D05FE}"/>
            </a:ext>
          </a:extLst>
        </xdr:cNvPr>
        <xdr:cNvSpPr/>
      </xdr:nvSpPr>
      <xdr:spPr>
        <a:xfrm>
          <a:off x="3238500" y="599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66675</xdr:rowOff>
    </xdr:from>
    <xdr:to>
      <xdr:col>11</xdr:col>
      <xdr:colOff>187325</xdr:colOff>
      <xdr:row>30</xdr:row>
      <xdr:rowOff>168275</xdr:rowOff>
    </xdr:to>
    <xdr:sp macro="" textlink="">
      <xdr:nvSpPr>
        <xdr:cNvPr id="84" name="フローチャート: 判断 83">
          <a:extLst>
            <a:ext uri="{FF2B5EF4-FFF2-40B4-BE49-F238E27FC236}">
              <a16:creationId xmlns:a16="http://schemas.microsoft.com/office/drawing/2014/main" id="{19CF5B2C-EBAD-4C36-9780-52155DD1890B}"/>
            </a:ext>
          </a:extLst>
        </xdr:cNvPr>
        <xdr:cNvSpPr/>
      </xdr:nvSpPr>
      <xdr:spPr>
        <a:xfrm>
          <a:off x="2476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46884</xdr:rowOff>
    </xdr:from>
    <xdr:to>
      <xdr:col>7</xdr:col>
      <xdr:colOff>187325</xdr:colOff>
      <xdr:row>30</xdr:row>
      <xdr:rowOff>148484</xdr:rowOff>
    </xdr:to>
    <xdr:sp macro="" textlink="">
      <xdr:nvSpPr>
        <xdr:cNvPr id="85" name="フローチャート: 判断 84">
          <a:extLst>
            <a:ext uri="{FF2B5EF4-FFF2-40B4-BE49-F238E27FC236}">
              <a16:creationId xmlns:a16="http://schemas.microsoft.com/office/drawing/2014/main" id="{9B927552-9D14-4F59-B577-0C5AC5B15EDF}"/>
            </a:ext>
          </a:extLst>
        </xdr:cNvPr>
        <xdr:cNvSpPr/>
      </xdr:nvSpPr>
      <xdr:spPr>
        <a:xfrm>
          <a:off x="1714500" y="596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A5278B00-669D-4223-80A1-38D335EAA706}"/>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EA7DCD37-B84C-4F4D-B52A-2671EB62DF9B}"/>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CB5C424E-BA02-42CD-A507-4D66FB97CF9D}"/>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F097B656-22E2-4EC2-B29C-71AC0CC4CC3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2B81A39C-7EB8-4406-AC71-DE8E0D7DA746}"/>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158962</xdr:rowOff>
    </xdr:from>
    <xdr:to>
      <xdr:col>23</xdr:col>
      <xdr:colOff>136525</xdr:colOff>
      <xdr:row>30</xdr:row>
      <xdr:rowOff>89112</xdr:rowOff>
    </xdr:to>
    <xdr:sp macro="" textlink="">
      <xdr:nvSpPr>
        <xdr:cNvPr id="91" name="楕円 90">
          <a:extLst>
            <a:ext uri="{FF2B5EF4-FFF2-40B4-BE49-F238E27FC236}">
              <a16:creationId xmlns:a16="http://schemas.microsoft.com/office/drawing/2014/main" id="{C134993D-1AF2-4AA8-A3C4-049BFDD7CAFB}"/>
            </a:ext>
          </a:extLst>
        </xdr:cNvPr>
        <xdr:cNvSpPr/>
      </xdr:nvSpPr>
      <xdr:spPr>
        <a:xfrm>
          <a:off x="4711700" y="5902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10389</xdr:rowOff>
    </xdr:from>
    <xdr:ext cx="405111" cy="259045"/>
    <xdr:sp macro="" textlink="">
      <xdr:nvSpPr>
        <xdr:cNvPr id="92" name="有形固定資産減価償却率該当値テキスト">
          <a:extLst>
            <a:ext uri="{FF2B5EF4-FFF2-40B4-BE49-F238E27FC236}">
              <a16:creationId xmlns:a16="http://schemas.microsoft.com/office/drawing/2014/main" id="{F81375EC-618D-46FE-88CA-BB5E49CB9D6B}"/>
            </a:ext>
          </a:extLst>
        </xdr:cNvPr>
        <xdr:cNvSpPr txBox="1"/>
      </xdr:nvSpPr>
      <xdr:spPr>
        <a:xfrm>
          <a:off x="4813300" y="5753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54081</xdr:rowOff>
    </xdr:from>
    <xdr:to>
      <xdr:col>19</xdr:col>
      <xdr:colOff>187325</xdr:colOff>
      <xdr:row>30</xdr:row>
      <xdr:rowOff>155681</xdr:rowOff>
    </xdr:to>
    <xdr:sp macro="" textlink="">
      <xdr:nvSpPr>
        <xdr:cNvPr id="93" name="楕円 92">
          <a:extLst>
            <a:ext uri="{FF2B5EF4-FFF2-40B4-BE49-F238E27FC236}">
              <a16:creationId xmlns:a16="http://schemas.microsoft.com/office/drawing/2014/main" id="{C7D3101E-23FC-4B7B-AC18-D1A26E039D34}"/>
            </a:ext>
          </a:extLst>
        </xdr:cNvPr>
        <xdr:cNvSpPr/>
      </xdr:nvSpPr>
      <xdr:spPr>
        <a:xfrm>
          <a:off x="4000500" y="5969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38312</xdr:rowOff>
    </xdr:from>
    <xdr:to>
      <xdr:col>23</xdr:col>
      <xdr:colOff>85725</xdr:colOff>
      <xdr:row>30</xdr:row>
      <xdr:rowOff>104881</xdr:rowOff>
    </xdr:to>
    <xdr:cxnSp macro="">
      <xdr:nvCxnSpPr>
        <xdr:cNvPr id="94" name="直線コネクタ 93">
          <a:extLst>
            <a:ext uri="{FF2B5EF4-FFF2-40B4-BE49-F238E27FC236}">
              <a16:creationId xmlns:a16="http://schemas.microsoft.com/office/drawing/2014/main" id="{D6D1A165-933A-4074-8E60-0B397527DB91}"/>
            </a:ext>
          </a:extLst>
        </xdr:cNvPr>
        <xdr:cNvCxnSpPr/>
      </xdr:nvCxnSpPr>
      <xdr:spPr>
        <a:xfrm flipV="1">
          <a:off x="4051300" y="5953337"/>
          <a:ext cx="711200" cy="66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28892</xdr:rowOff>
    </xdr:from>
    <xdr:to>
      <xdr:col>15</xdr:col>
      <xdr:colOff>187325</xdr:colOff>
      <xdr:row>30</xdr:row>
      <xdr:rowOff>130492</xdr:rowOff>
    </xdr:to>
    <xdr:sp macro="" textlink="">
      <xdr:nvSpPr>
        <xdr:cNvPr id="95" name="楕円 94">
          <a:extLst>
            <a:ext uri="{FF2B5EF4-FFF2-40B4-BE49-F238E27FC236}">
              <a16:creationId xmlns:a16="http://schemas.microsoft.com/office/drawing/2014/main" id="{32FDE26A-FBB4-4809-B6BE-5AD7B82C71E4}"/>
            </a:ext>
          </a:extLst>
        </xdr:cNvPr>
        <xdr:cNvSpPr/>
      </xdr:nvSpPr>
      <xdr:spPr>
        <a:xfrm>
          <a:off x="3238500" y="594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79692</xdr:rowOff>
    </xdr:from>
    <xdr:to>
      <xdr:col>19</xdr:col>
      <xdr:colOff>136525</xdr:colOff>
      <xdr:row>30</xdr:row>
      <xdr:rowOff>104881</xdr:rowOff>
    </xdr:to>
    <xdr:cxnSp macro="">
      <xdr:nvCxnSpPr>
        <xdr:cNvPr id="96" name="直線コネクタ 95">
          <a:extLst>
            <a:ext uri="{FF2B5EF4-FFF2-40B4-BE49-F238E27FC236}">
              <a16:creationId xmlns:a16="http://schemas.microsoft.com/office/drawing/2014/main" id="{067ED1D4-CA40-4379-80B0-B26489128378}"/>
            </a:ext>
          </a:extLst>
        </xdr:cNvPr>
        <xdr:cNvCxnSpPr/>
      </xdr:nvCxnSpPr>
      <xdr:spPr>
        <a:xfrm>
          <a:off x="3289300" y="5994717"/>
          <a:ext cx="762000" cy="2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1905</xdr:rowOff>
    </xdr:from>
    <xdr:to>
      <xdr:col>11</xdr:col>
      <xdr:colOff>187325</xdr:colOff>
      <xdr:row>30</xdr:row>
      <xdr:rowOff>103505</xdr:rowOff>
    </xdr:to>
    <xdr:sp macro="" textlink="">
      <xdr:nvSpPr>
        <xdr:cNvPr id="97" name="楕円 96">
          <a:extLst>
            <a:ext uri="{FF2B5EF4-FFF2-40B4-BE49-F238E27FC236}">
              <a16:creationId xmlns:a16="http://schemas.microsoft.com/office/drawing/2014/main" id="{2CA254C5-6A7C-4F0C-9AE4-C3093C96541F}"/>
            </a:ext>
          </a:extLst>
        </xdr:cNvPr>
        <xdr:cNvSpPr/>
      </xdr:nvSpPr>
      <xdr:spPr>
        <a:xfrm>
          <a:off x="2476500" y="591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52705</xdr:rowOff>
    </xdr:from>
    <xdr:to>
      <xdr:col>15</xdr:col>
      <xdr:colOff>136525</xdr:colOff>
      <xdr:row>30</xdr:row>
      <xdr:rowOff>79692</xdr:rowOff>
    </xdr:to>
    <xdr:cxnSp macro="">
      <xdr:nvCxnSpPr>
        <xdr:cNvPr id="98" name="直線コネクタ 97">
          <a:extLst>
            <a:ext uri="{FF2B5EF4-FFF2-40B4-BE49-F238E27FC236}">
              <a16:creationId xmlns:a16="http://schemas.microsoft.com/office/drawing/2014/main" id="{5B894D73-0665-48BF-8221-96C4DD8444EC}"/>
            </a:ext>
          </a:extLst>
        </xdr:cNvPr>
        <xdr:cNvCxnSpPr/>
      </xdr:nvCxnSpPr>
      <xdr:spPr>
        <a:xfrm>
          <a:off x="2527300" y="5967730"/>
          <a:ext cx="762000" cy="2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146367</xdr:rowOff>
    </xdr:from>
    <xdr:to>
      <xdr:col>7</xdr:col>
      <xdr:colOff>187325</xdr:colOff>
      <xdr:row>30</xdr:row>
      <xdr:rowOff>76517</xdr:rowOff>
    </xdr:to>
    <xdr:sp macro="" textlink="">
      <xdr:nvSpPr>
        <xdr:cNvPr id="99" name="楕円 98">
          <a:extLst>
            <a:ext uri="{FF2B5EF4-FFF2-40B4-BE49-F238E27FC236}">
              <a16:creationId xmlns:a16="http://schemas.microsoft.com/office/drawing/2014/main" id="{E4826D6C-8458-4F98-BF2F-312F8BA904F1}"/>
            </a:ext>
          </a:extLst>
        </xdr:cNvPr>
        <xdr:cNvSpPr/>
      </xdr:nvSpPr>
      <xdr:spPr>
        <a:xfrm>
          <a:off x="1714500" y="588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25717</xdr:rowOff>
    </xdr:from>
    <xdr:to>
      <xdr:col>11</xdr:col>
      <xdr:colOff>136525</xdr:colOff>
      <xdr:row>30</xdr:row>
      <xdr:rowOff>52705</xdr:rowOff>
    </xdr:to>
    <xdr:cxnSp macro="">
      <xdr:nvCxnSpPr>
        <xdr:cNvPr id="100" name="直線コネクタ 99">
          <a:extLst>
            <a:ext uri="{FF2B5EF4-FFF2-40B4-BE49-F238E27FC236}">
              <a16:creationId xmlns:a16="http://schemas.microsoft.com/office/drawing/2014/main" id="{2D0B03DA-BECD-4C19-820D-985B4BA87414}"/>
            </a:ext>
          </a:extLst>
        </xdr:cNvPr>
        <xdr:cNvCxnSpPr/>
      </xdr:nvCxnSpPr>
      <xdr:spPr>
        <a:xfrm>
          <a:off x="1765300" y="5940742"/>
          <a:ext cx="762000" cy="26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18538</xdr:rowOff>
    </xdr:from>
    <xdr:ext cx="405111" cy="259045"/>
    <xdr:sp macro="" textlink="">
      <xdr:nvSpPr>
        <xdr:cNvPr id="101" name="n_1aveValue有形固定資産減価償却率">
          <a:extLst>
            <a:ext uri="{FF2B5EF4-FFF2-40B4-BE49-F238E27FC236}">
              <a16:creationId xmlns:a16="http://schemas.microsoft.com/office/drawing/2014/main" id="{4482B91B-A988-4590-A069-3CD61C08E3C6}"/>
            </a:ext>
          </a:extLst>
        </xdr:cNvPr>
        <xdr:cNvSpPr txBox="1"/>
      </xdr:nvSpPr>
      <xdr:spPr>
        <a:xfrm>
          <a:off x="3836044" y="6105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170197</xdr:rowOff>
    </xdr:from>
    <xdr:ext cx="405111" cy="259045"/>
    <xdr:sp macro="" textlink="">
      <xdr:nvSpPr>
        <xdr:cNvPr id="102" name="n_2aveValue有形固定資産減価償却率">
          <a:extLst>
            <a:ext uri="{FF2B5EF4-FFF2-40B4-BE49-F238E27FC236}">
              <a16:creationId xmlns:a16="http://schemas.microsoft.com/office/drawing/2014/main" id="{6F688834-8E5A-4F4A-87EE-3A1DB8F45107}"/>
            </a:ext>
          </a:extLst>
        </xdr:cNvPr>
        <xdr:cNvSpPr txBox="1"/>
      </xdr:nvSpPr>
      <xdr:spPr>
        <a:xfrm>
          <a:off x="30867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159402</xdr:rowOff>
    </xdr:from>
    <xdr:ext cx="405111" cy="259045"/>
    <xdr:sp macro="" textlink="">
      <xdr:nvSpPr>
        <xdr:cNvPr id="103" name="n_3aveValue有形固定資産減価償却率">
          <a:extLst>
            <a:ext uri="{FF2B5EF4-FFF2-40B4-BE49-F238E27FC236}">
              <a16:creationId xmlns:a16="http://schemas.microsoft.com/office/drawing/2014/main" id="{8914352F-6B3F-4C59-A272-FBF3E587E744}"/>
            </a:ext>
          </a:extLst>
        </xdr:cNvPr>
        <xdr:cNvSpPr txBox="1"/>
      </xdr:nvSpPr>
      <xdr:spPr>
        <a:xfrm>
          <a:off x="2324744" y="6074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139611</xdr:rowOff>
    </xdr:from>
    <xdr:ext cx="405111" cy="259045"/>
    <xdr:sp macro="" textlink="">
      <xdr:nvSpPr>
        <xdr:cNvPr id="104" name="n_4aveValue有形固定資産減価償却率">
          <a:extLst>
            <a:ext uri="{FF2B5EF4-FFF2-40B4-BE49-F238E27FC236}">
              <a16:creationId xmlns:a16="http://schemas.microsoft.com/office/drawing/2014/main" id="{6A8313D0-7FD7-4058-978C-C129934D29F9}"/>
            </a:ext>
          </a:extLst>
        </xdr:cNvPr>
        <xdr:cNvSpPr txBox="1"/>
      </xdr:nvSpPr>
      <xdr:spPr>
        <a:xfrm>
          <a:off x="1562744" y="60546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758</xdr:rowOff>
    </xdr:from>
    <xdr:ext cx="405111" cy="259045"/>
    <xdr:sp macro="" textlink="">
      <xdr:nvSpPr>
        <xdr:cNvPr id="105" name="n_1mainValue有形固定資産減価償却率">
          <a:extLst>
            <a:ext uri="{FF2B5EF4-FFF2-40B4-BE49-F238E27FC236}">
              <a16:creationId xmlns:a16="http://schemas.microsoft.com/office/drawing/2014/main" id="{60FFF3D4-2B3A-4DD5-9A11-5F9565151F5E}"/>
            </a:ext>
          </a:extLst>
        </xdr:cNvPr>
        <xdr:cNvSpPr txBox="1"/>
      </xdr:nvSpPr>
      <xdr:spPr>
        <a:xfrm>
          <a:off x="3836044" y="5744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147019</xdr:rowOff>
    </xdr:from>
    <xdr:ext cx="405111" cy="259045"/>
    <xdr:sp macro="" textlink="">
      <xdr:nvSpPr>
        <xdr:cNvPr id="106" name="n_2mainValue有形固定資産減価償却率">
          <a:extLst>
            <a:ext uri="{FF2B5EF4-FFF2-40B4-BE49-F238E27FC236}">
              <a16:creationId xmlns:a16="http://schemas.microsoft.com/office/drawing/2014/main" id="{13688ECC-DBC6-4994-A637-3918085C2005}"/>
            </a:ext>
          </a:extLst>
        </xdr:cNvPr>
        <xdr:cNvSpPr txBox="1"/>
      </xdr:nvSpPr>
      <xdr:spPr>
        <a:xfrm>
          <a:off x="3086744" y="5719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120032</xdr:rowOff>
    </xdr:from>
    <xdr:ext cx="405111" cy="259045"/>
    <xdr:sp macro="" textlink="">
      <xdr:nvSpPr>
        <xdr:cNvPr id="107" name="n_3mainValue有形固定資産減価償却率">
          <a:extLst>
            <a:ext uri="{FF2B5EF4-FFF2-40B4-BE49-F238E27FC236}">
              <a16:creationId xmlns:a16="http://schemas.microsoft.com/office/drawing/2014/main" id="{F24D1FC3-E530-4A1C-B3DA-EFC6DF0C15D8}"/>
            </a:ext>
          </a:extLst>
        </xdr:cNvPr>
        <xdr:cNvSpPr txBox="1"/>
      </xdr:nvSpPr>
      <xdr:spPr>
        <a:xfrm>
          <a:off x="2324744" y="569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93044</xdr:rowOff>
    </xdr:from>
    <xdr:ext cx="405111" cy="259045"/>
    <xdr:sp macro="" textlink="">
      <xdr:nvSpPr>
        <xdr:cNvPr id="108" name="n_4mainValue有形固定資産減価償却率">
          <a:extLst>
            <a:ext uri="{FF2B5EF4-FFF2-40B4-BE49-F238E27FC236}">
              <a16:creationId xmlns:a16="http://schemas.microsoft.com/office/drawing/2014/main" id="{39D22FDD-2FF0-4608-8F3A-4B690D9831D6}"/>
            </a:ext>
          </a:extLst>
        </xdr:cNvPr>
        <xdr:cNvSpPr txBox="1"/>
      </xdr:nvSpPr>
      <xdr:spPr>
        <a:xfrm>
          <a:off x="1562744" y="5665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a:extLst>
            <a:ext uri="{FF2B5EF4-FFF2-40B4-BE49-F238E27FC236}">
              <a16:creationId xmlns:a16="http://schemas.microsoft.com/office/drawing/2014/main" id="{7E9A2270-03A0-4ACF-AB05-DD60B4840AE7}"/>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a:extLst>
            <a:ext uri="{FF2B5EF4-FFF2-40B4-BE49-F238E27FC236}">
              <a16:creationId xmlns:a16="http://schemas.microsoft.com/office/drawing/2014/main" id="{30F0F7BE-8568-4ED5-8952-5DDA9C64307A}"/>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a:extLst>
            <a:ext uri="{FF2B5EF4-FFF2-40B4-BE49-F238E27FC236}">
              <a16:creationId xmlns:a16="http://schemas.microsoft.com/office/drawing/2014/main" id="{E31DB3C6-00D1-48C2-89FB-0CA0B9AD1DFC}"/>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[ 258.6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a:extLst>
            <a:ext uri="{FF2B5EF4-FFF2-40B4-BE49-F238E27FC236}">
              <a16:creationId xmlns:a16="http://schemas.microsoft.com/office/drawing/2014/main" id="{B54DEB9A-A990-4EBF-98AC-3E34F5732439}"/>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a:extLst>
            <a:ext uri="{FF2B5EF4-FFF2-40B4-BE49-F238E27FC236}">
              <a16:creationId xmlns:a16="http://schemas.microsoft.com/office/drawing/2014/main" id="{02A70381-45D9-48C5-A19A-35F40E1258F3}"/>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a:extLst>
            <a:ext uri="{FF2B5EF4-FFF2-40B4-BE49-F238E27FC236}">
              <a16:creationId xmlns:a16="http://schemas.microsoft.com/office/drawing/2014/main" id="{4A79EA6F-D6AC-47FA-8E5C-B3388B480DDB}"/>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a:extLst>
            <a:ext uri="{FF2B5EF4-FFF2-40B4-BE49-F238E27FC236}">
              <a16:creationId xmlns:a16="http://schemas.microsoft.com/office/drawing/2014/main" id="{2EF249A4-12C9-4EF8-9F52-EC63465FFA1A}"/>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a:extLst>
            <a:ext uri="{FF2B5EF4-FFF2-40B4-BE49-F238E27FC236}">
              <a16:creationId xmlns:a16="http://schemas.microsoft.com/office/drawing/2014/main" id="{EA3A07CE-A96E-4860-8263-FD25076300D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a:extLst>
            <a:ext uri="{FF2B5EF4-FFF2-40B4-BE49-F238E27FC236}">
              <a16:creationId xmlns:a16="http://schemas.microsoft.com/office/drawing/2014/main" id="{CBD49943-71D5-41DC-B058-618AA18322CF}"/>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a:extLst>
            <a:ext uri="{FF2B5EF4-FFF2-40B4-BE49-F238E27FC236}">
              <a16:creationId xmlns:a16="http://schemas.microsoft.com/office/drawing/2014/main" id="{2E37FDFD-2E33-4276-9F01-41213B8BF506}"/>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a:extLst>
            <a:ext uri="{FF2B5EF4-FFF2-40B4-BE49-F238E27FC236}">
              <a16:creationId xmlns:a16="http://schemas.microsoft.com/office/drawing/2014/main" id="{33ED5880-DE53-4CAF-B385-DF28F0352DA1}"/>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a:extLst>
            <a:ext uri="{FF2B5EF4-FFF2-40B4-BE49-F238E27FC236}">
              <a16:creationId xmlns:a16="http://schemas.microsoft.com/office/drawing/2014/main" id="{FAAD0F27-3D83-4A24-B24C-28E30D23EC87}"/>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a:extLst>
            <a:ext uri="{FF2B5EF4-FFF2-40B4-BE49-F238E27FC236}">
              <a16:creationId xmlns:a16="http://schemas.microsoft.com/office/drawing/2014/main" id="{258571EA-B26B-4468-822D-5B250FDE50E8}"/>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類似団体平均と比較して大きく下回っているが，今後は施設の維持・更新費用の増加により基金が減少し，債務償還比率が伸びていくことが予想されるため，引き続き地方債の借入抑制や業務支出の縮減に努める。</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oneCellAnchor>
    <xdr:from>
      <xdr:col>57</xdr:col>
      <xdr:colOff>111125</xdr:colOff>
      <xdr:row>23</xdr:row>
      <xdr:rowOff>47625</xdr:rowOff>
    </xdr:from>
    <xdr:ext cx="349839" cy="225703"/>
    <xdr:sp macro="" textlink="">
      <xdr:nvSpPr>
        <xdr:cNvPr id="122" name="テキスト ボックス 121">
          <a:extLst>
            <a:ext uri="{FF2B5EF4-FFF2-40B4-BE49-F238E27FC236}">
              <a16:creationId xmlns:a16="http://schemas.microsoft.com/office/drawing/2014/main" id="{65F06104-51AB-40D1-AFC7-99EBD292F124}"/>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a:extLst>
            <a:ext uri="{FF2B5EF4-FFF2-40B4-BE49-F238E27FC236}">
              <a16:creationId xmlns:a16="http://schemas.microsoft.com/office/drawing/2014/main" id="{6F2B9E4C-D59A-4304-8E66-A4A106836B03}"/>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a:extLst>
            <a:ext uri="{FF2B5EF4-FFF2-40B4-BE49-F238E27FC236}">
              <a16:creationId xmlns:a16="http://schemas.microsoft.com/office/drawing/2014/main" id="{91A028C1-7992-40D9-B2F0-92DC2167184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5" name="直線コネクタ 124">
          <a:extLst>
            <a:ext uri="{FF2B5EF4-FFF2-40B4-BE49-F238E27FC236}">
              <a16:creationId xmlns:a16="http://schemas.microsoft.com/office/drawing/2014/main" id="{01CB8951-2D05-4076-9816-13FBC4E5E35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6" name="テキスト ボックス 125">
          <a:extLst>
            <a:ext uri="{FF2B5EF4-FFF2-40B4-BE49-F238E27FC236}">
              <a16:creationId xmlns:a16="http://schemas.microsoft.com/office/drawing/2014/main" id="{4A7B7D11-BEC5-4451-8A20-D776186F0C21}"/>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7" name="直線コネクタ 126">
          <a:extLst>
            <a:ext uri="{FF2B5EF4-FFF2-40B4-BE49-F238E27FC236}">
              <a16:creationId xmlns:a16="http://schemas.microsoft.com/office/drawing/2014/main" id="{5A343262-50DB-4C1D-962E-04694DBFE923}"/>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8" name="テキスト ボックス 127">
          <a:extLst>
            <a:ext uri="{FF2B5EF4-FFF2-40B4-BE49-F238E27FC236}">
              <a16:creationId xmlns:a16="http://schemas.microsoft.com/office/drawing/2014/main" id="{C156F7A4-4A56-4664-9604-66D09675F1A4}"/>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9" name="直線コネクタ 128">
          <a:extLst>
            <a:ext uri="{FF2B5EF4-FFF2-40B4-BE49-F238E27FC236}">
              <a16:creationId xmlns:a16="http://schemas.microsoft.com/office/drawing/2014/main" id="{C3BC1240-9C07-4CAF-9B7D-D04E46BCAA44}"/>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0" name="テキスト ボックス 129">
          <a:extLst>
            <a:ext uri="{FF2B5EF4-FFF2-40B4-BE49-F238E27FC236}">
              <a16:creationId xmlns:a16="http://schemas.microsoft.com/office/drawing/2014/main" id="{38F12DF4-3413-4BC9-8561-5C2547A44806}"/>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1" name="直線コネクタ 130">
          <a:extLst>
            <a:ext uri="{FF2B5EF4-FFF2-40B4-BE49-F238E27FC236}">
              <a16:creationId xmlns:a16="http://schemas.microsoft.com/office/drawing/2014/main" id="{9673DA3B-4E72-4303-8E93-715B180A618A}"/>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2" name="テキスト ボックス 131">
          <a:extLst>
            <a:ext uri="{FF2B5EF4-FFF2-40B4-BE49-F238E27FC236}">
              <a16:creationId xmlns:a16="http://schemas.microsoft.com/office/drawing/2014/main" id="{875543D3-DA3B-4E1F-82EC-714C0E89EB8A}"/>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3" name="直線コネクタ 132">
          <a:extLst>
            <a:ext uri="{FF2B5EF4-FFF2-40B4-BE49-F238E27FC236}">
              <a16:creationId xmlns:a16="http://schemas.microsoft.com/office/drawing/2014/main" id="{0EF9C4E6-94CC-4F6A-8003-DC59B8878889}"/>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4" name="テキスト ボックス 133">
          <a:extLst>
            <a:ext uri="{FF2B5EF4-FFF2-40B4-BE49-F238E27FC236}">
              <a16:creationId xmlns:a16="http://schemas.microsoft.com/office/drawing/2014/main" id="{E5E23D53-2B5E-444E-8432-2D722E5B9D6D}"/>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5" name="直線コネクタ 134">
          <a:extLst>
            <a:ext uri="{FF2B5EF4-FFF2-40B4-BE49-F238E27FC236}">
              <a16:creationId xmlns:a16="http://schemas.microsoft.com/office/drawing/2014/main" id="{F4886F6E-2550-4BE2-A1BC-3BB3B3396144}"/>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6" name="テキスト ボックス 135">
          <a:extLst>
            <a:ext uri="{FF2B5EF4-FFF2-40B4-BE49-F238E27FC236}">
              <a16:creationId xmlns:a16="http://schemas.microsoft.com/office/drawing/2014/main" id="{9D78FF2C-9DEF-4086-9C31-ABFB4C60099F}"/>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C12D563D-B304-43D6-9B19-2F582C011A62}"/>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BD504345-DF38-4F92-B294-812696A9EE0F}"/>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30852</xdr:rowOff>
    </xdr:from>
    <xdr:to>
      <xdr:col>76</xdr:col>
      <xdr:colOff>21589</xdr:colOff>
      <xdr:row>34</xdr:row>
      <xdr:rowOff>78912</xdr:rowOff>
    </xdr:to>
    <xdr:cxnSp macro="">
      <xdr:nvCxnSpPr>
        <xdr:cNvPr id="139" name="直線コネクタ 138">
          <a:extLst>
            <a:ext uri="{FF2B5EF4-FFF2-40B4-BE49-F238E27FC236}">
              <a16:creationId xmlns:a16="http://schemas.microsoft.com/office/drawing/2014/main" id="{A23813CC-8540-4E6A-81C7-0F9FD22C9871}"/>
            </a:ext>
          </a:extLst>
        </xdr:cNvPr>
        <xdr:cNvCxnSpPr/>
      </xdr:nvCxnSpPr>
      <xdr:spPr>
        <a:xfrm flipV="1">
          <a:off x="14793595" y="5431527"/>
          <a:ext cx="1269" cy="1248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82739</xdr:rowOff>
    </xdr:from>
    <xdr:ext cx="469744" cy="259045"/>
    <xdr:sp macro="" textlink="">
      <xdr:nvSpPr>
        <xdr:cNvPr id="140" name="債務償還比率最小値テキスト">
          <a:extLst>
            <a:ext uri="{FF2B5EF4-FFF2-40B4-BE49-F238E27FC236}">
              <a16:creationId xmlns:a16="http://schemas.microsoft.com/office/drawing/2014/main" id="{C4EA755D-A21F-4FAA-AC05-381985E77E57}"/>
            </a:ext>
          </a:extLst>
        </xdr:cNvPr>
        <xdr:cNvSpPr txBox="1"/>
      </xdr:nvSpPr>
      <xdr:spPr>
        <a:xfrm>
          <a:off x="14846300" y="6683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78912</xdr:rowOff>
    </xdr:from>
    <xdr:to>
      <xdr:col>76</xdr:col>
      <xdr:colOff>111125</xdr:colOff>
      <xdr:row>34</xdr:row>
      <xdr:rowOff>78912</xdr:rowOff>
    </xdr:to>
    <xdr:cxnSp macro="">
      <xdr:nvCxnSpPr>
        <xdr:cNvPr id="141" name="直線コネクタ 140">
          <a:extLst>
            <a:ext uri="{FF2B5EF4-FFF2-40B4-BE49-F238E27FC236}">
              <a16:creationId xmlns:a16="http://schemas.microsoft.com/office/drawing/2014/main" id="{77C0CB3A-3A9D-49AC-81C0-403B766093F1}"/>
            </a:ext>
          </a:extLst>
        </xdr:cNvPr>
        <xdr:cNvCxnSpPr/>
      </xdr:nvCxnSpPr>
      <xdr:spPr>
        <a:xfrm>
          <a:off x="14706600" y="6679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148979</xdr:rowOff>
    </xdr:from>
    <xdr:ext cx="469744" cy="259045"/>
    <xdr:sp macro="" textlink="">
      <xdr:nvSpPr>
        <xdr:cNvPr id="142" name="債務償還比率最大値テキスト">
          <a:extLst>
            <a:ext uri="{FF2B5EF4-FFF2-40B4-BE49-F238E27FC236}">
              <a16:creationId xmlns:a16="http://schemas.microsoft.com/office/drawing/2014/main" id="{3F3A109D-4B89-45B5-8DCD-36950A8506B9}"/>
            </a:ext>
          </a:extLst>
        </xdr:cNvPr>
        <xdr:cNvSpPr txBox="1"/>
      </xdr:nvSpPr>
      <xdr:spPr>
        <a:xfrm>
          <a:off x="14846300" y="5206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30852</xdr:rowOff>
    </xdr:from>
    <xdr:to>
      <xdr:col>76</xdr:col>
      <xdr:colOff>111125</xdr:colOff>
      <xdr:row>27</xdr:row>
      <xdr:rowOff>30852</xdr:rowOff>
    </xdr:to>
    <xdr:cxnSp macro="">
      <xdr:nvCxnSpPr>
        <xdr:cNvPr id="143" name="直線コネクタ 142">
          <a:extLst>
            <a:ext uri="{FF2B5EF4-FFF2-40B4-BE49-F238E27FC236}">
              <a16:creationId xmlns:a16="http://schemas.microsoft.com/office/drawing/2014/main" id="{0B8F07D2-4442-4312-908B-42A097003AEF}"/>
            </a:ext>
          </a:extLst>
        </xdr:cNvPr>
        <xdr:cNvCxnSpPr/>
      </xdr:nvCxnSpPr>
      <xdr:spPr>
        <a:xfrm>
          <a:off x="14706600" y="5431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81959</xdr:rowOff>
    </xdr:from>
    <xdr:ext cx="469744" cy="259045"/>
    <xdr:sp macro="" textlink="">
      <xdr:nvSpPr>
        <xdr:cNvPr id="144" name="債務償還比率平均値テキスト">
          <a:extLst>
            <a:ext uri="{FF2B5EF4-FFF2-40B4-BE49-F238E27FC236}">
              <a16:creationId xmlns:a16="http://schemas.microsoft.com/office/drawing/2014/main" id="{6E970A6A-C5C1-44BA-B9B6-0821CBA68F09}"/>
            </a:ext>
          </a:extLst>
        </xdr:cNvPr>
        <xdr:cNvSpPr txBox="1"/>
      </xdr:nvSpPr>
      <xdr:spPr>
        <a:xfrm>
          <a:off x="14846300" y="59969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103532</xdr:rowOff>
    </xdr:from>
    <xdr:to>
      <xdr:col>76</xdr:col>
      <xdr:colOff>73025</xdr:colOff>
      <xdr:row>31</xdr:row>
      <xdr:rowOff>33682</xdr:rowOff>
    </xdr:to>
    <xdr:sp macro="" textlink="">
      <xdr:nvSpPr>
        <xdr:cNvPr id="145" name="フローチャート: 判断 144">
          <a:extLst>
            <a:ext uri="{FF2B5EF4-FFF2-40B4-BE49-F238E27FC236}">
              <a16:creationId xmlns:a16="http://schemas.microsoft.com/office/drawing/2014/main" id="{1AE1EF46-ACC1-4241-A45D-78E9001521A2}"/>
            </a:ext>
          </a:extLst>
        </xdr:cNvPr>
        <xdr:cNvSpPr/>
      </xdr:nvSpPr>
      <xdr:spPr>
        <a:xfrm>
          <a:off x="14744700" y="601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153534</xdr:rowOff>
    </xdr:from>
    <xdr:to>
      <xdr:col>72</xdr:col>
      <xdr:colOff>123825</xdr:colOff>
      <xdr:row>32</xdr:row>
      <xdr:rowOff>83684</xdr:rowOff>
    </xdr:to>
    <xdr:sp macro="" textlink="">
      <xdr:nvSpPr>
        <xdr:cNvPr id="146" name="フローチャート: 判断 145">
          <a:extLst>
            <a:ext uri="{FF2B5EF4-FFF2-40B4-BE49-F238E27FC236}">
              <a16:creationId xmlns:a16="http://schemas.microsoft.com/office/drawing/2014/main" id="{0E412F9D-6D60-4E18-A12C-98AFBD7FF4DF}"/>
            </a:ext>
          </a:extLst>
        </xdr:cNvPr>
        <xdr:cNvSpPr/>
      </xdr:nvSpPr>
      <xdr:spPr>
        <a:xfrm>
          <a:off x="14033500" y="624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114980</xdr:rowOff>
    </xdr:from>
    <xdr:to>
      <xdr:col>68</xdr:col>
      <xdr:colOff>123825</xdr:colOff>
      <xdr:row>32</xdr:row>
      <xdr:rowOff>45130</xdr:rowOff>
    </xdr:to>
    <xdr:sp macro="" textlink="">
      <xdr:nvSpPr>
        <xdr:cNvPr id="147" name="フローチャート: 判断 146">
          <a:extLst>
            <a:ext uri="{FF2B5EF4-FFF2-40B4-BE49-F238E27FC236}">
              <a16:creationId xmlns:a16="http://schemas.microsoft.com/office/drawing/2014/main" id="{CC4933B1-9536-4CFF-B3B4-A0F31D7FE2F0}"/>
            </a:ext>
          </a:extLst>
        </xdr:cNvPr>
        <xdr:cNvSpPr/>
      </xdr:nvSpPr>
      <xdr:spPr>
        <a:xfrm>
          <a:off x="13271500" y="620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114826</xdr:rowOff>
    </xdr:from>
    <xdr:to>
      <xdr:col>64</xdr:col>
      <xdr:colOff>123825</xdr:colOff>
      <xdr:row>32</xdr:row>
      <xdr:rowOff>44976</xdr:rowOff>
    </xdr:to>
    <xdr:sp macro="" textlink="">
      <xdr:nvSpPr>
        <xdr:cNvPr id="148" name="フローチャート: 判断 147">
          <a:extLst>
            <a:ext uri="{FF2B5EF4-FFF2-40B4-BE49-F238E27FC236}">
              <a16:creationId xmlns:a16="http://schemas.microsoft.com/office/drawing/2014/main" id="{9CCCAC1D-6340-4CA9-A757-3CF6889C0D63}"/>
            </a:ext>
          </a:extLst>
        </xdr:cNvPr>
        <xdr:cNvSpPr/>
      </xdr:nvSpPr>
      <xdr:spPr>
        <a:xfrm>
          <a:off x="12509500" y="620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109891</xdr:rowOff>
    </xdr:from>
    <xdr:to>
      <xdr:col>60</xdr:col>
      <xdr:colOff>123825</xdr:colOff>
      <xdr:row>32</xdr:row>
      <xdr:rowOff>40041</xdr:rowOff>
    </xdr:to>
    <xdr:sp macro="" textlink="">
      <xdr:nvSpPr>
        <xdr:cNvPr id="149" name="フローチャート: 判断 148">
          <a:extLst>
            <a:ext uri="{FF2B5EF4-FFF2-40B4-BE49-F238E27FC236}">
              <a16:creationId xmlns:a16="http://schemas.microsoft.com/office/drawing/2014/main" id="{CEE0DD3A-6434-4DF7-BC7B-812B552F60E4}"/>
            </a:ext>
          </a:extLst>
        </xdr:cNvPr>
        <xdr:cNvSpPr/>
      </xdr:nvSpPr>
      <xdr:spPr>
        <a:xfrm>
          <a:off x="11747500" y="619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3E0CB373-2273-4913-9A73-BB7AC1435A5F}"/>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B1518263-F0CA-4126-A392-CC3AFF14B3FE}"/>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08E17A37-F8B0-488C-9B65-E1AD41243B74}"/>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7C188A9E-BF6B-4CFE-96F5-EE5F5EC7BEB2}"/>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8AE6067A-8393-460F-B1F3-B135C2CA83E1}"/>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37302</xdr:rowOff>
    </xdr:from>
    <xdr:to>
      <xdr:col>76</xdr:col>
      <xdr:colOff>73025</xdr:colOff>
      <xdr:row>28</xdr:row>
      <xdr:rowOff>138902</xdr:rowOff>
    </xdr:to>
    <xdr:sp macro="" textlink="">
      <xdr:nvSpPr>
        <xdr:cNvPr id="155" name="楕円 154">
          <a:extLst>
            <a:ext uri="{FF2B5EF4-FFF2-40B4-BE49-F238E27FC236}">
              <a16:creationId xmlns:a16="http://schemas.microsoft.com/office/drawing/2014/main" id="{1E3EEDE0-5FAD-4AA9-8DE6-0EC09C5EDCA8}"/>
            </a:ext>
          </a:extLst>
        </xdr:cNvPr>
        <xdr:cNvSpPr/>
      </xdr:nvSpPr>
      <xdr:spPr>
        <a:xfrm>
          <a:off x="14744700" y="560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60179</xdr:rowOff>
    </xdr:from>
    <xdr:ext cx="469744" cy="259045"/>
    <xdr:sp macro="" textlink="">
      <xdr:nvSpPr>
        <xdr:cNvPr id="156" name="債務償還比率該当値テキスト">
          <a:extLst>
            <a:ext uri="{FF2B5EF4-FFF2-40B4-BE49-F238E27FC236}">
              <a16:creationId xmlns:a16="http://schemas.microsoft.com/office/drawing/2014/main" id="{BFB4D453-E63F-4EBD-839F-7EE5661E5B0F}"/>
            </a:ext>
          </a:extLst>
        </xdr:cNvPr>
        <xdr:cNvSpPr txBox="1"/>
      </xdr:nvSpPr>
      <xdr:spPr>
        <a:xfrm>
          <a:off x="14846300" y="5460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70648</xdr:rowOff>
    </xdr:from>
    <xdr:to>
      <xdr:col>72</xdr:col>
      <xdr:colOff>123825</xdr:colOff>
      <xdr:row>30</xdr:row>
      <xdr:rowOff>798</xdr:rowOff>
    </xdr:to>
    <xdr:sp macro="" textlink="">
      <xdr:nvSpPr>
        <xdr:cNvPr id="157" name="楕円 156">
          <a:extLst>
            <a:ext uri="{FF2B5EF4-FFF2-40B4-BE49-F238E27FC236}">
              <a16:creationId xmlns:a16="http://schemas.microsoft.com/office/drawing/2014/main" id="{7AB28373-12D5-4532-B039-01033701FBFB}"/>
            </a:ext>
          </a:extLst>
        </xdr:cNvPr>
        <xdr:cNvSpPr/>
      </xdr:nvSpPr>
      <xdr:spPr>
        <a:xfrm>
          <a:off x="14033500" y="5814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88102</xdr:rowOff>
    </xdr:from>
    <xdr:to>
      <xdr:col>76</xdr:col>
      <xdr:colOff>22225</xdr:colOff>
      <xdr:row>29</xdr:row>
      <xdr:rowOff>121448</xdr:rowOff>
    </xdr:to>
    <xdr:cxnSp macro="">
      <xdr:nvCxnSpPr>
        <xdr:cNvPr id="158" name="直線コネクタ 157">
          <a:extLst>
            <a:ext uri="{FF2B5EF4-FFF2-40B4-BE49-F238E27FC236}">
              <a16:creationId xmlns:a16="http://schemas.microsoft.com/office/drawing/2014/main" id="{D0F5192F-8390-4951-A726-2FD206B85C28}"/>
            </a:ext>
          </a:extLst>
        </xdr:cNvPr>
        <xdr:cNvCxnSpPr/>
      </xdr:nvCxnSpPr>
      <xdr:spPr>
        <a:xfrm flipV="1">
          <a:off x="14084300" y="5660227"/>
          <a:ext cx="711200" cy="204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2023</xdr:rowOff>
    </xdr:from>
    <xdr:to>
      <xdr:col>68</xdr:col>
      <xdr:colOff>123825</xdr:colOff>
      <xdr:row>29</xdr:row>
      <xdr:rowOff>103623</xdr:rowOff>
    </xdr:to>
    <xdr:sp macro="" textlink="">
      <xdr:nvSpPr>
        <xdr:cNvPr id="159" name="楕円 158">
          <a:extLst>
            <a:ext uri="{FF2B5EF4-FFF2-40B4-BE49-F238E27FC236}">
              <a16:creationId xmlns:a16="http://schemas.microsoft.com/office/drawing/2014/main" id="{51A7FB97-F8DE-44D1-98D7-C7BD2C2F53FC}"/>
            </a:ext>
          </a:extLst>
        </xdr:cNvPr>
        <xdr:cNvSpPr/>
      </xdr:nvSpPr>
      <xdr:spPr>
        <a:xfrm>
          <a:off x="13271500" y="5745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52823</xdr:rowOff>
    </xdr:from>
    <xdr:to>
      <xdr:col>72</xdr:col>
      <xdr:colOff>73025</xdr:colOff>
      <xdr:row>29</xdr:row>
      <xdr:rowOff>121448</xdr:rowOff>
    </xdr:to>
    <xdr:cxnSp macro="">
      <xdr:nvCxnSpPr>
        <xdr:cNvPr id="160" name="直線コネクタ 159">
          <a:extLst>
            <a:ext uri="{FF2B5EF4-FFF2-40B4-BE49-F238E27FC236}">
              <a16:creationId xmlns:a16="http://schemas.microsoft.com/office/drawing/2014/main" id="{1F5531E6-2935-4525-AC02-1DE6786AE284}"/>
            </a:ext>
          </a:extLst>
        </xdr:cNvPr>
        <xdr:cNvCxnSpPr/>
      </xdr:nvCxnSpPr>
      <xdr:spPr>
        <a:xfrm>
          <a:off x="13322300" y="5796398"/>
          <a:ext cx="762000" cy="68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121194</xdr:rowOff>
    </xdr:from>
    <xdr:to>
      <xdr:col>64</xdr:col>
      <xdr:colOff>123825</xdr:colOff>
      <xdr:row>29</xdr:row>
      <xdr:rowOff>51344</xdr:rowOff>
    </xdr:to>
    <xdr:sp macro="" textlink="">
      <xdr:nvSpPr>
        <xdr:cNvPr id="161" name="楕円 160">
          <a:extLst>
            <a:ext uri="{FF2B5EF4-FFF2-40B4-BE49-F238E27FC236}">
              <a16:creationId xmlns:a16="http://schemas.microsoft.com/office/drawing/2014/main" id="{BD6B28EE-8C0E-402E-B861-A1FB4B7C256A}"/>
            </a:ext>
          </a:extLst>
        </xdr:cNvPr>
        <xdr:cNvSpPr/>
      </xdr:nvSpPr>
      <xdr:spPr>
        <a:xfrm>
          <a:off x="12509500" y="5693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544</xdr:rowOff>
    </xdr:from>
    <xdr:to>
      <xdr:col>68</xdr:col>
      <xdr:colOff>73025</xdr:colOff>
      <xdr:row>29</xdr:row>
      <xdr:rowOff>52823</xdr:rowOff>
    </xdr:to>
    <xdr:cxnSp macro="">
      <xdr:nvCxnSpPr>
        <xdr:cNvPr id="162" name="直線コネクタ 161">
          <a:extLst>
            <a:ext uri="{FF2B5EF4-FFF2-40B4-BE49-F238E27FC236}">
              <a16:creationId xmlns:a16="http://schemas.microsoft.com/office/drawing/2014/main" id="{792FC6FB-94D4-48E0-A95F-DF7C8B2B61DA}"/>
            </a:ext>
          </a:extLst>
        </xdr:cNvPr>
        <xdr:cNvCxnSpPr/>
      </xdr:nvCxnSpPr>
      <xdr:spPr>
        <a:xfrm>
          <a:off x="12560300" y="5744119"/>
          <a:ext cx="762000" cy="52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112558</xdr:rowOff>
    </xdr:from>
    <xdr:to>
      <xdr:col>60</xdr:col>
      <xdr:colOff>123825</xdr:colOff>
      <xdr:row>29</xdr:row>
      <xdr:rowOff>42708</xdr:rowOff>
    </xdr:to>
    <xdr:sp macro="" textlink="">
      <xdr:nvSpPr>
        <xdr:cNvPr id="163" name="楕円 162">
          <a:extLst>
            <a:ext uri="{FF2B5EF4-FFF2-40B4-BE49-F238E27FC236}">
              <a16:creationId xmlns:a16="http://schemas.microsoft.com/office/drawing/2014/main" id="{1F12B461-BD4F-49E9-9964-329ED7D0C77E}"/>
            </a:ext>
          </a:extLst>
        </xdr:cNvPr>
        <xdr:cNvSpPr/>
      </xdr:nvSpPr>
      <xdr:spPr>
        <a:xfrm>
          <a:off x="11747500" y="5684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163358</xdr:rowOff>
    </xdr:from>
    <xdr:to>
      <xdr:col>64</xdr:col>
      <xdr:colOff>73025</xdr:colOff>
      <xdr:row>29</xdr:row>
      <xdr:rowOff>544</xdr:rowOff>
    </xdr:to>
    <xdr:cxnSp macro="">
      <xdr:nvCxnSpPr>
        <xdr:cNvPr id="164" name="直線コネクタ 163">
          <a:extLst>
            <a:ext uri="{FF2B5EF4-FFF2-40B4-BE49-F238E27FC236}">
              <a16:creationId xmlns:a16="http://schemas.microsoft.com/office/drawing/2014/main" id="{0CA6D126-1876-4DF1-BCAF-F33CEBECEECC}"/>
            </a:ext>
          </a:extLst>
        </xdr:cNvPr>
        <xdr:cNvCxnSpPr/>
      </xdr:nvCxnSpPr>
      <xdr:spPr>
        <a:xfrm>
          <a:off x="11798300" y="5735483"/>
          <a:ext cx="762000" cy="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74811</xdr:rowOff>
    </xdr:from>
    <xdr:ext cx="469744" cy="259045"/>
    <xdr:sp macro="" textlink="">
      <xdr:nvSpPr>
        <xdr:cNvPr id="165" name="n_1aveValue債務償還比率">
          <a:extLst>
            <a:ext uri="{FF2B5EF4-FFF2-40B4-BE49-F238E27FC236}">
              <a16:creationId xmlns:a16="http://schemas.microsoft.com/office/drawing/2014/main" id="{5304A82E-2F1B-43A6-9F32-6EB97377D41B}"/>
            </a:ext>
          </a:extLst>
        </xdr:cNvPr>
        <xdr:cNvSpPr txBox="1"/>
      </xdr:nvSpPr>
      <xdr:spPr>
        <a:xfrm>
          <a:off x="13836727" y="6332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36257</xdr:rowOff>
    </xdr:from>
    <xdr:ext cx="469744" cy="259045"/>
    <xdr:sp macro="" textlink="">
      <xdr:nvSpPr>
        <xdr:cNvPr id="166" name="n_2aveValue債務償還比率">
          <a:extLst>
            <a:ext uri="{FF2B5EF4-FFF2-40B4-BE49-F238E27FC236}">
              <a16:creationId xmlns:a16="http://schemas.microsoft.com/office/drawing/2014/main" id="{686F2A61-97F5-4803-A755-BC39D3F20C39}"/>
            </a:ext>
          </a:extLst>
        </xdr:cNvPr>
        <xdr:cNvSpPr txBox="1"/>
      </xdr:nvSpPr>
      <xdr:spPr>
        <a:xfrm>
          <a:off x="13087427" y="6294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36103</xdr:rowOff>
    </xdr:from>
    <xdr:ext cx="469744" cy="259045"/>
    <xdr:sp macro="" textlink="">
      <xdr:nvSpPr>
        <xdr:cNvPr id="167" name="n_3aveValue債務償還比率">
          <a:extLst>
            <a:ext uri="{FF2B5EF4-FFF2-40B4-BE49-F238E27FC236}">
              <a16:creationId xmlns:a16="http://schemas.microsoft.com/office/drawing/2014/main" id="{85CE7409-6FC8-4136-8B8F-0553B6D0E557}"/>
            </a:ext>
          </a:extLst>
        </xdr:cNvPr>
        <xdr:cNvSpPr txBox="1"/>
      </xdr:nvSpPr>
      <xdr:spPr>
        <a:xfrm>
          <a:off x="12325427" y="6294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31168</xdr:rowOff>
    </xdr:from>
    <xdr:ext cx="469744" cy="259045"/>
    <xdr:sp macro="" textlink="">
      <xdr:nvSpPr>
        <xdr:cNvPr id="168" name="n_4aveValue債務償還比率">
          <a:extLst>
            <a:ext uri="{FF2B5EF4-FFF2-40B4-BE49-F238E27FC236}">
              <a16:creationId xmlns:a16="http://schemas.microsoft.com/office/drawing/2014/main" id="{33839780-8F03-4497-8798-EB646D473769}"/>
            </a:ext>
          </a:extLst>
        </xdr:cNvPr>
        <xdr:cNvSpPr txBox="1"/>
      </xdr:nvSpPr>
      <xdr:spPr>
        <a:xfrm>
          <a:off x="11563427" y="6289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17325</xdr:rowOff>
    </xdr:from>
    <xdr:ext cx="469744" cy="259045"/>
    <xdr:sp macro="" textlink="">
      <xdr:nvSpPr>
        <xdr:cNvPr id="169" name="n_1mainValue債務償還比率">
          <a:extLst>
            <a:ext uri="{FF2B5EF4-FFF2-40B4-BE49-F238E27FC236}">
              <a16:creationId xmlns:a16="http://schemas.microsoft.com/office/drawing/2014/main" id="{CD20DC48-5EB9-4031-BD66-8AB62C7E3156}"/>
            </a:ext>
          </a:extLst>
        </xdr:cNvPr>
        <xdr:cNvSpPr txBox="1"/>
      </xdr:nvSpPr>
      <xdr:spPr>
        <a:xfrm>
          <a:off x="13836727" y="5589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120150</xdr:rowOff>
    </xdr:from>
    <xdr:ext cx="469744" cy="259045"/>
    <xdr:sp macro="" textlink="">
      <xdr:nvSpPr>
        <xdr:cNvPr id="170" name="n_2mainValue債務償還比率">
          <a:extLst>
            <a:ext uri="{FF2B5EF4-FFF2-40B4-BE49-F238E27FC236}">
              <a16:creationId xmlns:a16="http://schemas.microsoft.com/office/drawing/2014/main" id="{9D851640-06B6-4821-AEB2-D0DE2B0F09F7}"/>
            </a:ext>
          </a:extLst>
        </xdr:cNvPr>
        <xdr:cNvSpPr txBox="1"/>
      </xdr:nvSpPr>
      <xdr:spPr>
        <a:xfrm>
          <a:off x="13087427" y="5520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67871</xdr:rowOff>
    </xdr:from>
    <xdr:ext cx="469744" cy="259045"/>
    <xdr:sp macro="" textlink="">
      <xdr:nvSpPr>
        <xdr:cNvPr id="171" name="n_3mainValue債務償還比率">
          <a:extLst>
            <a:ext uri="{FF2B5EF4-FFF2-40B4-BE49-F238E27FC236}">
              <a16:creationId xmlns:a16="http://schemas.microsoft.com/office/drawing/2014/main" id="{C0C12E97-FBB6-48A6-AC91-89F0E828C5F6}"/>
            </a:ext>
          </a:extLst>
        </xdr:cNvPr>
        <xdr:cNvSpPr txBox="1"/>
      </xdr:nvSpPr>
      <xdr:spPr>
        <a:xfrm>
          <a:off x="12325427" y="5468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59235</xdr:rowOff>
    </xdr:from>
    <xdr:ext cx="469744" cy="259045"/>
    <xdr:sp macro="" textlink="">
      <xdr:nvSpPr>
        <xdr:cNvPr id="172" name="n_4mainValue債務償還比率">
          <a:extLst>
            <a:ext uri="{FF2B5EF4-FFF2-40B4-BE49-F238E27FC236}">
              <a16:creationId xmlns:a16="http://schemas.microsoft.com/office/drawing/2014/main" id="{F99D02A9-3B91-4F87-A778-37354874C6DA}"/>
            </a:ext>
          </a:extLst>
        </xdr:cNvPr>
        <xdr:cNvSpPr txBox="1"/>
      </xdr:nvSpPr>
      <xdr:spPr>
        <a:xfrm>
          <a:off x="11563427" y="5459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a:extLst>
            <a:ext uri="{FF2B5EF4-FFF2-40B4-BE49-F238E27FC236}">
              <a16:creationId xmlns:a16="http://schemas.microsoft.com/office/drawing/2014/main" id="{63E953E0-83CF-4851-8948-1EFCF05E37D8}"/>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a:extLst>
            <a:ext uri="{FF2B5EF4-FFF2-40B4-BE49-F238E27FC236}">
              <a16:creationId xmlns:a16="http://schemas.microsoft.com/office/drawing/2014/main" id="{ED8E939A-AD56-47E9-8C66-B7989A35C734}"/>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a:extLst>
            <a:ext uri="{FF2B5EF4-FFF2-40B4-BE49-F238E27FC236}">
              <a16:creationId xmlns:a16="http://schemas.microsoft.com/office/drawing/2014/main" id="{D1B5C295-9884-4D6D-A915-33B296437233}"/>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a:extLst>
            <a:ext uri="{FF2B5EF4-FFF2-40B4-BE49-F238E27FC236}">
              <a16:creationId xmlns:a16="http://schemas.microsoft.com/office/drawing/2014/main" id="{73EF02E2-E1A3-4E2B-BF32-B2BF06A71577}"/>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a:extLst>
            <a:ext uri="{FF2B5EF4-FFF2-40B4-BE49-F238E27FC236}">
              <a16:creationId xmlns:a16="http://schemas.microsoft.com/office/drawing/2014/main" id="{5FA1EEB2-74B8-4DE3-8827-8EB81AB4980B}"/>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a:extLst>
            <a:ext uri="{FF2B5EF4-FFF2-40B4-BE49-F238E27FC236}">
              <a16:creationId xmlns:a16="http://schemas.microsoft.com/office/drawing/2014/main" id="{9789CCA9-B317-4271-AC24-9A33818837E5}"/>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4DEF89E-8D95-455C-A759-994296BE39FC}"/>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548636EF-7520-4AAB-B7B9-1AC93F3023AD}"/>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8785CABB-0DEC-4434-98A6-E12FB9F92F5D}"/>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F67E740E-431F-40BD-8E51-A98B83A752BD}"/>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茨城県常陸太田市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B17DBAA-AC19-4D65-8491-2EFE982455FF}"/>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98071D0A-BCD7-4D83-A80E-D5E4FC523C89}"/>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BB4D4B06-40D5-4827-AC2C-F2D5DEEB294B}"/>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FA6E0AC-2809-4A35-82CE-EF85E988B948}"/>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6310B94-F7DE-48B0-BEC9-CA39532B09D2}"/>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C880F5D1-4277-42E9-834E-8C59CF72047F}"/>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49,236
49,034
371.99
27,890,315
26,204,284
1,524,534
15,602,900
18,182,253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5FACABE0-1384-4D81-891B-2AF41071C07A}"/>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41B7D2B-EAD2-47B5-91EE-800316E7E553}"/>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58AE31A-EC66-4019-9245-9BFA584CC1F4}"/>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8657BAE5-6972-4B92-9301-920663840FD5}"/>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E5F12E47-9B7C-4899-9798-8F1D1BA90452}"/>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D78639C7-3079-41FE-8A3C-2BE9E4C0E106}"/>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BA5C2DF2-172F-4B33-B742-D64A156FF8A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8F34B213-315F-480E-8635-2D29D2C62B1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C7B355D-88BE-4A2F-AE6E-86BD6F5492DE}"/>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4E0A1DF-15BF-48E0-82B6-6C23B4FAD36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07A1233-00CB-4540-9AFC-A2F8F806DE8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EC88A6CD-2741-4754-8D2C-D6F257DDAD8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929E54B-F26A-4124-B1BA-7517E08564E2}"/>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75C9A40A-BD66-4147-9DE1-926994BA5487}"/>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187CC9D9-710B-4119-A732-3A885CD71494}"/>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EC4CB6A1-D722-4426-B2A5-B0A1C7E1E438}"/>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10AD1E4-B4D2-49BF-9B8C-F9F745C10F3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964D42FD-DCF6-42CF-BD7D-B2BFFEF393B5}"/>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ECE86DD4-C7C2-4DAF-85D3-ABABD6C129E4}"/>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46F3F8DB-3E36-410E-919F-319DDACE434B}"/>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152D2EF4-F47D-4008-8A2D-4FE847EC640C}"/>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B11638CF-DB08-4716-8B90-BE9A239C6DDC}"/>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7306D396-C381-4E2F-BF70-BC2F2787F73A}"/>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40B1921-7702-433D-97A3-C5E7A4F8C861}"/>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AB6BFB28-F0A4-4807-883F-F33CA9B0E12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97231FB0-4037-4DB4-8741-8E9EDD072F48}"/>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8944CD96-342B-4DE5-9D42-2639E1E765A7}"/>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1BC474F2-62AF-49A4-9B3C-D6069628583B}"/>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89882745-7A5C-4038-B2BE-DA58CB01D872}"/>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26D5A7E4-ACD5-4883-9254-30AAF6681639}"/>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35CE648A-BC92-4426-9BA0-22E82087CDB4}"/>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F1AC2345-C3FA-42F3-BBAD-5CF90C406CF3}"/>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72AC7114-4639-468F-8F77-244A1F2BD834}"/>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A9DF3EF2-A0D0-456D-987D-BEE3E3CA3D1B}"/>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C0FA779-1A33-4510-9DB2-F3413CEC6974}"/>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B664B95-4F9F-4DAE-AFD5-1A3A30293618}"/>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249988ED-0641-4BF6-8E2F-14AA62F955A5}"/>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E1910A3D-F8D2-44C4-9EE7-A33F31B8A4FA}"/>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3B223540-1A23-49D7-A158-D90CB18D160A}"/>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A8C2998-E57C-4118-A205-40962FDDAB76}"/>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E863C22B-70B4-4C30-832B-0A4B16585F7C}"/>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D74534F6-C1B5-4B8E-9D1F-B055A05A9F1A}"/>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9D4640D5-6F71-4F83-AB6D-E7F277617AC8}"/>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4C8C9C19-A83C-4C3A-BDE6-C2A5E28F14C2}"/>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419F4781-F1C0-4FC2-BB29-F1CAFE654F65}"/>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104775</xdr:rowOff>
    </xdr:from>
    <xdr:to>
      <xdr:col>24</xdr:col>
      <xdr:colOff>62865</xdr:colOff>
      <xdr:row>42</xdr:row>
      <xdr:rowOff>34290</xdr:rowOff>
    </xdr:to>
    <xdr:cxnSp macro="">
      <xdr:nvCxnSpPr>
        <xdr:cNvPr id="57" name="直線コネクタ 56">
          <a:extLst>
            <a:ext uri="{FF2B5EF4-FFF2-40B4-BE49-F238E27FC236}">
              <a16:creationId xmlns:a16="http://schemas.microsoft.com/office/drawing/2014/main" id="{E636ACF7-25DC-4480-B482-3E44A4D55BE4}"/>
            </a:ext>
          </a:extLst>
        </xdr:cNvPr>
        <xdr:cNvCxnSpPr/>
      </xdr:nvCxnSpPr>
      <xdr:spPr>
        <a:xfrm flipV="1">
          <a:off x="4634865" y="5762625"/>
          <a:ext cx="0" cy="1472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38117</xdr:rowOff>
    </xdr:from>
    <xdr:ext cx="405111" cy="259045"/>
    <xdr:sp macro="" textlink="">
      <xdr:nvSpPr>
        <xdr:cNvPr id="58" name="【道路】&#10;有形固定資産減価償却率最小値テキスト">
          <a:extLst>
            <a:ext uri="{FF2B5EF4-FFF2-40B4-BE49-F238E27FC236}">
              <a16:creationId xmlns:a16="http://schemas.microsoft.com/office/drawing/2014/main" id="{C4D96579-CC7A-4A7C-879B-AD925A83852F}"/>
            </a:ext>
          </a:extLst>
        </xdr:cNvPr>
        <xdr:cNvSpPr txBox="1"/>
      </xdr:nvSpPr>
      <xdr:spPr>
        <a:xfrm>
          <a:off x="4673600" y="723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34290</xdr:rowOff>
    </xdr:from>
    <xdr:to>
      <xdr:col>24</xdr:col>
      <xdr:colOff>152400</xdr:colOff>
      <xdr:row>42</xdr:row>
      <xdr:rowOff>34290</xdr:rowOff>
    </xdr:to>
    <xdr:cxnSp macro="">
      <xdr:nvCxnSpPr>
        <xdr:cNvPr id="59" name="直線コネクタ 58">
          <a:extLst>
            <a:ext uri="{FF2B5EF4-FFF2-40B4-BE49-F238E27FC236}">
              <a16:creationId xmlns:a16="http://schemas.microsoft.com/office/drawing/2014/main" id="{335B7B9F-EC9C-4B5E-8A39-92FEFFD10848}"/>
            </a:ext>
          </a:extLst>
        </xdr:cNvPr>
        <xdr:cNvCxnSpPr/>
      </xdr:nvCxnSpPr>
      <xdr:spPr>
        <a:xfrm>
          <a:off x="4546600" y="723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51452</xdr:rowOff>
    </xdr:from>
    <xdr:ext cx="405111" cy="259045"/>
    <xdr:sp macro="" textlink="">
      <xdr:nvSpPr>
        <xdr:cNvPr id="60" name="【道路】&#10;有形固定資産減価償却率最大値テキスト">
          <a:extLst>
            <a:ext uri="{FF2B5EF4-FFF2-40B4-BE49-F238E27FC236}">
              <a16:creationId xmlns:a16="http://schemas.microsoft.com/office/drawing/2014/main" id="{5D1EF61A-F25A-4CEF-92FB-7A6CB2A19DDB}"/>
            </a:ext>
          </a:extLst>
        </xdr:cNvPr>
        <xdr:cNvSpPr txBox="1"/>
      </xdr:nvSpPr>
      <xdr:spPr>
        <a:xfrm>
          <a:off x="4673600" y="553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104775</xdr:rowOff>
    </xdr:from>
    <xdr:to>
      <xdr:col>24</xdr:col>
      <xdr:colOff>152400</xdr:colOff>
      <xdr:row>33</xdr:row>
      <xdr:rowOff>104775</xdr:rowOff>
    </xdr:to>
    <xdr:cxnSp macro="">
      <xdr:nvCxnSpPr>
        <xdr:cNvPr id="61" name="直線コネクタ 60">
          <a:extLst>
            <a:ext uri="{FF2B5EF4-FFF2-40B4-BE49-F238E27FC236}">
              <a16:creationId xmlns:a16="http://schemas.microsoft.com/office/drawing/2014/main" id="{47966A6C-C29E-4767-9FB1-731A631ED9AF}"/>
            </a:ext>
          </a:extLst>
        </xdr:cNvPr>
        <xdr:cNvCxnSpPr/>
      </xdr:nvCxnSpPr>
      <xdr:spPr>
        <a:xfrm>
          <a:off x="4546600" y="576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158132</xdr:rowOff>
    </xdr:from>
    <xdr:ext cx="405111" cy="259045"/>
    <xdr:sp macro="" textlink="">
      <xdr:nvSpPr>
        <xdr:cNvPr id="62" name="【道路】&#10;有形固定資産減価償却率平均値テキスト">
          <a:extLst>
            <a:ext uri="{FF2B5EF4-FFF2-40B4-BE49-F238E27FC236}">
              <a16:creationId xmlns:a16="http://schemas.microsoft.com/office/drawing/2014/main" id="{85206525-252D-4270-B1F7-D6CA2497FD89}"/>
            </a:ext>
          </a:extLst>
        </xdr:cNvPr>
        <xdr:cNvSpPr txBox="1"/>
      </xdr:nvSpPr>
      <xdr:spPr>
        <a:xfrm>
          <a:off x="4673600" y="6501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8255</xdr:rowOff>
    </xdr:from>
    <xdr:to>
      <xdr:col>24</xdr:col>
      <xdr:colOff>114300</xdr:colOff>
      <xdr:row>38</xdr:row>
      <xdr:rowOff>109855</xdr:rowOff>
    </xdr:to>
    <xdr:sp macro="" textlink="">
      <xdr:nvSpPr>
        <xdr:cNvPr id="63" name="フローチャート: 判断 62">
          <a:extLst>
            <a:ext uri="{FF2B5EF4-FFF2-40B4-BE49-F238E27FC236}">
              <a16:creationId xmlns:a16="http://schemas.microsoft.com/office/drawing/2014/main" id="{4617BEDF-07FF-45D5-BE00-C7B8F0DFD4F9}"/>
            </a:ext>
          </a:extLst>
        </xdr:cNvPr>
        <xdr:cNvSpPr/>
      </xdr:nvSpPr>
      <xdr:spPr>
        <a:xfrm>
          <a:off x="45847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133985</xdr:rowOff>
    </xdr:from>
    <xdr:to>
      <xdr:col>20</xdr:col>
      <xdr:colOff>38100</xdr:colOff>
      <xdr:row>38</xdr:row>
      <xdr:rowOff>64135</xdr:rowOff>
    </xdr:to>
    <xdr:sp macro="" textlink="">
      <xdr:nvSpPr>
        <xdr:cNvPr id="64" name="フローチャート: 判断 63">
          <a:extLst>
            <a:ext uri="{FF2B5EF4-FFF2-40B4-BE49-F238E27FC236}">
              <a16:creationId xmlns:a16="http://schemas.microsoft.com/office/drawing/2014/main" id="{7CD8965E-95BB-4048-8452-3C2827F23B68}"/>
            </a:ext>
          </a:extLst>
        </xdr:cNvPr>
        <xdr:cNvSpPr/>
      </xdr:nvSpPr>
      <xdr:spPr>
        <a:xfrm>
          <a:off x="3746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111125</xdr:rowOff>
    </xdr:from>
    <xdr:to>
      <xdr:col>15</xdr:col>
      <xdr:colOff>101600</xdr:colOff>
      <xdr:row>38</xdr:row>
      <xdr:rowOff>41275</xdr:rowOff>
    </xdr:to>
    <xdr:sp macro="" textlink="">
      <xdr:nvSpPr>
        <xdr:cNvPr id="65" name="フローチャート: 判断 64">
          <a:extLst>
            <a:ext uri="{FF2B5EF4-FFF2-40B4-BE49-F238E27FC236}">
              <a16:creationId xmlns:a16="http://schemas.microsoft.com/office/drawing/2014/main" id="{48EEA9B0-9018-49D9-BF9F-97DEED19D88B}"/>
            </a:ext>
          </a:extLst>
        </xdr:cNvPr>
        <xdr:cNvSpPr/>
      </xdr:nvSpPr>
      <xdr:spPr>
        <a:xfrm>
          <a:off x="2857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103505</xdr:rowOff>
    </xdr:from>
    <xdr:to>
      <xdr:col>10</xdr:col>
      <xdr:colOff>165100</xdr:colOff>
      <xdr:row>38</xdr:row>
      <xdr:rowOff>33655</xdr:rowOff>
    </xdr:to>
    <xdr:sp macro="" textlink="">
      <xdr:nvSpPr>
        <xdr:cNvPr id="66" name="フローチャート: 判断 65">
          <a:extLst>
            <a:ext uri="{FF2B5EF4-FFF2-40B4-BE49-F238E27FC236}">
              <a16:creationId xmlns:a16="http://schemas.microsoft.com/office/drawing/2014/main" id="{E3A1974C-5C08-4262-A671-F2180886FEF3}"/>
            </a:ext>
          </a:extLst>
        </xdr:cNvPr>
        <xdr:cNvSpPr/>
      </xdr:nvSpPr>
      <xdr:spPr>
        <a:xfrm>
          <a:off x="1968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76835</xdr:rowOff>
    </xdr:from>
    <xdr:to>
      <xdr:col>6</xdr:col>
      <xdr:colOff>38100</xdr:colOff>
      <xdr:row>38</xdr:row>
      <xdr:rowOff>6985</xdr:rowOff>
    </xdr:to>
    <xdr:sp macro="" textlink="">
      <xdr:nvSpPr>
        <xdr:cNvPr id="67" name="フローチャート: 判断 66">
          <a:extLst>
            <a:ext uri="{FF2B5EF4-FFF2-40B4-BE49-F238E27FC236}">
              <a16:creationId xmlns:a16="http://schemas.microsoft.com/office/drawing/2014/main" id="{D1D44FCF-6750-451A-8A22-3D5D810CF674}"/>
            </a:ext>
          </a:extLst>
        </xdr:cNvPr>
        <xdr:cNvSpPr/>
      </xdr:nvSpPr>
      <xdr:spPr>
        <a:xfrm>
          <a:off x="1079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317B5E0F-6417-4608-AEAF-ECBA6005A62F}"/>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FB2FFAC6-1432-4C4F-950E-DF9D768B05D6}"/>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AE45B6B8-CADB-48B1-880A-1A0E7163FC22}"/>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F7CAD3A3-5440-442D-93E6-0B8A767F57C8}"/>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2ABE5C10-A8D0-407D-98B2-31784C4CE02C}"/>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92075</xdr:rowOff>
    </xdr:from>
    <xdr:to>
      <xdr:col>24</xdr:col>
      <xdr:colOff>114300</xdr:colOff>
      <xdr:row>38</xdr:row>
      <xdr:rowOff>22225</xdr:rowOff>
    </xdr:to>
    <xdr:sp macro="" textlink="">
      <xdr:nvSpPr>
        <xdr:cNvPr id="73" name="楕円 72">
          <a:extLst>
            <a:ext uri="{FF2B5EF4-FFF2-40B4-BE49-F238E27FC236}">
              <a16:creationId xmlns:a16="http://schemas.microsoft.com/office/drawing/2014/main" id="{6BABB7E1-AFB8-492D-8A02-D1A3BA75CDD1}"/>
            </a:ext>
          </a:extLst>
        </xdr:cNvPr>
        <xdr:cNvSpPr/>
      </xdr:nvSpPr>
      <xdr:spPr>
        <a:xfrm>
          <a:off x="4584700" y="643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114952</xdr:rowOff>
    </xdr:from>
    <xdr:ext cx="405111" cy="259045"/>
    <xdr:sp macro="" textlink="">
      <xdr:nvSpPr>
        <xdr:cNvPr id="74" name="【道路】&#10;有形固定資産減価償却率該当値テキスト">
          <a:extLst>
            <a:ext uri="{FF2B5EF4-FFF2-40B4-BE49-F238E27FC236}">
              <a16:creationId xmlns:a16="http://schemas.microsoft.com/office/drawing/2014/main" id="{6F64BFDC-152B-41B7-89E5-A2BFDC392EFF}"/>
            </a:ext>
          </a:extLst>
        </xdr:cNvPr>
        <xdr:cNvSpPr txBox="1"/>
      </xdr:nvSpPr>
      <xdr:spPr>
        <a:xfrm>
          <a:off x="4673600" y="628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53975</xdr:rowOff>
    </xdr:from>
    <xdr:to>
      <xdr:col>20</xdr:col>
      <xdr:colOff>38100</xdr:colOff>
      <xdr:row>37</xdr:row>
      <xdr:rowOff>155575</xdr:rowOff>
    </xdr:to>
    <xdr:sp macro="" textlink="">
      <xdr:nvSpPr>
        <xdr:cNvPr id="75" name="楕円 74">
          <a:extLst>
            <a:ext uri="{FF2B5EF4-FFF2-40B4-BE49-F238E27FC236}">
              <a16:creationId xmlns:a16="http://schemas.microsoft.com/office/drawing/2014/main" id="{77C3E5CD-7130-4D8D-9969-0311B958BA98}"/>
            </a:ext>
          </a:extLst>
        </xdr:cNvPr>
        <xdr:cNvSpPr/>
      </xdr:nvSpPr>
      <xdr:spPr>
        <a:xfrm>
          <a:off x="3746500" y="639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104775</xdr:rowOff>
    </xdr:from>
    <xdr:to>
      <xdr:col>24</xdr:col>
      <xdr:colOff>63500</xdr:colOff>
      <xdr:row>37</xdr:row>
      <xdr:rowOff>142875</xdr:rowOff>
    </xdr:to>
    <xdr:cxnSp macro="">
      <xdr:nvCxnSpPr>
        <xdr:cNvPr id="76" name="直線コネクタ 75">
          <a:extLst>
            <a:ext uri="{FF2B5EF4-FFF2-40B4-BE49-F238E27FC236}">
              <a16:creationId xmlns:a16="http://schemas.microsoft.com/office/drawing/2014/main" id="{13087F7E-5243-4A2C-A799-C5186EE06829}"/>
            </a:ext>
          </a:extLst>
        </xdr:cNvPr>
        <xdr:cNvCxnSpPr/>
      </xdr:nvCxnSpPr>
      <xdr:spPr>
        <a:xfrm>
          <a:off x="3797300" y="644842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36830</xdr:rowOff>
    </xdr:from>
    <xdr:to>
      <xdr:col>15</xdr:col>
      <xdr:colOff>101600</xdr:colOff>
      <xdr:row>37</xdr:row>
      <xdr:rowOff>138430</xdr:rowOff>
    </xdr:to>
    <xdr:sp macro="" textlink="">
      <xdr:nvSpPr>
        <xdr:cNvPr id="77" name="楕円 76">
          <a:extLst>
            <a:ext uri="{FF2B5EF4-FFF2-40B4-BE49-F238E27FC236}">
              <a16:creationId xmlns:a16="http://schemas.microsoft.com/office/drawing/2014/main" id="{C50DBAD8-6075-4993-B617-474FCB90C7BA}"/>
            </a:ext>
          </a:extLst>
        </xdr:cNvPr>
        <xdr:cNvSpPr/>
      </xdr:nvSpPr>
      <xdr:spPr>
        <a:xfrm>
          <a:off x="28575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87630</xdr:rowOff>
    </xdr:from>
    <xdr:to>
      <xdr:col>19</xdr:col>
      <xdr:colOff>177800</xdr:colOff>
      <xdr:row>37</xdr:row>
      <xdr:rowOff>104775</xdr:rowOff>
    </xdr:to>
    <xdr:cxnSp macro="">
      <xdr:nvCxnSpPr>
        <xdr:cNvPr id="78" name="直線コネクタ 77">
          <a:extLst>
            <a:ext uri="{FF2B5EF4-FFF2-40B4-BE49-F238E27FC236}">
              <a16:creationId xmlns:a16="http://schemas.microsoft.com/office/drawing/2014/main" id="{4BBDA2AD-2E68-445F-8A4D-1A0D9993FC54}"/>
            </a:ext>
          </a:extLst>
        </xdr:cNvPr>
        <xdr:cNvCxnSpPr/>
      </xdr:nvCxnSpPr>
      <xdr:spPr>
        <a:xfrm>
          <a:off x="2908300" y="643128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160655</xdr:rowOff>
    </xdr:from>
    <xdr:to>
      <xdr:col>10</xdr:col>
      <xdr:colOff>165100</xdr:colOff>
      <xdr:row>37</xdr:row>
      <xdr:rowOff>90805</xdr:rowOff>
    </xdr:to>
    <xdr:sp macro="" textlink="">
      <xdr:nvSpPr>
        <xdr:cNvPr id="79" name="楕円 78">
          <a:extLst>
            <a:ext uri="{FF2B5EF4-FFF2-40B4-BE49-F238E27FC236}">
              <a16:creationId xmlns:a16="http://schemas.microsoft.com/office/drawing/2014/main" id="{111214CD-1B9B-4A69-805D-B66CA647EE4D}"/>
            </a:ext>
          </a:extLst>
        </xdr:cNvPr>
        <xdr:cNvSpPr/>
      </xdr:nvSpPr>
      <xdr:spPr>
        <a:xfrm>
          <a:off x="1968500" y="633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40005</xdr:rowOff>
    </xdr:from>
    <xdr:to>
      <xdr:col>15</xdr:col>
      <xdr:colOff>50800</xdr:colOff>
      <xdr:row>37</xdr:row>
      <xdr:rowOff>87630</xdr:rowOff>
    </xdr:to>
    <xdr:cxnSp macro="">
      <xdr:nvCxnSpPr>
        <xdr:cNvPr id="80" name="直線コネクタ 79">
          <a:extLst>
            <a:ext uri="{FF2B5EF4-FFF2-40B4-BE49-F238E27FC236}">
              <a16:creationId xmlns:a16="http://schemas.microsoft.com/office/drawing/2014/main" id="{DFE1FB2A-4BC1-46E7-BBAF-83DC5904DEE2}"/>
            </a:ext>
          </a:extLst>
        </xdr:cNvPr>
        <xdr:cNvCxnSpPr/>
      </xdr:nvCxnSpPr>
      <xdr:spPr>
        <a:xfrm>
          <a:off x="2019300" y="638365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137795</xdr:rowOff>
    </xdr:from>
    <xdr:to>
      <xdr:col>6</xdr:col>
      <xdr:colOff>38100</xdr:colOff>
      <xdr:row>37</xdr:row>
      <xdr:rowOff>67945</xdr:rowOff>
    </xdr:to>
    <xdr:sp macro="" textlink="">
      <xdr:nvSpPr>
        <xdr:cNvPr id="81" name="楕円 80">
          <a:extLst>
            <a:ext uri="{FF2B5EF4-FFF2-40B4-BE49-F238E27FC236}">
              <a16:creationId xmlns:a16="http://schemas.microsoft.com/office/drawing/2014/main" id="{95EF6473-AD7B-4121-9EC4-2E0CDC382F16}"/>
            </a:ext>
          </a:extLst>
        </xdr:cNvPr>
        <xdr:cNvSpPr/>
      </xdr:nvSpPr>
      <xdr:spPr>
        <a:xfrm>
          <a:off x="1079500" y="630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17145</xdr:rowOff>
    </xdr:from>
    <xdr:to>
      <xdr:col>10</xdr:col>
      <xdr:colOff>114300</xdr:colOff>
      <xdr:row>37</xdr:row>
      <xdr:rowOff>40005</xdr:rowOff>
    </xdr:to>
    <xdr:cxnSp macro="">
      <xdr:nvCxnSpPr>
        <xdr:cNvPr id="82" name="直線コネクタ 81">
          <a:extLst>
            <a:ext uri="{FF2B5EF4-FFF2-40B4-BE49-F238E27FC236}">
              <a16:creationId xmlns:a16="http://schemas.microsoft.com/office/drawing/2014/main" id="{050513C4-2433-4FDC-AE1A-083F248537DC}"/>
            </a:ext>
          </a:extLst>
        </xdr:cNvPr>
        <xdr:cNvCxnSpPr/>
      </xdr:nvCxnSpPr>
      <xdr:spPr>
        <a:xfrm>
          <a:off x="1130300" y="636079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55262</xdr:rowOff>
    </xdr:from>
    <xdr:ext cx="405111" cy="259045"/>
    <xdr:sp macro="" textlink="">
      <xdr:nvSpPr>
        <xdr:cNvPr id="83" name="n_1aveValue【道路】&#10;有形固定資産減価償却率">
          <a:extLst>
            <a:ext uri="{FF2B5EF4-FFF2-40B4-BE49-F238E27FC236}">
              <a16:creationId xmlns:a16="http://schemas.microsoft.com/office/drawing/2014/main" id="{4C12EA8B-C014-482C-9130-187AEB785748}"/>
            </a:ext>
          </a:extLst>
        </xdr:cNvPr>
        <xdr:cNvSpPr txBox="1"/>
      </xdr:nvSpPr>
      <xdr:spPr>
        <a:xfrm>
          <a:off x="3582044" y="657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32402</xdr:rowOff>
    </xdr:from>
    <xdr:ext cx="405111" cy="259045"/>
    <xdr:sp macro="" textlink="">
      <xdr:nvSpPr>
        <xdr:cNvPr id="84" name="n_2aveValue【道路】&#10;有形固定資産減価償却率">
          <a:extLst>
            <a:ext uri="{FF2B5EF4-FFF2-40B4-BE49-F238E27FC236}">
              <a16:creationId xmlns:a16="http://schemas.microsoft.com/office/drawing/2014/main" id="{691FF253-2028-4D85-9341-2E3D53A76F3B}"/>
            </a:ext>
          </a:extLst>
        </xdr:cNvPr>
        <xdr:cNvSpPr txBox="1"/>
      </xdr:nvSpPr>
      <xdr:spPr>
        <a:xfrm>
          <a:off x="2705744"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24782</xdr:rowOff>
    </xdr:from>
    <xdr:ext cx="405111" cy="259045"/>
    <xdr:sp macro="" textlink="">
      <xdr:nvSpPr>
        <xdr:cNvPr id="85" name="n_3aveValue【道路】&#10;有形固定資産減価償却率">
          <a:extLst>
            <a:ext uri="{FF2B5EF4-FFF2-40B4-BE49-F238E27FC236}">
              <a16:creationId xmlns:a16="http://schemas.microsoft.com/office/drawing/2014/main" id="{01CF6B36-C38F-4B94-9689-745A9C613705}"/>
            </a:ext>
          </a:extLst>
        </xdr:cNvPr>
        <xdr:cNvSpPr txBox="1"/>
      </xdr:nvSpPr>
      <xdr:spPr>
        <a:xfrm>
          <a:off x="1816744" y="653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169562</xdr:rowOff>
    </xdr:from>
    <xdr:ext cx="405111" cy="259045"/>
    <xdr:sp macro="" textlink="">
      <xdr:nvSpPr>
        <xdr:cNvPr id="86" name="n_4aveValue【道路】&#10;有形固定資産減価償却率">
          <a:extLst>
            <a:ext uri="{FF2B5EF4-FFF2-40B4-BE49-F238E27FC236}">
              <a16:creationId xmlns:a16="http://schemas.microsoft.com/office/drawing/2014/main" id="{F276985F-651E-45F2-98B1-F670292933EE}"/>
            </a:ext>
          </a:extLst>
        </xdr:cNvPr>
        <xdr:cNvSpPr txBox="1"/>
      </xdr:nvSpPr>
      <xdr:spPr>
        <a:xfrm>
          <a:off x="927744" y="651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652</xdr:rowOff>
    </xdr:from>
    <xdr:ext cx="405111" cy="259045"/>
    <xdr:sp macro="" textlink="">
      <xdr:nvSpPr>
        <xdr:cNvPr id="87" name="n_1mainValue【道路】&#10;有形固定資産減価償却率">
          <a:extLst>
            <a:ext uri="{FF2B5EF4-FFF2-40B4-BE49-F238E27FC236}">
              <a16:creationId xmlns:a16="http://schemas.microsoft.com/office/drawing/2014/main" id="{B5D0CB74-52C7-4359-A474-498EB72BE96B}"/>
            </a:ext>
          </a:extLst>
        </xdr:cNvPr>
        <xdr:cNvSpPr txBox="1"/>
      </xdr:nvSpPr>
      <xdr:spPr>
        <a:xfrm>
          <a:off x="3582044" y="617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154957</xdr:rowOff>
    </xdr:from>
    <xdr:ext cx="405111" cy="259045"/>
    <xdr:sp macro="" textlink="">
      <xdr:nvSpPr>
        <xdr:cNvPr id="88" name="n_2mainValue【道路】&#10;有形固定資産減価償却率">
          <a:extLst>
            <a:ext uri="{FF2B5EF4-FFF2-40B4-BE49-F238E27FC236}">
              <a16:creationId xmlns:a16="http://schemas.microsoft.com/office/drawing/2014/main" id="{FF4C289A-44F7-41CB-8C79-7DE8C27AB868}"/>
            </a:ext>
          </a:extLst>
        </xdr:cNvPr>
        <xdr:cNvSpPr txBox="1"/>
      </xdr:nvSpPr>
      <xdr:spPr>
        <a:xfrm>
          <a:off x="2705744"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107332</xdr:rowOff>
    </xdr:from>
    <xdr:ext cx="405111" cy="259045"/>
    <xdr:sp macro="" textlink="">
      <xdr:nvSpPr>
        <xdr:cNvPr id="89" name="n_3mainValue【道路】&#10;有形固定資産減価償却率">
          <a:extLst>
            <a:ext uri="{FF2B5EF4-FFF2-40B4-BE49-F238E27FC236}">
              <a16:creationId xmlns:a16="http://schemas.microsoft.com/office/drawing/2014/main" id="{3699658D-EB6E-426F-A790-41B4570879E1}"/>
            </a:ext>
          </a:extLst>
        </xdr:cNvPr>
        <xdr:cNvSpPr txBox="1"/>
      </xdr:nvSpPr>
      <xdr:spPr>
        <a:xfrm>
          <a:off x="1816744" y="610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84472</xdr:rowOff>
    </xdr:from>
    <xdr:ext cx="405111" cy="259045"/>
    <xdr:sp macro="" textlink="">
      <xdr:nvSpPr>
        <xdr:cNvPr id="90" name="n_4mainValue【道路】&#10;有形固定資産減価償却率">
          <a:extLst>
            <a:ext uri="{FF2B5EF4-FFF2-40B4-BE49-F238E27FC236}">
              <a16:creationId xmlns:a16="http://schemas.microsoft.com/office/drawing/2014/main" id="{6D2D1541-962F-4004-8CE0-3EC44EBC6EE1}"/>
            </a:ext>
          </a:extLst>
        </xdr:cNvPr>
        <xdr:cNvSpPr txBox="1"/>
      </xdr:nvSpPr>
      <xdr:spPr>
        <a:xfrm>
          <a:off x="9277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8A11C960-75AB-4C7E-8EF9-5138760861B4}"/>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E5414E5B-8EFD-4BC6-BD0F-BC6C460682C8}"/>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C3B273A4-03C2-4DAA-B432-169FCE944BA9}"/>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E06046CE-57EB-4FBD-8E01-11887B3AAB9F}"/>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81699D57-4C87-4B2E-9FDF-ECF4B1A3FC6B}"/>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E03C6FE6-8291-44A6-8263-5B5FFA607A48}"/>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E419EF67-CDA9-4DCA-B7E4-D60B30DA4491}"/>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138A1D25-BCB7-422E-AEF5-2BD39340D91C}"/>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B4523A9F-21FE-47B2-9EBD-E9CC42DC4BA9}"/>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6FCEA89D-BD70-48B6-B82D-74AE81CAE5B1}"/>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E68BD05D-ACEA-48CA-845D-C87828EAF17A}"/>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C74334C7-0716-48DD-AB58-6C9327745358}"/>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5D411DD3-FCE9-4A36-8729-8E6C29CD9DBD}"/>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a:extLst>
            <a:ext uri="{FF2B5EF4-FFF2-40B4-BE49-F238E27FC236}">
              <a16:creationId xmlns:a16="http://schemas.microsoft.com/office/drawing/2014/main" id="{8F81867E-0612-436B-8ECA-11C1269D0245}"/>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DA6DD664-024D-4705-A6B9-6E7A3A20CD2B}"/>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6" name="テキスト ボックス 105">
          <a:extLst>
            <a:ext uri="{FF2B5EF4-FFF2-40B4-BE49-F238E27FC236}">
              <a16:creationId xmlns:a16="http://schemas.microsoft.com/office/drawing/2014/main" id="{FF90093F-39CA-4F5C-8DFA-122F9803C4F8}"/>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D1E627AA-3129-48B9-A1AF-A87DB0E7769C}"/>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8" name="テキスト ボックス 107">
          <a:extLst>
            <a:ext uri="{FF2B5EF4-FFF2-40B4-BE49-F238E27FC236}">
              <a16:creationId xmlns:a16="http://schemas.microsoft.com/office/drawing/2014/main" id="{0BD6932E-4E13-49F5-94B4-E06CCDAAB6D0}"/>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36B5F7DA-C1A8-4EF2-8EC1-41D7725B3532}"/>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24BA8202-F09C-4DFC-B814-34FEA6530447}"/>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9A0F8CE7-E4EF-4C93-A902-FAF6E7EBC72F}"/>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55718</xdr:rowOff>
    </xdr:from>
    <xdr:to>
      <xdr:col>54</xdr:col>
      <xdr:colOff>189865</xdr:colOff>
      <xdr:row>41</xdr:row>
      <xdr:rowOff>129400</xdr:rowOff>
    </xdr:to>
    <xdr:cxnSp macro="">
      <xdr:nvCxnSpPr>
        <xdr:cNvPr id="112" name="直線コネクタ 111">
          <a:extLst>
            <a:ext uri="{FF2B5EF4-FFF2-40B4-BE49-F238E27FC236}">
              <a16:creationId xmlns:a16="http://schemas.microsoft.com/office/drawing/2014/main" id="{751A94A2-703B-4D8B-9D21-EB4C4DE3FDD6}"/>
            </a:ext>
          </a:extLst>
        </xdr:cNvPr>
        <xdr:cNvCxnSpPr/>
      </xdr:nvCxnSpPr>
      <xdr:spPr>
        <a:xfrm flipV="1">
          <a:off x="10476865" y="5713568"/>
          <a:ext cx="0" cy="1445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133227</xdr:rowOff>
    </xdr:from>
    <xdr:ext cx="469744" cy="259045"/>
    <xdr:sp macro="" textlink="">
      <xdr:nvSpPr>
        <xdr:cNvPr id="113" name="【道路】&#10;一人当たり延長最小値テキスト">
          <a:extLst>
            <a:ext uri="{FF2B5EF4-FFF2-40B4-BE49-F238E27FC236}">
              <a16:creationId xmlns:a16="http://schemas.microsoft.com/office/drawing/2014/main" id="{62F20D69-033B-427B-A311-DAD55510A8F6}"/>
            </a:ext>
          </a:extLst>
        </xdr:cNvPr>
        <xdr:cNvSpPr txBox="1"/>
      </xdr:nvSpPr>
      <xdr:spPr>
        <a:xfrm>
          <a:off x="10515600" y="716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129400</xdr:rowOff>
    </xdr:from>
    <xdr:to>
      <xdr:col>55</xdr:col>
      <xdr:colOff>88900</xdr:colOff>
      <xdr:row>41</xdr:row>
      <xdr:rowOff>129400</xdr:rowOff>
    </xdr:to>
    <xdr:cxnSp macro="">
      <xdr:nvCxnSpPr>
        <xdr:cNvPr id="114" name="直線コネクタ 113">
          <a:extLst>
            <a:ext uri="{FF2B5EF4-FFF2-40B4-BE49-F238E27FC236}">
              <a16:creationId xmlns:a16="http://schemas.microsoft.com/office/drawing/2014/main" id="{596768D2-4B81-45DA-A72C-F615C1BBF0C7}"/>
            </a:ext>
          </a:extLst>
        </xdr:cNvPr>
        <xdr:cNvCxnSpPr/>
      </xdr:nvCxnSpPr>
      <xdr:spPr>
        <a:xfrm>
          <a:off x="10388600" y="7158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2395</xdr:rowOff>
    </xdr:from>
    <xdr:ext cx="599010" cy="259045"/>
    <xdr:sp macro="" textlink="">
      <xdr:nvSpPr>
        <xdr:cNvPr id="115" name="【道路】&#10;一人当たり延長最大値テキスト">
          <a:extLst>
            <a:ext uri="{FF2B5EF4-FFF2-40B4-BE49-F238E27FC236}">
              <a16:creationId xmlns:a16="http://schemas.microsoft.com/office/drawing/2014/main" id="{35415799-DFEB-4CAF-BD11-47FA508A9A90}"/>
            </a:ext>
          </a:extLst>
        </xdr:cNvPr>
        <xdr:cNvSpPr txBox="1"/>
      </xdr:nvSpPr>
      <xdr:spPr>
        <a:xfrm>
          <a:off x="10515600" y="5488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55718</xdr:rowOff>
    </xdr:from>
    <xdr:to>
      <xdr:col>55</xdr:col>
      <xdr:colOff>88900</xdr:colOff>
      <xdr:row>33</xdr:row>
      <xdr:rowOff>55718</xdr:rowOff>
    </xdr:to>
    <xdr:cxnSp macro="">
      <xdr:nvCxnSpPr>
        <xdr:cNvPr id="116" name="直線コネクタ 115">
          <a:extLst>
            <a:ext uri="{FF2B5EF4-FFF2-40B4-BE49-F238E27FC236}">
              <a16:creationId xmlns:a16="http://schemas.microsoft.com/office/drawing/2014/main" id="{921B2801-7583-43EA-9FC1-0A08B29F2FFB}"/>
            </a:ext>
          </a:extLst>
        </xdr:cNvPr>
        <xdr:cNvCxnSpPr/>
      </xdr:nvCxnSpPr>
      <xdr:spPr>
        <a:xfrm>
          <a:off x="10388600" y="571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21622</xdr:rowOff>
    </xdr:from>
    <xdr:ext cx="534377" cy="259045"/>
    <xdr:sp macro="" textlink="">
      <xdr:nvSpPr>
        <xdr:cNvPr id="117" name="【道路】&#10;一人当たり延長平均値テキスト">
          <a:extLst>
            <a:ext uri="{FF2B5EF4-FFF2-40B4-BE49-F238E27FC236}">
              <a16:creationId xmlns:a16="http://schemas.microsoft.com/office/drawing/2014/main" id="{1077C1EB-657A-4ED7-935C-1E14C98C95BA}"/>
            </a:ext>
          </a:extLst>
        </xdr:cNvPr>
        <xdr:cNvSpPr txBox="1"/>
      </xdr:nvSpPr>
      <xdr:spPr>
        <a:xfrm>
          <a:off x="10515600" y="6708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170195</xdr:rowOff>
    </xdr:from>
    <xdr:to>
      <xdr:col>55</xdr:col>
      <xdr:colOff>50800</xdr:colOff>
      <xdr:row>40</xdr:row>
      <xdr:rowOff>100345</xdr:rowOff>
    </xdr:to>
    <xdr:sp macro="" textlink="">
      <xdr:nvSpPr>
        <xdr:cNvPr id="118" name="フローチャート: 判断 117">
          <a:extLst>
            <a:ext uri="{FF2B5EF4-FFF2-40B4-BE49-F238E27FC236}">
              <a16:creationId xmlns:a16="http://schemas.microsoft.com/office/drawing/2014/main" id="{06BE137E-D221-430D-A4F0-09D9939F9DDF}"/>
            </a:ext>
          </a:extLst>
        </xdr:cNvPr>
        <xdr:cNvSpPr/>
      </xdr:nvSpPr>
      <xdr:spPr>
        <a:xfrm>
          <a:off x="10426700" y="685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15122</xdr:rowOff>
    </xdr:from>
    <xdr:to>
      <xdr:col>50</xdr:col>
      <xdr:colOff>165100</xdr:colOff>
      <xdr:row>40</xdr:row>
      <xdr:rowOff>116722</xdr:rowOff>
    </xdr:to>
    <xdr:sp macro="" textlink="">
      <xdr:nvSpPr>
        <xdr:cNvPr id="119" name="フローチャート: 判断 118">
          <a:extLst>
            <a:ext uri="{FF2B5EF4-FFF2-40B4-BE49-F238E27FC236}">
              <a16:creationId xmlns:a16="http://schemas.microsoft.com/office/drawing/2014/main" id="{8046A8DB-5F89-441B-863A-B75E99718EDB}"/>
            </a:ext>
          </a:extLst>
        </xdr:cNvPr>
        <xdr:cNvSpPr/>
      </xdr:nvSpPr>
      <xdr:spPr>
        <a:xfrm>
          <a:off x="9588500" y="687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78298</xdr:rowOff>
    </xdr:from>
    <xdr:to>
      <xdr:col>46</xdr:col>
      <xdr:colOff>38100</xdr:colOff>
      <xdr:row>41</xdr:row>
      <xdr:rowOff>8448</xdr:rowOff>
    </xdr:to>
    <xdr:sp macro="" textlink="">
      <xdr:nvSpPr>
        <xdr:cNvPr id="120" name="フローチャート: 判断 119">
          <a:extLst>
            <a:ext uri="{FF2B5EF4-FFF2-40B4-BE49-F238E27FC236}">
              <a16:creationId xmlns:a16="http://schemas.microsoft.com/office/drawing/2014/main" id="{FB23603D-D9FD-4C5E-9982-75CD6E8ADF91}"/>
            </a:ext>
          </a:extLst>
        </xdr:cNvPr>
        <xdr:cNvSpPr/>
      </xdr:nvSpPr>
      <xdr:spPr>
        <a:xfrm>
          <a:off x="8699500" y="6936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80657</xdr:rowOff>
    </xdr:from>
    <xdr:to>
      <xdr:col>41</xdr:col>
      <xdr:colOff>101600</xdr:colOff>
      <xdr:row>41</xdr:row>
      <xdr:rowOff>10807</xdr:rowOff>
    </xdr:to>
    <xdr:sp macro="" textlink="">
      <xdr:nvSpPr>
        <xdr:cNvPr id="121" name="フローチャート: 判断 120">
          <a:extLst>
            <a:ext uri="{FF2B5EF4-FFF2-40B4-BE49-F238E27FC236}">
              <a16:creationId xmlns:a16="http://schemas.microsoft.com/office/drawing/2014/main" id="{3C46812A-75EF-4D46-BB70-0A8EBA96C6E9}"/>
            </a:ext>
          </a:extLst>
        </xdr:cNvPr>
        <xdr:cNvSpPr/>
      </xdr:nvSpPr>
      <xdr:spPr>
        <a:xfrm>
          <a:off x="7810500" y="6938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88750</xdr:rowOff>
    </xdr:from>
    <xdr:to>
      <xdr:col>36</xdr:col>
      <xdr:colOff>165100</xdr:colOff>
      <xdr:row>41</xdr:row>
      <xdr:rowOff>18900</xdr:rowOff>
    </xdr:to>
    <xdr:sp macro="" textlink="">
      <xdr:nvSpPr>
        <xdr:cNvPr id="122" name="フローチャート: 判断 121">
          <a:extLst>
            <a:ext uri="{FF2B5EF4-FFF2-40B4-BE49-F238E27FC236}">
              <a16:creationId xmlns:a16="http://schemas.microsoft.com/office/drawing/2014/main" id="{A5230ADA-0059-4D01-89FA-BCE6248263EF}"/>
            </a:ext>
          </a:extLst>
        </xdr:cNvPr>
        <xdr:cNvSpPr/>
      </xdr:nvSpPr>
      <xdr:spPr>
        <a:xfrm>
          <a:off x="6921500" y="694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144D6DCF-2E7D-4B8E-88FD-73CCF1862DA2}"/>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56A12046-FFCE-47F3-A3D9-A54F85D99EF5}"/>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9E5A79C9-B334-4DD2-B31B-505CD87476BD}"/>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71518444-C000-4743-A1B5-511E34132269}"/>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61A61106-B9D6-4CAE-9339-5EC9D630D77A}"/>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61564</xdr:rowOff>
    </xdr:from>
    <xdr:to>
      <xdr:col>55</xdr:col>
      <xdr:colOff>50800</xdr:colOff>
      <xdr:row>40</xdr:row>
      <xdr:rowOff>163164</xdr:rowOff>
    </xdr:to>
    <xdr:sp macro="" textlink="">
      <xdr:nvSpPr>
        <xdr:cNvPr id="128" name="楕円 127">
          <a:extLst>
            <a:ext uri="{FF2B5EF4-FFF2-40B4-BE49-F238E27FC236}">
              <a16:creationId xmlns:a16="http://schemas.microsoft.com/office/drawing/2014/main" id="{4030A7FC-B644-40D7-9B46-FF302E0B0AB2}"/>
            </a:ext>
          </a:extLst>
        </xdr:cNvPr>
        <xdr:cNvSpPr/>
      </xdr:nvSpPr>
      <xdr:spPr>
        <a:xfrm>
          <a:off x="10426700" y="691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39991</xdr:rowOff>
    </xdr:from>
    <xdr:ext cx="534377" cy="259045"/>
    <xdr:sp macro="" textlink="">
      <xdr:nvSpPr>
        <xdr:cNvPr id="129" name="【道路】&#10;一人当たり延長該当値テキスト">
          <a:extLst>
            <a:ext uri="{FF2B5EF4-FFF2-40B4-BE49-F238E27FC236}">
              <a16:creationId xmlns:a16="http://schemas.microsoft.com/office/drawing/2014/main" id="{56A68B14-BE64-43ED-8D5E-8F41F4D6D304}"/>
            </a:ext>
          </a:extLst>
        </xdr:cNvPr>
        <xdr:cNvSpPr txBox="1"/>
      </xdr:nvSpPr>
      <xdr:spPr>
        <a:xfrm>
          <a:off x="10515600" y="6897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66164</xdr:rowOff>
    </xdr:from>
    <xdr:to>
      <xdr:col>50</xdr:col>
      <xdr:colOff>165100</xdr:colOff>
      <xdr:row>40</xdr:row>
      <xdr:rowOff>167764</xdr:rowOff>
    </xdr:to>
    <xdr:sp macro="" textlink="">
      <xdr:nvSpPr>
        <xdr:cNvPr id="130" name="楕円 129">
          <a:extLst>
            <a:ext uri="{FF2B5EF4-FFF2-40B4-BE49-F238E27FC236}">
              <a16:creationId xmlns:a16="http://schemas.microsoft.com/office/drawing/2014/main" id="{9DBFF2F3-C72A-4E9A-A1F4-F0AF27B5BE00}"/>
            </a:ext>
          </a:extLst>
        </xdr:cNvPr>
        <xdr:cNvSpPr/>
      </xdr:nvSpPr>
      <xdr:spPr>
        <a:xfrm>
          <a:off x="9588500" y="6924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112364</xdr:rowOff>
    </xdr:from>
    <xdr:to>
      <xdr:col>55</xdr:col>
      <xdr:colOff>0</xdr:colOff>
      <xdr:row>40</xdr:row>
      <xdr:rowOff>116964</xdr:rowOff>
    </xdr:to>
    <xdr:cxnSp macro="">
      <xdr:nvCxnSpPr>
        <xdr:cNvPr id="131" name="直線コネクタ 130">
          <a:extLst>
            <a:ext uri="{FF2B5EF4-FFF2-40B4-BE49-F238E27FC236}">
              <a16:creationId xmlns:a16="http://schemas.microsoft.com/office/drawing/2014/main" id="{717AAA2B-88DD-4B77-90B4-9F7EB3C80176}"/>
            </a:ext>
          </a:extLst>
        </xdr:cNvPr>
        <xdr:cNvCxnSpPr/>
      </xdr:nvCxnSpPr>
      <xdr:spPr>
        <a:xfrm flipV="1">
          <a:off x="9639300" y="6970364"/>
          <a:ext cx="838200" cy="4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69228</xdr:rowOff>
    </xdr:from>
    <xdr:to>
      <xdr:col>46</xdr:col>
      <xdr:colOff>38100</xdr:colOff>
      <xdr:row>40</xdr:row>
      <xdr:rowOff>170828</xdr:rowOff>
    </xdr:to>
    <xdr:sp macro="" textlink="">
      <xdr:nvSpPr>
        <xdr:cNvPr id="132" name="楕円 131">
          <a:extLst>
            <a:ext uri="{FF2B5EF4-FFF2-40B4-BE49-F238E27FC236}">
              <a16:creationId xmlns:a16="http://schemas.microsoft.com/office/drawing/2014/main" id="{8F365B4D-B247-4ABA-BC0C-7BF10C1E453A}"/>
            </a:ext>
          </a:extLst>
        </xdr:cNvPr>
        <xdr:cNvSpPr/>
      </xdr:nvSpPr>
      <xdr:spPr>
        <a:xfrm>
          <a:off x="8699500" y="6927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116964</xdr:rowOff>
    </xdr:from>
    <xdr:to>
      <xdr:col>50</xdr:col>
      <xdr:colOff>114300</xdr:colOff>
      <xdr:row>40</xdr:row>
      <xdr:rowOff>120028</xdr:rowOff>
    </xdr:to>
    <xdr:cxnSp macro="">
      <xdr:nvCxnSpPr>
        <xdr:cNvPr id="133" name="直線コネクタ 132">
          <a:extLst>
            <a:ext uri="{FF2B5EF4-FFF2-40B4-BE49-F238E27FC236}">
              <a16:creationId xmlns:a16="http://schemas.microsoft.com/office/drawing/2014/main" id="{4DBC08B3-A887-4C30-B546-ECF7D603032B}"/>
            </a:ext>
          </a:extLst>
        </xdr:cNvPr>
        <xdr:cNvCxnSpPr/>
      </xdr:nvCxnSpPr>
      <xdr:spPr>
        <a:xfrm flipV="1">
          <a:off x="8750300" y="6974964"/>
          <a:ext cx="889000" cy="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72501</xdr:rowOff>
    </xdr:from>
    <xdr:to>
      <xdr:col>41</xdr:col>
      <xdr:colOff>101600</xdr:colOff>
      <xdr:row>41</xdr:row>
      <xdr:rowOff>2651</xdr:rowOff>
    </xdr:to>
    <xdr:sp macro="" textlink="">
      <xdr:nvSpPr>
        <xdr:cNvPr id="134" name="楕円 133">
          <a:extLst>
            <a:ext uri="{FF2B5EF4-FFF2-40B4-BE49-F238E27FC236}">
              <a16:creationId xmlns:a16="http://schemas.microsoft.com/office/drawing/2014/main" id="{24B516BF-1EC6-4259-B054-C616C9FBC5B2}"/>
            </a:ext>
          </a:extLst>
        </xdr:cNvPr>
        <xdr:cNvSpPr/>
      </xdr:nvSpPr>
      <xdr:spPr>
        <a:xfrm>
          <a:off x="7810500" y="6930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120028</xdr:rowOff>
    </xdr:from>
    <xdr:to>
      <xdr:col>45</xdr:col>
      <xdr:colOff>177800</xdr:colOff>
      <xdr:row>40</xdr:row>
      <xdr:rowOff>123301</xdr:rowOff>
    </xdr:to>
    <xdr:cxnSp macro="">
      <xdr:nvCxnSpPr>
        <xdr:cNvPr id="135" name="直線コネクタ 134">
          <a:extLst>
            <a:ext uri="{FF2B5EF4-FFF2-40B4-BE49-F238E27FC236}">
              <a16:creationId xmlns:a16="http://schemas.microsoft.com/office/drawing/2014/main" id="{B13D2D99-D62C-4483-BE45-CB4281D36E04}"/>
            </a:ext>
          </a:extLst>
        </xdr:cNvPr>
        <xdr:cNvCxnSpPr/>
      </xdr:nvCxnSpPr>
      <xdr:spPr>
        <a:xfrm flipV="1">
          <a:off x="7861300" y="6978028"/>
          <a:ext cx="889000" cy="3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78444</xdr:rowOff>
    </xdr:from>
    <xdr:to>
      <xdr:col>36</xdr:col>
      <xdr:colOff>165100</xdr:colOff>
      <xdr:row>41</xdr:row>
      <xdr:rowOff>8594</xdr:rowOff>
    </xdr:to>
    <xdr:sp macro="" textlink="">
      <xdr:nvSpPr>
        <xdr:cNvPr id="136" name="楕円 135">
          <a:extLst>
            <a:ext uri="{FF2B5EF4-FFF2-40B4-BE49-F238E27FC236}">
              <a16:creationId xmlns:a16="http://schemas.microsoft.com/office/drawing/2014/main" id="{169D5815-5BAD-43A4-AD97-BDD2C39378D7}"/>
            </a:ext>
          </a:extLst>
        </xdr:cNvPr>
        <xdr:cNvSpPr/>
      </xdr:nvSpPr>
      <xdr:spPr>
        <a:xfrm>
          <a:off x="6921500" y="6936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123301</xdr:rowOff>
    </xdr:from>
    <xdr:to>
      <xdr:col>41</xdr:col>
      <xdr:colOff>50800</xdr:colOff>
      <xdr:row>40</xdr:row>
      <xdr:rowOff>129244</xdr:rowOff>
    </xdr:to>
    <xdr:cxnSp macro="">
      <xdr:nvCxnSpPr>
        <xdr:cNvPr id="137" name="直線コネクタ 136">
          <a:extLst>
            <a:ext uri="{FF2B5EF4-FFF2-40B4-BE49-F238E27FC236}">
              <a16:creationId xmlns:a16="http://schemas.microsoft.com/office/drawing/2014/main" id="{B7BB8050-41CF-4BA1-807B-F5C06C6D2DEF}"/>
            </a:ext>
          </a:extLst>
        </xdr:cNvPr>
        <xdr:cNvCxnSpPr/>
      </xdr:nvCxnSpPr>
      <xdr:spPr>
        <a:xfrm flipV="1">
          <a:off x="6972300" y="6981301"/>
          <a:ext cx="889000" cy="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133249</xdr:rowOff>
    </xdr:from>
    <xdr:ext cx="534377" cy="259045"/>
    <xdr:sp macro="" textlink="">
      <xdr:nvSpPr>
        <xdr:cNvPr id="138" name="n_1aveValue【道路】&#10;一人当たり延長">
          <a:extLst>
            <a:ext uri="{FF2B5EF4-FFF2-40B4-BE49-F238E27FC236}">
              <a16:creationId xmlns:a16="http://schemas.microsoft.com/office/drawing/2014/main" id="{FB61C8A5-BA36-4980-8560-B63F5ABE041E}"/>
            </a:ext>
          </a:extLst>
        </xdr:cNvPr>
        <xdr:cNvSpPr txBox="1"/>
      </xdr:nvSpPr>
      <xdr:spPr>
        <a:xfrm>
          <a:off x="9359411" y="664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171025</xdr:rowOff>
    </xdr:from>
    <xdr:ext cx="534377" cy="259045"/>
    <xdr:sp macro="" textlink="">
      <xdr:nvSpPr>
        <xdr:cNvPr id="139" name="n_2aveValue【道路】&#10;一人当たり延長">
          <a:extLst>
            <a:ext uri="{FF2B5EF4-FFF2-40B4-BE49-F238E27FC236}">
              <a16:creationId xmlns:a16="http://schemas.microsoft.com/office/drawing/2014/main" id="{4575D665-BB44-4715-8114-73445B89B14A}"/>
            </a:ext>
          </a:extLst>
        </xdr:cNvPr>
        <xdr:cNvSpPr txBox="1"/>
      </xdr:nvSpPr>
      <xdr:spPr>
        <a:xfrm>
          <a:off x="8483111" y="702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1934</xdr:rowOff>
    </xdr:from>
    <xdr:ext cx="534377" cy="259045"/>
    <xdr:sp macro="" textlink="">
      <xdr:nvSpPr>
        <xdr:cNvPr id="140" name="n_3aveValue【道路】&#10;一人当たり延長">
          <a:extLst>
            <a:ext uri="{FF2B5EF4-FFF2-40B4-BE49-F238E27FC236}">
              <a16:creationId xmlns:a16="http://schemas.microsoft.com/office/drawing/2014/main" id="{1A95A76B-E947-482D-851E-26B12309B849}"/>
            </a:ext>
          </a:extLst>
        </xdr:cNvPr>
        <xdr:cNvSpPr txBox="1"/>
      </xdr:nvSpPr>
      <xdr:spPr>
        <a:xfrm>
          <a:off x="7594111" y="703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10027</xdr:rowOff>
    </xdr:from>
    <xdr:ext cx="534377" cy="259045"/>
    <xdr:sp macro="" textlink="">
      <xdr:nvSpPr>
        <xdr:cNvPr id="141" name="n_4aveValue【道路】&#10;一人当たり延長">
          <a:extLst>
            <a:ext uri="{FF2B5EF4-FFF2-40B4-BE49-F238E27FC236}">
              <a16:creationId xmlns:a16="http://schemas.microsoft.com/office/drawing/2014/main" id="{65D9BB62-9836-4FF1-9E94-15FFA5BD6ECE}"/>
            </a:ext>
          </a:extLst>
        </xdr:cNvPr>
        <xdr:cNvSpPr txBox="1"/>
      </xdr:nvSpPr>
      <xdr:spPr>
        <a:xfrm>
          <a:off x="6705111" y="7039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158891</xdr:rowOff>
    </xdr:from>
    <xdr:ext cx="534377" cy="259045"/>
    <xdr:sp macro="" textlink="">
      <xdr:nvSpPr>
        <xdr:cNvPr id="142" name="n_1mainValue【道路】&#10;一人当たり延長">
          <a:extLst>
            <a:ext uri="{FF2B5EF4-FFF2-40B4-BE49-F238E27FC236}">
              <a16:creationId xmlns:a16="http://schemas.microsoft.com/office/drawing/2014/main" id="{9B1EDA55-45FC-495E-A50C-D627F04A165F}"/>
            </a:ext>
          </a:extLst>
        </xdr:cNvPr>
        <xdr:cNvSpPr txBox="1"/>
      </xdr:nvSpPr>
      <xdr:spPr>
        <a:xfrm>
          <a:off x="9359411" y="7016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15905</xdr:rowOff>
    </xdr:from>
    <xdr:ext cx="534377" cy="259045"/>
    <xdr:sp macro="" textlink="">
      <xdr:nvSpPr>
        <xdr:cNvPr id="143" name="n_2mainValue【道路】&#10;一人当たり延長">
          <a:extLst>
            <a:ext uri="{FF2B5EF4-FFF2-40B4-BE49-F238E27FC236}">
              <a16:creationId xmlns:a16="http://schemas.microsoft.com/office/drawing/2014/main" id="{17053058-391A-43FF-BB48-AD4559310032}"/>
            </a:ext>
          </a:extLst>
        </xdr:cNvPr>
        <xdr:cNvSpPr txBox="1"/>
      </xdr:nvSpPr>
      <xdr:spPr>
        <a:xfrm>
          <a:off x="8483111" y="6702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19178</xdr:rowOff>
    </xdr:from>
    <xdr:ext cx="534377" cy="259045"/>
    <xdr:sp macro="" textlink="">
      <xdr:nvSpPr>
        <xdr:cNvPr id="144" name="n_3mainValue【道路】&#10;一人当たり延長">
          <a:extLst>
            <a:ext uri="{FF2B5EF4-FFF2-40B4-BE49-F238E27FC236}">
              <a16:creationId xmlns:a16="http://schemas.microsoft.com/office/drawing/2014/main" id="{7AEF2EC4-FADC-4577-9372-E3B95AB90AAB}"/>
            </a:ext>
          </a:extLst>
        </xdr:cNvPr>
        <xdr:cNvSpPr txBox="1"/>
      </xdr:nvSpPr>
      <xdr:spPr>
        <a:xfrm>
          <a:off x="7594111" y="6705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25121</xdr:rowOff>
    </xdr:from>
    <xdr:ext cx="534377" cy="259045"/>
    <xdr:sp macro="" textlink="">
      <xdr:nvSpPr>
        <xdr:cNvPr id="145" name="n_4mainValue【道路】&#10;一人当たり延長">
          <a:extLst>
            <a:ext uri="{FF2B5EF4-FFF2-40B4-BE49-F238E27FC236}">
              <a16:creationId xmlns:a16="http://schemas.microsoft.com/office/drawing/2014/main" id="{98B7EC40-AC98-4C40-91AB-C4F5589A9601}"/>
            </a:ext>
          </a:extLst>
        </xdr:cNvPr>
        <xdr:cNvSpPr txBox="1"/>
      </xdr:nvSpPr>
      <xdr:spPr>
        <a:xfrm>
          <a:off x="6705111" y="6711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35B122D9-5486-4F9C-9233-0FA6BFFDF27C}"/>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6ADA8842-CEEB-4ED5-A28B-9AC084EBC135}"/>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EA0AD1CB-9AC7-491F-AB44-F34681C3F725}"/>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A230A6DB-7796-4655-9405-AB9C17CA8D89}"/>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930EDE21-A252-440E-BB8E-7893931A77D9}"/>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D48148EE-C237-4027-AC43-AA7A5D421DA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D9AF68FB-672C-41DE-8E85-57A2E86F3A24}"/>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C3BFA870-80BC-4E2E-8326-5A9901003B8A}"/>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E0C03303-0421-49C1-8DDD-8D2B8BAE4BB7}"/>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8188B584-E039-4F83-857E-BCFA5CA63743}"/>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C2CDB859-B024-4A7E-98B5-929D9AE6ACD5}"/>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C78C92F9-D176-46DC-83C4-E8C68D91565E}"/>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C848DF56-F96F-404E-8C99-BBE9244D7F97}"/>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462BD3CB-1891-4E31-9DF0-8D4976930F5B}"/>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CE73FC80-A230-434D-8666-EDD390F0E36E}"/>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DEDF559F-31C7-402D-807C-D5B0FE20E838}"/>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75D887EE-335A-48C2-B81F-A89E63C08091}"/>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788A323F-24DC-46B9-A63D-7BCB9634EA6A}"/>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47604237-0E53-4155-9089-B33AA3AE7C7D}"/>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35C9D190-5271-44A0-8E02-B4D39157C21A}"/>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755A0C15-8223-4836-B09F-18C44D0565F8}"/>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E5067E9A-7752-4AD4-9AD5-DC1AC714A1A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4821436C-BAA5-47F9-9B38-DBE6B4A7B2E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C913D950-B85F-47A7-8892-2491C16ADCE9}"/>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87F98E29-AC61-4C98-8D47-CCCFCDF10492}"/>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94706</xdr:rowOff>
    </xdr:from>
    <xdr:to>
      <xdr:col>24</xdr:col>
      <xdr:colOff>62865</xdr:colOff>
      <xdr:row>64</xdr:row>
      <xdr:rowOff>6531</xdr:rowOff>
    </xdr:to>
    <xdr:cxnSp macro="">
      <xdr:nvCxnSpPr>
        <xdr:cNvPr id="171" name="直線コネクタ 170">
          <a:extLst>
            <a:ext uri="{FF2B5EF4-FFF2-40B4-BE49-F238E27FC236}">
              <a16:creationId xmlns:a16="http://schemas.microsoft.com/office/drawing/2014/main" id="{DA053879-B157-4932-B245-A898725394B5}"/>
            </a:ext>
          </a:extLst>
        </xdr:cNvPr>
        <xdr:cNvCxnSpPr/>
      </xdr:nvCxnSpPr>
      <xdr:spPr>
        <a:xfrm flipV="1">
          <a:off x="4634865" y="9524456"/>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10358</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6B776CB1-2E71-4AF6-B927-24A597A9432F}"/>
            </a:ext>
          </a:extLst>
        </xdr:cNvPr>
        <xdr:cNvSpPr txBox="1"/>
      </xdr:nvSpPr>
      <xdr:spPr>
        <a:xfrm>
          <a:off x="4673600" y="10983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6531</xdr:rowOff>
    </xdr:from>
    <xdr:to>
      <xdr:col>24</xdr:col>
      <xdr:colOff>152400</xdr:colOff>
      <xdr:row>64</xdr:row>
      <xdr:rowOff>6531</xdr:rowOff>
    </xdr:to>
    <xdr:cxnSp macro="">
      <xdr:nvCxnSpPr>
        <xdr:cNvPr id="173" name="直線コネクタ 172">
          <a:extLst>
            <a:ext uri="{FF2B5EF4-FFF2-40B4-BE49-F238E27FC236}">
              <a16:creationId xmlns:a16="http://schemas.microsoft.com/office/drawing/2014/main" id="{FA4B6B10-40E2-48B1-A78B-50E926607C69}"/>
            </a:ext>
          </a:extLst>
        </xdr:cNvPr>
        <xdr:cNvCxnSpPr/>
      </xdr:nvCxnSpPr>
      <xdr:spPr>
        <a:xfrm>
          <a:off x="4546600" y="1097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41383</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7F20F652-F04E-4ECD-8B52-C14FC9A2C6F3}"/>
            </a:ext>
          </a:extLst>
        </xdr:cNvPr>
        <xdr:cNvSpPr txBox="1"/>
      </xdr:nvSpPr>
      <xdr:spPr>
        <a:xfrm>
          <a:off x="4673600" y="929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94706</xdr:rowOff>
    </xdr:from>
    <xdr:to>
      <xdr:col>24</xdr:col>
      <xdr:colOff>152400</xdr:colOff>
      <xdr:row>55</xdr:row>
      <xdr:rowOff>94706</xdr:rowOff>
    </xdr:to>
    <xdr:cxnSp macro="">
      <xdr:nvCxnSpPr>
        <xdr:cNvPr id="175" name="直線コネクタ 174">
          <a:extLst>
            <a:ext uri="{FF2B5EF4-FFF2-40B4-BE49-F238E27FC236}">
              <a16:creationId xmlns:a16="http://schemas.microsoft.com/office/drawing/2014/main" id="{115FD339-01D4-4E9E-B160-DDF5F4CCD262}"/>
            </a:ext>
          </a:extLst>
        </xdr:cNvPr>
        <xdr:cNvCxnSpPr/>
      </xdr:nvCxnSpPr>
      <xdr:spPr>
        <a:xfrm>
          <a:off x="4546600" y="952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126836</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A137F779-BFF9-4324-821D-CBB4D7E488C7}"/>
            </a:ext>
          </a:extLst>
        </xdr:cNvPr>
        <xdr:cNvSpPr txBox="1"/>
      </xdr:nvSpPr>
      <xdr:spPr>
        <a:xfrm>
          <a:off x="4673600" y="1041383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148409</xdr:rowOff>
    </xdr:from>
    <xdr:to>
      <xdr:col>24</xdr:col>
      <xdr:colOff>114300</xdr:colOff>
      <xdr:row>61</xdr:row>
      <xdr:rowOff>78559</xdr:rowOff>
    </xdr:to>
    <xdr:sp macro="" textlink="">
      <xdr:nvSpPr>
        <xdr:cNvPr id="177" name="フローチャート: 判断 176">
          <a:extLst>
            <a:ext uri="{FF2B5EF4-FFF2-40B4-BE49-F238E27FC236}">
              <a16:creationId xmlns:a16="http://schemas.microsoft.com/office/drawing/2014/main" id="{4A42239E-102E-46B8-934F-B70E8A3BB0C3}"/>
            </a:ext>
          </a:extLst>
        </xdr:cNvPr>
        <xdr:cNvSpPr/>
      </xdr:nvSpPr>
      <xdr:spPr>
        <a:xfrm>
          <a:off x="4584700" y="1043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119017</xdr:rowOff>
    </xdr:from>
    <xdr:to>
      <xdr:col>20</xdr:col>
      <xdr:colOff>38100</xdr:colOff>
      <xdr:row>61</xdr:row>
      <xdr:rowOff>49167</xdr:rowOff>
    </xdr:to>
    <xdr:sp macro="" textlink="">
      <xdr:nvSpPr>
        <xdr:cNvPr id="178" name="フローチャート: 判断 177">
          <a:extLst>
            <a:ext uri="{FF2B5EF4-FFF2-40B4-BE49-F238E27FC236}">
              <a16:creationId xmlns:a16="http://schemas.microsoft.com/office/drawing/2014/main" id="{8CD099EE-B470-4371-B717-4AF70F2B1AF1}"/>
            </a:ext>
          </a:extLst>
        </xdr:cNvPr>
        <xdr:cNvSpPr/>
      </xdr:nvSpPr>
      <xdr:spPr>
        <a:xfrm>
          <a:off x="3746500" y="1040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135346</xdr:rowOff>
    </xdr:from>
    <xdr:to>
      <xdr:col>15</xdr:col>
      <xdr:colOff>101600</xdr:colOff>
      <xdr:row>61</xdr:row>
      <xdr:rowOff>65496</xdr:rowOff>
    </xdr:to>
    <xdr:sp macro="" textlink="">
      <xdr:nvSpPr>
        <xdr:cNvPr id="179" name="フローチャート: 判断 178">
          <a:extLst>
            <a:ext uri="{FF2B5EF4-FFF2-40B4-BE49-F238E27FC236}">
              <a16:creationId xmlns:a16="http://schemas.microsoft.com/office/drawing/2014/main" id="{380970A6-978A-4620-AF70-C2CC5AC9622B}"/>
            </a:ext>
          </a:extLst>
        </xdr:cNvPr>
        <xdr:cNvSpPr/>
      </xdr:nvSpPr>
      <xdr:spPr>
        <a:xfrm>
          <a:off x="28575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114119</xdr:rowOff>
    </xdr:from>
    <xdr:to>
      <xdr:col>10</xdr:col>
      <xdr:colOff>165100</xdr:colOff>
      <xdr:row>61</xdr:row>
      <xdr:rowOff>44269</xdr:rowOff>
    </xdr:to>
    <xdr:sp macro="" textlink="">
      <xdr:nvSpPr>
        <xdr:cNvPr id="180" name="フローチャート: 判断 179">
          <a:extLst>
            <a:ext uri="{FF2B5EF4-FFF2-40B4-BE49-F238E27FC236}">
              <a16:creationId xmlns:a16="http://schemas.microsoft.com/office/drawing/2014/main" id="{53722A91-5B41-4F84-BD6B-328C8F95DAB6}"/>
            </a:ext>
          </a:extLst>
        </xdr:cNvPr>
        <xdr:cNvSpPr/>
      </xdr:nvSpPr>
      <xdr:spPr>
        <a:xfrm>
          <a:off x="19685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99423</xdr:rowOff>
    </xdr:from>
    <xdr:to>
      <xdr:col>6</xdr:col>
      <xdr:colOff>38100</xdr:colOff>
      <xdr:row>61</xdr:row>
      <xdr:rowOff>29573</xdr:rowOff>
    </xdr:to>
    <xdr:sp macro="" textlink="">
      <xdr:nvSpPr>
        <xdr:cNvPr id="181" name="フローチャート: 判断 180">
          <a:extLst>
            <a:ext uri="{FF2B5EF4-FFF2-40B4-BE49-F238E27FC236}">
              <a16:creationId xmlns:a16="http://schemas.microsoft.com/office/drawing/2014/main" id="{7A50569A-FEAE-4438-A7E0-6BDA497B57F6}"/>
            </a:ext>
          </a:extLst>
        </xdr:cNvPr>
        <xdr:cNvSpPr/>
      </xdr:nvSpPr>
      <xdr:spPr>
        <a:xfrm>
          <a:off x="10795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E60D432F-3271-4F1F-94E6-D06E8B199D5F}"/>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5FAF46A9-1B70-4680-9087-9580DA4CC2E1}"/>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76535433-2B84-42FE-89E0-83D51F632BDA}"/>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B3148580-2F45-4545-93FD-9EC10FB0CD91}"/>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6D8A39C4-5073-41EF-A630-2B51E1692D5F}"/>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120650</xdr:rowOff>
    </xdr:from>
    <xdr:to>
      <xdr:col>24</xdr:col>
      <xdr:colOff>114300</xdr:colOff>
      <xdr:row>61</xdr:row>
      <xdr:rowOff>50800</xdr:rowOff>
    </xdr:to>
    <xdr:sp macro="" textlink="">
      <xdr:nvSpPr>
        <xdr:cNvPr id="187" name="楕円 186">
          <a:extLst>
            <a:ext uri="{FF2B5EF4-FFF2-40B4-BE49-F238E27FC236}">
              <a16:creationId xmlns:a16="http://schemas.microsoft.com/office/drawing/2014/main" id="{254F61B6-CA71-4D1D-8B87-AA3C58050471}"/>
            </a:ext>
          </a:extLst>
        </xdr:cNvPr>
        <xdr:cNvSpPr/>
      </xdr:nvSpPr>
      <xdr:spPr>
        <a:xfrm>
          <a:off x="45847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143527</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D203BAD9-433B-419D-B501-821D70E7CA25}"/>
            </a:ext>
          </a:extLst>
        </xdr:cNvPr>
        <xdr:cNvSpPr txBox="1"/>
      </xdr:nvSpPr>
      <xdr:spPr>
        <a:xfrm>
          <a:off x="4673600" y="10259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101056</xdr:rowOff>
    </xdr:from>
    <xdr:to>
      <xdr:col>20</xdr:col>
      <xdr:colOff>38100</xdr:colOff>
      <xdr:row>61</xdr:row>
      <xdr:rowOff>31206</xdr:rowOff>
    </xdr:to>
    <xdr:sp macro="" textlink="">
      <xdr:nvSpPr>
        <xdr:cNvPr id="189" name="楕円 188">
          <a:extLst>
            <a:ext uri="{FF2B5EF4-FFF2-40B4-BE49-F238E27FC236}">
              <a16:creationId xmlns:a16="http://schemas.microsoft.com/office/drawing/2014/main" id="{97C30E64-0CB9-4740-9A8E-0979CF06CD3B}"/>
            </a:ext>
          </a:extLst>
        </xdr:cNvPr>
        <xdr:cNvSpPr/>
      </xdr:nvSpPr>
      <xdr:spPr>
        <a:xfrm>
          <a:off x="3746500" y="1038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151856</xdr:rowOff>
    </xdr:from>
    <xdr:to>
      <xdr:col>24</xdr:col>
      <xdr:colOff>63500</xdr:colOff>
      <xdr:row>61</xdr:row>
      <xdr:rowOff>0</xdr:rowOff>
    </xdr:to>
    <xdr:cxnSp macro="">
      <xdr:nvCxnSpPr>
        <xdr:cNvPr id="190" name="直線コネクタ 189">
          <a:extLst>
            <a:ext uri="{FF2B5EF4-FFF2-40B4-BE49-F238E27FC236}">
              <a16:creationId xmlns:a16="http://schemas.microsoft.com/office/drawing/2014/main" id="{02D91C10-F288-45B5-93B8-072012352550}"/>
            </a:ext>
          </a:extLst>
        </xdr:cNvPr>
        <xdr:cNvCxnSpPr/>
      </xdr:nvCxnSpPr>
      <xdr:spPr>
        <a:xfrm>
          <a:off x="3797300" y="10438856"/>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78196</xdr:rowOff>
    </xdr:from>
    <xdr:to>
      <xdr:col>15</xdr:col>
      <xdr:colOff>101600</xdr:colOff>
      <xdr:row>61</xdr:row>
      <xdr:rowOff>8346</xdr:rowOff>
    </xdr:to>
    <xdr:sp macro="" textlink="">
      <xdr:nvSpPr>
        <xdr:cNvPr id="191" name="楕円 190">
          <a:extLst>
            <a:ext uri="{FF2B5EF4-FFF2-40B4-BE49-F238E27FC236}">
              <a16:creationId xmlns:a16="http://schemas.microsoft.com/office/drawing/2014/main" id="{81F3409C-EB6B-45FA-86C7-7B016C1F356E}"/>
            </a:ext>
          </a:extLst>
        </xdr:cNvPr>
        <xdr:cNvSpPr/>
      </xdr:nvSpPr>
      <xdr:spPr>
        <a:xfrm>
          <a:off x="2857500" y="1036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128996</xdr:rowOff>
    </xdr:from>
    <xdr:to>
      <xdr:col>19</xdr:col>
      <xdr:colOff>177800</xdr:colOff>
      <xdr:row>60</xdr:row>
      <xdr:rowOff>151856</xdr:rowOff>
    </xdr:to>
    <xdr:cxnSp macro="">
      <xdr:nvCxnSpPr>
        <xdr:cNvPr id="192" name="直線コネクタ 191">
          <a:extLst>
            <a:ext uri="{FF2B5EF4-FFF2-40B4-BE49-F238E27FC236}">
              <a16:creationId xmlns:a16="http://schemas.microsoft.com/office/drawing/2014/main" id="{1E1A8AE8-22F4-4DA8-96F2-A657D8465358}"/>
            </a:ext>
          </a:extLst>
        </xdr:cNvPr>
        <xdr:cNvCxnSpPr/>
      </xdr:nvCxnSpPr>
      <xdr:spPr>
        <a:xfrm>
          <a:off x="2908300" y="104159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53703</xdr:rowOff>
    </xdr:from>
    <xdr:to>
      <xdr:col>10</xdr:col>
      <xdr:colOff>165100</xdr:colOff>
      <xdr:row>60</xdr:row>
      <xdr:rowOff>155303</xdr:rowOff>
    </xdr:to>
    <xdr:sp macro="" textlink="">
      <xdr:nvSpPr>
        <xdr:cNvPr id="193" name="楕円 192">
          <a:extLst>
            <a:ext uri="{FF2B5EF4-FFF2-40B4-BE49-F238E27FC236}">
              <a16:creationId xmlns:a16="http://schemas.microsoft.com/office/drawing/2014/main" id="{B0470615-B66B-4F11-A284-60CE6D421D16}"/>
            </a:ext>
          </a:extLst>
        </xdr:cNvPr>
        <xdr:cNvSpPr/>
      </xdr:nvSpPr>
      <xdr:spPr>
        <a:xfrm>
          <a:off x="1968500" y="1034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104503</xdr:rowOff>
    </xdr:from>
    <xdr:to>
      <xdr:col>15</xdr:col>
      <xdr:colOff>50800</xdr:colOff>
      <xdr:row>60</xdr:row>
      <xdr:rowOff>128996</xdr:rowOff>
    </xdr:to>
    <xdr:cxnSp macro="">
      <xdr:nvCxnSpPr>
        <xdr:cNvPr id="194" name="直線コネクタ 193">
          <a:extLst>
            <a:ext uri="{FF2B5EF4-FFF2-40B4-BE49-F238E27FC236}">
              <a16:creationId xmlns:a16="http://schemas.microsoft.com/office/drawing/2014/main" id="{3A71DB80-E5AD-42C4-BE26-F599678264F0}"/>
            </a:ext>
          </a:extLst>
        </xdr:cNvPr>
        <xdr:cNvCxnSpPr/>
      </xdr:nvCxnSpPr>
      <xdr:spPr>
        <a:xfrm>
          <a:off x="2019300" y="10391503"/>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163104</xdr:rowOff>
    </xdr:from>
    <xdr:to>
      <xdr:col>6</xdr:col>
      <xdr:colOff>38100</xdr:colOff>
      <xdr:row>60</xdr:row>
      <xdr:rowOff>93254</xdr:rowOff>
    </xdr:to>
    <xdr:sp macro="" textlink="">
      <xdr:nvSpPr>
        <xdr:cNvPr id="195" name="楕円 194">
          <a:extLst>
            <a:ext uri="{FF2B5EF4-FFF2-40B4-BE49-F238E27FC236}">
              <a16:creationId xmlns:a16="http://schemas.microsoft.com/office/drawing/2014/main" id="{14FA4133-9BC0-4876-8E6E-65B70EFE9345}"/>
            </a:ext>
          </a:extLst>
        </xdr:cNvPr>
        <xdr:cNvSpPr/>
      </xdr:nvSpPr>
      <xdr:spPr>
        <a:xfrm>
          <a:off x="1079500" y="1027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42454</xdr:rowOff>
    </xdr:from>
    <xdr:to>
      <xdr:col>10</xdr:col>
      <xdr:colOff>114300</xdr:colOff>
      <xdr:row>60</xdr:row>
      <xdr:rowOff>104503</xdr:rowOff>
    </xdr:to>
    <xdr:cxnSp macro="">
      <xdr:nvCxnSpPr>
        <xdr:cNvPr id="196" name="直線コネクタ 195">
          <a:extLst>
            <a:ext uri="{FF2B5EF4-FFF2-40B4-BE49-F238E27FC236}">
              <a16:creationId xmlns:a16="http://schemas.microsoft.com/office/drawing/2014/main" id="{3808397E-1893-4E2E-AA01-5F89164AA957}"/>
            </a:ext>
          </a:extLst>
        </xdr:cNvPr>
        <xdr:cNvCxnSpPr/>
      </xdr:nvCxnSpPr>
      <xdr:spPr>
        <a:xfrm>
          <a:off x="1130300" y="10329454"/>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40294</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018042A8-6BFF-4062-8675-731E495A58A0}"/>
            </a:ext>
          </a:extLst>
        </xdr:cNvPr>
        <xdr:cNvSpPr txBox="1"/>
      </xdr:nvSpPr>
      <xdr:spPr>
        <a:xfrm>
          <a:off x="3582044" y="1049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56623</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3319C449-7E01-4349-82CE-830AF5996154}"/>
            </a:ext>
          </a:extLst>
        </xdr:cNvPr>
        <xdr:cNvSpPr txBox="1"/>
      </xdr:nvSpPr>
      <xdr:spPr>
        <a:xfrm>
          <a:off x="2705744" y="1051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35396</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01BF7E5E-8845-4C1F-9E00-71F08CB7683A}"/>
            </a:ext>
          </a:extLst>
        </xdr:cNvPr>
        <xdr:cNvSpPr txBox="1"/>
      </xdr:nvSpPr>
      <xdr:spPr>
        <a:xfrm>
          <a:off x="1816744" y="1049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20700</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76E06EC9-ECE4-43A4-B756-DAC663F47274}"/>
            </a:ext>
          </a:extLst>
        </xdr:cNvPr>
        <xdr:cNvSpPr txBox="1"/>
      </xdr:nvSpPr>
      <xdr:spPr>
        <a:xfrm>
          <a:off x="927744" y="1047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47733</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4533E332-3231-48C8-ADDB-39B60A629C5E}"/>
            </a:ext>
          </a:extLst>
        </xdr:cNvPr>
        <xdr:cNvSpPr txBox="1"/>
      </xdr:nvSpPr>
      <xdr:spPr>
        <a:xfrm>
          <a:off x="3582044" y="1016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24873</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E001A0A4-3791-4A00-88E8-115EB3367F54}"/>
            </a:ext>
          </a:extLst>
        </xdr:cNvPr>
        <xdr:cNvSpPr txBox="1"/>
      </xdr:nvSpPr>
      <xdr:spPr>
        <a:xfrm>
          <a:off x="2705744" y="1014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380</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B0B10255-A276-4FF4-9433-537B51FBAB8A}"/>
            </a:ext>
          </a:extLst>
        </xdr:cNvPr>
        <xdr:cNvSpPr txBox="1"/>
      </xdr:nvSpPr>
      <xdr:spPr>
        <a:xfrm>
          <a:off x="1816744" y="1011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109781</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BFA1A787-D43D-45D2-94C3-F50BD7E3A421}"/>
            </a:ext>
          </a:extLst>
        </xdr:cNvPr>
        <xdr:cNvSpPr txBox="1"/>
      </xdr:nvSpPr>
      <xdr:spPr>
        <a:xfrm>
          <a:off x="927744" y="1005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5C1C125C-5185-4039-9F01-0B8D00718F5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815B6628-B706-4304-AA61-697E25CE1262}"/>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741CFB26-876A-47AB-B5A1-D92C0F17B61D}"/>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D62BB802-370C-4F11-8E11-3C37D7CBFC4D}"/>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5C361FE4-136F-4635-B464-229537A28E3C}"/>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03ED3E15-6602-49C2-BF55-64B95C1AD3D5}"/>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0390E1C8-28D8-4328-8924-26B99CBF05BB}"/>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9A252045-525B-49AA-BAB3-536F82CD9AA2}"/>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9E77A419-24EA-4998-8F8B-C655370AACAD}"/>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63659598-20A6-4F8D-990F-A8D5DFD1F448}"/>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5A6B0901-EEFA-4E98-B07B-63EC08D88DA7}"/>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id="{A6FA01CB-A016-4E59-834A-1796C1115A2F}"/>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1F4616AC-E690-4862-B8C5-6515FEB11517}"/>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a:extLst>
            <a:ext uri="{FF2B5EF4-FFF2-40B4-BE49-F238E27FC236}">
              <a16:creationId xmlns:a16="http://schemas.microsoft.com/office/drawing/2014/main" id="{F65D33C7-B43E-48F2-8BEB-15746F59D702}"/>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116429CE-858F-4D34-BD85-75FD521D491A}"/>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0" name="テキスト ボックス 219">
          <a:extLst>
            <a:ext uri="{FF2B5EF4-FFF2-40B4-BE49-F238E27FC236}">
              <a16:creationId xmlns:a16="http://schemas.microsoft.com/office/drawing/2014/main" id="{36C88A9D-B1D8-4B46-835C-434D6301EF70}"/>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D229BAEF-B1BF-467E-BF41-2F037E2EC08F}"/>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2" name="テキスト ボックス 221">
          <a:extLst>
            <a:ext uri="{FF2B5EF4-FFF2-40B4-BE49-F238E27FC236}">
              <a16:creationId xmlns:a16="http://schemas.microsoft.com/office/drawing/2014/main" id="{DC7BB692-8B4A-4420-9A22-DA2E82EDDFC7}"/>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0D990871-85E7-4FC5-95F9-89B63C63BC45}"/>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a:extLst>
            <a:ext uri="{FF2B5EF4-FFF2-40B4-BE49-F238E27FC236}">
              <a16:creationId xmlns:a16="http://schemas.microsoft.com/office/drawing/2014/main" id="{038C57BF-BB34-4E92-B698-FF3A5D35B7B1}"/>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A19D8383-30E4-42CB-9CF9-241023AEC4D9}"/>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a:extLst>
            <a:ext uri="{FF2B5EF4-FFF2-40B4-BE49-F238E27FC236}">
              <a16:creationId xmlns:a16="http://schemas.microsoft.com/office/drawing/2014/main" id="{1C3FCDA8-3972-4760-AEB4-A1E9F39D1B6C}"/>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83A51E96-27FF-4182-AA12-3ECBFD3B4802}"/>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159852</xdr:rowOff>
    </xdr:from>
    <xdr:to>
      <xdr:col>54</xdr:col>
      <xdr:colOff>189865</xdr:colOff>
      <xdr:row>64</xdr:row>
      <xdr:rowOff>68203</xdr:rowOff>
    </xdr:to>
    <xdr:cxnSp macro="">
      <xdr:nvCxnSpPr>
        <xdr:cNvPr id="228" name="直線コネクタ 227">
          <a:extLst>
            <a:ext uri="{FF2B5EF4-FFF2-40B4-BE49-F238E27FC236}">
              <a16:creationId xmlns:a16="http://schemas.microsoft.com/office/drawing/2014/main" id="{3B663CB1-7B6F-49D3-B3E8-CE672B8BCFF9}"/>
            </a:ext>
          </a:extLst>
        </xdr:cNvPr>
        <xdr:cNvCxnSpPr/>
      </xdr:nvCxnSpPr>
      <xdr:spPr>
        <a:xfrm flipV="1">
          <a:off x="10476865" y="9761052"/>
          <a:ext cx="0" cy="1279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72030</xdr:rowOff>
    </xdr:from>
    <xdr:ext cx="534377" cy="259045"/>
    <xdr:sp macro="" textlink="">
      <xdr:nvSpPr>
        <xdr:cNvPr id="229" name="【橋りょう・トンネル】&#10;一人当たり有形固定資産（償却資産）額最小値テキスト">
          <a:extLst>
            <a:ext uri="{FF2B5EF4-FFF2-40B4-BE49-F238E27FC236}">
              <a16:creationId xmlns:a16="http://schemas.microsoft.com/office/drawing/2014/main" id="{3781C25C-6212-4B6E-B2F9-0A5D91AF41F2}"/>
            </a:ext>
          </a:extLst>
        </xdr:cNvPr>
        <xdr:cNvSpPr txBox="1"/>
      </xdr:nvSpPr>
      <xdr:spPr>
        <a:xfrm>
          <a:off x="10515600" y="1104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68203</xdr:rowOff>
    </xdr:from>
    <xdr:to>
      <xdr:col>55</xdr:col>
      <xdr:colOff>88900</xdr:colOff>
      <xdr:row>64</xdr:row>
      <xdr:rowOff>68203</xdr:rowOff>
    </xdr:to>
    <xdr:cxnSp macro="">
      <xdr:nvCxnSpPr>
        <xdr:cNvPr id="230" name="直線コネクタ 229">
          <a:extLst>
            <a:ext uri="{FF2B5EF4-FFF2-40B4-BE49-F238E27FC236}">
              <a16:creationId xmlns:a16="http://schemas.microsoft.com/office/drawing/2014/main" id="{DEBB69B0-ABD7-4994-AEE3-27658C23178F}"/>
            </a:ext>
          </a:extLst>
        </xdr:cNvPr>
        <xdr:cNvCxnSpPr/>
      </xdr:nvCxnSpPr>
      <xdr:spPr>
        <a:xfrm>
          <a:off x="10388600" y="11041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106529</xdr:rowOff>
    </xdr:from>
    <xdr:ext cx="690189" cy="259045"/>
    <xdr:sp macro="" textlink="">
      <xdr:nvSpPr>
        <xdr:cNvPr id="231" name="【橋りょう・トンネル】&#10;一人当たり有形固定資産（償却資産）額最大値テキスト">
          <a:extLst>
            <a:ext uri="{FF2B5EF4-FFF2-40B4-BE49-F238E27FC236}">
              <a16:creationId xmlns:a16="http://schemas.microsoft.com/office/drawing/2014/main" id="{EE4A3084-DA6C-42CA-A310-DFBDC6D84805}"/>
            </a:ext>
          </a:extLst>
        </xdr:cNvPr>
        <xdr:cNvSpPr txBox="1"/>
      </xdr:nvSpPr>
      <xdr:spPr>
        <a:xfrm>
          <a:off x="10515600" y="95362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159852</xdr:rowOff>
    </xdr:from>
    <xdr:to>
      <xdr:col>55</xdr:col>
      <xdr:colOff>88900</xdr:colOff>
      <xdr:row>56</xdr:row>
      <xdr:rowOff>159852</xdr:rowOff>
    </xdr:to>
    <xdr:cxnSp macro="">
      <xdr:nvCxnSpPr>
        <xdr:cNvPr id="232" name="直線コネクタ 231">
          <a:extLst>
            <a:ext uri="{FF2B5EF4-FFF2-40B4-BE49-F238E27FC236}">
              <a16:creationId xmlns:a16="http://schemas.microsoft.com/office/drawing/2014/main" id="{4B462CCE-BC5F-42DD-B4E1-E7F87A8A3686}"/>
            </a:ext>
          </a:extLst>
        </xdr:cNvPr>
        <xdr:cNvCxnSpPr/>
      </xdr:nvCxnSpPr>
      <xdr:spPr>
        <a:xfrm>
          <a:off x="10388600" y="9761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57038</xdr:rowOff>
    </xdr:from>
    <xdr:ext cx="599010" cy="259045"/>
    <xdr:sp macro="" textlink="">
      <xdr:nvSpPr>
        <xdr:cNvPr id="233" name="【橋りょう・トンネル】&#10;一人当たり有形固定資産（償却資産）額平均値テキスト">
          <a:extLst>
            <a:ext uri="{FF2B5EF4-FFF2-40B4-BE49-F238E27FC236}">
              <a16:creationId xmlns:a16="http://schemas.microsoft.com/office/drawing/2014/main" id="{55326070-8A9C-4590-A0D6-08CCAEE2AB34}"/>
            </a:ext>
          </a:extLst>
        </xdr:cNvPr>
        <xdr:cNvSpPr txBox="1"/>
      </xdr:nvSpPr>
      <xdr:spPr>
        <a:xfrm>
          <a:off x="10515600" y="106869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78611</xdr:rowOff>
    </xdr:from>
    <xdr:to>
      <xdr:col>55</xdr:col>
      <xdr:colOff>50800</xdr:colOff>
      <xdr:row>63</xdr:row>
      <xdr:rowOff>8761</xdr:rowOff>
    </xdr:to>
    <xdr:sp macro="" textlink="">
      <xdr:nvSpPr>
        <xdr:cNvPr id="234" name="フローチャート: 判断 233">
          <a:extLst>
            <a:ext uri="{FF2B5EF4-FFF2-40B4-BE49-F238E27FC236}">
              <a16:creationId xmlns:a16="http://schemas.microsoft.com/office/drawing/2014/main" id="{CFD94BCC-CCA3-48FB-9F44-6743B9BDCDA4}"/>
            </a:ext>
          </a:extLst>
        </xdr:cNvPr>
        <xdr:cNvSpPr/>
      </xdr:nvSpPr>
      <xdr:spPr>
        <a:xfrm>
          <a:off x="10426700" y="10708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91170</xdr:rowOff>
    </xdr:from>
    <xdr:to>
      <xdr:col>50</xdr:col>
      <xdr:colOff>165100</xdr:colOff>
      <xdr:row>63</xdr:row>
      <xdr:rowOff>21320</xdr:rowOff>
    </xdr:to>
    <xdr:sp macro="" textlink="">
      <xdr:nvSpPr>
        <xdr:cNvPr id="235" name="フローチャート: 判断 234">
          <a:extLst>
            <a:ext uri="{FF2B5EF4-FFF2-40B4-BE49-F238E27FC236}">
              <a16:creationId xmlns:a16="http://schemas.microsoft.com/office/drawing/2014/main" id="{A6B92ECB-0470-4E32-B67A-0D01887953C4}"/>
            </a:ext>
          </a:extLst>
        </xdr:cNvPr>
        <xdr:cNvSpPr/>
      </xdr:nvSpPr>
      <xdr:spPr>
        <a:xfrm>
          <a:off x="9588500" y="1072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116434</xdr:rowOff>
    </xdr:from>
    <xdr:to>
      <xdr:col>46</xdr:col>
      <xdr:colOff>38100</xdr:colOff>
      <xdr:row>63</xdr:row>
      <xdr:rowOff>46584</xdr:rowOff>
    </xdr:to>
    <xdr:sp macro="" textlink="">
      <xdr:nvSpPr>
        <xdr:cNvPr id="236" name="フローチャート: 判断 235">
          <a:extLst>
            <a:ext uri="{FF2B5EF4-FFF2-40B4-BE49-F238E27FC236}">
              <a16:creationId xmlns:a16="http://schemas.microsoft.com/office/drawing/2014/main" id="{9F7E5E55-3A77-4F0C-9B2F-07D8636F3ED3}"/>
            </a:ext>
          </a:extLst>
        </xdr:cNvPr>
        <xdr:cNvSpPr/>
      </xdr:nvSpPr>
      <xdr:spPr>
        <a:xfrm>
          <a:off x="8699500" y="107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114926</xdr:rowOff>
    </xdr:from>
    <xdr:to>
      <xdr:col>41</xdr:col>
      <xdr:colOff>101600</xdr:colOff>
      <xdr:row>63</xdr:row>
      <xdr:rowOff>45076</xdr:rowOff>
    </xdr:to>
    <xdr:sp macro="" textlink="">
      <xdr:nvSpPr>
        <xdr:cNvPr id="237" name="フローチャート: 判断 236">
          <a:extLst>
            <a:ext uri="{FF2B5EF4-FFF2-40B4-BE49-F238E27FC236}">
              <a16:creationId xmlns:a16="http://schemas.microsoft.com/office/drawing/2014/main" id="{A4D2A3DE-E63C-459A-A89F-E524E04C4C97}"/>
            </a:ext>
          </a:extLst>
        </xdr:cNvPr>
        <xdr:cNvSpPr/>
      </xdr:nvSpPr>
      <xdr:spPr>
        <a:xfrm>
          <a:off x="7810500" y="1074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113181</xdr:rowOff>
    </xdr:from>
    <xdr:to>
      <xdr:col>36</xdr:col>
      <xdr:colOff>165100</xdr:colOff>
      <xdr:row>63</xdr:row>
      <xdr:rowOff>43331</xdr:rowOff>
    </xdr:to>
    <xdr:sp macro="" textlink="">
      <xdr:nvSpPr>
        <xdr:cNvPr id="238" name="フローチャート: 判断 237">
          <a:extLst>
            <a:ext uri="{FF2B5EF4-FFF2-40B4-BE49-F238E27FC236}">
              <a16:creationId xmlns:a16="http://schemas.microsoft.com/office/drawing/2014/main" id="{CE965D9E-F8ED-4A0F-AA80-9F2537869FEC}"/>
            </a:ext>
          </a:extLst>
        </xdr:cNvPr>
        <xdr:cNvSpPr/>
      </xdr:nvSpPr>
      <xdr:spPr>
        <a:xfrm>
          <a:off x="6921500" y="1074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5305DDAC-0CB4-4BB9-B853-19CFD8891B5D}"/>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850CA9E5-D5B7-4A27-9C27-853F8ABC0442}"/>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B0C87641-4CCF-461B-9078-0EE483ED1A2D}"/>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F3AA1938-D625-4F7E-8FD7-D7AAC3823C72}"/>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8ACD8A15-E341-45EB-A94E-44EAD5391DD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1132</xdr:rowOff>
    </xdr:from>
    <xdr:to>
      <xdr:col>55</xdr:col>
      <xdr:colOff>50800</xdr:colOff>
      <xdr:row>62</xdr:row>
      <xdr:rowOff>102732</xdr:rowOff>
    </xdr:to>
    <xdr:sp macro="" textlink="">
      <xdr:nvSpPr>
        <xdr:cNvPr id="244" name="楕円 243">
          <a:extLst>
            <a:ext uri="{FF2B5EF4-FFF2-40B4-BE49-F238E27FC236}">
              <a16:creationId xmlns:a16="http://schemas.microsoft.com/office/drawing/2014/main" id="{B9798022-711C-4E95-A118-1E7254661368}"/>
            </a:ext>
          </a:extLst>
        </xdr:cNvPr>
        <xdr:cNvSpPr/>
      </xdr:nvSpPr>
      <xdr:spPr>
        <a:xfrm>
          <a:off x="10426700" y="1063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24009</xdr:rowOff>
    </xdr:from>
    <xdr:ext cx="599010" cy="259045"/>
    <xdr:sp macro="" textlink="">
      <xdr:nvSpPr>
        <xdr:cNvPr id="245" name="【橋りょう・トンネル】&#10;一人当たり有形固定資産（償却資産）額該当値テキスト">
          <a:extLst>
            <a:ext uri="{FF2B5EF4-FFF2-40B4-BE49-F238E27FC236}">
              <a16:creationId xmlns:a16="http://schemas.microsoft.com/office/drawing/2014/main" id="{3C6BB387-A5CF-4A43-BD42-043499D39218}"/>
            </a:ext>
          </a:extLst>
        </xdr:cNvPr>
        <xdr:cNvSpPr txBox="1"/>
      </xdr:nvSpPr>
      <xdr:spPr>
        <a:xfrm>
          <a:off x="10515600" y="10482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10096</xdr:rowOff>
    </xdr:from>
    <xdr:to>
      <xdr:col>50</xdr:col>
      <xdr:colOff>165100</xdr:colOff>
      <xdr:row>62</xdr:row>
      <xdr:rowOff>111696</xdr:rowOff>
    </xdr:to>
    <xdr:sp macro="" textlink="">
      <xdr:nvSpPr>
        <xdr:cNvPr id="246" name="楕円 245">
          <a:extLst>
            <a:ext uri="{FF2B5EF4-FFF2-40B4-BE49-F238E27FC236}">
              <a16:creationId xmlns:a16="http://schemas.microsoft.com/office/drawing/2014/main" id="{261B68C6-3D7A-4A79-87AB-DD96FB7784D0}"/>
            </a:ext>
          </a:extLst>
        </xdr:cNvPr>
        <xdr:cNvSpPr/>
      </xdr:nvSpPr>
      <xdr:spPr>
        <a:xfrm>
          <a:off x="9588500" y="1063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51932</xdr:rowOff>
    </xdr:from>
    <xdr:to>
      <xdr:col>55</xdr:col>
      <xdr:colOff>0</xdr:colOff>
      <xdr:row>62</xdr:row>
      <xdr:rowOff>60896</xdr:rowOff>
    </xdr:to>
    <xdr:cxnSp macro="">
      <xdr:nvCxnSpPr>
        <xdr:cNvPr id="247" name="直線コネクタ 246">
          <a:extLst>
            <a:ext uri="{FF2B5EF4-FFF2-40B4-BE49-F238E27FC236}">
              <a16:creationId xmlns:a16="http://schemas.microsoft.com/office/drawing/2014/main" id="{4248C27A-580F-49C2-AAB5-7FE446120FFF}"/>
            </a:ext>
          </a:extLst>
        </xdr:cNvPr>
        <xdr:cNvCxnSpPr/>
      </xdr:nvCxnSpPr>
      <xdr:spPr>
        <a:xfrm flipV="1">
          <a:off x="9639300" y="10681832"/>
          <a:ext cx="838200" cy="8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16856</xdr:rowOff>
    </xdr:from>
    <xdr:to>
      <xdr:col>46</xdr:col>
      <xdr:colOff>38100</xdr:colOff>
      <xdr:row>62</xdr:row>
      <xdr:rowOff>118456</xdr:rowOff>
    </xdr:to>
    <xdr:sp macro="" textlink="">
      <xdr:nvSpPr>
        <xdr:cNvPr id="248" name="楕円 247">
          <a:extLst>
            <a:ext uri="{FF2B5EF4-FFF2-40B4-BE49-F238E27FC236}">
              <a16:creationId xmlns:a16="http://schemas.microsoft.com/office/drawing/2014/main" id="{4BD249EF-952F-4DE6-9A5F-530DC16B523E}"/>
            </a:ext>
          </a:extLst>
        </xdr:cNvPr>
        <xdr:cNvSpPr/>
      </xdr:nvSpPr>
      <xdr:spPr>
        <a:xfrm>
          <a:off x="8699500" y="10646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60896</xdr:rowOff>
    </xdr:from>
    <xdr:to>
      <xdr:col>50</xdr:col>
      <xdr:colOff>114300</xdr:colOff>
      <xdr:row>62</xdr:row>
      <xdr:rowOff>67656</xdr:rowOff>
    </xdr:to>
    <xdr:cxnSp macro="">
      <xdr:nvCxnSpPr>
        <xdr:cNvPr id="249" name="直線コネクタ 248">
          <a:extLst>
            <a:ext uri="{FF2B5EF4-FFF2-40B4-BE49-F238E27FC236}">
              <a16:creationId xmlns:a16="http://schemas.microsoft.com/office/drawing/2014/main" id="{971160A5-2A6B-4D07-B2EF-6EB085C2FF24}"/>
            </a:ext>
          </a:extLst>
        </xdr:cNvPr>
        <xdr:cNvCxnSpPr/>
      </xdr:nvCxnSpPr>
      <xdr:spPr>
        <a:xfrm flipV="1">
          <a:off x="8750300" y="10690796"/>
          <a:ext cx="889000" cy="6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23089</xdr:rowOff>
    </xdr:from>
    <xdr:to>
      <xdr:col>41</xdr:col>
      <xdr:colOff>101600</xdr:colOff>
      <xdr:row>62</xdr:row>
      <xdr:rowOff>124689</xdr:rowOff>
    </xdr:to>
    <xdr:sp macro="" textlink="">
      <xdr:nvSpPr>
        <xdr:cNvPr id="250" name="楕円 249">
          <a:extLst>
            <a:ext uri="{FF2B5EF4-FFF2-40B4-BE49-F238E27FC236}">
              <a16:creationId xmlns:a16="http://schemas.microsoft.com/office/drawing/2014/main" id="{36A29466-D8D7-4FDF-ACFB-1FD2AE69EA36}"/>
            </a:ext>
          </a:extLst>
        </xdr:cNvPr>
        <xdr:cNvSpPr/>
      </xdr:nvSpPr>
      <xdr:spPr>
        <a:xfrm>
          <a:off x="7810500" y="10652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67656</xdr:rowOff>
    </xdr:from>
    <xdr:to>
      <xdr:col>45</xdr:col>
      <xdr:colOff>177800</xdr:colOff>
      <xdr:row>62</xdr:row>
      <xdr:rowOff>73889</xdr:rowOff>
    </xdr:to>
    <xdr:cxnSp macro="">
      <xdr:nvCxnSpPr>
        <xdr:cNvPr id="251" name="直線コネクタ 250">
          <a:extLst>
            <a:ext uri="{FF2B5EF4-FFF2-40B4-BE49-F238E27FC236}">
              <a16:creationId xmlns:a16="http://schemas.microsoft.com/office/drawing/2014/main" id="{72A48593-7D98-497A-8FA8-C73B5BAD0FCD}"/>
            </a:ext>
          </a:extLst>
        </xdr:cNvPr>
        <xdr:cNvCxnSpPr/>
      </xdr:nvCxnSpPr>
      <xdr:spPr>
        <a:xfrm flipV="1">
          <a:off x="7861300" y="10697556"/>
          <a:ext cx="889000" cy="6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163977</xdr:rowOff>
    </xdr:from>
    <xdr:to>
      <xdr:col>36</xdr:col>
      <xdr:colOff>165100</xdr:colOff>
      <xdr:row>62</xdr:row>
      <xdr:rowOff>94127</xdr:rowOff>
    </xdr:to>
    <xdr:sp macro="" textlink="">
      <xdr:nvSpPr>
        <xdr:cNvPr id="252" name="楕円 251">
          <a:extLst>
            <a:ext uri="{FF2B5EF4-FFF2-40B4-BE49-F238E27FC236}">
              <a16:creationId xmlns:a16="http://schemas.microsoft.com/office/drawing/2014/main" id="{8D71FAC3-E258-4E7C-9DBC-7221678D8F19}"/>
            </a:ext>
          </a:extLst>
        </xdr:cNvPr>
        <xdr:cNvSpPr/>
      </xdr:nvSpPr>
      <xdr:spPr>
        <a:xfrm>
          <a:off x="6921500" y="1062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43327</xdr:rowOff>
    </xdr:from>
    <xdr:to>
      <xdr:col>41</xdr:col>
      <xdr:colOff>50800</xdr:colOff>
      <xdr:row>62</xdr:row>
      <xdr:rowOff>73889</xdr:rowOff>
    </xdr:to>
    <xdr:cxnSp macro="">
      <xdr:nvCxnSpPr>
        <xdr:cNvPr id="253" name="直線コネクタ 252">
          <a:extLst>
            <a:ext uri="{FF2B5EF4-FFF2-40B4-BE49-F238E27FC236}">
              <a16:creationId xmlns:a16="http://schemas.microsoft.com/office/drawing/2014/main" id="{271E95E8-A23C-4A88-BA30-111701BD557B}"/>
            </a:ext>
          </a:extLst>
        </xdr:cNvPr>
        <xdr:cNvCxnSpPr/>
      </xdr:nvCxnSpPr>
      <xdr:spPr>
        <a:xfrm>
          <a:off x="6972300" y="10673227"/>
          <a:ext cx="889000" cy="30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12447</xdr:rowOff>
    </xdr:from>
    <xdr:ext cx="599010" cy="259045"/>
    <xdr:sp macro="" textlink="">
      <xdr:nvSpPr>
        <xdr:cNvPr id="254" name="n_1aveValue【橋りょう・トンネル】&#10;一人当たり有形固定資産（償却資産）額">
          <a:extLst>
            <a:ext uri="{FF2B5EF4-FFF2-40B4-BE49-F238E27FC236}">
              <a16:creationId xmlns:a16="http://schemas.microsoft.com/office/drawing/2014/main" id="{9C1CB0CB-1D97-4BBB-9BA0-1BE7D856A4C0}"/>
            </a:ext>
          </a:extLst>
        </xdr:cNvPr>
        <xdr:cNvSpPr txBox="1"/>
      </xdr:nvSpPr>
      <xdr:spPr>
        <a:xfrm>
          <a:off x="9327095" y="10813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37711</xdr:rowOff>
    </xdr:from>
    <xdr:ext cx="599010" cy="259045"/>
    <xdr:sp macro="" textlink="">
      <xdr:nvSpPr>
        <xdr:cNvPr id="255" name="n_2aveValue【橋りょう・トンネル】&#10;一人当たり有形固定資産（償却資産）額">
          <a:extLst>
            <a:ext uri="{FF2B5EF4-FFF2-40B4-BE49-F238E27FC236}">
              <a16:creationId xmlns:a16="http://schemas.microsoft.com/office/drawing/2014/main" id="{4F3697C3-2EC7-4A29-97CB-98121ED07FC4}"/>
            </a:ext>
          </a:extLst>
        </xdr:cNvPr>
        <xdr:cNvSpPr txBox="1"/>
      </xdr:nvSpPr>
      <xdr:spPr>
        <a:xfrm>
          <a:off x="8450795" y="10839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36203</xdr:rowOff>
    </xdr:from>
    <xdr:ext cx="599010" cy="259045"/>
    <xdr:sp macro="" textlink="">
      <xdr:nvSpPr>
        <xdr:cNvPr id="256" name="n_3aveValue【橋りょう・トンネル】&#10;一人当たり有形固定資産（償却資産）額">
          <a:extLst>
            <a:ext uri="{FF2B5EF4-FFF2-40B4-BE49-F238E27FC236}">
              <a16:creationId xmlns:a16="http://schemas.microsoft.com/office/drawing/2014/main" id="{458F89FB-16B1-4569-A35D-9F81A2508DF0}"/>
            </a:ext>
          </a:extLst>
        </xdr:cNvPr>
        <xdr:cNvSpPr txBox="1"/>
      </xdr:nvSpPr>
      <xdr:spPr>
        <a:xfrm>
          <a:off x="7561795" y="1083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34458</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id="{8591E07C-45FB-4E23-9498-E4860F3DDC17}"/>
            </a:ext>
          </a:extLst>
        </xdr:cNvPr>
        <xdr:cNvSpPr txBox="1"/>
      </xdr:nvSpPr>
      <xdr:spPr>
        <a:xfrm>
          <a:off x="6672795" y="10835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128223</xdr:rowOff>
    </xdr:from>
    <xdr:ext cx="599010" cy="259045"/>
    <xdr:sp macro="" textlink="">
      <xdr:nvSpPr>
        <xdr:cNvPr id="258" name="n_1mainValue【橋りょう・トンネル】&#10;一人当たり有形固定資産（償却資産）額">
          <a:extLst>
            <a:ext uri="{FF2B5EF4-FFF2-40B4-BE49-F238E27FC236}">
              <a16:creationId xmlns:a16="http://schemas.microsoft.com/office/drawing/2014/main" id="{E031B524-4AE7-416B-9216-B88A301DA03A}"/>
            </a:ext>
          </a:extLst>
        </xdr:cNvPr>
        <xdr:cNvSpPr txBox="1"/>
      </xdr:nvSpPr>
      <xdr:spPr>
        <a:xfrm>
          <a:off x="9327095" y="10415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134983</xdr:rowOff>
    </xdr:from>
    <xdr:ext cx="599010" cy="259045"/>
    <xdr:sp macro="" textlink="">
      <xdr:nvSpPr>
        <xdr:cNvPr id="259" name="n_2mainValue【橋りょう・トンネル】&#10;一人当たり有形固定資産（償却資産）額">
          <a:extLst>
            <a:ext uri="{FF2B5EF4-FFF2-40B4-BE49-F238E27FC236}">
              <a16:creationId xmlns:a16="http://schemas.microsoft.com/office/drawing/2014/main" id="{366950D9-1A43-4CE4-AAE3-E9C350F3D550}"/>
            </a:ext>
          </a:extLst>
        </xdr:cNvPr>
        <xdr:cNvSpPr txBox="1"/>
      </xdr:nvSpPr>
      <xdr:spPr>
        <a:xfrm>
          <a:off x="8450795" y="10421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141216</xdr:rowOff>
    </xdr:from>
    <xdr:ext cx="599010" cy="259045"/>
    <xdr:sp macro="" textlink="">
      <xdr:nvSpPr>
        <xdr:cNvPr id="260" name="n_3mainValue【橋りょう・トンネル】&#10;一人当たり有形固定資産（償却資産）額">
          <a:extLst>
            <a:ext uri="{FF2B5EF4-FFF2-40B4-BE49-F238E27FC236}">
              <a16:creationId xmlns:a16="http://schemas.microsoft.com/office/drawing/2014/main" id="{EF46331D-C6C2-4814-BA71-8B47904147FE}"/>
            </a:ext>
          </a:extLst>
        </xdr:cNvPr>
        <xdr:cNvSpPr txBox="1"/>
      </xdr:nvSpPr>
      <xdr:spPr>
        <a:xfrm>
          <a:off x="7561795" y="10428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110654</xdr:rowOff>
    </xdr:from>
    <xdr:ext cx="599010" cy="259045"/>
    <xdr:sp macro="" textlink="">
      <xdr:nvSpPr>
        <xdr:cNvPr id="261" name="n_4mainValue【橋りょう・トンネル】&#10;一人当たり有形固定資産（償却資産）額">
          <a:extLst>
            <a:ext uri="{FF2B5EF4-FFF2-40B4-BE49-F238E27FC236}">
              <a16:creationId xmlns:a16="http://schemas.microsoft.com/office/drawing/2014/main" id="{AA59E91A-6ECE-4D6E-A553-593C6331FA7D}"/>
            </a:ext>
          </a:extLst>
        </xdr:cNvPr>
        <xdr:cNvSpPr txBox="1"/>
      </xdr:nvSpPr>
      <xdr:spPr>
        <a:xfrm>
          <a:off x="6672795" y="10397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7864BCD8-CDD9-4DE1-BDBC-DEC860DA3D75}"/>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65026EF6-FAAF-413D-B226-C84B3E931E1C}"/>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E8A4F5A8-9E4A-4D63-A1BE-A15657964A7A}"/>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C5B4B0B7-27CC-484D-85E1-24EADC725CC4}"/>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10700AEF-B083-490E-9716-2A87BF19231A}"/>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D3B63B12-EF0A-4817-B816-145534824CEC}"/>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48FDE84C-4B7D-4C2A-9658-30A761487A4D}"/>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14DA075A-E4DC-4619-B0E5-FADD186EE616}"/>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DD5D98B9-5828-4EE0-BD1D-BE99789ECCE9}"/>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1753FD57-D54E-4982-AFAD-04FDE2562F05}"/>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819E6654-5BFB-4ABE-9422-88C4CAEC4A23}"/>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a:extLst>
            <a:ext uri="{FF2B5EF4-FFF2-40B4-BE49-F238E27FC236}">
              <a16:creationId xmlns:a16="http://schemas.microsoft.com/office/drawing/2014/main" id="{1DC2C8F1-CADA-41C4-8EE7-5E8E5EA650E2}"/>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a:extLst>
            <a:ext uri="{FF2B5EF4-FFF2-40B4-BE49-F238E27FC236}">
              <a16:creationId xmlns:a16="http://schemas.microsoft.com/office/drawing/2014/main" id="{8ADE4E18-34E6-4C22-BFDE-11D0D3DC462B}"/>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a:extLst>
            <a:ext uri="{FF2B5EF4-FFF2-40B4-BE49-F238E27FC236}">
              <a16:creationId xmlns:a16="http://schemas.microsoft.com/office/drawing/2014/main" id="{BCCBB1E0-344D-4018-A0BD-440FF0F604B1}"/>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a:extLst>
            <a:ext uri="{FF2B5EF4-FFF2-40B4-BE49-F238E27FC236}">
              <a16:creationId xmlns:a16="http://schemas.microsoft.com/office/drawing/2014/main" id="{20692C68-4517-48AE-AD54-AD40B0230477}"/>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a:extLst>
            <a:ext uri="{FF2B5EF4-FFF2-40B4-BE49-F238E27FC236}">
              <a16:creationId xmlns:a16="http://schemas.microsoft.com/office/drawing/2014/main" id="{49B6341C-CE89-404D-A850-EF8967B2802C}"/>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a:extLst>
            <a:ext uri="{FF2B5EF4-FFF2-40B4-BE49-F238E27FC236}">
              <a16:creationId xmlns:a16="http://schemas.microsoft.com/office/drawing/2014/main" id="{B114A96C-5191-43C4-83B7-6A1A69B7D834}"/>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a:extLst>
            <a:ext uri="{FF2B5EF4-FFF2-40B4-BE49-F238E27FC236}">
              <a16:creationId xmlns:a16="http://schemas.microsoft.com/office/drawing/2014/main" id="{412E9877-B5F8-457F-B4A1-0D38E3B25E8A}"/>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a:extLst>
            <a:ext uri="{FF2B5EF4-FFF2-40B4-BE49-F238E27FC236}">
              <a16:creationId xmlns:a16="http://schemas.microsoft.com/office/drawing/2014/main" id="{2F03445C-331B-4EEF-A98A-F517A5E5066A}"/>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a:extLst>
            <a:ext uri="{FF2B5EF4-FFF2-40B4-BE49-F238E27FC236}">
              <a16:creationId xmlns:a16="http://schemas.microsoft.com/office/drawing/2014/main" id="{D8B272BF-7410-4447-AEC2-8B1FE51254DE}"/>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a:extLst>
            <a:ext uri="{FF2B5EF4-FFF2-40B4-BE49-F238E27FC236}">
              <a16:creationId xmlns:a16="http://schemas.microsoft.com/office/drawing/2014/main" id="{0B04BE9A-962F-404D-B9FE-B219D78CA199}"/>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507FFAD2-1D3B-4127-A869-2F09FCF5D13D}"/>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a:extLst>
            <a:ext uri="{FF2B5EF4-FFF2-40B4-BE49-F238E27FC236}">
              <a16:creationId xmlns:a16="http://schemas.microsoft.com/office/drawing/2014/main" id="{60CE33F7-7916-47CE-AA36-98450A1C3E39}"/>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a:extLst>
            <a:ext uri="{FF2B5EF4-FFF2-40B4-BE49-F238E27FC236}">
              <a16:creationId xmlns:a16="http://schemas.microsoft.com/office/drawing/2014/main" id="{5F62591B-2E2E-4000-B98C-769350370F38}"/>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53339</xdr:rowOff>
    </xdr:from>
    <xdr:to>
      <xdr:col>24</xdr:col>
      <xdr:colOff>62865</xdr:colOff>
      <xdr:row>86</xdr:row>
      <xdr:rowOff>114300</xdr:rowOff>
    </xdr:to>
    <xdr:cxnSp macro="">
      <xdr:nvCxnSpPr>
        <xdr:cNvPr id="286" name="直線コネクタ 285">
          <a:extLst>
            <a:ext uri="{FF2B5EF4-FFF2-40B4-BE49-F238E27FC236}">
              <a16:creationId xmlns:a16="http://schemas.microsoft.com/office/drawing/2014/main" id="{026109B0-A2BA-4128-9CF9-0B773FA94B8E}"/>
            </a:ext>
          </a:extLst>
        </xdr:cNvPr>
        <xdr:cNvCxnSpPr/>
      </xdr:nvCxnSpPr>
      <xdr:spPr>
        <a:xfrm flipV="1">
          <a:off x="4634865" y="13426439"/>
          <a:ext cx="0" cy="1432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7" name="【公営住宅】&#10;有形固定資産減価償却率最小値テキスト">
          <a:extLst>
            <a:ext uri="{FF2B5EF4-FFF2-40B4-BE49-F238E27FC236}">
              <a16:creationId xmlns:a16="http://schemas.microsoft.com/office/drawing/2014/main" id="{271AB5EE-AD13-4C89-9EF7-21C96708C7A2}"/>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8" name="直線コネクタ 287">
          <a:extLst>
            <a:ext uri="{FF2B5EF4-FFF2-40B4-BE49-F238E27FC236}">
              <a16:creationId xmlns:a16="http://schemas.microsoft.com/office/drawing/2014/main" id="{3A07492F-4890-4855-98A1-19AD84E3BC68}"/>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xdr:rowOff>
    </xdr:from>
    <xdr:ext cx="405111" cy="259045"/>
    <xdr:sp macro="" textlink="">
      <xdr:nvSpPr>
        <xdr:cNvPr id="289" name="【公営住宅】&#10;有形固定資産減価償却率最大値テキスト">
          <a:extLst>
            <a:ext uri="{FF2B5EF4-FFF2-40B4-BE49-F238E27FC236}">
              <a16:creationId xmlns:a16="http://schemas.microsoft.com/office/drawing/2014/main" id="{F568AE23-E69D-447D-A68A-F6C37F947266}"/>
            </a:ext>
          </a:extLst>
        </xdr:cNvPr>
        <xdr:cNvSpPr txBox="1"/>
      </xdr:nvSpPr>
      <xdr:spPr>
        <a:xfrm>
          <a:off x="4673600" y="1320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53339</xdr:rowOff>
    </xdr:from>
    <xdr:to>
      <xdr:col>24</xdr:col>
      <xdr:colOff>152400</xdr:colOff>
      <xdr:row>78</xdr:row>
      <xdr:rowOff>53339</xdr:rowOff>
    </xdr:to>
    <xdr:cxnSp macro="">
      <xdr:nvCxnSpPr>
        <xdr:cNvPr id="290" name="直線コネクタ 289">
          <a:extLst>
            <a:ext uri="{FF2B5EF4-FFF2-40B4-BE49-F238E27FC236}">
              <a16:creationId xmlns:a16="http://schemas.microsoft.com/office/drawing/2014/main" id="{BB056A2E-7075-48BE-8535-BC514012998D}"/>
            </a:ext>
          </a:extLst>
        </xdr:cNvPr>
        <xdr:cNvCxnSpPr/>
      </xdr:nvCxnSpPr>
      <xdr:spPr>
        <a:xfrm>
          <a:off x="4546600" y="1342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129557</xdr:rowOff>
    </xdr:from>
    <xdr:ext cx="405111" cy="259045"/>
    <xdr:sp macro="" textlink="">
      <xdr:nvSpPr>
        <xdr:cNvPr id="291" name="【公営住宅】&#10;有形固定資産減価償却率平均値テキスト">
          <a:extLst>
            <a:ext uri="{FF2B5EF4-FFF2-40B4-BE49-F238E27FC236}">
              <a16:creationId xmlns:a16="http://schemas.microsoft.com/office/drawing/2014/main" id="{A34171A0-D19E-4009-A3EF-2D66AA7528FE}"/>
            </a:ext>
          </a:extLst>
        </xdr:cNvPr>
        <xdr:cNvSpPr txBox="1"/>
      </xdr:nvSpPr>
      <xdr:spPr>
        <a:xfrm>
          <a:off x="4673600" y="14188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151130</xdr:rowOff>
    </xdr:from>
    <xdr:to>
      <xdr:col>24</xdr:col>
      <xdr:colOff>114300</xdr:colOff>
      <xdr:row>83</xdr:row>
      <xdr:rowOff>81280</xdr:rowOff>
    </xdr:to>
    <xdr:sp macro="" textlink="">
      <xdr:nvSpPr>
        <xdr:cNvPr id="292" name="フローチャート: 判断 291">
          <a:extLst>
            <a:ext uri="{FF2B5EF4-FFF2-40B4-BE49-F238E27FC236}">
              <a16:creationId xmlns:a16="http://schemas.microsoft.com/office/drawing/2014/main" id="{AB416FFD-EBD0-4654-9452-DEC9F78BBC78}"/>
            </a:ext>
          </a:extLst>
        </xdr:cNvPr>
        <xdr:cNvSpPr/>
      </xdr:nvSpPr>
      <xdr:spPr>
        <a:xfrm>
          <a:off x="45847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141605</xdr:rowOff>
    </xdr:from>
    <xdr:to>
      <xdr:col>20</xdr:col>
      <xdr:colOff>38100</xdr:colOff>
      <xdr:row>83</xdr:row>
      <xdr:rowOff>71755</xdr:rowOff>
    </xdr:to>
    <xdr:sp macro="" textlink="">
      <xdr:nvSpPr>
        <xdr:cNvPr id="293" name="フローチャート: 判断 292">
          <a:extLst>
            <a:ext uri="{FF2B5EF4-FFF2-40B4-BE49-F238E27FC236}">
              <a16:creationId xmlns:a16="http://schemas.microsoft.com/office/drawing/2014/main" id="{A6B5DF35-60CC-4E68-8357-46C914C23975}"/>
            </a:ext>
          </a:extLst>
        </xdr:cNvPr>
        <xdr:cNvSpPr/>
      </xdr:nvSpPr>
      <xdr:spPr>
        <a:xfrm>
          <a:off x="37465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133986</xdr:rowOff>
    </xdr:from>
    <xdr:to>
      <xdr:col>15</xdr:col>
      <xdr:colOff>101600</xdr:colOff>
      <xdr:row>83</xdr:row>
      <xdr:rowOff>64136</xdr:rowOff>
    </xdr:to>
    <xdr:sp macro="" textlink="">
      <xdr:nvSpPr>
        <xdr:cNvPr id="294" name="フローチャート: 判断 293">
          <a:extLst>
            <a:ext uri="{FF2B5EF4-FFF2-40B4-BE49-F238E27FC236}">
              <a16:creationId xmlns:a16="http://schemas.microsoft.com/office/drawing/2014/main" id="{0DA50CBD-94C5-4DB1-B72C-466A5666768F}"/>
            </a:ext>
          </a:extLst>
        </xdr:cNvPr>
        <xdr:cNvSpPr/>
      </xdr:nvSpPr>
      <xdr:spPr>
        <a:xfrm>
          <a:off x="2857500" y="14192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124461</xdr:rowOff>
    </xdr:from>
    <xdr:to>
      <xdr:col>10</xdr:col>
      <xdr:colOff>165100</xdr:colOff>
      <xdr:row>83</xdr:row>
      <xdr:rowOff>54611</xdr:rowOff>
    </xdr:to>
    <xdr:sp macro="" textlink="">
      <xdr:nvSpPr>
        <xdr:cNvPr id="295" name="フローチャート: 判断 294">
          <a:extLst>
            <a:ext uri="{FF2B5EF4-FFF2-40B4-BE49-F238E27FC236}">
              <a16:creationId xmlns:a16="http://schemas.microsoft.com/office/drawing/2014/main" id="{91BC1D5D-FE21-446B-A4E7-40225486D51C}"/>
            </a:ext>
          </a:extLst>
        </xdr:cNvPr>
        <xdr:cNvSpPr/>
      </xdr:nvSpPr>
      <xdr:spPr>
        <a:xfrm>
          <a:off x="1968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109220</xdr:rowOff>
    </xdr:from>
    <xdr:to>
      <xdr:col>6</xdr:col>
      <xdr:colOff>38100</xdr:colOff>
      <xdr:row>83</xdr:row>
      <xdr:rowOff>39370</xdr:rowOff>
    </xdr:to>
    <xdr:sp macro="" textlink="">
      <xdr:nvSpPr>
        <xdr:cNvPr id="296" name="フローチャート: 判断 295">
          <a:extLst>
            <a:ext uri="{FF2B5EF4-FFF2-40B4-BE49-F238E27FC236}">
              <a16:creationId xmlns:a16="http://schemas.microsoft.com/office/drawing/2014/main" id="{DB40AB17-76CD-4743-B59C-E9A4B6663119}"/>
            </a:ext>
          </a:extLst>
        </xdr:cNvPr>
        <xdr:cNvSpPr/>
      </xdr:nvSpPr>
      <xdr:spPr>
        <a:xfrm>
          <a:off x="1079500" y="1416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648E3E10-8C9B-453E-B321-0F45D5EDA2F9}"/>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62068FCF-6EF0-401E-840B-47F98C4BF8DC}"/>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6CB8217E-74CC-4F0E-91B7-A16A428A6BCF}"/>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FC10B903-5F1E-4EEB-B750-5AC161E86EC6}"/>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E6E505F4-4D23-48AE-AAF1-D51DD321C063}"/>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137795</xdr:rowOff>
    </xdr:from>
    <xdr:to>
      <xdr:col>24</xdr:col>
      <xdr:colOff>114300</xdr:colOff>
      <xdr:row>83</xdr:row>
      <xdr:rowOff>67945</xdr:rowOff>
    </xdr:to>
    <xdr:sp macro="" textlink="">
      <xdr:nvSpPr>
        <xdr:cNvPr id="302" name="楕円 301">
          <a:extLst>
            <a:ext uri="{FF2B5EF4-FFF2-40B4-BE49-F238E27FC236}">
              <a16:creationId xmlns:a16="http://schemas.microsoft.com/office/drawing/2014/main" id="{230CAFCC-A811-4B6C-B59E-1EE290DD45E5}"/>
            </a:ext>
          </a:extLst>
        </xdr:cNvPr>
        <xdr:cNvSpPr/>
      </xdr:nvSpPr>
      <xdr:spPr>
        <a:xfrm>
          <a:off x="4584700" y="1419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160672</xdr:rowOff>
    </xdr:from>
    <xdr:ext cx="405111" cy="259045"/>
    <xdr:sp macro="" textlink="">
      <xdr:nvSpPr>
        <xdr:cNvPr id="303" name="【公営住宅】&#10;有形固定資産減価償却率該当値テキスト">
          <a:extLst>
            <a:ext uri="{FF2B5EF4-FFF2-40B4-BE49-F238E27FC236}">
              <a16:creationId xmlns:a16="http://schemas.microsoft.com/office/drawing/2014/main" id="{5F24F72C-8F85-4B2D-80E5-668F111B6253}"/>
            </a:ext>
          </a:extLst>
        </xdr:cNvPr>
        <xdr:cNvSpPr txBox="1"/>
      </xdr:nvSpPr>
      <xdr:spPr>
        <a:xfrm>
          <a:off x="4673600" y="14048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103505</xdr:rowOff>
    </xdr:from>
    <xdr:to>
      <xdr:col>20</xdr:col>
      <xdr:colOff>38100</xdr:colOff>
      <xdr:row>83</xdr:row>
      <xdr:rowOff>33655</xdr:rowOff>
    </xdr:to>
    <xdr:sp macro="" textlink="">
      <xdr:nvSpPr>
        <xdr:cNvPr id="304" name="楕円 303">
          <a:extLst>
            <a:ext uri="{FF2B5EF4-FFF2-40B4-BE49-F238E27FC236}">
              <a16:creationId xmlns:a16="http://schemas.microsoft.com/office/drawing/2014/main" id="{D086BA8E-F616-4AF1-BCED-3A42031AA06D}"/>
            </a:ext>
          </a:extLst>
        </xdr:cNvPr>
        <xdr:cNvSpPr/>
      </xdr:nvSpPr>
      <xdr:spPr>
        <a:xfrm>
          <a:off x="3746500" y="1416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154305</xdr:rowOff>
    </xdr:from>
    <xdr:to>
      <xdr:col>24</xdr:col>
      <xdr:colOff>63500</xdr:colOff>
      <xdr:row>83</xdr:row>
      <xdr:rowOff>17145</xdr:rowOff>
    </xdr:to>
    <xdr:cxnSp macro="">
      <xdr:nvCxnSpPr>
        <xdr:cNvPr id="305" name="直線コネクタ 304">
          <a:extLst>
            <a:ext uri="{FF2B5EF4-FFF2-40B4-BE49-F238E27FC236}">
              <a16:creationId xmlns:a16="http://schemas.microsoft.com/office/drawing/2014/main" id="{3010CAD9-BB65-4EE5-B4DF-F567ACF09741}"/>
            </a:ext>
          </a:extLst>
        </xdr:cNvPr>
        <xdr:cNvCxnSpPr/>
      </xdr:nvCxnSpPr>
      <xdr:spPr>
        <a:xfrm>
          <a:off x="3797300" y="1421320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71120</xdr:rowOff>
    </xdr:from>
    <xdr:to>
      <xdr:col>15</xdr:col>
      <xdr:colOff>101600</xdr:colOff>
      <xdr:row>83</xdr:row>
      <xdr:rowOff>1270</xdr:rowOff>
    </xdr:to>
    <xdr:sp macro="" textlink="">
      <xdr:nvSpPr>
        <xdr:cNvPr id="306" name="楕円 305">
          <a:extLst>
            <a:ext uri="{FF2B5EF4-FFF2-40B4-BE49-F238E27FC236}">
              <a16:creationId xmlns:a16="http://schemas.microsoft.com/office/drawing/2014/main" id="{0054CA54-60C7-4E4E-BAAD-07C8F59759CA}"/>
            </a:ext>
          </a:extLst>
        </xdr:cNvPr>
        <xdr:cNvSpPr/>
      </xdr:nvSpPr>
      <xdr:spPr>
        <a:xfrm>
          <a:off x="2857500" y="1413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121920</xdr:rowOff>
    </xdr:from>
    <xdr:to>
      <xdr:col>19</xdr:col>
      <xdr:colOff>177800</xdr:colOff>
      <xdr:row>82</xdr:row>
      <xdr:rowOff>154305</xdr:rowOff>
    </xdr:to>
    <xdr:cxnSp macro="">
      <xdr:nvCxnSpPr>
        <xdr:cNvPr id="307" name="直線コネクタ 306">
          <a:extLst>
            <a:ext uri="{FF2B5EF4-FFF2-40B4-BE49-F238E27FC236}">
              <a16:creationId xmlns:a16="http://schemas.microsoft.com/office/drawing/2014/main" id="{5DED1668-06A3-4949-8F28-4F23022E7DDA}"/>
            </a:ext>
          </a:extLst>
        </xdr:cNvPr>
        <xdr:cNvCxnSpPr/>
      </xdr:nvCxnSpPr>
      <xdr:spPr>
        <a:xfrm>
          <a:off x="2908300" y="1418082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29211</xdr:rowOff>
    </xdr:from>
    <xdr:to>
      <xdr:col>10</xdr:col>
      <xdr:colOff>165100</xdr:colOff>
      <xdr:row>82</xdr:row>
      <xdr:rowOff>130811</xdr:rowOff>
    </xdr:to>
    <xdr:sp macro="" textlink="">
      <xdr:nvSpPr>
        <xdr:cNvPr id="308" name="楕円 307">
          <a:extLst>
            <a:ext uri="{FF2B5EF4-FFF2-40B4-BE49-F238E27FC236}">
              <a16:creationId xmlns:a16="http://schemas.microsoft.com/office/drawing/2014/main" id="{CD86ADCA-F53B-4911-B2BA-162A372A181F}"/>
            </a:ext>
          </a:extLst>
        </xdr:cNvPr>
        <xdr:cNvSpPr/>
      </xdr:nvSpPr>
      <xdr:spPr>
        <a:xfrm>
          <a:off x="1968500" y="1408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80011</xdr:rowOff>
    </xdr:from>
    <xdr:to>
      <xdr:col>15</xdr:col>
      <xdr:colOff>50800</xdr:colOff>
      <xdr:row>82</xdr:row>
      <xdr:rowOff>121920</xdr:rowOff>
    </xdr:to>
    <xdr:cxnSp macro="">
      <xdr:nvCxnSpPr>
        <xdr:cNvPr id="309" name="直線コネクタ 308">
          <a:extLst>
            <a:ext uri="{FF2B5EF4-FFF2-40B4-BE49-F238E27FC236}">
              <a16:creationId xmlns:a16="http://schemas.microsoft.com/office/drawing/2014/main" id="{90E44445-5124-4565-BAD4-071093E6E9D1}"/>
            </a:ext>
          </a:extLst>
        </xdr:cNvPr>
        <xdr:cNvCxnSpPr/>
      </xdr:nvCxnSpPr>
      <xdr:spPr>
        <a:xfrm>
          <a:off x="2019300" y="1413891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156845</xdr:rowOff>
    </xdr:from>
    <xdr:to>
      <xdr:col>6</xdr:col>
      <xdr:colOff>38100</xdr:colOff>
      <xdr:row>82</xdr:row>
      <xdr:rowOff>86995</xdr:rowOff>
    </xdr:to>
    <xdr:sp macro="" textlink="">
      <xdr:nvSpPr>
        <xdr:cNvPr id="310" name="楕円 309">
          <a:extLst>
            <a:ext uri="{FF2B5EF4-FFF2-40B4-BE49-F238E27FC236}">
              <a16:creationId xmlns:a16="http://schemas.microsoft.com/office/drawing/2014/main" id="{8A6D7AF6-B1A5-4B25-B037-25ABC2AC5509}"/>
            </a:ext>
          </a:extLst>
        </xdr:cNvPr>
        <xdr:cNvSpPr/>
      </xdr:nvSpPr>
      <xdr:spPr>
        <a:xfrm>
          <a:off x="1079500" y="1404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36195</xdr:rowOff>
    </xdr:from>
    <xdr:to>
      <xdr:col>10</xdr:col>
      <xdr:colOff>114300</xdr:colOff>
      <xdr:row>82</xdr:row>
      <xdr:rowOff>80011</xdr:rowOff>
    </xdr:to>
    <xdr:cxnSp macro="">
      <xdr:nvCxnSpPr>
        <xdr:cNvPr id="311" name="直線コネクタ 310">
          <a:extLst>
            <a:ext uri="{FF2B5EF4-FFF2-40B4-BE49-F238E27FC236}">
              <a16:creationId xmlns:a16="http://schemas.microsoft.com/office/drawing/2014/main" id="{D7B9FAC7-AA03-438A-B35C-EFD8280C327B}"/>
            </a:ext>
          </a:extLst>
        </xdr:cNvPr>
        <xdr:cNvCxnSpPr/>
      </xdr:nvCxnSpPr>
      <xdr:spPr>
        <a:xfrm>
          <a:off x="1130300" y="14095095"/>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62882</xdr:rowOff>
    </xdr:from>
    <xdr:ext cx="405111" cy="259045"/>
    <xdr:sp macro="" textlink="">
      <xdr:nvSpPr>
        <xdr:cNvPr id="312" name="n_1aveValue【公営住宅】&#10;有形固定資産減価償却率">
          <a:extLst>
            <a:ext uri="{FF2B5EF4-FFF2-40B4-BE49-F238E27FC236}">
              <a16:creationId xmlns:a16="http://schemas.microsoft.com/office/drawing/2014/main" id="{7FB4668C-D6D9-4B18-8919-97AC1CC6D3F1}"/>
            </a:ext>
          </a:extLst>
        </xdr:cNvPr>
        <xdr:cNvSpPr txBox="1"/>
      </xdr:nvSpPr>
      <xdr:spPr>
        <a:xfrm>
          <a:off x="3582044" y="1429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55263</xdr:rowOff>
    </xdr:from>
    <xdr:ext cx="405111" cy="259045"/>
    <xdr:sp macro="" textlink="">
      <xdr:nvSpPr>
        <xdr:cNvPr id="313" name="n_2aveValue【公営住宅】&#10;有形固定資産減価償却率">
          <a:extLst>
            <a:ext uri="{FF2B5EF4-FFF2-40B4-BE49-F238E27FC236}">
              <a16:creationId xmlns:a16="http://schemas.microsoft.com/office/drawing/2014/main" id="{1C587138-A528-4898-A058-A100641B15FF}"/>
            </a:ext>
          </a:extLst>
        </xdr:cNvPr>
        <xdr:cNvSpPr txBox="1"/>
      </xdr:nvSpPr>
      <xdr:spPr>
        <a:xfrm>
          <a:off x="2705744" y="14285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45738</xdr:rowOff>
    </xdr:from>
    <xdr:ext cx="405111" cy="259045"/>
    <xdr:sp macro="" textlink="">
      <xdr:nvSpPr>
        <xdr:cNvPr id="314" name="n_3aveValue【公営住宅】&#10;有形固定資産減価償却率">
          <a:extLst>
            <a:ext uri="{FF2B5EF4-FFF2-40B4-BE49-F238E27FC236}">
              <a16:creationId xmlns:a16="http://schemas.microsoft.com/office/drawing/2014/main" id="{70CADE56-474B-4E61-9CC7-8CDE10DB74F7}"/>
            </a:ext>
          </a:extLst>
        </xdr:cNvPr>
        <xdr:cNvSpPr txBox="1"/>
      </xdr:nvSpPr>
      <xdr:spPr>
        <a:xfrm>
          <a:off x="1816744" y="1427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30497</xdr:rowOff>
    </xdr:from>
    <xdr:ext cx="405111" cy="259045"/>
    <xdr:sp macro="" textlink="">
      <xdr:nvSpPr>
        <xdr:cNvPr id="315" name="n_4aveValue【公営住宅】&#10;有形固定資産減価償却率">
          <a:extLst>
            <a:ext uri="{FF2B5EF4-FFF2-40B4-BE49-F238E27FC236}">
              <a16:creationId xmlns:a16="http://schemas.microsoft.com/office/drawing/2014/main" id="{60AD8B7A-1BC9-463F-9B5F-24CCB67D5B77}"/>
            </a:ext>
          </a:extLst>
        </xdr:cNvPr>
        <xdr:cNvSpPr txBox="1"/>
      </xdr:nvSpPr>
      <xdr:spPr>
        <a:xfrm>
          <a:off x="927744" y="1426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50182</xdr:rowOff>
    </xdr:from>
    <xdr:ext cx="405111" cy="259045"/>
    <xdr:sp macro="" textlink="">
      <xdr:nvSpPr>
        <xdr:cNvPr id="316" name="n_1mainValue【公営住宅】&#10;有形固定資産減価償却率">
          <a:extLst>
            <a:ext uri="{FF2B5EF4-FFF2-40B4-BE49-F238E27FC236}">
              <a16:creationId xmlns:a16="http://schemas.microsoft.com/office/drawing/2014/main" id="{BB9AFE26-F31E-4DAC-B156-61932CAEB6D6}"/>
            </a:ext>
          </a:extLst>
        </xdr:cNvPr>
        <xdr:cNvSpPr txBox="1"/>
      </xdr:nvSpPr>
      <xdr:spPr>
        <a:xfrm>
          <a:off x="3582044" y="1393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17797</xdr:rowOff>
    </xdr:from>
    <xdr:ext cx="405111" cy="259045"/>
    <xdr:sp macro="" textlink="">
      <xdr:nvSpPr>
        <xdr:cNvPr id="317" name="n_2mainValue【公営住宅】&#10;有形固定資産減価償却率">
          <a:extLst>
            <a:ext uri="{FF2B5EF4-FFF2-40B4-BE49-F238E27FC236}">
              <a16:creationId xmlns:a16="http://schemas.microsoft.com/office/drawing/2014/main" id="{9ABA19D9-1960-4231-9A87-FD91E9B5E34E}"/>
            </a:ext>
          </a:extLst>
        </xdr:cNvPr>
        <xdr:cNvSpPr txBox="1"/>
      </xdr:nvSpPr>
      <xdr:spPr>
        <a:xfrm>
          <a:off x="2705744" y="1390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147338</xdr:rowOff>
    </xdr:from>
    <xdr:ext cx="405111" cy="259045"/>
    <xdr:sp macro="" textlink="">
      <xdr:nvSpPr>
        <xdr:cNvPr id="318" name="n_3mainValue【公営住宅】&#10;有形固定資産減価償却率">
          <a:extLst>
            <a:ext uri="{FF2B5EF4-FFF2-40B4-BE49-F238E27FC236}">
              <a16:creationId xmlns:a16="http://schemas.microsoft.com/office/drawing/2014/main" id="{3642A489-606C-4444-A701-5FFD96191FA8}"/>
            </a:ext>
          </a:extLst>
        </xdr:cNvPr>
        <xdr:cNvSpPr txBox="1"/>
      </xdr:nvSpPr>
      <xdr:spPr>
        <a:xfrm>
          <a:off x="1816744" y="1386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103522</xdr:rowOff>
    </xdr:from>
    <xdr:ext cx="405111" cy="259045"/>
    <xdr:sp macro="" textlink="">
      <xdr:nvSpPr>
        <xdr:cNvPr id="319" name="n_4mainValue【公営住宅】&#10;有形固定資産減価償却率">
          <a:extLst>
            <a:ext uri="{FF2B5EF4-FFF2-40B4-BE49-F238E27FC236}">
              <a16:creationId xmlns:a16="http://schemas.microsoft.com/office/drawing/2014/main" id="{35A6235B-A25C-4787-8CDD-76966EF046EA}"/>
            </a:ext>
          </a:extLst>
        </xdr:cNvPr>
        <xdr:cNvSpPr txBox="1"/>
      </xdr:nvSpPr>
      <xdr:spPr>
        <a:xfrm>
          <a:off x="927744" y="1381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BE95ECDF-E2D5-46A3-99E5-E973FD642B83}"/>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5EBB5C53-5DE1-4777-B86D-441BCECBD094}"/>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5544B276-FF20-496F-B3C8-5F8EC1EF948E}"/>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F1A2A34B-411C-4DC4-8273-8CF6122A9001}"/>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1B802E34-3AFB-40EC-B7E9-D84C7BC20F23}"/>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50FCF817-920A-46ED-A99A-34B8D102AC21}"/>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79D63BD9-69EE-411A-BB6C-D4781AA67EB9}"/>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FD6799BC-1579-4C84-BE56-FA8E53B3A862}"/>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79443592-6284-45FB-89B5-5E9B5E10E08C}"/>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02230DF1-65F3-49E5-B3BA-88491B3DBBBB}"/>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a:extLst>
            <a:ext uri="{FF2B5EF4-FFF2-40B4-BE49-F238E27FC236}">
              <a16:creationId xmlns:a16="http://schemas.microsoft.com/office/drawing/2014/main" id="{53F956D0-E526-4AE3-9F86-39AE82637BE3}"/>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a:extLst>
            <a:ext uri="{FF2B5EF4-FFF2-40B4-BE49-F238E27FC236}">
              <a16:creationId xmlns:a16="http://schemas.microsoft.com/office/drawing/2014/main" id="{ADD33075-54F8-476D-9038-3DDA040BA486}"/>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a:extLst>
            <a:ext uri="{FF2B5EF4-FFF2-40B4-BE49-F238E27FC236}">
              <a16:creationId xmlns:a16="http://schemas.microsoft.com/office/drawing/2014/main" id="{4D755E49-A53D-4D14-A17F-26FAD3E91998}"/>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3" name="テキスト ボックス 332">
          <a:extLst>
            <a:ext uri="{FF2B5EF4-FFF2-40B4-BE49-F238E27FC236}">
              <a16:creationId xmlns:a16="http://schemas.microsoft.com/office/drawing/2014/main" id="{288F0A8A-0A3F-499C-86A5-E448E9DC1C94}"/>
            </a:ext>
          </a:extLst>
        </xdr:cNvPr>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a:extLst>
            <a:ext uri="{FF2B5EF4-FFF2-40B4-BE49-F238E27FC236}">
              <a16:creationId xmlns:a16="http://schemas.microsoft.com/office/drawing/2014/main" id="{19FF3CE2-906A-4557-8008-22E0C114E919}"/>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5" name="テキスト ボックス 334">
          <a:extLst>
            <a:ext uri="{FF2B5EF4-FFF2-40B4-BE49-F238E27FC236}">
              <a16:creationId xmlns:a16="http://schemas.microsoft.com/office/drawing/2014/main" id="{799EEA5F-98FF-42C7-86BE-55D14D9612B8}"/>
            </a:ext>
          </a:extLst>
        </xdr:cNvPr>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a:extLst>
            <a:ext uri="{FF2B5EF4-FFF2-40B4-BE49-F238E27FC236}">
              <a16:creationId xmlns:a16="http://schemas.microsoft.com/office/drawing/2014/main" id="{505A30B7-3BD9-4B46-A4B0-0B32252197C4}"/>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7" name="テキスト ボックス 336">
          <a:extLst>
            <a:ext uri="{FF2B5EF4-FFF2-40B4-BE49-F238E27FC236}">
              <a16:creationId xmlns:a16="http://schemas.microsoft.com/office/drawing/2014/main" id="{7197AA3A-79E8-4F67-AF2B-F2411B8EFC2E}"/>
            </a:ext>
          </a:extLst>
        </xdr:cNvPr>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a:extLst>
            <a:ext uri="{FF2B5EF4-FFF2-40B4-BE49-F238E27FC236}">
              <a16:creationId xmlns:a16="http://schemas.microsoft.com/office/drawing/2014/main" id="{BA400F5D-6E39-4715-AB59-13B6E49ED05C}"/>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39" name="テキスト ボックス 338">
          <a:extLst>
            <a:ext uri="{FF2B5EF4-FFF2-40B4-BE49-F238E27FC236}">
              <a16:creationId xmlns:a16="http://schemas.microsoft.com/office/drawing/2014/main" id="{19F6954A-84BE-4A29-ADB0-1548D4255D54}"/>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a:extLst>
            <a:ext uri="{FF2B5EF4-FFF2-40B4-BE49-F238E27FC236}">
              <a16:creationId xmlns:a16="http://schemas.microsoft.com/office/drawing/2014/main" id="{AFCDB67E-4AC4-45E8-970F-1015E7BA3D9E}"/>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65669</xdr:rowOff>
    </xdr:from>
    <xdr:to>
      <xdr:col>54</xdr:col>
      <xdr:colOff>189865</xdr:colOff>
      <xdr:row>86</xdr:row>
      <xdr:rowOff>34168</xdr:rowOff>
    </xdr:to>
    <xdr:cxnSp macro="">
      <xdr:nvCxnSpPr>
        <xdr:cNvPr id="341" name="直線コネクタ 340">
          <a:extLst>
            <a:ext uri="{FF2B5EF4-FFF2-40B4-BE49-F238E27FC236}">
              <a16:creationId xmlns:a16="http://schemas.microsoft.com/office/drawing/2014/main" id="{A848B3E4-64F1-4C39-92A5-66BE62BE1835}"/>
            </a:ext>
          </a:extLst>
        </xdr:cNvPr>
        <xdr:cNvCxnSpPr/>
      </xdr:nvCxnSpPr>
      <xdr:spPr>
        <a:xfrm flipV="1">
          <a:off x="10476865" y="13610219"/>
          <a:ext cx="0" cy="1168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37995</xdr:rowOff>
    </xdr:from>
    <xdr:ext cx="469744" cy="259045"/>
    <xdr:sp macro="" textlink="">
      <xdr:nvSpPr>
        <xdr:cNvPr id="342" name="【公営住宅】&#10;一人当たり面積最小値テキスト">
          <a:extLst>
            <a:ext uri="{FF2B5EF4-FFF2-40B4-BE49-F238E27FC236}">
              <a16:creationId xmlns:a16="http://schemas.microsoft.com/office/drawing/2014/main" id="{D2BC7934-DB2F-4502-A7DB-188501482336}"/>
            </a:ext>
          </a:extLst>
        </xdr:cNvPr>
        <xdr:cNvSpPr txBox="1"/>
      </xdr:nvSpPr>
      <xdr:spPr>
        <a:xfrm>
          <a:off x="10515600" y="14782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34168</xdr:rowOff>
    </xdr:from>
    <xdr:to>
      <xdr:col>55</xdr:col>
      <xdr:colOff>88900</xdr:colOff>
      <xdr:row>86</xdr:row>
      <xdr:rowOff>34168</xdr:rowOff>
    </xdr:to>
    <xdr:cxnSp macro="">
      <xdr:nvCxnSpPr>
        <xdr:cNvPr id="343" name="直線コネクタ 342">
          <a:extLst>
            <a:ext uri="{FF2B5EF4-FFF2-40B4-BE49-F238E27FC236}">
              <a16:creationId xmlns:a16="http://schemas.microsoft.com/office/drawing/2014/main" id="{022B6D41-7B2C-41A5-89B9-66433384D19F}"/>
            </a:ext>
          </a:extLst>
        </xdr:cNvPr>
        <xdr:cNvCxnSpPr/>
      </xdr:nvCxnSpPr>
      <xdr:spPr>
        <a:xfrm>
          <a:off x="10388600" y="14778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12346</xdr:rowOff>
    </xdr:from>
    <xdr:ext cx="534377" cy="259045"/>
    <xdr:sp macro="" textlink="">
      <xdr:nvSpPr>
        <xdr:cNvPr id="344" name="【公営住宅】&#10;一人当たり面積最大値テキスト">
          <a:extLst>
            <a:ext uri="{FF2B5EF4-FFF2-40B4-BE49-F238E27FC236}">
              <a16:creationId xmlns:a16="http://schemas.microsoft.com/office/drawing/2014/main" id="{A322C035-8C4E-43B1-8B38-2DBE4DA12964}"/>
            </a:ext>
          </a:extLst>
        </xdr:cNvPr>
        <xdr:cNvSpPr txBox="1"/>
      </xdr:nvSpPr>
      <xdr:spPr>
        <a:xfrm>
          <a:off x="10515600" y="13385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65669</xdr:rowOff>
    </xdr:from>
    <xdr:to>
      <xdr:col>55</xdr:col>
      <xdr:colOff>88900</xdr:colOff>
      <xdr:row>79</xdr:row>
      <xdr:rowOff>65669</xdr:rowOff>
    </xdr:to>
    <xdr:cxnSp macro="">
      <xdr:nvCxnSpPr>
        <xdr:cNvPr id="345" name="直線コネクタ 344">
          <a:extLst>
            <a:ext uri="{FF2B5EF4-FFF2-40B4-BE49-F238E27FC236}">
              <a16:creationId xmlns:a16="http://schemas.microsoft.com/office/drawing/2014/main" id="{2DB6BF72-D3AE-479E-B719-42EEA61C20D4}"/>
            </a:ext>
          </a:extLst>
        </xdr:cNvPr>
        <xdr:cNvCxnSpPr/>
      </xdr:nvCxnSpPr>
      <xdr:spPr>
        <a:xfrm>
          <a:off x="10388600" y="13610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123471</xdr:rowOff>
    </xdr:from>
    <xdr:ext cx="469744" cy="259045"/>
    <xdr:sp macro="" textlink="">
      <xdr:nvSpPr>
        <xdr:cNvPr id="346" name="【公営住宅】&#10;一人当たり面積平均値テキスト">
          <a:extLst>
            <a:ext uri="{FF2B5EF4-FFF2-40B4-BE49-F238E27FC236}">
              <a16:creationId xmlns:a16="http://schemas.microsoft.com/office/drawing/2014/main" id="{6177F190-CB5B-4563-91E5-731DF740B066}"/>
            </a:ext>
          </a:extLst>
        </xdr:cNvPr>
        <xdr:cNvSpPr txBox="1"/>
      </xdr:nvSpPr>
      <xdr:spPr>
        <a:xfrm>
          <a:off x="10515600" y="145252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100594</xdr:rowOff>
    </xdr:from>
    <xdr:to>
      <xdr:col>55</xdr:col>
      <xdr:colOff>50800</xdr:colOff>
      <xdr:row>86</xdr:row>
      <xdr:rowOff>30744</xdr:rowOff>
    </xdr:to>
    <xdr:sp macro="" textlink="">
      <xdr:nvSpPr>
        <xdr:cNvPr id="347" name="フローチャート: 判断 346">
          <a:extLst>
            <a:ext uri="{FF2B5EF4-FFF2-40B4-BE49-F238E27FC236}">
              <a16:creationId xmlns:a16="http://schemas.microsoft.com/office/drawing/2014/main" id="{62B4F576-FADC-46CB-A6EF-DF8DCBB13FD5}"/>
            </a:ext>
          </a:extLst>
        </xdr:cNvPr>
        <xdr:cNvSpPr/>
      </xdr:nvSpPr>
      <xdr:spPr>
        <a:xfrm>
          <a:off x="10426700" y="1467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101966</xdr:rowOff>
    </xdr:from>
    <xdr:to>
      <xdr:col>50</xdr:col>
      <xdr:colOff>165100</xdr:colOff>
      <xdr:row>86</xdr:row>
      <xdr:rowOff>32116</xdr:rowOff>
    </xdr:to>
    <xdr:sp macro="" textlink="">
      <xdr:nvSpPr>
        <xdr:cNvPr id="348" name="フローチャート: 判断 347">
          <a:extLst>
            <a:ext uri="{FF2B5EF4-FFF2-40B4-BE49-F238E27FC236}">
              <a16:creationId xmlns:a16="http://schemas.microsoft.com/office/drawing/2014/main" id="{9631B550-8FF7-4A95-B3A0-DC59DC2BDBBF}"/>
            </a:ext>
          </a:extLst>
        </xdr:cNvPr>
        <xdr:cNvSpPr/>
      </xdr:nvSpPr>
      <xdr:spPr>
        <a:xfrm>
          <a:off x="9588500" y="1467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124689</xdr:rowOff>
    </xdr:from>
    <xdr:to>
      <xdr:col>46</xdr:col>
      <xdr:colOff>38100</xdr:colOff>
      <xdr:row>86</xdr:row>
      <xdr:rowOff>54839</xdr:rowOff>
    </xdr:to>
    <xdr:sp macro="" textlink="">
      <xdr:nvSpPr>
        <xdr:cNvPr id="349" name="フローチャート: 判断 348">
          <a:extLst>
            <a:ext uri="{FF2B5EF4-FFF2-40B4-BE49-F238E27FC236}">
              <a16:creationId xmlns:a16="http://schemas.microsoft.com/office/drawing/2014/main" id="{3F9B7811-7650-4D2B-BE9A-96CE94AAACC3}"/>
            </a:ext>
          </a:extLst>
        </xdr:cNvPr>
        <xdr:cNvSpPr/>
      </xdr:nvSpPr>
      <xdr:spPr>
        <a:xfrm>
          <a:off x="8699500" y="146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124871</xdr:rowOff>
    </xdr:from>
    <xdr:to>
      <xdr:col>41</xdr:col>
      <xdr:colOff>101600</xdr:colOff>
      <xdr:row>86</xdr:row>
      <xdr:rowOff>55021</xdr:rowOff>
    </xdr:to>
    <xdr:sp macro="" textlink="">
      <xdr:nvSpPr>
        <xdr:cNvPr id="350" name="フローチャート: 判断 349">
          <a:extLst>
            <a:ext uri="{FF2B5EF4-FFF2-40B4-BE49-F238E27FC236}">
              <a16:creationId xmlns:a16="http://schemas.microsoft.com/office/drawing/2014/main" id="{B9D786AF-C6DD-4CE8-A3E0-8B5EA296CA0D}"/>
            </a:ext>
          </a:extLst>
        </xdr:cNvPr>
        <xdr:cNvSpPr/>
      </xdr:nvSpPr>
      <xdr:spPr>
        <a:xfrm>
          <a:off x="7810500" y="14698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124003</xdr:rowOff>
    </xdr:from>
    <xdr:to>
      <xdr:col>36</xdr:col>
      <xdr:colOff>165100</xdr:colOff>
      <xdr:row>86</xdr:row>
      <xdr:rowOff>54153</xdr:rowOff>
    </xdr:to>
    <xdr:sp macro="" textlink="">
      <xdr:nvSpPr>
        <xdr:cNvPr id="351" name="フローチャート: 判断 350">
          <a:extLst>
            <a:ext uri="{FF2B5EF4-FFF2-40B4-BE49-F238E27FC236}">
              <a16:creationId xmlns:a16="http://schemas.microsoft.com/office/drawing/2014/main" id="{49F7716A-DE0B-4C88-8E3F-3C489A242A09}"/>
            </a:ext>
          </a:extLst>
        </xdr:cNvPr>
        <xdr:cNvSpPr/>
      </xdr:nvSpPr>
      <xdr:spPr>
        <a:xfrm>
          <a:off x="6921500" y="1469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C992DA0A-E930-4A36-8939-F660DAC14761}"/>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F5464067-3BD5-40FF-9545-CE842B201EE1}"/>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FE71C14C-A653-443A-817A-5C9F395C5E58}"/>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1E04945C-475C-40FA-AA7F-B7E44FF9EE17}"/>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628FB594-D88A-4695-A036-A6D281C870FB}"/>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122906</xdr:rowOff>
    </xdr:from>
    <xdr:to>
      <xdr:col>55</xdr:col>
      <xdr:colOff>50800</xdr:colOff>
      <xdr:row>86</xdr:row>
      <xdr:rowOff>53056</xdr:rowOff>
    </xdr:to>
    <xdr:sp macro="" textlink="">
      <xdr:nvSpPr>
        <xdr:cNvPr id="357" name="楕円 356">
          <a:extLst>
            <a:ext uri="{FF2B5EF4-FFF2-40B4-BE49-F238E27FC236}">
              <a16:creationId xmlns:a16="http://schemas.microsoft.com/office/drawing/2014/main" id="{60ECA368-417A-4D4B-9C31-CC48DBAC52AF}"/>
            </a:ext>
          </a:extLst>
        </xdr:cNvPr>
        <xdr:cNvSpPr/>
      </xdr:nvSpPr>
      <xdr:spPr>
        <a:xfrm>
          <a:off x="10426700" y="1469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79022</xdr:rowOff>
    </xdr:from>
    <xdr:ext cx="469744" cy="259045"/>
    <xdr:sp macro="" textlink="">
      <xdr:nvSpPr>
        <xdr:cNvPr id="358" name="【公営住宅】&#10;一人当たり面積該当値テキスト">
          <a:extLst>
            <a:ext uri="{FF2B5EF4-FFF2-40B4-BE49-F238E27FC236}">
              <a16:creationId xmlns:a16="http://schemas.microsoft.com/office/drawing/2014/main" id="{3895EF45-B3DA-4FEC-A8FA-7E4C880C4109}"/>
            </a:ext>
          </a:extLst>
        </xdr:cNvPr>
        <xdr:cNvSpPr txBox="1"/>
      </xdr:nvSpPr>
      <xdr:spPr>
        <a:xfrm>
          <a:off x="10515600" y="14652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122265</xdr:rowOff>
    </xdr:from>
    <xdr:to>
      <xdr:col>50</xdr:col>
      <xdr:colOff>165100</xdr:colOff>
      <xdr:row>86</xdr:row>
      <xdr:rowOff>52415</xdr:rowOff>
    </xdr:to>
    <xdr:sp macro="" textlink="">
      <xdr:nvSpPr>
        <xdr:cNvPr id="359" name="楕円 358">
          <a:extLst>
            <a:ext uri="{FF2B5EF4-FFF2-40B4-BE49-F238E27FC236}">
              <a16:creationId xmlns:a16="http://schemas.microsoft.com/office/drawing/2014/main" id="{5647677F-F2B7-49A8-A8EE-5317CE9CBD17}"/>
            </a:ext>
          </a:extLst>
        </xdr:cNvPr>
        <xdr:cNvSpPr/>
      </xdr:nvSpPr>
      <xdr:spPr>
        <a:xfrm>
          <a:off x="9588500" y="1469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1615</xdr:rowOff>
    </xdr:from>
    <xdr:to>
      <xdr:col>55</xdr:col>
      <xdr:colOff>0</xdr:colOff>
      <xdr:row>86</xdr:row>
      <xdr:rowOff>2256</xdr:rowOff>
    </xdr:to>
    <xdr:cxnSp macro="">
      <xdr:nvCxnSpPr>
        <xdr:cNvPr id="360" name="直線コネクタ 359">
          <a:extLst>
            <a:ext uri="{FF2B5EF4-FFF2-40B4-BE49-F238E27FC236}">
              <a16:creationId xmlns:a16="http://schemas.microsoft.com/office/drawing/2014/main" id="{BC56BCEF-A0B9-44FB-A7B0-4021AC7D5460}"/>
            </a:ext>
          </a:extLst>
        </xdr:cNvPr>
        <xdr:cNvCxnSpPr/>
      </xdr:nvCxnSpPr>
      <xdr:spPr>
        <a:xfrm>
          <a:off x="9639300" y="14746315"/>
          <a:ext cx="838200" cy="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121351</xdr:rowOff>
    </xdr:from>
    <xdr:to>
      <xdr:col>46</xdr:col>
      <xdr:colOff>38100</xdr:colOff>
      <xdr:row>86</xdr:row>
      <xdr:rowOff>51501</xdr:rowOff>
    </xdr:to>
    <xdr:sp macro="" textlink="">
      <xdr:nvSpPr>
        <xdr:cNvPr id="361" name="楕円 360">
          <a:extLst>
            <a:ext uri="{FF2B5EF4-FFF2-40B4-BE49-F238E27FC236}">
              <a16:creationId xmlns:a16="http://schemas.microsoft.com/office/drawing/2014/main" id="{D1C2C46D-9A9E-4E09-AE9E-0A707F4E322A}"/>
            </a:ext>
          </a:extLst>
        </xdr:cNvPr>
        <xdr:cNvSpPr/>
      </xdr:nvSpPr>
      <xdr:spPr>
        <a:xfrm>
          <a:off x="8699500" y="14694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701</xdr:rowOff>
    </xdr:from>
    <xdr:to>
      <xdr:col>50</xdr:col>
      <xdr:colOff>114300</xdr:colOff>
      <xdr:row>86</xdr:row>
      <xdr:rowOff>1615</xdr:rowOff>
    </xdr:to>
    <xdr:cxnSp macro="">
      <xdr:nvCxnSpPr>
        <xdr:cNvPr id="362" name="直線コネクタ 361">
          <a:extLst>
            <a:ext uri="{FF2B5EF4-FFF2-40B4-BE49-F238E27FC236}">
              <a16:creationId xmlns:a16="http://schemas.microsoft.com/office/drawing/2014/main" id="{E4B8F571-6BD1-44AF-A2FD-4340CE2EB1A9}"/>
            </a:ext>
          </a:extLst>
        </xdr:cNvPr>
        <xdr:cNvCxnSpPr/>
      </xdr:nvCxnSpPr>
      <xdr:spPr>
        <a:xfrm>
          <a:off x="8750300" y="14745401"/>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121672</xdr:rowOff>
    </xdr:from>
    <xdr:to>
      <xdr:col>41</xdr:col>
      <xdr:colOff>101600</xdr:colOff>
      <xdr:row>86</xdr:row>
      <xdr:rowOff>51822</xdr:rowOff>
    </xdr:to>
    <xdr:sp macro="" textlink="">
      <xdr:nvSpPr>
        <xdr:cNvPr id="363" name="楕円 362">
          <a:extLst>
            <a:ext uri="{FF2B5EF4-FFF2-40B4-BE49-F238E27FC236}">
              <a16:creationId xmlns:a16="http://schemas.microsoft.com/office/drawing/2014/main" id="{1ACB49E2-C912-4596-9E34-293D6F5149BB}"/>
            </a:ext>
          </a:extLst>
        </xdr:cNvPr>
        <xdr:cNvSpPr/>
      </xdr:nvSpPr>
      <xdr:spPr>
        <a:xfrm>
          <a:off x="7810500" y="14694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701</xdr:rowOff>
    </xdr:from>
    <xdr:to>
      <xdr:col>45</xdr:col>
      <xdr:colOff>177800</xdr:colOff>
      <xdr:row>86</xdr:row>
      <xdr:rowOff>1022</xdr:rowOff>
    </xdr:to>
    <xdr:cxnSp macro="">
      <xdr:nvCxnSpPr>
        <xdr:cNvPr id="364" name="直線コネクタ 363">
          <a:extLst>
            <a:ext uri="{FF2B5EF4-FFF2-40B4-BE49-F238E27FC236}">
              <a16:creationId xmlns:a16="http://schemas.microsoft.com/office/drawing/2014/main" id="{A042D392-F68F-4221-ADCB-C6CCA0031CD8}"/>
            </a:ext>
          </a:extLst>
        </xdr:cNvPr>
        <xdr:cNvCxnSpPr/>
      </xdr:nvCxnSpPr>
      <xdr:spPr>
        <a:xfrm flipV="1">
          <a:off x="7861300" y="14745401"/>
          <a:ext cx="889000" cy="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121946</xdr:rowOff>
    </xdr:from>
    <xdr:to>
      <xdr:col>36</xdr:col>
      <xdr:colOff>165100</xdr:colOff>
      <xdr:row>86</xdr:row>
      <xdr:rowOff>52096</xdr:rowOff>
    </xdr:to>
    <xdr:sp macro="" textlink="">
      <xdr:nvSpPr>
        <xdr:cNvPr id="365" name="楕円 364">
          <a:extLst>
            <a:ext uri="{FF2B5EF4-FFF2-40B4-BE49-F238E27FC236}">
              <a16:creationId xmlns:a16="http://schemas.microsoft.com/office/drawing/2014/main" id="{96504F13-4D79-42BC-BEE9-83F258120B25}"/>
            </a:ext>
          </a:extLst>
        </xdr:cNvPr>
        <xdr:cNvSpPr/>
      </xdr:nvSpPr>
      <xdr:spPr>
        <a:xfrm>
          <a:off x="6921500" y="1469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1022</xdr:rowOff>
    </xdr:from>
    <xdr:to>
      <xdr:col>41</xdr:col>
      <xdr:colOff>50800</xdr:colOff>
      <xdr:row>86</xdr:row>
      <xdr:rowOff>1296</xdr:rowOff>
    </xdr:to>
    <xdr:cxnSp macro="">
      <xdr:nvCxnSpPr>
        <xdr:cNvPr id="366" name="直線コネクタ 365">
          <a:extLst>
            <a:ext uri="{FF2B5EF4-FFF2-40B4-BE49-F238E27FC236}">
              <a16:creationId xmlns:a16="http://schemas.microsoft.com/office/drawing/2014/main" id="{E7F6000D-5A7C-48C4-8606-859F4AEEA936}"/>
            </a:ext>
          </a:extLst>
        </xdr:cNvPr>
        <xdr:cNvCxnSpPr/>
      </xdr:nvCxnSpPr>
      <xdr:spPr>
        <a:xfrm flipV="1">
          <a:off x="6972300" y="14745722"/>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48643</xdr:rowOff>
    </xdr:from>
    <xdr:ext cx="469744" cy="259045"/>
    <xdr:sp macro="" textlink="">
      <xdr:nvSpPr>
        <xdr:cNvPr id="367" name="n_1aveValue【公営住宅】&#10;一人当たり面積">
          <a:extLst>
            <a:ext uri="{FF2B5EF4-FFF2-40B4-BE49-F238E27FC236}">
              <a16:creationId xmlns:a16="http://schemas.microsoft.com/office/drawing/2014/main" id="{4CF9A720-3337-4C37-94D0-819BD783E6CA}"/>
            </a:ext>
          </a:extLst>
        </xdr:cNvPr>
        <xdr:cNvSpPr txBox="1"/>
      </xdr:nvSpPr>
      <xdr:spPr>
        <a:xfrm>
          <a:off x="9391727" y="14450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45966</xdr:rowOff>
    </xdr:from>
    <xdr:ext cx="469744" cy="259045"/>
    <xdr:sp macro="" textlink="">
      <xdr:nvSpPr>
        <xdr:cNvPr id="368" name="n_2aveValue【公営住宅】&#10;一人当たり面積">
          <a:extLst>
            <a:ext uri="{FF2B5EF4-FFF2-40B4-BE49-F238E27FC236}">
              <a16:creationId xmlns:a16="http://schemas.microsoft.com/office/drawing/2014/main" id="{74B7F858-D5F4-43DD-9A35-0A1F25850122}"/>
            </a:ext>
          </a:extLst>
        </xdr:cNvPr>
        <xdr:cNvSpPr txBox="1"/>
      </xdr:nvSpPr>
      <xdr:spPr>
        <a:xfrm>
          <a:off x="8515427" y="14790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46148</xdr:rowOff>
    </xdr:from>
    <xdr:ext cx="469744" cy="259045"/>
    <xdr:sp macro="" textlink="">
      <xdr:nvSpPr>
        <xdr:cNvPr id="369" name="n_3aveValue【公営住宅】&#10;一人当たり面積">
          <a:extLst>
            <a:ext uri="{FF2B5EF4-FFF2-40B4-BE49-F238E27FC236}">
              <a16:creationId xmlns:a16="http://schemas.microsoft.com/office/drawing/2014/main" id="{D86BF48F-332B-441E-9BC9-5772D9DB4AA4}"/>
            </a:ext>
          </a:extLst>
        </xdr:cNvPr>
        <xdr:cNvSpPr txBox="1"/>
      </xdr:nvSpPr>
      <xdr:spPr>
        <a:xfrm>
          <a:off x="7626427" y="14790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45280</xdr:rowOff>
    </xdr:from>
    <xdr:ext cx="469744" cy="259045"/>
    <xdr:sp macro="" textlink="">
      <xdr:nvSpPr>
        <xdr:cNvPr id="370" name="n_4aveValue【公営住宅】&#10;一人当たり面積">
          <a:extLst>
            <a:ext uri="{FF2B5EF4-FFF2-40B4-BE49-F238E27FC236}">
              <a16:creationId xmlns:a16="http://schemas.microsoft.com/office/drawing/2014/main" id="{97BAE794-ED8C-42E4-A008-913F215FD324}"/>
            </a:ext>
          </a:extLst>
        </xdr:cNvPr>
        <xdr:cNvSpPr txBox="1"/>
      </xdr:nvSpPr>
      <xdr:spPr>
        <a:xfrm>
          <a:off x="6737427" y="14789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43542</xdr:rowOff>
    </xdr:from>
    <xdr:ext cx="469744" cy="259045"/>
    <xdr:sp macro="" textlink="">
      <xdr:nvSpPr>
        <xdr:cNvPr id="371" name="n_1mainValue【公営住宅】&#10;一人当たり面積">
          <a:extLst>
            <a:ext uri="{FF2B5EF4-FFF2-40B4-BE49-F238E27FC236}">
              <a16:creationId xmlns:a16="http://schemas.microsoft.com/office/drawing/2014/main" id="{242CD3D5-B407-4F51-8472-26084C05B1E7}"/>
            </a:ext>
          </a:extLst>
        </xdr:cNvPr>
        <xdr:cNvSpPr txBox="1"/>
      </xdr:nvSpPr>
      <xdr:spPr>
        <a:xfrm>
          <a:off x="9391727" y="1478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68028</xdr:rowOff>
    </xdr:from>
    <xdr:ext cx="469744" cy="259045"/>
    <xdr:sp macro="" textlink="">
      <xdr:nvSpPr>
        <xdr:cNvPr id="372" name="n_2mainValue【公営住宅】&#10;一人当たり面積">
          <a:extLst>
            <a:ext uri="{FF2B5EF4-FFF2-40B4-BE49-F238E27FC236}">
              <a16:creationId xmlns:a16="http://schemas.microsoft.com/office/drawing/2014/main" id="{2348E062-7F7A-4BAC-B3C3-D2B7BC5B915A}"/>
            </a:ext>
          </a:extLst>
        </xdr:cNvPr>
        <xdr:cNvSpPr txBox="1"/>
      </xdr:nvSpPr>
      <xdr:spPr>
        <a:xfrm>
          <a:off x="8515427" y="14469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68349</xdr:rowOff>
    </xdr:from>
    <xdr:ext cx="469744" cy="259045"/>
    <xdr:sp macro="" textlink="">
      <xdr:nvSpPr>
        <xdr:cNvPr id="373" name="n_3mainValue【公営住宅】&#10;一人当たり面積">
          <a:extLst>
            <a:ext uri="{FF2B5EF4-FFF2-40B4-BE49-F238E27FC236}">
              <a16:creationId xmlns:a16="http://schemas.microsoft.com/office/drawing/2014/main" id="{25782AD4-FC6D-4465-8A40-A90AC00DF8F6}"/>
            </a:ext>
          </a:extLst>
        </xdr:cNvPr>
        <xdr:cNvSpPr txBox="1"/>
      </xdr:nvSpPr>
      <xdr:spPr>
        <a:xfrm>
          <a:off x="7626427" y="14470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68623</xdr:rowOff>
    </xdr:from>
    <xdr:ext cx="469744" cy="259045"/>
    <xdr:sp macro="" textlink="">
      <xdr:nvSpPr>
        <xdr:cNvPr id="374" name="n_4mainValue【公営住宅】&#10;一人当たり面積">
          <a:extLst>
            <a:ext uri="{FF2B5EF4-FFF2-40B4-BE49-F238E27FC236}">
              <a16:creationId xmlns:a16="http://schemas.microsoft.com/office/drawing/2014/main" id="{E77E7A47-B8D1-4865-B1FD-7BFDF70C3010}"/>
            </a:ext>
          </a:extLst>
        </xdr:cNvPr>
        <xdr:cNvSpPr txBox="1"/>
      </xdr:nvSpPr>
      <xdr:spPr>
        <a:xfrm>
          <a:off x="6737427" y="14470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a:extLst>
            <a:ext uri="{FF2B5EF4-FFF2-40B4-BE49-F238E27FC236}">
              <a16:creationId xmlns:a16="http://schemas.microsoft.com/office/drawing/2014/main" id="{D6829EFB-B470-41D5-BB0D-AB7B26153B0C}"/>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a:extLst>
            <a:ext uri="{FF2B5EF4-FFF2-40B4-BE49-F238E27FC236}">
              <a16:creationId xmlns:a16="http://schemas.microsoft.com/office/drawing/2014/main" id="{1CC8CBFA-B213-4186-9CE0-C97D731C13BF}"/>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a:extLst>
            <a:ext uri="{FF2B5EF4-FFF2-40B4-BE49-F238E27FC236}">
              <a16:creationId xmlns:a16="http://schemas.microsoft.com/office/drawing/2014/main" id="{A2B45711-1F4D-4245-A78F-C1755217B1BF}"/>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a:extLst>
            <a:ext uri="{FF2B5EF4-FFF2-40B4-BE49-F238E27FC236}">
              <a16:creationId xmlns:a16="http://schemas.microsoft.com/office/drawing/2014/main" id="{BC2FADF8-A741-4408-B051-B3DC5DBB6F93}"/>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a:extLst>
            <a:ext uri="{FF2B5EF4-FFF2-40B4-BE49-F238E27FC236}">
              <a16:creationId xmlns:a16="http://schemas.microsoft.com/office/drawing/2014/main" id="{6403F409-CF5E-4DC1-A5B8-54A27960DC01}"/>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a:extLst>
            <a:ext uri="{FF2B5EF4-FFF2-40B4-BE49-F238E27FC236}">
              <a16:creationId xmlns:a16="http://schemas.microsoft.com/office/drawing/2014/main" id="{23739007-6AB6-46F7-BB54-29F7B2C67AF1}"/>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a:extLst>
            <a:ext uri="{FF2B5EF4-FFF2-40B4-BE49-F238E27FC236}">
              <a16:creationId xmlns:a16="http://schemas.microsoft.com/office/drawing/2014/main" id="{69D2697E-53FD-4360-A91A-045A44E32AF1}"/>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a:extLst>
            <a:ext uri="{FF2B5EF4-FFF2-40B4-BE49-F238E27FC236}">
              <a16:creationId xmlns:a16="http://schemas.microsoft.com/office/drawing/2014/main" id="{5506DEC6-8C35-4C78-9C9C-27ABA82AF1C8}"/>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a:extLst>
            <a:ext uri="{FF2B5EF4-FFF2-40B4-BE49-F238E27FC236}">
              <a16:creationId xmlns:a16="http://schemas.microsoft.com/office/drawing/2014/main" id="{E65EB5D1-6DF2-41B3-A0E7-0706B021DA12}"/>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4" name="正方形/長方形 383">
          <a:extLst>
            <a:ext uri="{FF2B5EF4-FFF2-40B4-BE49-F238E27FC236}">
              <a16:creationId xmlns:a16="http://schemas.microsoft.com/office/drawing/2014/main" id="{0EC21F3D-A5FD-4980-9A8D-24AFB77D15EB}"/>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5" name="正方形/長方形 384">
          <a:extLst>
            <a:ext uri="{FF2B5EF4-FFF2-40B4-BE49-F238E27FC236}">
              <a16:creationId xmlns:a16="http://schemas.microsoft.com/office/drawing/2014/main" id="{EB61F1C4-3FDC-4EDB-8ED1-B2D8FA6BECBC}"/>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6" name="正方形/長方形 385">
          <a:extLst>
            <a:ext uri="{FF2B5EF4-FFF2-40B4-BE49-F238E27FC236}">
              <a16:creationId xmlns:a16="http://schemas.microsoft.com/office/drawing/2014/main" id="{874718BC-E8E5-4BFA-A5BB-D3C7BEC10B83}"/>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7" name="正方形/長方形 386">
          <a:extLst>
            <a:ext uri="{FF2B5EF4-FFF2-40B4-BE49-F238E27FC236}">
              <a16:creationId xmlns:a16="http://schemas.microsoft.com/office/drawing/2014/main" id="{481674B0-DBEF-4B3C-9195-B77842D6D384}"/>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8" name="正方形/長方形 387">
          <a:extLst>
            <a:ext uri="{FF2B5EF4-FFF2-40B4-BE49-F238E27FC236}">
              <a16:creationId xmlns:a16="http://schemas.microsoft.com/office/drawing/2014/main" id="{108118C5-875E-4F6F-9CCE-3A043217E7F8}"/>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9" name="正方形/長方形 388">
          <a:extLst>
            <a:ext uri="{FF2B5EF4-FFF2-40B4-BE49-F238E27FC236}">
              <a16:creationId xmlns:a16="http://schemas.microsoft.com/office/drawing/2014/main" id="{D03E12D0-E538-4EFA-9FE3-2BEA757F06D5}"/>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a:extLst>
            <a:ext uri="{FF2B5EF4-FFF2-40B4-BE49-F238E27FC236}">
              <a16:creationId xmlns:a16="http://schemas.microsoft.com/office/drawing/2014/main" id="{CF2D4448-C55C-4125-8073-395788CC1BDB}"/>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a:extLst>
            <a:ext uri="{FF2B5EF4-FFF2-40B4-BE49-F238E27FC236}">
              <a16:creationId xmlns:a16="http://schemas.microsoft.com/office/drawing/2014/main" id="{419E80D8-B392-4E71-AFA1-B242C2D6B1A1}"/>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a:extLst>
            <a:ext uri="{FF2B5EF4-FFF2-40B4-BE49-F238E27FC236}">
              <a16:creationId xmlns:a16="http://schemas.microsoft.com/office/drawing/2014/main" id="{3608ABB3-309B-4BC2-B0DF-DD9BD6A282A2}"/>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a:extLst>
            <a:ext uri="{FF2B5EF4-FFF2-40B4-BE49-F238E27FC236}">
              <a16:creationId xmlns:a16="http://schemas.microsoft.com/office/drawing/2014/main" id="{20847761-C857-4367-A858-B88457FDD277}"/>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a:extLst>
            <a:ext uri="{FF2B5EF4-FFF2-40B4-BE49-F238E27FC236}">
              <a16:creationId xmlns:a16="http://schemas.microsoft.com/office/drawing/2014/main" id="{11CA58FB-6057-411A-A7F3-87183DC9B1A9}"/>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a:extLst>
            <a:ext uri="{FF2B5EF4-FFF2-40B4-BE49-F238E27FC236}">
              <a16:creationId xmlns:a16="http://schemas.microsoft.com/office/drawing/2014/main" id="{0286B568-9AB6-45AB-94D3-931821856F4B}"/>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a:extLst>
            <a:ext uri="{FF2B5EF4-FFF2-40B4-BE49-F238E27FC236}">
              <a16:creationId xmlns:a16="http://schemas.microsoft.com/office/drawing/2014/main" id="{F59F3BC6-3473-4357-986D-95A26B3FE68D}"/>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a:extLst>
            <a:ext uri="{FF2B5EF4-FFF2-40B4-BE49-F238E27FC236}">
              <a16:creationId xmlns:a16="http://schemas.microsoft.com/office/drawing/2014/main" id="{A1DC6D95-A110-42E5-8416-048F398A23A3}"/>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a:extLst>
            <a:ext uri="{FF2B5EF4-FFF2-40B4-BE49-F238E27FC236}">
              <a16:creationId xmlns:a16="http://schemas.microsoft.com/office/drawing/2014/main" id="{3FDDF095-990A-4209-83AF-21DC3DFC00C8}"/>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a:extLst>
            <a:ext uri="{FF2B5EF4-FFF2-40B4-BE49-F238E27FC236}">
              <a16:creationId xmlns:a16="http://schemas.microsoft.com/office/drawing/2014/main" id="{AF4FB99C-FCCF-48C6-878B-DC4B324497D8}"/>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a:extLst>
            <a:ext uri="{FF2B5EF4-FFF2-40B4-BE49-F238E27FC236}">
              <a16:creationId xmlns:a16="http://schemas.microsoft.com/office/drawing/2014/main" id="{DC577B20-FF65-4DC8-B411-02D1E1F49D47}"/>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1" name="テキスト ボックス 400">
          <a:extLst>
            <a:ext uri="{FF2B5EF4-FFF2-40B4-BE49-F238E27FC236}">
              <a16:creationId xmlns:a16="http://schemas.microsoft.com/office/drawing/2014/main" id="{3F07F90D-EE15-4BCC-8007-8F9DBB0521A7}"/>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2" name="直線コネクタ 401">
          <a:extLst>
            <a:ext uri="{FF2B5EF4-FFF2-40B4-BE49-F238E27FC236}">
              <a16:creationId xmlns:a16="http://schemas.microsoft.com/office/drawing/2014/main" id="{9B7CA34B-EBF1-4596-A2E8-AD5ED7B61779}"/>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3" name="テキスト ボックス 402">
          <a:extLst>
            <a:ext uri="{FF2B5EF4-FFF2-40B4-BE49-F238E27FC236}">
              <a16:creationId xmlns:a16="http://schemas.microsoft.com/office/drawing/2014/main" id="{F2DE4E21-AB04-4792-88B6-F610B30FDFFD}"/>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4" name="直線コネクタ 403">
          <a:extLst>
            <a:ext uri="{FF2B5EF4-FFF2-40B4-BE49-F238E27FC236}">
              <a16:creationId xmlns:a16="http://schemas.microsoft.com/office/drawing/2014/main" id="{C2D42BDD-C044-4CD4-BA21-4C79085D65AD}"/>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5" name="テキスト ボックス 404">
          <a:extLst>
            <a:ext uri="{FF2B5EF4-FFF2-40B4-BE49-F238E27FC236}">
              <a16:creationId xmlns:a16="http://schemas.microsoft.com/office/drawing/2014/main" id="{22E90F70-46D4-4FC0-8864-5C685C041D23}"/>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6" name="直線コネクタ 405">
          <a:extLst>
            <a:ext uri="{FF2B5EF4-FFF2-40B4-BE49-F238E27FC236}">
              <a16:creationId xmlns:a16="http://schemas.microsoft.com/office/drawing/2014/main" id="{9000BDBD-6ED2-4E0A-88DF-028AAB3CE2A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7" name="テキスト ボックス 406">
          <a:extLst>
            <a:ext uri="{FF2B5EF4-FFF2-40B4-BE49-F238E27FC236}">
              <a16:creationId xmlns:a16="http://schemas.microsoft.com/office/drawing/2014/main" id="{651BEA4A-2897-4C28-B598-2FD19EADE903}"/>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8" name="直線コネクタ 407">
          <a:extLst>
            <a:ext uri="{FF2B5EF4-FFF2-40B4-BE49-F238E27FC236}">
              <a16:creationId xmlns:a16="http://schemas.microsoft.com/office/drawing/2014/main" id="{F08EC27D-D8D5-4C43-B587-A82108AFA9D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9" name="テキスト ボックス 408">
          <a:extLst>
            <a:ext uri="{FF2B5EF4-FFF2-40B4-BE49-F238E27FC236}">
              <a16:creationId xmlns:a16="http://schemas.microsoft.com/office/drawing/2014/main" id="{DDCF6A0C-3D45-43BE-A611-7222AEB579D1}"/>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0" name="直線コネクタ 409">
          <a:extLst>
            <a:ext uri="{FF2B5EF4-FFF2-40B4-BE49-F238E27FC236}">
              <a16:creationId xmlns:a16="http://schemas.microsoft.com/office/drawing/2014/main" id="{627F080D-5C47-46FA-8ADB-CA99E96BDC09}"/>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11" name="テキスト ボックス 410">
          <a:extLst>
            <a:ext uri="{FF2B5EF4-FFF2-40B4-BE49-F238E27FC236}">
              <a16:creationId xmlns:a16="http://schemas.microsoft.com/office/drawing/2014/main" id="{33CEAF57-6594-4AA2-A5B4-828B04C4F75F}"/>
            </a:ext>
          </a:extLst>
        </xdr:cNvPr>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a:extLst>
            <a:ext uri="{FF2B5EF4-FFF2-40B4-BE49-F238E27FC236}">
              <a16:creationId xmlns:a16="http://schemas.microsoft.com/office/drawing/2014/main" id="{2999C789-6D24-4F94-A297-8AA6A255F135}"/>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3" name="【認定こども園・幼稚園・保育所】&#10;有形固定資産減価償却率グラフ枠">
          <a:extLst>
            <a:ext uri="{FF2B5EF4-FFF2-40B4-BE49-F238E27FC236}">
              <a16:creationId xmlns:a16="http://schemas.microsoft.com/office/drawing/2014/main" id="{E9595055-EF1B-4B9C-BBDF-02E1DE931414}"/>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414" name="直線コネクタ 413">
          <a:extLst>
            <a:ext uri="{FF2B5EF4-FFF2-40B4-BE49-F238E27FC236}">
              <a16:creationId xmlns:a16="http://schemas.microsoft.com/office/drawing/2014/main" id="{F1D633C0-1BA5-4439-A816-194EC4978186}"/>
            </a:ext>
          </a:extLst>
        </xdr:cNvPr>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415" name="【認定こども園・幼稚園・保育所】&#10;有形固定資産減価償却率最小値テキスト">
          <a:extLst>
            <a:ext uri="{FF2B5EF4-FFF2-40B4-BE49-F238E27FC236}">
              <a16:creationId xmlns:a16="http://schemas.microsoft.com/office/drawing/2014/main" id="{6F0A1676-3963-47C5-B7CC-C7D5422E3855}"/>
            </a:ext>
          </a:extLst>
        </xdr:cNvPr>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416" name="直線コネクタ 415">
          <a:extLst>
            <a:ext uri="{FF2B5EF4-FFF2-40B4-BE49-F238E27FC236}">
              <a16:creationId xmlns:a16="http://schemas.microsoft.com/office/drawing/2014/main" id="{72FD1589-8031-4E16-BC62-84A32AEC9AEB}"/>
            </a:ext>
          </a:extLst>
        </xdr:cNvPr>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417" name="【認定こども園・幼稚園・保育所】&#10;有形固定資産減価償却率最大値テキスト">
          <a:extLst>
            <a:ext uri="{FF2B5EF4-FFF2-40B4-BE49-F238E27FC236}">
              <a16:creationId xmlns:a16="http://schemas.microsoft.com/office/drawing/2014/main" id="{D576CDE2-C161-4DFB-B74E-6156C5224C6F}"/>
            </a:ext>
          </a:extLst>
        </xdr:cNvPr>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18" name="直線コネクタ 417">
          <a:extLst>
            <a:ext uri="{FF2B5EF4-FFF2-40B4-BE49-F238E27FC236}">
              <a16:creationId xmlns:a16="http://schemas.microsoft.com/office/drawing/2014/main" id="{BF861390-823E-4E1C-8339-D737814F237E}"/>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52087</xdr:rowOff>
    </xdr:from>
    <xdr:ext cx="405111" cy="259045"/>
    <xdr:sp macro="" textlink="">
      <xdr:nvSpPr>
        <xdr:cNvPr id="419" name="【認定こども園・幼稚園・保育所】&#10;有形固定資産減価償却率平均値テキスト">
          <a:extLst>
            <a:ext uri="{FF2B5EF4-FFF2-40B4-BE49-F238E27FC236}">
              <a16:creationId xmlns:a16="http://schemas.microsoft.com/office/drawing/2014/main" id="{A0F78BB8-18D3-450E-8008-3BDCDFCF9BF6}"/>
            </a:ext>
          </a:extLst>
        </xdr:cNvPr>
        <xdr:cNvSpPr txBox="1"/>
      </xdr:nvSpPr>
      <xdr:spPr>
        <a:xfrm>
          <a:off x="16357600" y="6224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29210</xdr:rowOff>
    </xdr:from>
    <xdr:to>
      <xdr:col>85</xdr:col>
      <xdr:colOff>177800</xdr:colOff>
      <xdr:row>37</xdr:row>
      <xdr:rowOff>130810</xdr:rowOff>
    </xdr:to>
    <xdr:sp macro="" textlink="">
      <xdr:nvSpPr>
        <xdr:cNvPr id="420" name="フローチャート: 判断 419">
          <a:extLst>
            <a:ext uri="{FF2B5EF4-FFF2-40B4-BE49-F238E27FC236}">
              <a16:creationId xmlns:a16="http://schemas.microsoft.com/office/drawing/2014/main" id="{6C672C74-1331-449D-94E3-4141391573EA}"/>
            </a:ext>
          </a:extLst>
        </xdr:cNvPr>
        <xdr:cNvSpPr/>
      </xdr:nvSpPr>
      <xdr:spPr>
        <a:xfrm>
          <a:off x="16268700" y="637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64770</xdr:rowOff>
    </xdr:from>
    <xdr:to>
      <xdr:col>81</xdr:col>
      <xdr:colOff>101600</xdr:colOff>
      <xdr:row>37</xdr:row>
      <xdr:rowOff>166370</xdr:rowOff>
    </xdr:to>
    <xdr:sp macro="" textlink="">
      <xdr:nvSpPr>
        <xdr:cNvPr id="421" name="フローチャート: 判断 420">
          <a:extLst>
            <a:ext uri="{FF2B5EF4-FFF2-40B4-BE49-F238E27FC236}">
              <a16:creationId xmlns:a16="http://schemas.microsoft.com/office/drawing/2014/main" id="{55F13DC4-6D71-4AD4-B36B-2FB85B2BC99A}"/>
            </a:ext>
          </a:extLst>
        </xdr:cNvPr>
        <xdr:cNvSpPr/>
      </xdr:nvSpPr>
      <xdr:spPr>
        <a:xfrm>
          <a:off x="154305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3810</xdr:rowOff>
    </xdr:from>
    <xdr:to>
      <xdr:col>76</xdr:col>
      <xdr:colOff>165100</xdr:colOff>
      <xdr:row>37</xdr:row>
      <xdr:rowOff>105410</xdr:rowOff>
    </xdr:to>
    <xdr:sp macro="" textlink="">
      <xdr:nvSpPr>
        <xdr:cNvPr id="422" name="フローチャート: 判断 421">
          <a:extLst>
            <a:ext uri="{FF2B5EF4-FFF2-40B4-BE49-F238E27FC236}">
              <a16:creationId xmlns:a16="http://schemas.microsoft.com/office/drawing/2014/main" id="{B67166BA-95B7-436E-8D93-8857F49D0ED6}"/>
            </a:ext>
          </a:extLst>
        </xdr:cNvPr>
        <xdr:cNvSpPr/>
      </xdr:nvSpPr>
      <xdr:spPr>
        <a:xfrm>
          <a:off x="145415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168910</xdr:rowOff>
    </xdr:from>
    <xdr:to>
      <xdr:col>72</xdr:col>
      <xdr:colOff>38100</xdr:colOff>
      <xdr:row>37</xdr:row>
      <xdr:rowOff>99060</xdr:rowOff>
    </xdr:to>
    <xdr:sp macro="" textlink="">
      <xdr:nvSpPr>
        <xdr:cNvPr id="423" name="フローチャート: 判断 422">
          <a:extLst>
            <a:ext uri="{FF2B5EF4-FFF2-40B4-BE49-F238E27FC236}">
              <a16:creationId xmlns:a16="http://schemas.microsoft.com/office/drawing/2014/main" id="{E3D3D06D-B078-4AA0-8858-E29F6AA24A8C}"/>
            </a:ext>
          </a:extLst>
        </xdr:cNvPr>
        <xdr:cNvSpPr/>
      </xdr:nvSpPr>
      <xdr:spPr>
        <a:xfrm>
          <a:off x="13652500" y="6341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168910</xdr:rowOff>
    </xdr:from>
    <xdr:to>
      <xdr:col>67</xdr:col>
      <xdr:colOff>101600</xdr:colOff>
      <xdr:row>37</xdr:row>
      <xdr:rowOff>99060</xdr:rowOff>
    </xdr:to>
    <xdr:sp macro="" textlink="">
      <xdr:nvSpPr>
        <xdr:cNvPr id="424" name="フローチャート: 判断 423">
          <a:extLst>
            <a:ext uri="{FF2B5EF4-FFF2-40B4-BE49-F238E27FC236}">
              <a16:creationId xmlns:a16="http://schemas.microsoft.com/office/drawing/2014/main" id="{FE72B9C6-D4EE-4AAC-8101-B80DE94AFB27}"/>
            </a:ext>
          </a:extLst>
        </xdr:cNvPr>
        <xdr:cNvSpPr/>
      </xdr:nvSpPr>
      <xdr:spPr>
        <a:xfrm>
          <a:off x="12763500" y="6341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39D89591-50F2-4AE9-A6F2-1B111B8EB40C}"/>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A8D894C4-44BC-40EB-92F5-DB1F6C332B6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F45B7C2B-61C9-4EF0-9BA7-C1A89E6A3398}"/>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0C904F70-64D9-4223-8D50-8938ED9DE5DC}"/>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67F94FA2-BFFD-4790-BE46-0684CF9876FC}"/>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5080</xdr:rowOff>
    </xdr:from>
    <xdr:to>
      <xdr:col>85</xdr:col>
      <xdr:colOff>177800</xdr:colOff>
      <xdr:row>39</xdr:row>
      <xdr:rowOff>106680</xdr:rowOff>
    </xdr:to>
    <xdr:sp macro="" textlink="">
      <xdr:nvSpPr>
        <xdr:cNvPr id="430" name="楕円 429">
          <a:extLst>
            <a:ext uri="{FF2B5EF4-FFF2-40B4-BE49-F238E27FC236}">
              <a16:creationId xmlns:a16="http://schemas.microsoft.com/office/drawing/2014/main" id="{488A8DEB-6D51-4B5E-8A26-3147B3B68C46}"/>
            </a:ext>
          </a:extLst>
        </xdr:cNvPr>
        <xdr:cNvSpPr/>
      </xdr:nvSpPr>
      <xdr:spPr>
        <a:xfrm>
          <a:off x="16268700" y="669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154957</xdr:rowOff>
    </xdr:from>
    <xdr:ext cx="405111" cy="259045"/>
    <xdr:sp macro="" textlink="">
      <xdr:nvSpPr>
        <xdr:cNvPr id="431" name="【認定こども園・幼稚園・保育所】&#10;有形固定資産減価償却率該当値テキスト">
          <a:extLst>
            <a:ext uri="{FF2B5EF4-FFF2-40B4-BE49-F238E27FC236}">
              <a16:creationId xmlns:a16="http://schemas.microsoft.com/office/drawing/2014/main" id="{7B1D41DD-A78C-4CEC-AE00-940A41FFFC2D}"/>
            </a:ext>
          </a:extLst>
        </xdr:cNvPr>
        <xdr:cNvSpPr txBox="1"/>
      </xdr:nvSpPr>
      <xdr:spPr>
        <a:xfrm>
          <a:off x="16357600" y="6670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130810</xdr:rowOff>
    </xdr:from>
    <xdr:to>
      <xdr:col>81</xdr:col>
      <xdr:colOff>101600</xdr:colOff>
      <xdr:row>39</xdr:row>
      <xdr:rowOff>60960</xdr:rowOff>
    </xdr:to>
    <xdr:sp macro="" textlink="">
      <xdr:nvSpPr>
        <xdr:cNvPr id="432" name="楕円 431">
          <a:extLst>
            <a:ext uri="{FF2B5EF4-FFF2-40B4-BE49-F238E27FC236}">
              <a16:creationId xmlns:a16="http://schemas.microsoft.com/office/drawing/2014/main" id="{9D76C670-29A4-466D-97F7-6BEE155AE67C}"/>
            </a:ext>
          </a:extLst>
        </xdr:cNvPr>
        <xdr:cNvSpPr/>
      </xdr:nvSpPr>
      <xdr:spPr>
        <a:xfrm>
          <a:off x="15430500" y="664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10160</xdr:rowOff>
    </xdr:from>
    <xdr:to>
      <xdr:col>85</xdr:col>
      <xdr:colOff>127000</xdr:colOff>
      <xdr:row>39</xdr:row>
      <xdr:rowOff>55880</xdr:rowOff>
    </xdr:to>
    <xdr:cxnSp macro="">
      <xdr:nvCxnSpPr>
        <xdr:cNvPr id="433" name="直線コネクタ 432">
          <a:extLst>
            <a:ext uri="{FF2B5EF4-FFF2-40B4-BE49-F238E27FC236}">
              <a16:creationId xmlns:a16="http://schemas.microsoft.com/office/drawing/2014/main" id="{386F6D46-24FD-46CB-BFE6-39C0D86C66CE}"/>
            </a:ext>
          </a:extLst>
        </xdr:cNvPr>
        <xdr:cNvCxnSpPr/>
      </xdr:nvCxnSpPr>
      <xdr:spPr>
        <a:xfrm>
          <a:off x="15481300" y="669671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82550</xdr:rowOff>
    </xdr:from>
    <xdr:to>
      <xdr:col>76</xdr:col>
      <xdr:colOff>165100</xdr:colOff>
      <xdr:row>39</xdr:row>
      <xdr:rowOff>12700</xdr:rowOff>
    </xdr:to>
    <xdr:sp macro="" textlink="">
      <xdr:nvSpPr>
        <xdr:cNvPr id="434" name="楕円 433">
          <a:extLst>
            <a:ext uri="{FF2B5EF4-FFF2-40B4-BE49-F238E27FC236}">
              <a16:creationId xmlns:a16="http://schemas.microsoft.com/office/drawing/2014/main" id="{35F128CD-8FA0-40E1-82DA-3979D62D004F}"/>
            </a:ext>
          </a:extLst>
        </xdr:cNvPr>
        <xdr:cNvSpPr/>
      </xdr:nvSpPr>
      <xdr:spPr>
        <a:xfrm>
          <a:off x="145415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133350</xdr:rowOff>
    </xdr:from>
    <xdr:to>
      <xdr:col>81</xdr:col>
      <xdr:colOff>50800</xdr:colOff>
      <xdr:row>39</xdr:row>
      <xdr:rowOff>10160</xdr:rowOff>
    </xdr:to>
    <xdr:cxnSp macro="">
      <xdr:nvCxnSpPr>
        <xdr:cNvPr id="435" name="直線コネクタ 434">
          <a:extLst>
            <a:ext uri="{FF2B5EF4-FFF2-40B4-BE49-F238E27FC236}">
              <a16:creationId xmlns:a16="http://schemas.microsoft.com/office/drawing/2014/main" id="{0EA85347-94F3-4B66-BD10-BFAF8BDDDE2E}"/>
            </a:ext>
          </a:extLst>
        </xdr:cNvPr>
        <xdr:cNvCxnSpPr/>
      </xdr:nvCxnSpPr>
      <xdr:spPr>
        <a:xfrm>
          <a:off x="14592300" y="664845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133350</xdr:rowOff>
    </xdr:from>
    <xdr:to>
      <xdr:col>72</xdr:col>
      <xdr:colOff>38100</xdr:colOff>
      <xdr:row>39</xdr:row>
      <xdr:rowOff>63500</xdr:rowOff>
    </xdr:to>
    <xdr:sp macro="" textlink="">
      <xdr:nvSpPr>
        <xdr:cNvPr id="436" name="楕円 435">
          <a:extLst>
            <a:ext uri="{FF2B5EF4-FFF2-40B4-BE49-F238E27FC236}">
              <a16:creationId xmlns:a16="http://schemas.microsoft.com/office/drawing/2014/main" id="{1CD0B5F8-617C-4042-B7E0-8A31EE1BC320}"/>
            </a:ext>
          </a:extLst>
        </xdr:cNvPr>
        <xdr:cNvSpPr/>
      </xdr:nvSpPr>
      <xdr:spPr>
        <a:xfrm>
          <a:off x="13652500" y="664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133350</xdr:rowOff>
    </xdr:from>
    <xdr:to>
      <xdr:col>76</xdr:col>
      <xdr:colOff>114300</xdr:colOff>
      <xdr:row>39</xdr:row>
      <xdr:rowOff>12700</xdr:rowOff>
    </xdr:to>
    <xdr:cxnSp macro="">
      <xdr:nvCxnSpPr>
        <xdr:cNvPr id="437" name="直線コネクタ 436">
          <a:extLst>
            <a:ext uri="{FF2B5EF4-FFF2-40B4-BE49-F238E27FC236}">
              <a16:creationId xmlns:a16="http://schemas.microsoft.com/office/drawing/2014/main" id="{B3B40212-93E4-4EDB-90C8-1123B7FB9B6E}"/>
            </a:ext>
          </a:extLst>
        </xdr:cNvPr>
        <xdr:cNvCxnSpPr/>
      </xdr:nvCxnSpPr>
      <xdr:spPr>
        <a:xfrm flipV="1">
          <a:off x="13703300" y="664845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107950</xdr:rowOff>
    </xdr:from>
    <xdr:to>
      <xdr:col>67</xdr:col>
      <xdr:colOff>101600</xdr:colOff>
      <xdr:row>39</xdr:row>
      <xdr:rowOff>38100</xdr:rowOff>
    </xdr:to>
    <xdr:sp macro="" textlink="">
      <xdr:nvSpPr>
        <xdr:cNvPr id="438" name="楕円 437">
          <a:extLst>
            <a:ext uri="{FF2B5EF4-FFF2-40B4-BE49-F238E27FC236}">
              <a16:creationId xmlns:a16="http://schemas.microsoft.com/office/drawing/2014/main" id="{206BD003-2AE8-4E57-9C44-65040CF306B9}"/>
            </a:ext>
          </a:extLst>
        </xdr:cNvPr>
        <xdr:cNvSpPr/>
      </xdr:nvSpPr>
      <xdr:spPr>
        <a:xfrm>
          <a:off x="12763500" y="662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158750</xdr:rowOff>
    </xdr:from>
    <xdr:to>
      <xdr:col>71</xdr:col>
      <xdr:colOff>177800</xdr:colOff>
      <xdr:row>39</xdr:row>
      <xdr:rowOff>12700</xdr:rowOff>
    </xdr:to>
    <xdr:cxnSp macro="">
      <xdr:nvCxnSpPr>
        <xdr:cNvPr id="439" name="直線コネクタ 438">
          <a:extLst>
            <a:ext uri="{FF2B5EF4-FFF2-40B4-BE49-F238E27FC236}">
              <a16:creationId xmlns:a16="http://schemas.microsoft.com/office/drawing/2014/main" id="{65D8D8A2-F058-40DE-BF6D-0FB20376945B}"/>
            </a:ext>
          </a:extLst>
        </xdr:cNvPr>
        <xdr:cNvCxnSpPr/>
      </xdr:nvCxnSpPr>
      <xdr:spPr>
        <a:xfrm>
          <a:off x="12814300" y="667385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11447</xdr:rowOff>
    </xdr:from>
    <xdr:ext cx="405111" cy="259045"/>
    <xdr:sp macro="" textlink="">
      <xdr:nvSpPr>
        <xdr:cNvPr id="440" name="n_1aveValue【認定こども園・幼稚園・保育所】&#10;有形固定資産減価償却率">
          <a:extLst>
            <a:ext uri="{FF2B5EF4-FFF2-40B4-BE49-F238E27FC236}">
              <a16:creationId xmlns:a16="http://schemas.microsoft.com/office/drawing/2014/main" id="{ED0BFB5B-7BD4-4E75-BEDB-066AB613FDAE}"/>
            </a:ext>
          </a:extLst>
        </xdr:cNvPr>
        <xdr:cNvSpPr txBox="1"/>
      </xdr:nvSpPr>
      <xdr:spPr>
        <a:xfrm>
          <a:off x="15266044" y="6183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121937</xdr:rowOff>
    </xdr:from>
    <xdr:ext cx="405111" cy="259045"/>
    <xdr:sp macro="" textlink="">
      <xdr:nvSpPr>
        <xdr:cNvPr id="441" name="n_2aveValue【認定こども園・幼稚園・保育所】&#10;有形固定資産減価償却率">
          <a:extLst>
            <a:ext uri="{FF2B5EF4-FFF2-40B4-BE49-F238E27FC236}">
              <a16:creationId xmlns:a16="http://schemas.microsoft.com/office/drawing/2014/main" id="{21DA2960-0756-4FB7-A775-1EC5AAC00963}"/>
            </a:ext>
          </a:extLst>
        </xdr:cNvPr>
        <xdr:cNvSpPr txBox="1"/>
      </xdr:nvSpPr>
      <xdr:spPr>
        <a:xfrm>
          <a:off x="14389744" y="6122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115587</xdr:rowOff>
    </xdr:from>
    <xdr:ext cx="405111" cy="259045"/>
    <xdr:sp macro="" textlink="">
      <xdr:nvSpPr>
        <xdr:cNvPr id="442" name="n_3aveValue【認定こども園・幼稚園・保育所】&#10;有形固定資産減価償却率">
          <a:extLst>
            <a:ext uri="{FF2B5EF4-FFF2-40B4-BE49-F238E27FC236}">
              <a16:creationId xmlns:a16="http://schemas.microsoft.com/office/drawing/2014/main" id="{937F4E1E-280C-45B6-9D94-C8AE62F4575D}"/>
            </a:ext>
          </a:extLst>
        </xdr:cNvPr>
        <xdr:cNvSpPr txBox="1"/>
      </xdr:nvSpPr>
      <xdr:spPr>
        <a:xfrm>
          <a:off x="13500744" y="6116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115587</xdr:rowOff>
    </xdr:from>
    <xdr:ext cx="405111" cy="259045"/>
    <xdr:sp macro="" textlink="">
      <xdr:nvSpPr>
        <xdr:cNvPr id="443" name="n_4aveValue【認定こども園・幼稚園・保育所】&#10;有形固定資産減価償却率">
          <a:extLst>
            <a:ext uri="{FF2B5EF4-FFF2-40B4-BE49-F238E27FC236}">
              <a16:creationId xmlns:a16="http://schemas.microsoft.com/office/drawing/2014/main" id="{160E3D60-8DF0-42F0-913A-3E334B45A267}"/>
            </a:ext>
          </a:extLst>
        </xdr:cNvPr>
        <xdr:cNvSpPr txBox="1"/>
      </xdr:nvSpPr>
      <xdr:spPr>
        <a:xfrm>
          <a:off x="12611744" y="6116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52087</xdr:rowOff>
    </xdr:from>
    <xdr:ext cx="405111" cy="259045"/>
    <xdr:sp macro="" textlink="">
      <xdr:nvSpPr>
        <xdr:cNvPr id="444" name="n_1mainValue【認定こども園・幼稚園・保育所】&#10;有形固定資産減価償却率">
          <a:extLst>
            <a:ext uri="{FF2B5EF4-FFF2-40B4-BE49-F238E27FC236}">
              <a16:creationId xmlns:a16="http://schemas.microsoft.com/office/drawing/2014/main" id="{590B54A5-4C24-42DC-8BEB-91306629D509}"/>
            </a:ext>
          </a:extLst>
        </xdr:cNvPr>
        <xdr:cNvSpPr txBox="1"/>
      </xdr:nvSpPr>
      <xdr:spPr>
        <a:xfrm>
          <a:off x="15266044" y="6738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3827</xdr:rowOff>
    </xdr:from>
    <xdr:ext cx="405111" cy="259045"/>
    <xdr:sp macro="" textlink="">
      <xdr:nvSpPr>
        <xdr:cNvPr id="445" name="n_2mainValue【認定こども園・幼稚園・保育所】&#10;有形固定資産減価償却率">
          <a:extLst>
            <a:ext uri="{FF2B5EF4-FFF2-40B4-BE49-F238E27FC236}">
              <a16:creationId xmlns:a16="http://schemas.microsoft.com/office/drawing/2014/main" id="{B1464882-92E3-404C-9629-959078E982AF}"/>
            </a:ext>
          </a:extLst>
        </xdr:cNvPr>
        <xdr:cNvSpPr txBox="1"/>
      </xdr:nvSpPr>
      <xdr:spPr>
        <a:xfrm>
          <a:off x="14389744" y="669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54627</xdr:rowOff>
    </xdr:from>
    <xdr:ext cx="405111" cy="259045"/>
    <xdr:sp macro="" textlink="">
      <xdr:nvSpPr>
        <xdr:cNvPr id="446" name="n_3mainValue【認定こども園・幼稚園・保育所】&#10;有形固定資産減価償却率">
          <a:extLst>
            <a:ext uri="{FF2B5EF4-FFF2-40B4-BE49-F238E27FC236}">
              <a16:creationId xmlns:a16="http://schemas.microsoft.com/office/drawing/2014/main" id="{2072DC45-FF41-4F55-9D61-7C6FB642F05D}"/>
            </a:ext>
          </a:extLst>
        </xdr:cNvPr>
        <xdr:cNvSpPr txBox="1"/>
      </xdr:nvSpPr>
      <xdr:spPr>
        <a:xfrm>
          <a:off x="13500744" y="6741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29227</xdr:rowOff>
    </xdr:from>
    <xdr:ext cx="405111" cy="259045"/>
    <xdr:sp macro="" textlink="">
      <xdr:nvSpPr>
        <xdr:cNvPr id="447" name="n_4mainValue【認定こども園・幼稚園・保育所】&#10;有形固定資産減価償却率">
          <a:extLst>
            <a:ext uri="{FF2B5EF4-FFF2-40B4-BE49-F238E27FC236}">
              <a16:creationId xmlns:a16="http://schemas.microsoft.com/office/drawing/2014/main" id="{E2774B88-F400-4151-8A96-678B3306E623}"/>
            </a:ext>
          </a:extLst>
        </xdr:cNvPr>
        <xdr:cNvSpPr txBox="1"/>
      </xdr:nvSpPr>
      <xdr:spPr>
        <a:xfrm>
          <a:off x="12611744" y="6715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8" name="正方形/長方形 447">
          <a:extLst>
            <a:ext uri="{FF2B5EF4-FFF2-40B4-BE49-F238E27FC236}">
              <a16:creationId xmlns:a16="http://schemas.microsoft.com/office/drawing/2014/main" id="{CEF38609-4D26-4AD2-ABA8-819E0EA05BAD}"/>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9" name="正方形/長方形 448">
          <a:extLst>
            <a:ext uri="{FF2B5EF4-FFF2-40B4-BE49-F238E27FC236}">
              <a16:creationId xmlns:a16="http://schemas.microsoft.com/office/drawing/2014/main" id="{D3A70537-AAA5-4E71-9E3A-F69F17F8BE4C}"/>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0" name="正方形/長方形 449">
          <a:extLst>
            <a:ext uri="{FF2B5EF4-FFF2-40B4-BE49-F238E27FC236}">
              <a16:creationId xmlns:a16="http://schemas.microsoft.com/office/drawing/2014/main" id="{31CAB65D-5DC6-416A-A8D3-4759FE3BAB98}"/>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1" name="正方形/長方形 450">
          <a:extLst>
            <a:ext uri="{FF2B5EF4-FFF2-40B4-BE49-F238E27FC236}">
              <a16:creationId xmlns:a16="http://schemas.microsoft.com/office/drawing/2014/main" id="{0D7DB1A8-D0D7-4AB0-A5FB-F0644868FD67}"/>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2" name="正方形/長方形 451">
          <a:extLst>
            <a:ext uri="{FF2B5EF4-FFF2-40B4-BE49-F238E27FC236}">
              <a16:creationId xmlns:a16="http://schemas.microsoft.com/office/drawing/2014/main" id="{FF1209F1-E63F-47BA-A04F-8AEF23B8441F}"/>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3" name="正方形/長方形 452">
          <a:extLst>
            <a:ext uri="{FF2B5EF4-FFF2-40B4-BE49-F238E27FC236}">
              <a16:creationId xmlns:a16="http://schemas.microsoft.com/office/drawing/2014/main" id="{93D9142C-3DEB-4BF5-A734-36B515F2BF44}"/>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4" name="正方形/長方形 453">
          <a:extLst>
            <a:ext uri="{FF2B5EF4-FFF2-40B4-BE49-F238E27FC236}">
              <a16:creationId xmlns:a16="http://schemas.microsoft.com/office/drawing/2014/main" id="{D8E2C88F-6A9E-4975-B5CF-E434D8DA8523}"/>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5" name="正方形/長方形 454">
          <a:extLst>
            <a:ext uri="{FF2B5EF4-FFF2-40B4-BE49-F238E27FC236}">
              <a16:creationId xmlns:a16="http://schemas.microsoft.com/office/drawing/2014/main" id="{0299B97E-FC58-46BB-8372-EAA836A378AA}"/>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6" name="テキスト ボックス 455">
          <a:extLst>
            <a:ext uri="{FF2B5EF4-FFF2-40B4-BE49-F238E27FC236}">
              <a16:creationId xmlns:a16="http://schemas.microsoft.com/office/drawing/2014/main" id="{6587324F-4A0E-4886-9D71-92748BF209A5}"/>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7" name="直線コネクタ 456">
          <a:extLst>
            <a:ext uri="{FF2B5EF4-FFF2-40B4-BE49-F238E27FC236}">
              <a16:creationId xmlns:a16="http://schemas.microsoft.com/office/drawing/2014/main" id="{6CFADDF0-9CBE-4FBF-A691-C9D735F4A2A5}"/>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8" name="直線コネクタ 457">
          <a:extLst>
            <a:ext uri="{FF2B5EF4-FFF2-40B4-BE49-F238E27FC236}">
              <a16:creationId xmlns:a16="http://schemas.microsoft.com/office/drawing/2014/main" id="{0EBC5154-271D-4E13-BA04-B5C5DB3A76A4}"/>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59" name="テキスト ボックス 458">
          <a:extLst>
            <a:ext uri="{FF2B5EF4-FFF2-40B4-BE49-F238E27FC236}">
              <a16:creationId xmlns:a16="http://schemas.microsoft.com/office/drawing/2014/main" id="{3B543D57-9D69-4574-9E54-2E33127E0478}"/>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0" name="直線コネクタ 459">
          <a:extLst>
            <a:ext uri="{FF2B5EF4-FFF2-40B4-BE49-F238E27FC236}">
              <a16:creationId xmlns:a16="http://schemas.microsoft.com/office/drawing/2014/main" id="{5022D4D4-AB1A-4318-AB06-FE104BDF4FAF}"/>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1" name="テキスト ボックス 460">
          <a:extLst>
            <a:ext uri="{FF2B5EF4-FFF2-40B4-BE49-F238E27FC236}">
              <a16:creationId xmlns:a16="http://schemas.microsoft.com/office/drawing/2014/main" id="{5118369C-58F5-4697-927F-524F6370415C}"/>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2" name="直線コネクタ 461">
          <a:extLst>
            <a:ext uri="{FF2B5EF4-FFF2-40B4-BE49-F238E27FC236}">
              <a16:creationId xmlns:a16="http://schemas.microsoft.com/office/drawing/2014/main" id="{9118F834-554D-44E0-846C-718DC7EEC1E1}"/>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3" name="テキスト ボックス 462">
          <a:extLst>
            <a:ext uri="{FF2B5EF4-FFF2-40B4-BE49-F238E27FC236}">
              <a16:creationId xmlns:a16="http://schemas.microsoft.com/office/drawing/2014/main" id="{DBC25CCE-F032-4E4E-96AA-22EF2CBBA2A9}"/>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4" name="直線コネクタ 463">
          <a:extLst>
            <a:ext uri="{FF2B5EF4-FFF2-40B4-BE49-F238E27FC236}">
              <a16:creationId xmlns:a16="http://schemas.microsoft.com/office/drawing/2014/main" id="{8B19DBE4-C5D3-4D4F-A637-678B513DB93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5" name="テキスト ボックス 464">
          <a:extLst>
            <a:ext uri="{FF2B5EF4-FFF2-40B4-BE49-F238E27FC236}">
              <a16:creationId xmlns:a16="http://schemas.microsoft.com/office/drawing/2014/main" id="{56678981-1983-4CE9-8709-62EAAC56F044}"/>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6" name="直線コネクタ 465">
          <a:extLst>
            <a:ext uri="{FF2B5EF4-FFF2-40B4-BE49-F238E27FC236}">
              <a16:creationId xmlns:a16="http://schemas.microsoft.com/office/drawing/2014/main" id="{9B5A6519-A642-4491-88A4-AD5E81439CC4}"/>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7" name="テキスト ボックス 466">
          <a:extLst>
            <a:ext uri="{FF2B5EF4-FFF2-40B4-BE49-F238E27FC236}">
              <a16:creationId xmlns:a16="http://schemas.microsoft.com/office/drawing/2014/main" id="{EF433B69-D8B3-4521-B6D3-FB02F230E6A3}"/>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8" name="【認定こども園・幼稚園・保育所】&#10;一人当たり面積グラフ枠">
          <a:extLst>
            <a:ext uri="{FF2B5EF4-FFF2-40B4-BE49-F238E27FC236}">
              <a16:creationId xmlns:a16="http://schemas.microsoft.com/office/drawing/2014/main" id="{3A49D5BA-3780-4829-BE2C-4D76BE3698D8}"/>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158496</xdr:rowOff>
    </xdr:from>
    <xdr:to>
      <xdr:col>116</xdr:col>
      <xdr:colOff>62864</xdr:colOff>
      <xdr:row>41</xdr:row>
      <xdr:rowOff>117348</xdr:rowOff>
    </xdr:to>
    <xdr:cxnSp macro="">
      <xdr:nvCxnSpPr>
        <xdr:cNvPr id="469" name="直線コネクタ 468">
          <a:extLst>
            <a:ext uri="{FF2B5EF4-FFF2-40B4-BE49-F238E27FC236}">
              <a16:creationId xmlns:a16="http://schemas.microsoft.com/office/drawing/2014/main" id="{C66E3158-7845-4398-9371-C6062D0495B6}"/>
            </a:ext>
          </a:extLst>
        </xdr:cNvPr>
        <xdr:cNvCxnSpPr/>
      </xdr:nvCxnSpPr>
      <xdr:spPr>
        <a:xfrm flipV="1">
          <a:off x="22160864" y="5816346"/>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121175</xdr:rowOff>
    </xdr:from>
    <xdr:ext cx="469744" cy="259045"/>
    <xdr:sp macro="" textlink="">
      <xdr:nvSpPr>
        <xdr:cNvPr id="470" name="【認定こども園・幼稚園・保育所】&#10;一人当たり面積最小値テキスト">
          <a:extLst>
            <a:ext uri="{FF2B5EF4-FFF2-40B4-BE49-F238E27FC236}">
              <a16:creationId xmlns:a16="http://schemas.microsoft.com/office/drawing/2014/main" id="{C229EEAC-F617-4D47-9C75-E8F6C9303B49}"/>
            </a:ext>
          </a:extLst>
        </xdr:cNvPr>
        <xdr:cNvSpPr txBox="1"/>
      </xdr:nvSpPr>
      <xdr:spPr>
        <a:xfrm>
          <a:off x="22199600" y="715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117348</xdr:rowOff>
    </xdr:from>
    <xdr:to>
      <xdr:col>116</xdr:col>
      <xdr:colOff>152400</xdr:colOff>
      <xdr:row>41</xdr:row>
      <xdr:rowOff>117348</xdr:rowOff>
    </xdr:to>
    <xdr:cxnSp macro="">
      <xdr:nvCxnSpPr>
        <xdr:cNvPr id="471" name="直線コネクタ 470">
          <a:extLst>
            <a:ext uri="{FF2B5EF4-FFF2-40B4-BE49-F238E27FC236}">
              <a16:creationId xmlns:a16="http://schemas.microsoft.com/office/drawing/2014/main" id="{46F55992-F984-4E46-9F42-4E84A7710E05}"/>
            </a:ext>
          </a:extLst>
        </xdr:cNvPr>
        <xdr:cNvCxnSpPr/>
      </xdr:nvCxnSpPr>
      <xdr:spPr>
        <a:xfrm>
          <a:off x="22072600" y="714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105173</xdr:rowOff>
    </xdr:from>
    <xdr:ext cx="469744" cy="259045"/>
    <xdr:sp macro="" textlink="">
      <xdr:nvSpPr>
        <xdr:cNvPr id="472" name="【認定こども園・幼稚園・保育所】&#10;一人当たり面積最大値テキスト">
          <a:extLst>
            <a:ext uri="{FF2B5EF4-FFF2-40B4-BE49-F238E27FC236}">
              <a16:creationId xmlns:a16="http://schemas.microsoft.com/office/drawing/2014/main" id="{54D44E31-5EB9-47DC-AEB2-4F9A71A5A8C0}"/>
            </a:ext>
          </a:extLst>
        </xdr:cNvPr>
        <xdr:cNvSpPr txBox="1"/>
      </xdr:nvSpPr>
      <xdr:spPr>
        <a:xfrm>
          <a:off x="22199600" y="5591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158496</xdr:rowOff>
    </xdr:from>
    <xdr:to>
      <xdr:col>116</xdr:col>
      <xdr:colOff>152400</xdr:colOff>
      <xdr:row>33</xdr:row>
      <xdr:rowOff>158496</xdr:rowOff>
    </xdr:to>
    <xdr:cxnSp macro="">
      <xdr:nvCxnSpPr>
        <xdr:cNvPr id="473" name="直線コネクタ 472">
          <a:extLst>
            <a:ext uri="{FF2B5EF4-FFF2-40B4-BE49-F238E27FC236}">
              <a16:creationId xmlns:a16="http://schemas.microsoft.com/office/drawing/2014/main" id="{8271FA89-2335-4CCC-A69B-528288B24006}"/>
            </a:ext>
          </a:extLst>
        </xdr:cNvPr>
        <xdr:cNvCxnSpPr/>
      </xdr:nvCxnSpPr>
      <xdr:spPr>
        <a:xfrm>
          <a:off x="22072600" y="5816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2557</xdr:rowOff>
    </xdr:from>
    <xdr:ext cx="469744" cy="259045"/>
    <xdr:sp macro="" textlink="">
      <xdr:nvSpPr>
        <xdr:cNvPr id="474" name="【認定こども園・幼稚園・保育所】&#10;一人当たり面積平均値テキスト">
          <a:extLst>
            <a:ext uri="{FF2B5EF4-FFF2-40B4-BE49-F238E27FC236}">
              <a16:creationId xmlns:a16="http://schemas.microsoft.com/office/drawing/2014/main" id="{A1D046C9-3A56-4E26-94F4-C0C9BC40D0CA}"/>
            </a:ext>
          </a:extLst>
        </xdr:cNvPr>
        <xdr:cNvSpPr txBox="1"/>
      </xdr:nvSpPr>
      <xdr:spPr>
        <a:xfrm>
          <a:off x="22199600" y="651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151130</xdr:rowOff>
    </xdr:from>
    <xdr:to>
      <xdr:col>116</xdr:col>
      <xdr:colOff>114300</xdr:colOff>
      <xdr:row>39</xdr:row>
      <xdr:rowOff>81280</xdr:rowOff>
    </xdr:to>
    <xdr:sp macro="" textlink="">
      <xdr:nvSpPr>
        <xdr:cNvPr id="475" name="フローチャート: 判断 474">
          <a:extLst>
            <a:ext uri="{FF2B5EF4-FFF2-40B4-BE49-F238E27FC236}">
              <a16:creationId xmlns:a16="http://schemas.microsoft.com/office/drawing/2014/main" id="{3685CC3B-E939-4BDC-BFDD-D293238F8A75}"/>
            </a:ext>
          </a:extLst>
        </xdr:cNvPr>
        <xdr:cNvSpPr/>
      </xdr:nvSpPr>
      <xdr:spPr>
        <a:xfrm>
          <a:off x="221107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254</xdr:rowOff>
    </xdr:from>
    <xdr:to>
      <xdr:col>112</xdr:col>
      <xdr:colOff>38100</xdr:colOff>
      <xdr:row>39</xdr:row>
      <xdr:rowOff>101854</xdr:rowOff>
    </xdr:to>
    <xdr:sp macro="" textlink="">
      <xdr:nvSpPr>
        <xdr:cNvPr id="476" name="フローチャート: 判断 475">
          <a:extLst>
            <a:ext uri="{FF2B5EF4-FFF2-40B4-BE49-F238E27FC236}">
              <a16:creationId xmlns:a16="http://schemas.microsoft.com/office/drawing/2014/main" id="{451E0115-3DEB-41D1-A93E-3DB96480327B}"/>
            </a:ext>
          </a:extLst>
        </xdr:cNvPr>
        <xdr:cNvSpPr/>
      </xdr:nvSpPr>
      <xdr:spPr>
        <a:xfrm>
          <a:off x="21272500" y="668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98552</xdr:rowOff>
    </xdr:from>
    <xdr:to>
      <xdr:col>107</xdr:col>
      <xdr:colOff>101600</xdr:colOff>
      <xdr:row>40</xdr:row>
      <xdr:rowOff>28702</xdr:rowOff>
    </xdr:to>
    <xdr:sp macro="" textlink="">
      <xdr:nvSpPr>
        <xdr:cNvPr id="477" name="フローチャート: 判断 476">
          <a:extLst>
            <a:ext uri="{FF2B5EF4-FFF2-40B4-BE49-F238E27FC236}">
              <a16:creationId xmlns:a16="http://schemas.microsoft.com/office/drawing/2014/main" id="{BF466319-61A8-4F10-943E-032C1C0DA642}"/>
            </a:ext>
          </a:extLst>
        </xdr:cNvPr>
        <xdr:cNvSpPr/>
      </xdr:nvSpPr>
      <xdr:spPr>
        <a:xfrm>
          <a:off x="20383500" y="678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105410</xdr:rowOff>
    </xdr:from>
    <xdr:to>
      <xdr:col>102</xdr:col>
      <xdr:colOff>165100</xdr:colOff>
      <xdr:row>40</xdr:row>
      <xdr:rowOff>35560</xdr:rowOff>
    </xdr:to>
    <xdr:sp macro="" textlink="">
      <xdr:nvSpPr>
        <xdr:cNvPr id="478" name="フローチャート: 判断 477">
          <a:extLst>
            <a:ext uri="{FF2B5EF4-FFF2-40B4-BE49-F238E27FC236}">
              <a16:creationId xmlns:a16="http://schemas.microsoft.com/office/drawing/2014/main" id="{6F3465F7-D63E-4756-B170-8772F3B1BF32}"/>
            </a:ext>
          </a:extLst>
        </xdr:cNvPr>
        <xdr:cNvSpPr/>
      </xdr:nvSpPr>
      <xdr:spPr>
        <a:xfrm>
          <a:off x="194945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103124</xdr:rowOff>
    </xdr:from>
    <xdr:to>
      <xdr:col>98</xdr:col>
      <xdr:colOff>38100</xdr:colOff>
      <xdr:row>40</xdr:row>
      <xdr:rowOff>33274</xdr:rowOff>
    </xdr:to>
    <xdr:sp macro="" textlink="">
      <xdr:nvSpPr>
        <xdr:cNvPr id="479" name="フローチャート: 判断 478">
          <a:extLst>
            <a:ext uri="{FF2B5EF4-FFF2-40B4-BE49-F238E27FC236}">
              <a16:creationId xmlns:a16="http://schemas.microsoft.com/office/drawing/2014/main" id="{3662929F-B42F-46D5-AFFB-19F028909059}"/>
            </a:ext>
          </a:extLst>
        </xdr:cNvPr>
        <xdr:cNvSpPr/>
      </xdr:nvSpPr>
      <xdr:spPr>
        <a:xfrm>
          <a:off x="18605500" y="678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0" name="テキスト ボックス 479">
          <a:extLst>
            <a:ext uri="{FF2B5EF4-FFF2-40B4-BE49-F238E27FC236}">
              <a16:creationId xmlns:a16="http://schemas.microsoft.com/office/drawing/2014/main" id="{66FB5CB1-F88F-4963-8971-B6944799069F}"/>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2C151742-4510-44C2-8A4D-ADD7CFA471A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5C06271E-4762-402B-92ED-A28F98B696E4}"/>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3582607E-4FF3-45BB-8707-E1A397A90692}"/>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90C7E300-2B99-4046-8C7B-BD7B5280F454}"/>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254</xdr:rowOff>
    </xdr:from>
    <xdr:to>
      <xdr:col>116</xdr:col>
      <xdr:colOff>114300</xdr:colOff>
      <xdr:row>39</xdr:row>
      <xdr:rowOff>101854</xdr:rowOff>
    </xdr:to>
    <xdr:sp macro="" textlink="">
      <xdr:nvSpPr>
        <xdr:cNvPr id="485" name="楕円 484">
          <a:extLst>
            <a:ext uri="{FF2B5EF4-FFF2-40B4-BE49-F238E27FC236}">
              <a16:creationId xmlns:a16="http://schemas.microsoft.com/office/drawing/2014/main" id="{B1E0200C-42F4-4E8B-9274-653B8CA43CA6}"/>
            </a:ext>
          </a:extLst>
        </xdr:cNvPr>
        <xdr:cNvSpPr/>
      </xdr:nvSpPr>
      <xdr:spPr>
        <a:xfrm>
          <a:off x="22110700" y="668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150131</xdr:rowOff>
    </xdr:from>
    <xdr:ext cx="469744" cy="259045"/>
    <xdr:sp macro="" textlink="">
      <xdr:nvSpPr>
        <xdr:cNvPr id="486" name="【認定こども園・幼稚園・保育所】&#10;一人当たり面積該当値テキスト">
          <a:extLst>
            <a:ext uri="{FF2B5EF4-FFF2-40B4-BE49-F238E27FC236}">
              <a16:creationId xmlns:a16="http://schemas.microsoft.com/office/drawing/2014/main" id="{08FB5B6F-1AE0-49D4-AB4E-E81E8C5C9DB4}"/>
            </a:ext>
          </a:extLst>
        </xdr:cNvPr>
        <xdr:cNvSpPr txBox="1"/>
      </xdr:nvSpPr>
      <xdr:spPr>
        <a:xfrm>
          <a:off x="22199600" y="6665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9398</xdr:rowOff>
    </xdr:from>
    <xdr:to>
      <xdr:col>112</xdr:col>
      <xdr:colOff>38100</xdr:colOff>
      <xdr:row>39</xdr:row>
      <xdr:rowOff>110998</xdr:rowOff>
    </xdr:to>
    <xdr:sp macro="" textlink="">
      <xdr:nvSpPr>
        <xdr:cNvPr id="487" name="楕円 486">
          <a:extLst>
            <a:ext uri="{FF2B5EF4-FFF2-40B4-BE49-F238E27FC236}">
              <a16:creationId xmlns:a16="http://schemas.microsoft.com/office/drawing/2014/main" id="{4A0ADF4D-CFCD-448A-87DC-F564FA2E355B}"/>
            </a:ext>
          </a:extLst>
        </xdr:cNvPr>
        <xdr:cNvSpPr/>
      </xdr:nvSpPr>
      <xdr:spPr>
        <a:xfrm>
          <a:off x="21272500" y="669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51054</xdr:rowOff>
    </xdr:from>
    <xdr:to>
      <xdr:col>116</xdr:col>
      <xdr:colOff>63500</xdr:colOff>
      <xdr:row>39</xdr:row>
      <xdr:rowOff>60198</xdr:rowOff>
    </xdr:to>
    <xdr:cxnSp macro="">
      <xdr:nvCxnSpPr>
        <xdr:cNvPr id="488" name="直線コネクタ 487">
          <a:extLst>
            <a:ext uri="{FF2B5EF4-FFF2-40B4-BE49-F238E27FC236}">
              <a16:creationId xmlns:a16="http://schemas.microsoft.com/office/drawing/2014/main" id="{E526547F-51DA-4C35-9C05-067DAF9C07F2}"/>
            </a:ext>
          </a:extLst>
        </xdr:cNvPr>
        <xdr:cNvCxnSpPr/>
      </xdr:nvCxnSpPr>
      <xdr:spPr>
        <a:xfrm flipV="1">
          <a:off x="21323300" y="673760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16256</xdr:rowOff>
    </xdr:from>
    <xdr:to>
      <xdr:col>107</xdr:col>
      <xdr:colOff>101600</xdr:colOff>
      <xdr:row>39</xdr:row>
      <xdr:rowOff>117856</xdr:rowOff>
    </xdr:to>
    <xdr:sp macro="" textlink="">
      <xdr:nvSpPr>
        <xdr:cNvPr id="489" name="楕円 488">
          <a:extLst>
            <a:ext uri="{FF2B5EF4-FFF2-40B4-BE49-F238E27FC236}">
              <a16:creationId xmlns:a16="http://schemas.microsoft.com/office/drawing/2014/main" id="{C1633975-7BA3-49D7-8735-71949E0BDF88}"/>
            </a:ext>
          </a:extLst>
        </xdr:cNvPr>
        <xdr:cNvSpPr/>
      </xdr:nvSpPr>
      <xdr:spPr>
        <a:xfrm>
          <a:off x="20383500" y="670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60198</xdr:rowOff>
    </xdr:from>
    <xdr:to>
      <xdr:col>111</xdr:col>
      <xdr:colOff>177800</xdr:colOff>
      <xdr:row>39</xdr:row>
      <xdr:rowOff>67056</xdr:rowOff>
    </xdr:to>
    <xdr:cxnSp macro="">
      <xdr:nvCxnSpPr>
        <xdr:cNvPr id="490" name="直線コネクタ 489">
          <a:extLst>
            <a:ext uri="{FF2B5EF4-FFF2-40B4-BE49-F238E27FC236}">
              <a16:creationId xmlns:a16="http://schemas.microsoft.com/office/drawing/2014/main" id="{F6ED20E6-F9F0-4458-ABF3-CC6939009D98}"/>
            </a:ext>
          </a:extLst>
        </xdr:cNvPr>
        <xdr:cNvCxnSpPr/>
      </xdr:nvCxnSpPr>
      <xdr:spPr>
        <a:xfrm flipV="1">
          <a:off x="20434300" y="6746748"/>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135128</xdr:rowOff>
    </xdr:from>
    <xdr:to>
      <xdr:col>102</xdr:col>
      <xdr:colOff>165100</xdr:colOff>
      <xdr:row>39</xdr:row>
      <xdr:rowOff>65278</xdr:rowOff>
    </xdr:to>
    <xdr:sp macro="" textlink="">
      <xdr:nvSpPr>
        <xdr:cNvPr id="491" name="楕円 490">
          <a:extLst>
            <a:ext uri="{FF2B5EF4-FFF2-40B4-BE49-F238E27FC236}">
              <a16:creationId xmlns:a16="http://schemas.microsoft.com/office/drawing/2014/main" id="{C903355B-0833-4EDC-A40F-661A8FC55663}"/>
            </a:ext>
          </a:extLst>
        </xdr:cNvPr>
        <xdr:cNvSpPr/>
      </xdr:nvSpPr>
      <xdr:spPr>
        <a:xfrm>
          <a:off x="19494500" y="665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14478</xdr:rowOff>
    </xdr:from>
    <xdr:to>
      <xdr:col>107</xdr:col>
      <xdr:colOff>50800</xdr:colOff>
      <xdr:row>39</xdr:row>
      <xdr:rowOff>67056</xdr:rowOff>
    </xdr:to>
    <xdr:cxnSp macro="">
      <xdr:nvCxnSpPr>
        <xdr:cNvPr id="492" name="直線コネクタ 491">
          <a:extLst>
            <a:ext uri="{FF2B5EF4-FFF2-40B4-BE49-F238E27FC236}">
              <a16:creationId xmlns:a16="http://schemas.microsoft.com/office/drawing/2014/main" id="{27850808-9449-4D13-A2BA-3650635BF29D}"/>
            </a:ext>
          </a:extLst>
        </xdr:cNvPr>
        <xdr:cNvCxnSpPr/>
      </xdr:nvCxnSpPr>
      <xdr:spPr>
        <a:xfrm>
          <a:off x="19545300" y="6701028"/>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141986</xdr:rowOff>
    </xdr:from>
    <xdr:to>
      <xdr:col>98</xdr:col>
      <xdr:colOff>38100</xdr:colOff>
      <xdr:row>39</xdr:row>
      <xdr:rowOff>72136</xdr:rowOff>
    </xdr:to>
    <xdr:sp macro="" textlink="">
      <xdr:nvSpPr>
        <xdr:cNvPr id="493" name="楕円 492">
          <a:extLst>
            <a:ext uri="{FF2B5EF4-FFF2-40B4-BE49-F238E27FC236}">
              <a16:creationId xmlns:a16="http://schemas.microsoft.com/office/drawing/2014/main" id="{80F07FFD-A9AD-4879-BD06-3CD336DA7333}"/>
            </a:ext>
          </a:extLst>
        </xdr:cNvPr>
        <xdr:cNvSpPr/>
      </xdr:nvSpPr>
      <xdr:spPr>
        <a:xfrm>
          <a:off x="18605500" y="665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14478</xdr:rowOff>
    </xdr:from>
    <xdr:to>
      <xdr:col>102</xdr:col>
      <xdr:colOff>114300</xdr:colOff>
      <xdr:row>39</xdr:row>
      <xdr:rowOff>21336</xdr:rowOff>
    </xdr:to>
    <xdr:cxnSp macro="">
      <xdr:nvCxnSpPr>
        <xdr:cNvPr id="494" name="直線コネクタ 493">
          <a:extLst>
            <a:ext uri="{FF2B5EF4-FFF2-40B4-BE49-F238E27FC236}">
              <a16:creationId xmlns:a16="http://schemas.microsoft.com/office/drawing/2014/main" id="{43981C97-68DA-4225-B231-A94CF51A98EA}"/>
            </a:ext>
          </a:extLst>
        </xdr:cNvPr>
        <xdr:cNvCxnSpPr/>
      </xdr:nvCxnSpPr>
      <xdr:spPr>
        <a:xfrm flipV="1">
          <a:off x="18656300" y="6701028"/>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118381</xdr:rowOff>
    </xdr:from>
    <xdr:ext cx="469744" cy="259045"/>
    <xdr:sp macro="" textlink="">
      <xdr:nvSpPr>
        <xdr:cNvPr id="495" name="n_1aveValue【認定こども園・幼稚園・保育所】&#10;一人当たり面積">
          <a:extLst>
            <a:ext uri="{FF2B5EF4-FFF2-40B4-BE49-F238E27FC236}">
              <a16:creationId xmlns:a16="http://schemas.microsoft.com/office/drawing/2014/main" id="{A1106950-6473-40C2-92ED-4962BC0C1421}"/>
            </a:ext>
          </a:extLst>
        </xdr:cNvPr>
        <xdr:cNvSpPr txBox="1"/>
      </xdr:nvSpPr>
      <xdr:spPr>
        <a:xfrm>
          <a:off x="21075727" y="646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19829</xdr:rowOff>
    </xdr:from>
    <xdr:ext cx="469744" cy="259045"/>
    <xdr:sp macro="" textlink="">
      <xdr:nvSpPr>
        <xdr:cNvPr id="496" name="n_2aveValue【認定こども園・幼稚園・保育所】&#10;一人当たり面積">
          <a:extLst>
            <a:ext uri="{FF2B5EF4-FFF2-40B4-BE49-F238E27FC236}">
              <a16:creationId xmlns:a16="http://schemas.microsoft.com/office/drawing/2014/main" id="{F6DF11E6-1940-43C6-ADDA-8C6A35CDF1F2}"/>
            </a:ext>
          </a:extLst>
        </xdr:cNvPr>
        <xdr:cNvSpPr txBox="1"/>
      </xdr:nvSpPr>
      <xdr:spPr>
        <a:xfrm>
          <a:off x="20199427" y="6877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26687</xdr:rowOff>
    </xdr:from>
    <xdr:ext cx="469744" cy="259045"/>
    <xdr:sp macro="" textlink="">
      <xdr:nvSpPr>
        <xdr:cNvPr id="497" name="n_3aveValue【認定こども園・幼稚園・保育所】&#10;一人当たり面積">
          <a:extLst>
            <a:ext uri="{FF2B5EF4-FFF2-40B4-BE49-F238E27FC236}">
              <a16:creationId xmlns:a16="http://schemas.microsoft.com/office/drawing/2014/main" id="{C560EE92-C26F-4130-A863-F3543FF5A5BA}"/>
            </a:ext>
          </a:extLst>
        </xdr:cNvPr>
        <xdr:cNvSpPr txBox="1"/>
      </xdr:nvSpPr>
      <xdr:spPr>
        <a:xfrm>
          <a:off x="19310427"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24401</xdr:rowOff>
    </xdr:from>
    <xdr:ext cx="469744" cy="259045"/>
    <xdr:sp macro="" textlink="">
      <xdr:nvSpPr>
        <xdr:cNvPr id="498" name="n_4aveValue【認定こども園・幼稚園・保育所】&#10;一人当たり面積">
          <a:extLst>
            <a:ext uri="{FF2B5EF4-FFF2-40B4-BE49-F238E27FC236}">
              <a16:creationId xmlns:a16="http://schemas.microsoft.com/office/drawing/2014/main" id="{E24118AD-54B5-4E1D-A6F6-9F5FC30DDA05}"/>
            </a:ext>
          </a:extLst>
        </xdr:cNvPr>
        <xdr:cNvSpPr txBox="1"/>
      </xdr:nvSpPr>
      <xdr:spPr>
        <a:xfrm>
          <a:off x="18421427" y="6882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102125</xdr:rowOff>
    </xdr:from>
    <xdr:ext cx="469744" cy="259045"/>
    <xdr:sp macro="" textlink="">
      <xdr:nvSpPr>
        <xdr:cNvPr id="499" name="n_1mainValue【認定こども園・幼稚園・保育所】&#10;一人当たり面積">
          <a:extLst>
            <a:ext uri="{FF2B5EF4-FFF2-40B4-BE49-F238E27FC236}">
              <a16:creationId xmlns:a16="http://schemas.microsoft.com/office/drawing/2014/main" id="{A0F3F2B2-BCFE-478C-8A56-7F1AEB38C534}"/>
            </a:ext>
          </a:extLst>
        </xdr:cNvPr>
        <xdr:cNvSpPr txBox="1"/>
      </xdr:nvSpPr>
      <xdr:spPr>
        <a:xfrm>
          <a:off x="21075727" y="678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134383</xdr:rowOff>
    </xdr:from>
    <xdr:ext cx="469744" cy="259045"/>
    <xdr:sp macro="" textlink="">
      <xdr:nvSpPr>
        <xdr:cNvPr id="500" name="n_2mainValue【認定こども園・幼稚園・保育所】&#10;一人当たり面積">
          <a:extLst>
            <a:ext uri="{FF2B5EF4-FFF2-40B4-BE49-F238E27FC236}">
              <a16:creationId xmlns:a16="http://schemas.microsoft.com/office/drawing/2014/main" id="{400BCBF8-3828-4846-AE3D-639613E8796D}"/>
            </a:ext>
          </a:extLst>
        </xdr:cNvPr>
        <xdr:cNvSpPr txBox="1"/>
      </xdr:nvSpPr>
      <xdr:spPr>
        <a:xfrm>
          <a:off x="20199427" y="6478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81805</xdr:rowOff>
    </xdr:from>
    <xdr:ext cx="469744" cy="259045"/>
    <xdr:sp macro="" textlink="">
      <xdr:nvSpPr>
        <xdr:cNvPr id="501" name="n_3mainValue【認定こども園・幼稚園・保育所】&#10;一人当たり面積">
          <a:extLst>
            <a:ext uri="{FF2B5EF4-FFF2-40B4-BE49-F238E27FC236}">
              <a16:creationId xmlns:a16="http://schemas.microsoft.com/office/drawing/2014/main" id="{9E9BAE56-4ACB-46CB-B4E3-5CE0BAE76089}"/>
            </a:ext>
          </a:extLst>
        </xdr:cNvPr>
        <xdr:cNvSpPr txBox="1"/>
      </xdr:nvSpPr>
      <xdr:spPr>
        <a:xfrm>
          <a:off x="19310427" y="642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88663</xdr:rowOff>
    </xdr:from>
    <xdr:ext cx="469744" cy="259045"/>
    <xdr:sp macro="" textlink="">
      <xdr:nvSpPr>
        <xdr:cNvPr id="502" name="n_4mainValue【認定こども園・幼稚園・保育所】&#10;一人当たり面積">
          <a:extLst>
            <a:ext uri="{FF2B5EF4-FFF2-40B4-BE49-F238E27FC236}">
              <a16:creationId xmlns:a16="http://schemas.microsoft.com/office/drawing/2014/main" id="{3400E5EE-4F9F-4824-BDC3-18DA8C26AEE7}"/>
            </a:ext>
          </a:extLst>
        </xdr:cNvPr>
        <xdr:cNvSpPr txBox="1"/>
      </xdr:nvSpPr>
      <xdr:spPr>
        <a:xfrm>
          <a:off x="18421427" y="643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3" name="正方形/長方形 502">
          <a:extLst>
            <a:ext uri="{FF2B5EF4-FFF2-40B4-BE49-F238E27FC236}">
              <a16:creationId xmlns:a16="http://schemas.microsoft.com/office/drawing/2014/main" id="{BA460CDB-0803-475E-8B29-B85A2D00CCC6}"/>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4" name="正方形/長方形 503">
          <a:extLst>
            <a:ext uri="{FF2B5EF4-FFF2-40B4-BE49-F238E27FC236}">
              <a16:creationId xmlns:a16="http://schemas.microsoft.com/office/drawing/2014/main" id="{3867CA63-D8A2-47D3-A4EB-715D409CFD12}"/>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5" name="正方形/長方形 504">
          <a:extLst>
            <a:ext uri="{FF2B5EF4-FFF2-40B4-BE49-F238E27FC236}">
              <a16:creationId xmlns:a16="http://schemas.microsoft.com/office/drawing/2014/main" id="{82A8D7BC-4A8F-4E60-905B-21B8F4D9A0B9}"/>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6" name="正方形/長方形 505">
          <a:extLst>
            <a:ext uri="{FF2B5EF4-FFF2-40B4-BE49-F238E27FC236}">
              <a16:creationId xmlns:a16="http://schemas.microsoft.com/office/drawing/2014/main" id="{B80254AF-BAAA-4F33-8EC6-D6CE760963D5}"/>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7" name="正方形/長方形 506">
          <a:extLst>
            <a:ext uri="{FF2B5EF4-FFF2-40B4-BE49-F238E27FC236}">
              <a16:creationId xmlns:a16="http://schemas.microsoft.com/office/drawing/2014/main" id="{772EC8ED-CF94-4DA0-A48E-721C58328B97}"/>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8" name="正方形/長方形 507">
          <a:extLst>
            <a:ext uri="{FF2B5EF4-FFF2-40B4-BE49-F238E27FC236}">
              <a16:creationId xmlns:a16="http://schemas.microsoft.com/office/drawing/2014/main" id="{ABE10E5D-1F3F-4220-9478-427C5E7331DC}"/>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9" name="正方形/長方形 508">
          <a:extLst>
            <a:ext uri="{FF2B5EF4-FFF2-40B4-BE49-F238E27FC236}">
              <a16:creationId xmlns:a16="http://schemas.microsoft.com/office/drawing/2014/main" id="{F3932C72-8993-469A-B862-ABC442CFABCC}"/>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0" name="正方形/長方形 509">
          <a:extLst>
            <a:ext uri="{FF2B5EF4-FFF2-40B4-BE49-F238E27FC236}">
              <a16:creationId xmlns:a16="http://schemas.microsoft.com/office/drawing/2014/main" id="{00707664-0E09-4A16-A837-96F919EE1358}"/>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1" name="テキスト ボックス 510">
          <a:extLst>
            <a:ext uri="{FF2B5EF4-FFF2-40B4-BE49-F238E27FC236}">
              <a16:creationId xmlns:a16="http://schemas.microsoft.com/office/drawing/2014/main" id="{2EABF2E0-921D-47A6-B8F9-7451DE569867}"/>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2" name="直線コネクタ 511">
          <a:extLst>
            <a:ext uri="{FF2B5EF4-FFF2-40B4-BE49-F238E27FC236}">
              <a16:creationId xmlns:a16="http://schemas.microsoft.com/office/drawing/2014/main" id="{0242EA37-41D5-4D34-8E45-4C3E4C64C0D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3" name="テキスト ボックス 512">
          <a:extLst>
            <a:ext uri="{FF2B5EF4-FFF2-40B4-BE49-F238E27FC236}">
              <a16:creationId xmlns:a16="http://schemas.microsoft.com/office/drawing/2014/main" id="{AEB124E4-1969-4046-8EE1-A21514414AB3}"/>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4" name="直線コネクタ 513">
          <a:extLst>
            <a:ext uri="{FF2B5EF4-FFF2-40B4-BE49-F238E27FC236}">
              <a16:creationId xmlns:a16="http://schemas.microsoft.com/office/drawing/2014/main" id="{7214E512-F7D5-46DB-B9FC-C4D59521D360}"/>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515" name="テキスト ボックス 514">
          <a:extLst>
            <a:ext uri="{FF2B5EF4-FFF2-40B4-BE49-F238E27FC236}">
              <a16:creationId xmlns:a16="http://schemas.microsoft.com/office/drawing/2014/main" id="{60719BC7-011F-41F3-A9BB-ABEF567A709C}"/>
            </a:ext>
          </a:extLst>
        </xdr:cNvPr>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16" name="直線コネクタ 515">
          <a:extLst>
            <a:ext uri="{FF2B5EF4-FFF2-40B4-BE49-F238E27FC236}">
              <a16:creationId xmlns:a16="http://schemas.microsoft.com/office/drawing/2014/main" id="{5DD51C7F-897A-4510-85F9-4B46392C7F5E}"/>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17" name="テキスト ボックス 516">
          <a:extLst>
            <a:ext uri="{FF2B5EF4-FFF2-40B4-BE49-F238E27FC236}">
              <a16:creationId xmlns:a16="http://schemas.microsoft.com/office/drawing/2014/main" id="{4D833A1A-46C0-45B2-B852-D90605A89D02}"/>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18" name="直線コネクタ 517">
          <a:extLst>
            <a:ext uri="{FF2B5EF4-FFF2-40B4-BE49-F238E27FC236}">
              <a16:creationId xmlns:a16="http://schemas.microsoft.com/office/drawing/2014/main" id="{54C99E05-C17E-47E3-A618-FDFFC63F8A35}"/>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19" name="テキスト ボックス 518">
          <a:extLst>
            <a:ext uri="{FF2B5EF4-FFF2-40B4-BE49-F238E27FC236}">
              <a16:creationId xmlns:a16="http://schemas.microsoft.com/office/drawing/2014/main" id="{40BC6EE5-F642-44CA-88B7-AFFEF2FC4DEE}"/>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0" name="直線コネクタ 519">
          <a:extLst>
            <a:ext uri="{FF2B5EF4-FFF2-40B4-BE49-F238E27FC236}">
              <a16:creationId xmlns:a16="http://schemas.microsoft.com/office/drawing/2014/main" id="{3EC63AF1-D61D-4388-9C1D-F61205FE14BD}"/>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1" name="テキスト ボックス 520">
          <a:extLst>
            <a:ext uri="{FF2B5EF4-FFF2-40B4-BE49-F238E27FC236}">
              <a16:creationId xmlns:a16="http://schemas.microsoft.com/office/drawing/2014/main" id="{2853FE0E-6F83-4721-82F4-2B7507F74E72}"/>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2" name="直線コネクタ 521">
          <a:extLst>
            <a:ext uri="{FF2B5EF4-FFF2-40B4-BE49-F238E27FC236}">
              <a16:creationId xmlns:a16="http://schemas.microsoft.com/office/drawing/2014/main" id="{61321300-0007-4FDA-BFDA-80D8F90F4C93}"/>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3" name="テキスト ボックス 522">
          <a:extLst>
            <a:ext uri="{FF2B5EF4-FFF2-40B4-BE49-F238E27FC236}">
              <a16:creationId xmlns:a16="http://schemas.microsoft.com/office/drawing/2014/main" id="{A7832C71-D1D6-4FB0-8124-743487E0643B}"/>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4" name="【学校施設】&#10;有形固定資産減価償却率グラフ枠">
          <a:extLst>
            <a:ext uri="{FF2B5EF4-FFF2-40B4-BE49-F238E27FC236}">
              <a16:creationId xmlns:a16="http://schemas.microsoft.com/office/drawing/2014/main" id="{9D3FFE1F-9306-4FDF-B351-C1233B460CF8}"/>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36576</xdr:rowOff>
    </xdr:from>
    <xdr:to>
      <xdr:col>85</xdr:col>
      <xdr:colOff>126364</xdr:colOff>
      <xdr:row>62</xdr:row>
      <xdr:rowOff>66294</xdr:rowOff>
    </xdr:to>
    <xdr:cxnSp macro="">
      <xdr:nvCxnSpPr>
        <xdr:cNvPr id="525" name="直線コネクタ 524">
          <a:extLst>
            <a:ext uri="{FF2B5EF4-FFF2-40B4-BE49-F238E27FC236}">
              <a16:creationId xmlns:a16="http://schemas.microsoft.com/office/drawing/2014/main" id="{FB2556DB-D97E-482F-BBAF-D4B98577888C}"/>
            </a:ext>
          </a:extLst>
        </xdr:cNvPr>
        <xdr:cNvCxnSpPr/>
      </xdr:nvCxnSpPr>
      <xdr:spPr>
        <a:xfrm flipV="1">
          <a:off x="16318864" y="9466326"/>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70121</xdr:rowOff>
    </xdr:from>
    <xdr:ext cx="405111" cy="259045"/>
    <xdr:sp macro="" textlink="">
      <xdr:nvSpPr>
        <xdr:cNvPr id="526" name="【学校施設】&#10;有形固定資産減価償却率最小値テキスト">
          <a:extLst>
            <a:ext uri="{FF2B5EF4-FFF2-40B4-BE49-F238E27FC236}">
              <a16:creationId xmlns:a16="http://schemas.microsoft.com/office/drawing/2014/main" id="{EA208789-15DB-40D3-98BD-801AD52894DB}"/>
            </a:ext>
          </a:extLst>
        </xdr:cNvPr>
        <xdr:cNvSpPr txBox="1"/>
      </xdr:nvSpPr>
      <xdr:spPr>
        <a:xfrm>
          <a:off x="16357600" y="1070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66294</xdr:rowOff>
    </xdr:from>
    <xdr:to>
      <xdr:col>86</xdr:col>
      <xdr:colOff>25400</xdr:colOff>
      <xdr:row>62</xdr:row>
      <xdr:rowOff>66294</xdr:rowOff>
    </xdr:to>
    <xdr:cxnSp macro="">
      <xdr:nvCxnSpPr>
        <xdr:cNvPr id="527" name="直線コネクタ 526">
          <a:extLst>
            <a:ext uri="{FF2B5EF4-FFF2-40B4-BE49-F238E27FC236}">
              <a16:creationId xmlns:a16="http://schemas.microsoft.com/office/drawing/2014/main" id="{B13E2C7D-5E90-4157-B718-367E101C5921}"/>
            </a:ext>
          </a:extLst>
        </xdr:cNvPr>
        <xdr:cNvCxnSpPr/>
      </xdr:nvCxnSpPr>
      <xdr:spPr>
        <a:xfrm>
          <a:off x="16230600" y="1069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154703</xdr:rowOff>
    </xdr:from>
    <xdr:ext cx="405111" cy="259045"/>
    <xdr:sp macro="" textlink="">
      <xdr:nvSpPr>
        <xdr:cNvPr id="528" name="【学校施設】&#10;有形固定資産減価償却率最大値テキスト">
          <a:extLst>
            <a:ext uri="{FF2B5EF4-FFF2-40B4-BE49-F238E27FC236}">
              <a16:creationId xmlns:a16="http://schemas.microsoft.com/office/drawing/2014/main" id="{F3A82025-9D63-495B-AC70-6054A96F81CB}"/>
            </a:ext>
          </a:extLst>
        </xdr:cNvPr>
        <xdr:cNvSpPr txBox="1"/>
      </xdr:nvSpPr>
      <xdr:spPr>
        <a:xfrm>
          <a:off x="16357600" y="9241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36576</xdr:rowOff>
    </xdr:from>
    <xdr:to>
      <xdr:col>86</xdr:col>
      <xdr:colOff>25400</xdr:colOff>
      <xdr:row>55</xdr:row>
      <xdr:rowOff>36576</xdr:rowOff>
    </xdr:to>
    <xdr:cxnSp macro="">
      <xdr:nvCxnSpPr>
        <xdr:cNvPr id="529" name="直線コネクタ 528">
          <a:extLst>
            <a:ext uri="{FF2B5EF4-FFF2-40B4-BE49-F238E27FC236}">
              <a16:creationId xmlns:a16="http://schemas.microsoft.com/office/drawing/2014/main" id="{526DDB08-D4EF-41BC-980B-CBBAA4BC7E5D}"/>
            </a:ext>
          </a:extLst>
        </xdr:cNvPr>
        <xdr:cNvCxnSpPr/>
      </xdr:nvCxnSpPr>
      <xdr:spPr>
        <a:xfrm>
          <a:off x="16230600" y="946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94505</xdr:rowOff>
    </xdr:from>
    <xdr:ext cx="405111" cy="259045"/>
    <xdr:sp macro="" textlink="">
      <xdr:nvSpPr>
        <xdr:cNvPr id="530" name="【学校施設】&#10;有形固定資産減価償却率平均値テキスト">
          <a:extLst>
            <a:ext uri="{FF2B5EF4-FFF2-40B4-BE49-F238E27FC236}">
              <a16:creationId xmlns:a16="http://schemas.microsoft.com/office/drawing/2014/main" id="{42531F68-32D1-40A6-ABEC-7024D1146379}"/>
            </a:ext>
          </a:extLst>
        </xdr:cNvPr>
        <xdr:cNvSpPr txBox="1"/>
      </xdr:nvSpPr>
      <xdr:spPr>
        <a:xfrm>
          <a:off x="16357600" y="100386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116078</xdr:rowOff>
    </xdr:from>
    <xdr:to>
      <xdr:col>85</xdr:col>
      <xdr:colOff>177800</xdr:colOff>
      <xdr:row>59</xdr:row>
      <xdr:rowOff>46228</xdr:rowOff>
    </xdr:to>
    <xdr:sp macro="" textlink="">
      <xdr:nvSpPr>
        <xdr:cNvPr id="531" name="フローチャート: 判断 530">
          <a:extLst>
            <a:ext uri="{FF2B5EF4-FFF2-40B4-BE49-F238E27FC236}">
              <a16:creationId xmlns:a16="http://schemas.microsoft.com/office/drawing/2014/main" id="{04B5CA02-C2A6-4235-A7EB-FD38F7926A6B}"/>
            </a:ext>
          </a:extLst>
        </xdr:cNvPr>
        <xdr:cNvSpPr/>
      </xdr:nvSpPr>
      <xdr:spPr>
        <a:xfrm>
          <a:off x="16268700" y="1006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109220</xdr:rowOff>
    </xdr:from>
    <xdr:to>
      <xdr:col>81</xdr:col>
      <xdr:colOff>101600</xdr:colOff>
      <xdr:row>59</xdr:row>
      <xdr:rowOff>39370</xdr:rowOff>
    </xdr:to>
    <xdr:sp macro="" textlink="">
      <xdr:nvSpPr>
        <xdr:cNvPr id="532" name="フローチャート: 判断 531">
          <a:extLst>
            <a:ext uri="{FF2B5EF4-FFF2-40B4-BE49-F238E27FC236}">
              <a16:creationId xmlns:a16="http://schemas.microsoft.com/office/drawing/2014/main" id="{D4E469A5-F747-4A7F-A406-1132BE765FC1}"/>
            </a:ext>
          </a:extLst>
        </xdr:cNvPr>
        <xdr:cNvSpPr/>
      </xdr:nvSpPr>
      <xdr:spPr>
        <a:xfrm>
          <a:off x="15430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29210</xdr:rowOff>
    </xdr:from>
    <xdr:to>
      <xdr:col>76</xdr:col>
      <xdr:colOff>165100</xdr:colOff>
      <xdr:row>58</xdr:row>
      <xdr:rowOff>130810</xdr:rowOff>
    </xdr:to>
    <xdr:sp macro="" textlink="">
      <xdr:nvSpPr>
        <xdr:cNvPr id="533" name="フローチャート: 判断 532">
          <a:extLst>
            <a:ext uri="{FF2B5EF4-FFF2-40B4-BE49-F238E27FC236}">
              <a16:creationId xmlns:a16="http://schemas.microsoft.com/office/drawing/2014/main" id="{9985FE96-5816-47DA-B7D2-9CEE1E65E3AC}"/>
            </a:ext>
          </a:extLst>
        </xdr:cNvPr>
        <xdr:cNvSpPr/>
      </xdr:nvSpPr>
      <xdr:spPr>
        <a:xfrm>
          <a:off x="14541500" y="9973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22352</xdr:rowOff>
    </xdr:from>
    <xdr:to>
      <xdr:col>72</xdr:col>
      <xdr:colOff>38100</xdr:colOff>
      <xdr:row>58</xdr:row>
      <xdr:rowOff>123952</xdr:rowOff>
    </xdr:to>
    <xdr:sp macro="" textlink="">
      <xdr:nvSpPr>
        <xdr:cNvPr id="534" name="フローチャート: 判断 533">
          <a:extLst>
            <a:ext uri="{FF2B5EF4-FFF2-40B4-BE49-F238E27FC236}">
              <a16:creationId xmlns:a16="http://schemas.microsoft.com/office/drawing/2014/main" id="{42070AEC-DED2-4C95-B12B-585D067D489E}"/>
            </a:ext>
          </a:extLst>
        </xdr:cNvPr>
        <xdr:cNvSpPr/>
      </xdr:nvSpPr>
      <xdr:spPr>
        <a:xfrm>
          <a:off x="13652500" y="996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4064</xdr:rowOff>
    </xdr:from>
    <xdr:to>
      <xdr:col>67</xdr:col>
      <xdr:colOff>101600</xdr:colOff>
      <xdr:row>58</xdr:row>
      <xdr:rowOff>105664</xdr:rowOff>
    </xdr:to>
    <xdr:sp macro="" textlink="">
      <xdr:nvSpPr>
        <xdr:cNvPr id="535" name="フローチャート: 判断 534">
          <a:extLst>
            <a:ext uri="{FF2B5EF4-FFF2-40B4-BE49-F238E27FC236}">
              <a16:creationId xmlns:a16="http://schemas.microsoft.com/office/drawing/2014/main" id="{175971DE-EB32-4B00-BFB7-DD3C57E3D8CF}"/>
            </a:ext>
          </a:extLst>
        </xdr:cNvPr>
        <xdr:cNvSpPr/>
      </xdr:nvSpPr>
      <xdr:spPr>
        <a:xfrm>
          <a:off x="12763500" y="9948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6" name="テキスト ボックス 535">
          <a:extLst>
            <a:ext uri="{FF2B5EF4-FFF2-40B4-BE49-F238E27FC236}">
              <a16:creationId xmlns:a16="http://schemas.microsoft.com/office/drawing/2014/main" id="{AFA5D66B-0D25-49FF-8BAF-C3DF903164EE}"/>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7" name="テキスト ボックス 536">
          <a:extLst>
            <a:ext uri="{FF2B5EF4-FFF2-40B4-BE49-F238E27FC236}">
              <a16:creationId xmlns:a16="http://schemas.microsoft.com/office/drawing/2014/main" id="{00E0954A-5863-47AB-A2B5-6048C1321295}"/>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8" name="テキスト ボックス 537">
          <a:extLst>
            <a:ext uri="{FF2B5EF4-FFF2-40B4-BE49-F238E27FC236}">
              <a16:creationId xmlns:a16="http://schemas.microsoft.com/office/drawing/2014/main" id="{FC67BFFE-C8F1-4A6C-9E98-36ABCF31288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id="{2E3EE449-4FD4-40ED-AECC-7EFBD95DB19F}"/>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DF7C2DA5-99C2-4DAB-95D9-37C1A44DA25A}"/>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86360</xdr:rowOff>
    </xdr:from>
    <xdr:to>
      <xdr:col>85</xdr:col>
      <xdr:colOff>177800</xdr:colOff>
      <xdr:row>58</xdr:row>
      <xdr:rowOff>16510</xdr:rowOff>
    </xdr:to>
    <xdr:sp macro="" textlink="">
      <xdr:nvSpPr>
        <xdr:cNvPr id="541" name="楕円 540">
          <a:extLst>
            <a:ext uri="{FF2B5EF4-FFF2-40B4-BE49-F238E27FC236}">
              <a16:creationId xmlns:a16="http://schemas.microsoft.com/office/drawing/2014/main" id="{390DB01C-0AE2-4EFA-A3A8-517F20E9A04A}"/>
            </a:ext>
          </a:extLst>
        </xdr:cNvPr>
        <xdr:cNvSpPr/>
      </xdr:nvSpPr>
      <xdr:spPr>
        <a:xfrm>
          <a:off x="16268700" y="985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109237</xdr:rowOff>
    </xdr:from>
    <xdr:ext cx="405111" cy="259045"/>
    <xdr:sp macro="" textlink="">
      <xdr:nvSpPr>
        <xdr:cNvPr id="542" name="【学校施設】&#10;有形固定資産減価償却率該当値テキスト">
          <a:extLst>
            <a:ext uri="{FF2B5EF4-FFF2-40B4-BE49-F238E27FC236}">
              <a16:creationId xmlns:a16="http://schemas.microsoft.com/office/drawing/2014/main" id="{D6D82384-3614-4B9E-861D-719C65AF82BA}"/>
            </a:ext>
          </a:extLst>
        </xdr:cNvPr>
        <xdr:cNvSpPr txBox="1"/>
      </xdr:nvSpPr>
      <xdr:spPr>
        <a:xfrm>
          <a:off x="16357600" y="971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81788</xdr:rowOff>
    </xdr:from>
    <xdr:to>
      <xdr:col>81</xdr:col>
      <xdr:colOff>101600</xdr:colOff>
      <xdr:row>58</xdr:row>
      <xdr:rowOff>11938</xdr:rowOff>
    </xdr:to>
    <xdr:sp macro="" textlink="">
      <xdr:nvSpPr>
        <xdr:cNvPr id="543" name="楕円 542">
          <a:extLst>
            <a:ext uri="{FF2B5EF4-FFF2-40B4-BE49-F238E27FC236}">
              <a16:creationId xmlns:a16="http://schemas.microsoft.com/office/drawing/2014/main" id="{75E43881-6AED-4DDE-B7F1-63D75ACD8D37}"/>
            </a:ext>
          </a:extLst>
        </xdr:cNvPr>
        <xdr:cNvSpPr/>
      </xdr:nvSpPr>
      <xdr:spPr>
        <a:xfrm>
          <a:off x="15430500" y="985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132588</xdr:rowOff>
    </xdr:from>
    <xdr:to>
      <xdr:col>85</xdr:col>
      <xdr:colOff>127000</xdr:colOff>
      <xdr:row>57</xdr:row>
      <xdr:rowOff>137160</xdr:rowOff>
    </xdr:to>
    <xdr:cxnSp macro="">
      <xdr:nvCxnSpPr>
        <xdr:cNvPr id="544" name="直線コネクタ 543">
          <a:extLst>
            <a:ext uri="{FF2B5EF4-FFF2-40B4-BE49-F238E27FC236}">
              <a16:creationId xmlns:a16="http://schemas.microsoft.com/office/drawing/2014/main" id="{4075F4A9-5E3F-45DC-82EF-6B0C5EC8DF59}"/>
            </a:ext>
          </a:extLst>
        </xdr:cNvPr>
        <xdr:cNvCxnSpPr/>
      </xdr:nvCxnSpPr>
      <xdr:spPr>
        <a:xfrm>
          <a:off x="15481300" y="990523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113792</xdr:rowOff>
    </xdr:from>
    <xdr:to>
      <xdr:col>76</xdr:col>
      <xdr:colOff>165100</xdr:colOff>
      <xdr:row>58</xdr:row>
      <xdr:rowOff>43942</xdr:rowOff>
    </xdr:to>
    <xdr:sp macro="" textlink="">
      <xdr:nvSpPr>
        <xdr:cNvPr id="545" name="楕円 544">
          <a:extLst>
            <a:ext uri="{FF2B5EF4-FFF2-40B4-BE49-F238E27FC236}">
              <a16:creationId xmlns:a16="http://schemas.microsoft.com/office/drawing/2014/main" id="{A81566EC-ABA3-4F08-BFD1-92EDE7497C82}"/>
            </a:ext>
          </a:extLst>
        </xdr:cNvPr>
        <xdr:cNvSpPr/>
      </xdr:nvSpPr>
      <xdr:spPr>
        <a:xfrm>
          <a:off x="14541500" y="9886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132588</xdr:rowOff>
    </xdr:from>
    <xdr:to>
      <xdr:col>81</xdr:col>
      <xdr:colOff>50800</xdr:colOff>
      <xdr:row>57</xdr:row>
      <xdr:rowOff>164592</xdr:rowOff>
    </xdr:to>
    <xdr:cxnSp macro="">
      <xdr:nvCxnSpPr>
        <xdr:cNvPr id="546" name="直線コネクタ 545">
          <a:extLst>
            <a:ext uri="{FF2B5EF4-FFF2-40B4-BE49-F238E27FC236}">
              <a16:creationId xmlns:a16="http://schemas.microsoft.com/office/drawing/2014/main" id="{325DF54E-8292-4CE9-8A87-5983A421462A}"/>
            </a:ext>
          </a:extLst>
        </xdr:cNvPr>
        <xdr:cNvCxnSpPr/>
      </xdr:nvCxnSpPr>
      <xdr:spPr>
        <a:xfrm flipV="1">
          <a:off x="14592300" y="990523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8636</xdr:rowOff>
    </xdr:from>
    <xdr:to>
      <xdr:col>72</xdr:col>
      <xdr:colOff>38100</xdr:colOff>
      <xdr:row>58</xdr:row>
      <xdr:rowOff>110236</xdr:rowOff>
    </xdr:to>
    <xdr:sp macro="" textlink="">
      <xdr:nvSpPr>
        <xdr:cNvPr id="547" name="楕円 546">
          <a:extLst>
            <a:ext uri="{FF2B5EF4-FFF2-40B4-BE49-F238E27FC236}">
              <a16:creationId xmlns:a16="http://schemas.microsoft.com/office/drawing/2014/main" id="{A6447231-D2CF-4D88-A2C6-7753430EB2AD}"/>
            </a:ext>
          </a:extLst>
        </xdr:cNvPr>
        <xdr:cNvSpPr/>
      </xdr:nvSpPr>
      <xdr:spPr>
        <a:xfrm>
          <a:off x="13652500" y="995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164592</xdr:rowOff>
    </xdr:from>
    <xdr:to>
      <xdr:col>76</xdr:col>
      <xdr:colOff>114300</xdr:colOff>
      <xdr:row>58</xdr:row>
      <xdr:rowOff>59436</xdr:rowOff>
    </xdr:to>
    <xdr:cxnSp macro="">
      <xdr:nvCxnSpPr>
        <xdr:cNvPr id="548" name="直線コネクタ 547">
          <a:extLst>
            <a:ext uri="{FF2B5EF4-FFF2-40B4-BE49-F238E27FC236}">
              <a16:creationId xmlns:a16="http://schemas.microsoft.com/office/drawing/2014/main" id="{F5605653-F6FE-44C4-A9A3-A73FBE7B76C2}"/>
            </a:ext>
          </a:extLst>
        </xdr:cNvPr>
        <xdr:cNvCxnSpPr/>
      </xdr:nvCxnSpPr>
      <xdr:spPr>
        <a:xfrm flipV="1">
          <a:off x="13703300" y="9937242"/>
          <a:ext cx="8890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38354</xdr:rowOff>
    </xdr:from>
    <xdr:to>
      <xdr:col>67</xdr:col>
      <xdr:colOff>101600</xdr:colOff>
      <xdr:row>58</xdr:row>
      <xdr:rowOff>139954</xdr:rowOff>
    </xdr:to>
    <xdr:sp macro="" textlink="">
      <xdr:nvSpPr>
        <xdr:cNvPr id="549" name="楕円 548">
          <a:extLst>
            <a:ext uri="{FF2B5EF4-FFF2-40B4-BE49-F238E27FC236}">
              <a16:creationId xmlns:a16="http://schemas.microsoft.com/office/drawing/2014/main" id="{924DB97A-93E5-43CB-9EF5-ABD6361364B7}"/>
            </a:ext>
          </a:extLst>
        </xdr:cNvPr>
        <xdr:cNvSpPr/>
      </xdr:nvSpPr>
      <xdr:spPr>
        <a:xfrm>
          <a:off x="12763500" y="998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59436</xdr:rowOff>
    </xdr:from>
    <xdr:to>
      <xdr:col>71</xdr:col>
      <xdr:colOff>177800</xdr:colOff>
      <xdr:row>58</xdr:row>
      <xdr:rowOff>89154</xdr:rowOff>
    </xdr:to>
    <xdr:cxnSp macro="">
      <xdr:nvCxnSpPr>
        <xdr:cNvPr id="550" name="直線コネクタ 549">
          <a:extLst>
            <a:ext uri="{FF2B5EF4-FFF2-40B4-BE49-F238E27FC236}">
              <a16:creationId xmlns:a16="http://schemas.microsoft.com/office/drawing/2014/main" id="{4A061FB0-46D6-45FD-A72A-4A906FDFEF2E}"/>
            </a:ext>
          </a:extLst>
        </xdr:cNvPr>
        <xdr:cNvCxnSpPr/>
      </xdr:nvCxnSpPr>
      <xdr:spPr>
        <a:xfrm flipV="1">
          <a:off x="12814300" y="10003536"/>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30497</xdr:rowOff>
    </xdr:from>
    <xdr:ext cx="405111" cy="259045"/>
    <xdr:sp macro="" textlink="">
      <xdr:nvSpPr>
        <xdr:cNvPr id="551" name="n_1aveValue【学校施設】&#10;有形固定資産減価償却率">
          <a:extLst>
            <a:ext uri="{FF2B5EF4-FFF2-40B4-BE49-F238E27FC236}">
              <a16:creationId xmlns:a16="http://schemas.microsoft.com/office/drawing/2014/main" id="{733A5AAD-8858-4CAC-98BD-2479302740D5}"/>
            </a:ext>
          </a:extLst>
        </xdr:cNvPr>
        <xdr:cNvSpPr txBox="1"/>
      </xdr:nvSpPr>
      <xdr:spPr>
        <a:xfrm>
          <a:off x="15266044" y="1014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121937</xdr:rowOff>
    </xdr:from>
    <xdr:ext cx="405111" cy="259045"/>
    <xdr:sp macro="" textlink="">
      <xdr:nvSpPr>
        <xdr:cNvPr id="552" name="n_2aveValue【学校施設】&#10;有形固定資産減価償却率">
          <a:extLst>
            <a:ext uri="{FF2B5EF4-FFF2-40B4-BE49-F238E27FC236}">
              <a16:creationId xmlns:a16="http://schemas.microsoft.com/office/drawing/2014/main" id="{6EC33C66-E986-43FC-83DD-3384106BF9E2}"/>
            </a:ext>
          </a:extLst>
        </xdr:cNvPr>
        <xdr:cNvSpPr txBox="1"/>
      </xdr:nvSpPr>
      <xdr:spPr>
        <a:xfrm>
          <a:off x="14389744" y="10066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115079</xdr:rowOff>
    </xdr:from>
    <xdr:ext cx="405111" cy="259045"/>
    <xdr:sp macro="" textlink="">
      <xdr:nvSpPr>
        <xdr:cNvPr id="553" name="n_3aveValue【学校施設】&#10;有形固定資産減価償却率">
          <a:extLst>
            <a:ext uri="{FF2B5EF4-FFF2-40B4-BE49-F238E27FC236}">
              <a16:creationId xmlns:a16="http://schemas.microsoft.com/office/drawing/2014/main" id="{841C2420-E818-457A-B893-2BA661224D46}"/>
            </a:ext>
          </a:extLst>
        </xdr:cNvPr>
        <xdr:cNvSpPr txBox="1"/>
      </xdr:nvSpPr>
      <xdr:spPr>
        <a:xfrm>
          <a:off x="13500744" y="10059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122191</xdr:rowOff>
    </xdr:from>
    <xdr:ext cx="405111" cy="259045"/>
    <xdr:sp macro="" textlink="">
      <xdr:nvSpPr>
        <xdr:cNvPr id="554" name="n_4aveValue【学校施設】&#10;有形固定資産減価償却率">
          <a:extLst>
            <a:ext uri="{FF2B5EF4-FFF2-40B4-BE49-F238E27FC236}">
              <a16:creationId xmlns:a16="http://schemas.microsoft.com/office/drawing/2014/main" id="{68339620-CFDD-4D73-A9BB-BBB84184B250}"/>
            </a:ext>
          </a:extLst>
        </xdr:cNvPr>
        <xdr:cNvSpPr txBox="1"/>
      </xdr:nvSpPr>
      <xdr:spPr>
        <a:xfrm>
          <a:off x="12611744" y="9723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28465</xdr:rowOff>
    </xdr:from>
    <xdr:ext cx="405111" cy="259045"/>
    <xdr:sp macro="" textlink="">
      <xdr:nvSpPr>
        <xdr:cNvPr id="555" name="n_1mainValue【学校施設】&#10;有形固定資産減価償却率">
          <a:extLst>
            <a:ext uri="{FF2B5EF4-FFF2-40B4-BE49-F238E27FC236}">
              <a16:creationId xmlns:a16="http://schemas.microsoft.com/office/drawing/2014/main" id="{10895AFD-75C4-413D-A4B7-8059190D4FA1}"/>
            </a:ext>
          </a:extLst>
        </xdr:cNvPr>
        <xdr:cNvSpPr txBox="1"/>
      </xdr:nvSpPr>
      <xdr:spPr>
        <a:xfrm>
          <a:off x="15266044" y="9629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60469</xdr:rowOff>
    </xdr:from>
    <xdr:ext cx="405111" cy="259045"/>
    <xdr:sp macro="" textlink="">
      <xdr:nvSpPr>
        <xdr:cNvPr id="556" name="n_2mainValue【学校施設】&#10;有形固定資産減価償却率">
          <a:extLst>
            <a:ext uri="{FF2B5EF4-FFF2-40B4-BE49-F238E27FC236}">
              <a16:creationId xmlns:a16="http://schemas.microsoft.com/office/drawing/2014/main" id="{6D9FF607-FB55-45F0-82E0-2DC0DF87ADA1}"/>
            </a:ext>
          </a:extLst>
        </xdr:cNvPr>
        <xdr:cNvSpPr txBox="1"/>
      </xdr:nvSpPr>
      <xdr:spPr>
        <a:xfrm>
          <a:off x="14389744" y="9661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126763</xdr:rowOff>
    </xdr:from>
    <xdr:ext cx="405111" cy="259045"/>
    <xdr:sp macro="" textlink="">
      <xdr:nvSpPr>
        <xdr:cNvPr id="557" name="n_3mainValue【学校施設】&#10;有形固定資産減価償却率">
          <a:extLst>
            <a:ext uri="{FF2B5EF4-FFF2-40B4-BE49-F238E27FC236}">
              <a16:creationId xmlns:a16="http://schemas.microsoft.com/office/drawing/2014/main" id="{63781BA7-9AAE-4E9F-9B81-CF41A80B3D7E}"/>
            </a:ext>
          </a:extLst>
        </xdr:cNvPr>
        <xdr:cNvSpPr txBox="1"/>
      </xdr:nvSpPr>
      <xdr:spPr>
        <a:xfrm>
          <a:off x="13500744" y="972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131081</xdr:rowOff>
    </xdr:from>
    <xdr:ext cx="405111" cy="259045"/>
    <xdr:sp macro="" textlink="">
      <xdr:nvSpPr>
        <xdr:cNvPr id="558" name="n_4mainValue【学校施設】&#10;有形固定資産減価償却率">
          <a:extLst>
            <a:ext uri="{FF2B5EF4-FFF2-40B4-BE49-F238E27FC236}">
              <a16:creationId xmlns:a16="http://schemas.microsoft.com/office/drawing/2014/main" id="{A4B62252-8468-46AA-9977-C197B694591E}"/>
            </a:ext>
          </a:extLst>
        </xdr:cNvPr>
        <xdr:cNvSpPr txBox="1"/>
      </xdr:nvSpPr>
      <xdr:spPr>
        <a:xfrm>
          <a:off x="12611744" y="10075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9" name="正方形/長方形 558">
          <a:extLst>
            <a:ext uri="{FF2B5EF4-FFF2-40B4-BE49-F238E27FC236}">
              <a16:creationId xmlns:a16="http://schemas.microsoft.com/office/drawing/2014/main" id="{C8179E14-C799-404E-BB1D-D89116F9E58C}"/>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0" name="正方形/長方形 559">
          <a:extLst>
            <a:ext uri="{FF2B5EF4-FFF2-40B4-BE49-F238E27FC236}">
              <a16:creationId xmlns:a16="http://schemas.microsoft.com/office/drawing/2014/main" id="{D2CA0871-FE45-4F82-927A-A402A14C1694}"/>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1" name="正方形/長方形 560">
          <a:extLst>
            <a:ext uri="{FF2B5EF4-FFF2-40B4-BE49-F238E27FC236}">
              <a16:creationId xmlns:a16="http://schemas.microsoft.com/office/drawing/2014/main" id="{C46554DC-90D3-46E5-9365-EEF7F519AFDC}"/>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2" name="正方形/長方形 561">
          <a:extLst>
            <a:ext uri="{FF2B5EF4-FFF2-40B4-BE49-F238E27FC236}">
              <a16:creationId xmlns:a16="http://schemas.microsoft.com/office/drawing/2014/main" id="{AA749C83-7760-49E0-A508-54BF331821C2}"/>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3" name="正方形/長方形 562">
          <a:extLst>
            <a:ext uri="{FF2B5EF4-FFF2-40B4-BE49-F238E27FC236}">
              <a16:creationId xmlns:a16="http://schemas.microsoft.com/office/drawing/2014/main" id="{43095D96-319E-45D2-9AA9-99CBDC6AF056}"/>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4" name="正方形/長方形 563">
          <a:extLst>
            <a:ext uri="{FF2B5EF4-FFF2-40B4-BE49-F238E27FC236}">
              <a16:creationId xmlns:a16="http://schemas.microsoft.com/office/drawing/2014/main" id="{BD71B3A8-D5EA-4712-91D8-3461D4E1F09F}"/>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5" name="正方形/長方形 564">
          <a:extLst>
            <a:ext uri="{FF2B5EF4-FFF2-40B4-BE49-F238E27FC236}">
              <a16:creationId xmlns:a16="http://schemas.microsoft.com/office/drawing/2014/main" id="{3AFAA96A-7C2B-45E6-9A59-6D5C8EB2CF49}"/>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6" name="正方形/長方形 565">
          <a:extLst>
            <a:ext uri="{FF2B5EF4-FFF2-40B4-BE49-F238E27FC236}">
              <a16:creationId xmlns:a16="http://schemas.microsoft.com/office/drawing/2014/main" id="{3DFC89B0-A589-4D22-B3E7-EA63ED9AAF0B}"/>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7" name="テキスト ボックス 566">
          <a:extLst>
            <a:ext uri="{FF2B5EF4-FFF2-40B4-BE49-F238E27FC236}">
              <a16:creationId xmlns:a16="http://schemas.microsoft.com/office/drawing/2014/main" id="{00AF1554-D326-4C7A-A91B-4E59C48EA8CE}"/>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8" name="直線コネクタ 567">
          <a:extLst>
            <a:ext uri="{FF2B5EF4-FFF2-40B4-BE49-F238E27FC236}">
              <a16:creationId xmlns:a16="http://schemas.microsoft.com/office/drawing/2014/main" id="{C43517C8-63B8-4156-88FB-3DCB4146ACE9}"/>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69" name="直線コネクタ 568">
          <a:extLst>
            <a:ext uri="{FF2B5EF4-FFF2-40B4-BE49-F238E27FC236}">
              <a16:creationId xmlns:a16="http://schemas.microsoft.com/office/drawing/2014/main" id="{D8913D55-D1D6-4EDA-BA70-B9543152B312}"/>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0" name="テキスト ボックス 569">
          <a:extLst>
            <a:ext uri="{FF2B5EF4-FFF2-40B4-BE49-F238E27FC236}">
              <a16:creationId xmlns:a16="http://schemas.microsoft.com/office/drawing/2014/main" id="{955D92E0-0F76-4B52-806F-9F60E034660F}"/>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1" name="直線コネクタ 570">
          <a:extLst>
            <a:ext uri="{FF2B5EF4-FFF2-40B4-BE49-F238E27FC236}">
              <a16:creationId xmlns:a16="http://schemas.microsoft.com/office/drawing/2014/main" id="{AF809A62-A23D-41CE-8190-43B6783EFEF1}"/>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2" name="テキスト ボックス 571">
          <a:extLst>
            <a:ext uri="{FF2B5EF4-FFF2-40B4-BE49-F238E27FC236}">
              <a16:creationId xmlns:a16="http://schemas.microsoft.com/office/drawing/2014/main" id="{E712F6D2-88B3-4CFD-BBF7-DF3F24F99B08}"/>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3" name="直線コネクタ 572">
          <a:extLst>
            <a:ext uri="{FF2B5EF4-FFF2-40B4-BE49-F238E27FC236}">
              <a16:creationId xmlns:a16="http://schemas.microsoft.com/office/drawing/2014/main" id="{982CE979-57FA-4BEE-96D0-2855604DA51D}"/>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74" name="テキスト ボックス 573">
          <a:extLst>
            <a:ext uri="{FF2B5EF4-FFF2-40B4-BE49-F238E27FC236}">
              <a16:creationId xmlns:a16="http://schemas.microsoft.com/office/drawing/2014/main" id="{CC543BA5-3291-4563-9676-562A8C763BF1}"/>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75" name="直線コネクタ 574">
          <a:extLst>
            <a:ext uri="{FF2B5EF4-FFF2-40B4-BE49-F238E27FC236}">
              <a16:creationId xmlns:a16="http://schemas.microsoft.com/office/drawing/2014/main" id="{367A2727-F186-4DD5-AF8D-4FCCC9987373}"/>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76" name="テキスト ボックス 575">
          <a:extLst>
            <a:ext uri="{FF2B5EF4-FFF2-40B4-BE49-F238E27FC236}">
              <a16:creationId xmlns:a16="http://schemas.microsoft.com/office/drawing/2014/main" id="{467189DC-896E-4564-AD6B-E0F85F1CAD1E}"/>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77" name="直線コネクタ 576">
          <a:extLst>
            <a:ext uri="{FF2B5EF4-FFF2-40B4-BE49-F238E27FC236}">
              <a16:creationId xmlns:a16="http://schemas.microsoft.com/office/drawing/2014/main" id="{61C7A242-B1ED-4700-B1E5-D81B6F219A0B}"/>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78" name="テキスト ボックス 577">
          <a:extLst>
            <a:ext uri="{FF2B5EF4-FFF2-40B4-BE49-F238E27FC236}">
              <a16:creationId xmlns:a16="http://schemas.microsoft.com/office/drawing/2014/main" id="{32BBB377-5689-49B1-89BB-6E625EC9B1B3}"/>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79" name="直線コネクタ 578">
          <a:extLst>
            <a:ext uri="{FF2B5EF4-FFF2-40B4-BE49-F238E27FC236}">
              <a16:creationId xmlns:a16="http://schemas.microsoft.com/office/drawing/2014/main" id="{255D5CF4-944C-452F-A597-94A6961D01A8}"/>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80" name="テキスト ボックス 579">
          <a:extLst>
            <a:ext uri="{FF2B5EF4-FFF2-40B4-BE49-F238E27FC236}">
              <a16:creationId xmlns:a16="http://schemas.microsoft.com/office/drawing/2014/main" id="{39379368-53A1-445D-BAFC-2ECD800F153B}"/>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1" name="直線コネクタ 580">
          <a:extLst>
            <a:ext uri="{FF2B5EF4-FFF2-40B4-BE49-F238E27FC236}">
              <a16:creationId xmlns:a16="http://schemas.microsoft.com/office/drawing/2014/main" id="{B06CF1B9-3F8E-46AF-BA2D-C5AE053D1D46}"/>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2" name="テキスト ボックス 581">
          <a:extLst>
            <a:ext uri="{FF2B5EF4-FFF2-40B4-BE49-F238E27FC236}">
              <a16:creationId xmlns:a16="http://schemas.microsoft.com/office/drawing/2014/main" id="{6219265A-0B6B-460D-A7E0-B376A4A36656}"/>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3" name="【学校施設】&#10;一人当たり面積グラフ枠">
          <a:extLst>
            <a:ext uri="{FF2B5EF4-FFF2-40B4-BE49-F238E27FC236}">
              <a16:creationId xmlns:a16="http://schemas.microsoft.com/office/drawing/2014/main" id="{98AEA7E9-60E6-42EE-B585-255584BE5335}"/>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124587</xdr:rowOff>
    </xdr:from>
    <xdr:to>
      <xdr:col>116</xdr:col>
      <xdr:colOff>62864</xdr:colOff>
      <xdr:row>63</xdr:row>
      <xdr:rowOff>122301</xdr:rowOff>
    </xdr:to>
    <xdr:cxnSp macro="">
      <xdr:nvCxnSpPr>
        <xdr:cNvPr id="584" name="直線コネクタ 583">
          <a:extLst>
            <a:ext uri="{FF2B5EF4-FFF2-40B4-BE49-F238E27FC236}">
              <a16:creationId xmlns:a16="http://schemas.microsoft.com/office/drawing/2014/main" id="{06FEA8F8-66F3-48F6-92D8-85ACD6C45F41}"/>
            </a:ext>
          </a:extLst>
        </xdr:cNvPr>
        <xdr:cNvCxnSpPr/>
      </xdr:nvCxnSpPr>
      <xdr:spPr>
        <a:xfrm flipV="1">
          <a:off x="22160864" y="9554337"/>
          <a:ext cx="0" cy="136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126128</xdr:rowOff>
    </xdr:from>
    <xdr:ext cx="469744" cy="259045"/>
    <xdr:sp macro="" textlink="">
      <xdr:nvSpPr>
        <xdr:cNvPr id="585" name="【学校施設】&#10;一人当たり面積最小値テキスト">
          <a:extLst>
            <a:ext uri="{FF2B5EF4-FFF2-40B4-BE49-F238E27FC236}">
              <a16:creationId xmlns:a16="http://schemas.microsoft.com/office/drawing/2014/main" id="{B2473539-D564-4EDF-B147-7A760C5CD04B}"/>
            </a:ext>
          </a:extLst>
        </xdr:cNvPr>
        <xdr:cNvSpPr txBox="1"/>
      </xdr:nvSpPr>
      <xdr:spPr>
        <a:xfrm>
          <a:off x="22199600" y="10927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122301</xdr:rowOff>
    </xdr:from>
    <xdr:to>
      <xdr:col>116</xdr:col>
      <xdr:colOff>152400</xdr:colOff>
      <xdr:row>63</xdr:row>
      <xdr:rowOff>122301</xdr:rowOff>
    </xdr:to>
    <xdr:cxnSp macro="">
      <xdr:nvCxnSpPr>
        <xdr:cNvPr id="586" name="直線コネクタ 585">
          <a:extLst>
            <a:ext uri="{FF2B5EF4-FFF2-40B4-BE49-F238E27FC236}">
              <a16:creationId xmlns:a16="http://schemas.microsoft.com/office/drawing/2014/main" id="{F3E54FC9-E12C-4786-8721-B2ECA7DCB9F6}"/>
            </a:ext>
          </a:extLst>
        </xdr:cNvPr>
        <xdr:cNvCxnSpPr/>
      </xdr:nvCxnSpPr>
      <xdr:spPr>
        <a:xfrm>
          <a:off x="22072600" y="10923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71264</xdr:rowOff>
    </xdr:from>
    <xdr:ext cx="469744" cy="259045"/>
    <xdr:sp macro="" textlink="">
      <xdr:nvSpPr>
        <xdr:cNvPr id="587" name="【学校施設】&#10;一人当たり面積最大値テキスト">
          <a:extLst>
            <a:ext uri="{FF2B5EF4-FFF2-40B4-BE49-F238E27FC236}">
              <a16:creationId xmlns:a16="http://schemas.microsoft.com/office/drawing/2014/main" id="{1D1709E2-2AD2-4E06-91AD-CF542DA9C3D7}"/>
            </a:ext>
          </a:extLst>
        </xdr:cNvPr>
        <xdr:cNvSpPr txBox="1"/>
      </xdr:nvSpPr>
      <xdr:spPr>
        <a:xfrm>
          <a:off x="22199600" y="9329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124587</xdr:rowOff>
    </xdr:from>
    <xdr:to>
      <xdr:col>116</xdr:col>
      <xdr:colOff>152400</xdr:colOff>
      <xdr:row>55</xdr:row>
      <xdr:rowOff>124587</xdr:rowOff>
    </xdr:to>
    <xdr:cxnSp macro="">
      <xdr:nvCxnSpPr>
        <xdr:cNvPr id="588" name="直線コネクタ 587">
          <a:extLst>
            <a:ext uri="{FF2B5EF4-FFF2-40B4-BE49-F238E27FC236}">
              <a16:creationId xmlns:a16="http://schemas.microsoft.com/office/drawing/2014/main" id="{1AC0E18C-DF58-41DF-BF0B-9ABAC62E75B9}"/>
            </a:ext>
          </a:extLst>
        </xdr:cNvPr>
        <xdr:cNvCxnSpPr/>
      </xdr:nvCxnSpPr>
      <xdr:spPr>
        <a:xfrm>
          <a:off x="22072600" y="955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54210</xdr:rowOff>
    </xdr:from>
    <xdr:ext cx="469744" cy="259045"/>
    <xdr:sp macro="" textlink="">
      <xdr:nvSpPr>
        <xdr:cNvPr id="589" name="【学校施設】&#10;一人当たり面積平均値テキスト">
          <a:extLst>
            <a:ext uri="{FF2B5EF4-FFF2-40B4-BE49-F238E27FC236}">
              <a16:creationId xmlns:a16="http://schemas.microsoft.com/office/drawing/2014/main" id="{F9101978-D79A-481D-A56E-1AA1E6756F4B}"/>
            </a:ext>
          </a:extLst>
        </xdr:cNvPr>
        <xdr:cNvSpPr txBox="1"/>
      </xdr:nvSpPr>
      <xdr:spPr>
        <a:xfrm>
          <a:off x="22199600" y="10512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31333</xdr:rowOff>
    </xdr:from>
    <xdr:to>
      <xdr:col>116</xdr:col>
      <xdr:colOff>114300</xdr:colOff>
      <xdr:row>62</xdr:row>
      <xdr:rowOff>132933</xdr:rowOff>
    </xdr:to>
    <xdr:sp macro="" textlink="">
      <xdr:nvSpPr>
        <xdr:cNvPr id="590" name="フローチャート: 判断 589">
          <a:extLst>
            <a:ext uri="{FF2B5EF4-FFF2-40B4-BE49-F238E27FC236}">
              <a16:creationId xmlns:a16="http://schemas.microsoft.com/office/drawing/2014/main" id="{24782CDF-0CEC-4055-A68A-61902B9DD1C9}"/>
            </a:ext>
          </a:extLst>
        </xdr:cNvPr>
        <xdr:cNvSpPr/>
      </xdr:nvSpPr>
      <xdr:spPr>
        <a:xfrm>
          <a:off x="22110700" y="1066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44886</xdr:rowOff>
    </xdr:from>
    <xdr:to>
      <xdr:col>112</xdr:col>
      <xdr:colOff>38100</xdr:colOff>
      <xdr:row>62</xdr:row>
      <xdr:rowOff>146486</xdr:rowOff>
    </xdr:to>
    <xdr:sp macro="" textlink="">
      <xdr:nvSpPr>
        <xdr:cNvPr id="591" name="フローチャート: 判断 590">
          <a:extLst>
            <a:ext uri="{FF2B5EF4-FFF2-40B4-BE49-F238E27FC236}">
              <a16:creationId xmlns:a16="http://schemas.microsoft.com/office/drawing/2014/main" id="{53563365-A659-4A25-AADB-090AC3730113}"/>
            </a:ext>
          </a:extLst>
        </xdr:cNvPr>
        <xdr:cNvSpPr/>
      </xdr:nvSpPr>
      <xdr:spPr>
        <a:xfrm>
          <a:off x="21272500" y="1067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128815</xdr:rowOff>
    </xdr:from>
    <xdr:to>
      <xdr:col>107</xdr:col>
      <xdr:colOff>101600</xdr:colOff>
      <xdr:row>63</xdr:row>
      <xdr:rowOff>58965</xdr:rowOff>
    </xdr:to>
    <xdr:sp macro="" textlink="">
      <xdr:nvSpPr>
        <xdr:cNvPr id="592" name="フローチャート: 判断 591">
          <a:extLst>
            <a:ext uri="{FF2B5EF4-FFF2-40B4-BE49-F238E27FC236}">
              <a16:creationId xmlns:a16="http://schemas.microsoft.com/office/drawing/2014/main" id="{A755B5E0-23DF-429A-9EFE-D164FCFD3C77}"/>
            </a:ext>
          </a:extLst>
        </xdr:cNvPr>
        <xdr:cNvSpPr/>
      </xdr:nvSpPr>
      <xdr:spPr>
        <a:xfrm>
          <a:off x="20383500" y="1075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132243</xdr:rowOff>
    </xdr:from>
    <xdr:to>
      <xdr:col>102</xdr:col>
      <xdr:colOff>165100</xdr:colOff>
      <xdr:row>63</xdr:row>
      <xdr:rowOff>62393</xdr:rowOff>
    </xdr:to>
    <xdr:sp macro="" textlink="">
      <xdr:nvSpPr>
        <xdr:cNvPr id="593" name="フローチャート: 判断 592">
          <a:extLst>
            <a:ext uri="{FF2B5EF4-FFF2-40B4-BE49-F238E27FC236}">
              <a16:creationId xmlns:a16="http://schemas.microsoft.com/office/drawing/2014/main" id="{7EB66C99-D3F9-4609-B8A5-8B0B6EB383FB}"/>
            </a:ext>
          </a:extLst>
        </xdr:cNvPr>
        <xdr:cNvSpPr/>
      </xdr:nvSpPr>
      <xdr:spPr>
        <a:xfrm>
          <a:off x="19494500" y="1076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140244</xdr:rowOff>
    </xdr:from>
    <xdr:to>
      <xdr:col>98</xdr:col>
      <xdr:colOff>38100</xdr:colOff>
      <xdr:row>63</xdr:row>
      <xdr:rowOff>70394</xdr:rowOff>
    </xdr:to>
    <xdr:sp macro="" textlink="">
      <xdr:nvSpPr>
        <xdr:cNvPr id="594" name="フローチャート: 判断 593">
          <a:extLst>
            <a:ext uri="{FF2B5EF4-FFF2-40B4-BE49-F238E27FC236}">
              <a16:creationId xmlns:a16="http://schemas.microsoft.com/office/drawing/2014/main" id="{14A25022-5215-4AA7-AE0A-42942F911A62}"/>
            </a:ext>
          </a:extLst>
        </xdr:cNvPr>
        <xdr:cNvSpPr/>
      </xdr:nvSpPr>
      <xdr:spPr>
        <a:xfrm>
          <a:off x="18605500" y="10770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5" name="テキスト ボックス 594">
          <a:extLst>
            <a:ext uri="{FF2B5EF4-FFF2-40B4-BE49-F238E27FC236}">
              <a16:creationId xmlns:a16="http://schemas.microsoft.com/office/drawing/2014/main" id="{0383138F-F4F5-4FFC-99EA-9E2513335D97}"/>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6" name="テキスト ボックス 595">
          <a:extLst>
            <a:ext uri="{FF2B5EF4-FFF2-40B4-BE49-F238E27FC236}">
              <a16:creationId xmlns:a16="http://schemas.microsoft.com/office/drawing/2014/main" id="{C07ED882-A1BA-4877-8E7D-73D6DC686CB2}"/>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7" name="テキスト ボックス 596">
          <a:extLst>
            <a:ext uri="{FF2B5EF4-FFF2-40B4-BE49-F238E27FC236}">
              <a16:creationId xmlns:a16="http://schemas.microsoft.com/office/drawing/2014/main" id="{CAA08C1F-D91C-49AA-A8B6-D917DF06F0BF}"/>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ABE97868-417F-4E0E-A808-17BC0D7BFEF1}"/>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457DDF59-35C4-40F8-81FD-12491F3D333F}"/>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139918</xdr:rowOff>
    </xdr:from>
    <xdr:to>
      <xdr:col>116</xdr:col>
      <xdr:colOff>114300</xdr:colOff>
      <xdr:row>63</xdr:row>
      <xdr:rowOff>70068</xdr:rowOff>
    </xdr:to>
    <xdr:sp macro="" textlink="">
      <xdr:nvSpPr>
        <xdr:cNvPr id="600" name="楕円 599">
          <a:extLst>
            <a:ext uri="{FF2B5EF4-FFF2-40B4-BE49-F238E27FC236}">
              <a16:creationId xmlns:a16="http://schemas.microsoft.com/office/drawing/2014/main" id="{1A56F197-3194-4FE8-8B24-7C7BE393DC4E}"/>
            </a:ext>
          </a:extLst>
        </xdr:cNvPr>
        <xdr:cNvSpPr/>
      </xdr:nvSpPr>
      <xdr:spPr>
        <a:xfrm>
          <a:off x="22110700" y="10769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54845</xdr:rowOff>
    </xdr:from>
    <xdr:ext cx="469744" cy="259045"/>
    <xdr:sp macro="" textlink="">
      <xdr:nvSpPr>
        <xdr:cNvPr id="601" name="【学校施設】&#10;一人当たり面積該当値テキスト">
          <a:extLst>
            <a:ext uri="{FF2B5EF4-FFF2-40B4-BE49-F238E27FC236}">
              <a16:creationId xmlns:a16="http://schemas.microsoft.com/office/drawing/2014/main" id="{034591B2-0281-4CDD-9064-AF4F12FC6850}"/>
            </a:ext>
          </a:extLst>
        </xdr:cNvPr>
        <xdr:cNvSpPr txBox="1"/>
      </xdr:nvSpPr>
      <xdr:spPr>
        <a:xfrm>
          <a:off x="22199600" y="10684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140898</xdr:rowOff>
    </xdr:from>
    <xdr:to>
      <xdr:col>112</xdr:col>
      <xdr:colOff>38100</xdr:colOff>
      <xdr:row>63</xdr:row>
      <xdr:rowOff>71048</xdr:rowOff>
    </xdr:to>
    <xdr:sp macro="" textlink="">
      <xdr:nvSpPr>
        <xdr:cNvPr id="602" name="楕円 601">
          <a:extLst>
            <a:ext uri="{FF2B5EF4-FFF2-40B4-BE49-F238E27FC236}">
              <a16:creationId xmlns:a16="http://schemas.microsoft.com/office/drawing/2014/main" id="{B03014F1-2BF9-4ED3-AEA9-3B80B48F6068}"/>
            </a:ext>
          </a:extLst>
        </xdr:cNvPr>
        <xdr:cNvSpPr/>
      </xdr:nvSpPr>
      <xdr:spPr>
        <a:xfrm>
          <a:off x="21272500" y="10770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19268</xdr:rowOff>
    </xdr:from>
    <xdr:to>
      <xdr:col>116</xdr:col>
      <xdr:colOff>63500</xdr:colOff>
      <xdr:row>63</xdr:row>
      <xdr:rowOff>20248</xdr:rowOff>
    </xdr:to>
    <xdr:cxnSp macro="">
      <xdr:nvCxnSpPr>
        <xdr:cNvPr id="603" name="直線コネクタ 602">
          <a:extLst>
            <a:ext uri="{FF2B5EF4-FFF2-40B4-BE49-F238E27FC236}">
              <a16:creationId xmlns:a16="http://schemas.microsoft.com/office/drawing/2014/main" id="{B65D00F6-23A2-43A5-97A5-660B66C55E31}"/>
            </a:ext>
          </a:extLst>
        </xdr:cNvPr>
        <xdr:cNvCxnSpPr/>
      </xdr:nvCxnSpPr>
      <xdr:spPr>
        <a:xfrm flipV="1">
          <a:off x="21323300" y="10820618"/>
          <a:ext cx="8382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131101</xdr:rowOff>
    </xdr:from>
    <xdr:to>
      <xdr:col>107</xdr:col>
      <xdr:colOff>101600</xdr:colOff>
      <xdr:row>63</xdr:row>
      <xdr:rowOff>61251</xdr:rowOff>
    </xdr:to>
    <xdr:sp macro="" textlink="">
      <xdr:nvSpPr>
        <xdr:cNvPr id="604" name="楕円 603">
          <a:extLst>
            <a:ext uri="{FF2B5EF4-FFF2-40B4-BE49-F238E27FC236}">
              <a16:creationId xmlns:a16="http://schemas.microsoft.com/office/drawing/2014/main" id="{EAAD1649-F3F3-417F-BAF6-36DE21C3BA04}"/>
            </a:ext>
          </a:extLst>
        </xdr:cNvPr>
        <xdr:cNvSpPr/>
      </xdr:nvSpPr>
      <xdr:spPr>
        <a:xfrm>
          <a:off x="20383500" y="10761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10451</xdr:rowOff>
    </xdr:from>
    <xdr:to>
      <xdr:col>111</xdr:col>
      <xdr:colOff>177800</xdr:colOff>
      <xdr:row>63</xdr:row>
      <xdr:rowOff>20248</xdr:rowOff>
    </xdr:to>
    <xdr:cxnSp macro="">
      <xdr:nvCxnSpPr>
        <xdr:cNvPr id="605" name="直線コネクタ 604">
          <a:extLst>
            <a:ext uri="{FF2B5EF4-FFF2-40B4-BE49-F238E27FC236}">
              <a16:creationId xmlns:a16="http://schemas.microsoft.com/office/drawing/2014/main" id="{E3157A5B-5F8F-4BA0-B2C7-749D4EC685E7}"/>
            </a:ext>
          </a:extLst>
        </xdr:cNvPr>
        <xdr:cNvCxnSpPr/>
      </xdr:nvCxnSpPr>
      <xdr:spPr>
        <a:xfrm>
          <a:off x="20434300" y="10811801"/>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151021</xdr:rowOff>
    </xdr:from>
    <xdr:to>
      <xdr:col>102</xdr:col>
      <xdr:colOff>165100</xdr:colOff>
      <xdr:row>63</xdr:row>
      <xdr:rowOff>81171</xdr:rowOff>
    </xdr:to>
    <xdr:sp macro="" textlink="">
      <xdr:nvSpPr>
        <xdr:cNvPr id="606" name="楕円 605">
          <a:extLst>
            <a:ext uri="{FF2B5EF4-FFF2-40B4-BE49-F238E27FC236}">
              <a16:creationId xmlns:a16="http://schemas.microsoft.com/office/drawing/2014/main" id="{DD5129F2-737B-4B79-8CE6-BCB80D8A9A60}"/>
            </a:ext>
          </a:extLst>
        </xdr:cNvPr>
        <xdr:cNvSpPr/>
      </xdr:nvSpPr>
      <xdr:spPr>
        <a:xfrm>
          <a:off x="19494500" y="10780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10451</xdr:rowOff>
    </xdr:from>
    <xdr:to>
      <xdr:col>107</xdr:col>
      <xdr:colOff>50800</xdr:colOff>
      <xdr:row>63</xdr:row>
      <xdr:rowOff>30371</xdr:rowOff>
    </xdr:to>
    <xdr:cxnSp macro="">
      <xdr:nvCxnSpPr>
        <xdr:cNvPr id="607" name="直線コネクタ 606">
          <a:extLst>
            <a:ext uri="{FF2B5EF4-FFF2-40B4-BE49-F238E27FC236}">
              <a16:creationId xmlns:a16="http://schemas.microsoft.com/office/drawing/2014/main" id="{76741520-3655-4D49-8537-40767B6E6CAA}"/>
            </a:ext>
          </a:extLst>
        </xdr:cNvPr>
        <xdr:cNvCxnSpPr/>
      </xdr:nvCxnSpPr>
      <xdr:spPr>
        <a:xfrm flipV="1">
          <a:off x="19545300" y="10811801"/>
          <a:ext cx="889000" cy="19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64</xdr:row>
      <xdr:rowOff>48968</xdr:rowOff>
    </xdr:from>
    <xdr:to>
      <xdr:col>98</xdr:col>
      <xdr:colOff>38100</xdr:colOff>
      <xdr:row>64</xdr:row>
      <xdr:rowOff>150568</xdr:rowOff>
    </xdr:to>
    <xdr:sp macro="" textlink="">
      <xdr:nvSpPr>
        <xdr:cNvPr id="608" name="楕円 607">
          <a:extLst>
            <a:ext uri="{FF2B5EF4-FFF2-40B4-BE49-F238E27FC236}">
              <a16:creationId xmlns:a16="http://schemas.microsoft.com/office/drawing/2014/main" id="{6CFED759-E0CE-4253-A7AC-E274D3D9F6CF}"/>
            </a:ext>
          </a:extLst>
        </xdr:cNvPr>
        <xdr:cNvSpPr/>
      </xdr:nvSpPr>
      <xdr:spPr>
        <a:xfrm>
          <a:off x="18605500" y="1102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30371</xdr:rowOff>
    </xdr:from>
    <xdr:to>
      <xdr:col>102</xdr:col>
      <xdr:colOff>114300</xdr:colOff>
      <xdr:row>64</xdr:row>
      <xdr:rowOff>99768</xdr:rowOff>
    </xdr:to>
    <xdr:cxnSp macro="">
      <xdr:nvCxnSpPr>
        <xdr:cNvPr id="609" name="直線コネクタ 608">
          <a:extLst>
            <a:ext uri="{FF2B5EF4-FFF2-40B4-BE49-F238E27FC236}">
              <a16:creationId xmlns:a16="http://schemas.microsoft.com/office/drawing/2014/main" id="{58FE0C41-A43B-4C9F-9C83-35651C06F01C}"/>
            </a:ext>
          </a:extLst>
        </xdr:cNvPr>
        <xdr:cNvCxnSpPr/>
      </xdr:nvCxnSpPr>
      <xdr:spPr>
        <a:xfrm flipV="1">
          <a:off x="18656300" y="10831721"/>
          <a:ext cx="889000" cy="240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163013</xdr:rowOff>
    </xdr:from>
    <xdr:ext cx="469744" cy="259045"/>
    <xdr:sp macro="" textlink="">
      <xdr:nvSpPr>
        <xdr:cNvPr id="610" name="n_1aveValue【学校施設】&#10;一人当たり面積">
          <a:extLst>
            <a:ext uri="{FF2B5EF4-FFF2-40B4-BE49-F238E27FC236}">
              <a16:creationId xmlns:a16="http://schemas.microsoft.com/office/drawing/2014/main" id="{2408193C-0937-4639-B5E2-265C2F239881}"/>
            </a:ext>
          </a:extLst>
        </xdr:cNvPr>
        <xdr:cNvSpPr txBox="1"/>
      </xdr:nvSpPr>
      <xdr:spPr>
        <a:xfrm>
          <a:off x="21075727" y="10450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75492</xdr:rowOff>
    </xdr:from>
    <xdr:ext cx="469744" cy="259045"/>
    <xdr:sp macro="" textlink="">
      <xdr:nvSpPr>
        <xdr:cNvPr id="611" name="n_2aveValue【学校施設】&#10;一人当たり面積">
          <a:extLst>
            <a:ext uri="{FF2B5EF4-FFF2-40B4-BE49-F238E27FC236}">
              <a16:creationId xmlns:a16="http://schemas.microsoft.com/office/drawing/2014/main" id="{8F0EBD67-E9B0-4179-821D-72BF18311AE7}"/>
            </a:ext>
          </a:extLst>
        </xdr:cNvPr>
        <xdr:cNvSpPr txBox="1"/>
      </xdr:nvSpPr>
      <xdr:spPr>
        <a:xfrm>
          <a:off x="20199427" y="10533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78920</xdr:rowOff>
    </xdr:from>
    <xdr:ext cx="469744" cy="259045"/>
    <xdr:sp macro="" textlink="">
      <xdr:nvSpPr>
        <xdr:cNvPr id="612" name="n_3aveValue【学校施設】&#10;一人当たり面積">
          <a:extLst>
            <a:ext uri="{FF2B5EF4-FFF2-40B4-BE49-F238E27FC236}">
              <a16:creationId xmlns:a16="http://schemas.microsoft.com/office/drawing/2014/main" id="{B9DF9071-F05C-4B6B-A885-589982384BA2}"/>
            </a:ext>
          </a:extLst>
        </xdr:cNvPr>
        <xdr:cNvSpPr txBox="1"/>
      </xdr:nvSpPr>
      <xdr:spPr>
        <a:xfrm>
          <a:off x="19310427" y="1053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86921</xdr:rowOff>
    </xdr:from>
    <xdr:ext cx="469744" cy="259045"/>
    <xdr:sp macro="" textlink="">
      <xdr:nvSpPr>
        <xdr:cNvPr id="613" name="n_4aveValue【学校施設】&#10;一人当たり面積">
          <a:extLst>
            <a:ext uri="{FF2B5EF4-FFF2-40B4-BE49-F238E27FC236}">
              <a16:creationId xmlns:a16="http://schemas.microsoft.com/office/drawing/2014/main" id="{8B6BF4BF-A0F5-416D-AF34-5E800ABC8236}"/>
            </a:ext>
          </a:extLst>
        </xdr:cNvPr>
        <xdr:cNvSpPr txBox="1"/>
      </xdr:nvSpPr>
      <xdr:spPr>
        <a:xfrm>
          <a:off x="18421427" y="10545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62175</xdr:rowOff>
    </xdr:from>
    <xdr:ext cx="469744" cy="259045"/>
    <xdr:sp macro="" textlink="">
      <xdr:nvSpPr>
        <xdr:cNvPr id="614" name="n_1mainValue【学校施設】&#10;一人当たり面積">
          <a:extLst>
            <a:ext uri="{FF2B5EF4-FFF2-40B4-BE49-F238E27FC236}">
              <a16:creationId xmlns:a16="http://schemas.microsoft.com/office/drawing/2014/main" id="{93B0A949-3BDD-4409-9BD2-AC1CCA3AD1AA}"/>
            </a:ext>
          </a:extLst>
        </xdr:cNvPr>
        <xdr:cNvSpPr txBox="1"/>
      </xdr:nvSpPr>
      <xdr:spPr>
        <a:xfrm>
          <a:off x="21075727" y="10863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52378</xdr:rowOff>
    </xdr:from>
    <xdr:ext cx="469744" cy="259045"/>
    <xdr:sp macro="" textlink="">
      <xdr:nvSpPr>
        <xdr:cNvPr id="615" name="n_2mainValue【学校施設】&#10;一人当たり面積">
          <a:extLst>
            <a:ext uri="{FF2B5EF4-FFF2-40B4-BE49-F238E27FC236}">
              <a16:creationId xmlns:a16="http://schemas.microsoft.com/office/drawing/2014/main" id="{AEE2A735-AFCF-4F47-A35F-4B1FFC54331F}"/>
            </a:ext>
          </a:extLst>
        </xdr:cNvPr>
        <xdr:cNvSpPr txBox="1"/>
      </xdr:nvSpPr>
      <xdr:spPr>
        <a:xfrm>
          <a:off x="20199427" y="10853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72298</xdr:rowOff>
    </xdr:from>
    <xdr:ext cx="469744" cy="259045"/>
    <xdr:sp macro="" textlink="">
      <xdr:nvSpPr>
        <xdr:cNvPr id="616" name="n_3mainValue【学校施設】&#10;一人当たり面積">
          <a:extLst>
            <a:ext uri="{FF2B5EF4-FFF2-40B4-BE49-F238E27FC236}">
              <a16:creationId xmlns:a16="http://schemas.microsoft.com/office/drawing/2014/main" id="{5C8F6A41-CE08-4254-94CE-54D194E5AD64}"/>
            </a:ext>
          </a:extLst>
        </xdr:cNvPr>
        <xdr:cNvSpPr txBox="1"/>
      </xdr:nvSpPr>
      <xdr:spPr>
        <a:xfrm>
          <a:off x="19310427" y="10873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141695</xdr:rowOff>
    </xdr:from>
    <xdr:ext cx="469744" cy="259045"/>
    <xdr:sp macro="" textlink="">
      <xdr:nvSpPr>
        <xdr:cNvPr id="617" name="n_4mainValue【学校施設】&#10;一人当たり面積">
          <a:extLst>
            <a:ext uri="{FF2B5EF4-FFF2-40B4-BE49-F238E27FC236}">
              <a16:creationId xmlns:a16="http://schemas.microsoft.com/office/drawing/2014/main" id="{686303DE-5E9D-4675-A48D-D6A1749081D3}"/>
            </a:ext>
          </a:extLst>
        </xdr:cNvPr>
        <xdr:cNvSpPr txBox="1"/>
      </xdr:nvSpPr>
      <xdr:spPr>
        <a:xfrm>
          <a:off x="18421427" y="1111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8" name="正方形/長方形 617">
          <a:extLst>
            <a:ext uri="{FF2B5EF4-FFF2-40B4-BE49-F238E27FC236}">
              <a16:creationId xmlns:a16="http://schemas.microsoft.com/office/drawing/2014/main" id="{DB268927-BA54-4EC9-BF83-017FF98440E8}"/>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9" name="正方形/長方形 618">
          <a:extLst>
            <a:ext uri="{FF2B5EF4-FFF2-40B4-BE49-F238E27FC236}">
              <a16:creationId xmlns:a16="http://schemas.microsoft.com/office/drawing/2014/main" id="{D7E14558-0FDA-47F4-8F00-A517D1A0BB66}"/>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0" name="正方形/長方形 619">
          <a:extLst>
            <a:ext uri="{FF2B5EF4-FFF2-40B4-BE49-F238E27FC236}">
              <a16:creationId xmlns:a16="http://schemas.microsoft.com/office/drawing/2014/main" id="{5B48FE08-1C81-428E-945C-5A4FF331BDDE}"/>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1" name="正方形/長方形 620">
          <a:extLst>
            <a:ext uri="{FF2B5EF4-FFF2-40B4-BE49-F238E27FC236}">
              <a16:creationId xmlns:a16="http://schemas.microsoft.com/office/drawing/2014/main" id="{6992E0D6-8D7F-4AE1-A9ED-8A771BF6B704}"/>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2" name="正方形/長方形 621">
          <a:extLst>
            <a:ext uri="{FF2B5EF4-FFF2-40B4-BE49-F238E27FC236}">
              <a16:creationId xmlns:a16="http://schemas.microsoft.com/office/drawing/2014/main" id="{6670BE41-9CE5-4C75-986D-2CFC6F8F1445}"/>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3" name="正方形/長方形 622">
          <a:extLst>
            <a:ext uri="{FF2B5EF4-FFF2-40B4-BE49-F238E27FC236}">
              <a16:creationId xmlns:a16="http://schemas.microsoft.com/office/drawing/2014/main" id="{89325DBA-D1B8-4B28-AE58-1DF9A71AA936}"/>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4" name="正方形/長方形 623">
          <a:extLst>
            <a:ext uri="{FF2B5EF4-FFF2-40B4-BE49-F238E27FC236}">
              <a16:creationId xmlns:a16="http://schemas.microsoft.com/office/drawing/2014/main" id="{6CFE5531-8FDF-4BC9-AD0E-6E1ECE94D315}"/>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5" name="正方形/長方形 624">
          <a:extLst>
            <a:ext uri="{FF2B5EF4-FFF2-40B4-BE49-F238E27FC236}">
              <a16:creationId xmlns:a16="http://schemas.microsoft.com/office/drawing/2014/main" id="{978B3CDC-61E3-45B2-B04D-BFB5FBF311BB}"/>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26" name="正方形/長方形 625">
          <a:extLst>
            <a:ext uri="{FF2B5EF4-FFF2-40B4-BE49-F238E27FC236}">
              <a16:creationId xmlns:a16="http://schemas.microsoft.com/office/drawing/2014/main" id="{3B30ED8B-5260-4250-898B-22CFAEB93BDE}"/>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7" name="正方形/長方形 626">
          <a:extLst>
            <a:ext uri="{FF2B5EF4-FFF2-40B4-BE49-F238E27FC236}">
              <a16:creationId xmlns:a16="http://schemas.microsoft.com/office/drawing/2014/main" id="{1D36720B-1DD4-4DA0-BF12-8BA19855E7F9}"/>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8" name="正方形/長方形 627">
          <a:extLst>
            <a:ext uri="{FF2B5EF4-FFF2-40B4-BE49-F238E27FC236}">
              <a16:creationId xmlns:a16="http://schemas.microsoft.com/office/drawing/2014/main" id="{122D256A-B00E-493D-A183-AA12FDB834AB}"/>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9" name="正方形/長方形 628">
          <a:extLst>
            <a:ext uri="{FF2B5EF4-FFF2-40B4-BE49-F238E27FC236}">
              <a16:creationId xmlns:a16="http://schemas.microsoft.com/office/drawing/2014/main" id="{2CE4AA85-F7C1-4420-B238-AB64A3945108}"/>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0" name="正方形/長方形 629">
          <a:extLst>
            <a:ext uri="{FF2B5EF4-FFF2-40B4-BE49-F238E27FC236}">
              <a16:creationId xmlns:a16="http://schemas.microsoft.com/office/drawing/2014/main" id="{8489A342-A593-431E-B500-0F9CE54057CC}"/>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1" name="正方形/長方形 630">
          <a:extLst>
            <a:ext uri="{FF2B5EF4-FFF2-40B4-BE49-F238E27FC236}">
              <a16:creationId xmlns:a16="http://schemas.microsoft.com/office/drawing/2014/main" id="{83476FC5-BECE-4C53-828B-086F03EEE3F6}"/>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2" name="正方形/長方形 631">
          <a:extLst>
            <a:ext uri="{FF2B5EF4-FFF2-40B4-BE49-F238E27FC236}">
              <a16:creationId xmlns:a16="http://schemas.microsoft.com/office/drawing/2014/main" id="{AA509168-0152-49BF-9603-BB99A8B24B58}"/>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3" name="正方形/長方形 632">
          <a:extLst>
            <a:ext uri="{FF2B5EF4-FFF2-40B4-BE49-F238E27FC236}">
              <a16:creationId xmlns:a16="http://schemas.microsoft.com/office/drawing/2014/main" id="{C10061E6-E7C9-452B-A8AD-A0FB73EE299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4" name="正方形/長方形 633">
          <a:extLst>
            <a:ext uri="{FF2B5EF4-FFF2-40B4-BE49-F238E27FC236}">
              <a16:creationId xmlns:a16="http://schemas.microsoft.com/office/drawing/2014/main" id="{70E9AA86-2B68-4758-BE2C-07502389C534}"/>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5" name="正方形/長方形 634">
          <a:extLst>
            <a:ext uri="{FF2B5EF4-FFF2-40B4-BE49-F238E27FC236}">
              <a16:creationId xmlns:a16="http://schemas.microsoft.com/office/drawing/2014/main" id="{DA5FD71C-1745-4779-B1B7-BDBB67DB3CF9}"/>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6" name="正方形/長方形 635">
          <a:extLst>
            <a:ext uri="{FF2B5EF4-FFF2-40B4-BE49-F238E27FC236}">
              <a16:creationId xmlns:a16="http://schemas.microsoft.com/office/drawing/2014/main" id="{2ABE3EA6-79D6-47A7-942F-7ECFEFDBFAF5}"/>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7" name="正方形/長方形 636">
          <a:extLst>
            <a:ext uri="{FF2B5EF4-FFF2-40B4-BE49-F238E27FC236}">
              <a16:creationId xmlns:a16="http://schemas.microsoft.com/office/drawing/2014/main" id="{E7E59D93-B6EF-40F5-9A43-A7A7991F10C7}"/>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8" name="正方形/長方形 637">
          <a:extLst>
            <a:ext uri="{FF2B5EF4-FFF2-40B4-BE49-F238E27FC236}">
              <a16:creationId xmlns:a16="http://schemas.microsoft.com/office/drawing/2014/main" id="{FC77629A-F4A7-46B3-8393-3343E8C4A09D}"/>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9" name="正方形/長方形 638">
          <a:extLst>
            <a:ext uri="{FF2B5EF4-FFF2-40B4-BE49-F238E27FC236}">
              <a16:creationId xmlns:a16="http://schemas.microsoft.com/office/drawing/2014/main" id="{F795DDBB-4B47-4D17-B98C-FCA1FC52F831}"/>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0" name="正方形/長方形 639">
          <a:extLst>
            <a:ext uri="{FF2B5EF4-FFF2-40B4-BE49-F238E27FC236}">
              <a16:creationId xmlns:a16="http://schemas.microsoft.com/office/drawing/2014/main" id="{A80926C1-6780-426E-9BB8-F031D8855CF9}"/>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1" name="正方形/長方形 640">
          <a:extLst>
            <a:ext uri="{FF2B5EF4-FFF2-40B4-BE49-F238E27FC236}">
              <a16:creationId xmlns:a16="http://schemas.microsoft.com/office/drawing/2014/main" id="{441DB09E-F0FE-47C5-9C78-CC17C387E16F}"/>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2" name="テキスト ボックス 641">
          <a:extLst>
            <a:ext uri="{FF2B5EF4-FFF2-40B4-BE49-F238E27FC236}">
              <a16:creationId xmlns:a16="http://schemas.microsoft.com/office/drawing/2014/main" id="{A2379F93-FEAF-4C57-B1A4-2546FDF5C1E2}"/>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3" name="直線コネクタ 642">
          <a:extLst>
            <a:ext uri="{FF2B5EF4-FFF2-40B4-BE49-F238E27FC236}">
              <a16:creationId xmlns:a16="http://schemas.microsoft.com/office/drawing/2014/main" id="{9774142B-22D4-44AD-87A8-3BD284AD34CE}"/>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4" name="テキスト ボックス 643">
          <a:extLst>
            <a:ext uri="{FF2B5EF4-FFF2-40B4-BE49-F238E27FC236}">
              <a16:creationId xmlns:a16="http://schemas.microsoft.com/office/drawing/2014/main" id="{697A04E2-5247-4F22-9711-0DFA22D383F6}"/>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45" name="直線コネクタ 644">
          <a:extLst>
            <a:ext uri="{FF2B5EF4-FFF2-40B4-BE49-F238E27FC236}">
              <a16:creationId xmlns:a16="http://schemas.microsoft.com/office/drawing/2014/main" id="{6D53A344-31C0-4412-929A-CF15A4BCC0F4}"/>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46" name="テキスト ボックス 645">
          <a:extLst>
            <a:ext uri="{FF2B5EF4-FFF2-40B4-BE49-F238E27FC236}">
              <a16:creationId xmlns:a16="http://schemas.microsoft.com/office/drawing/2014/main" id="{36EE8ED9-D635-4209-8B79-BFFF356F2C53}"/>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47" name="直線コネクタ 646">
          <a:extLst>
            <a:ext uri="{FF2B5EF4-FFF2-40B4-BE49-F238E27FC236}">
              <a16:creationId xmlns:a16="http://schemas.microsoft.com/office/drawing/2014/main" id="{2D201FE9-DCF8-4805-AD1F-94674F98361B}"/>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48" name="テキスト ボックス 647">
          <a:extLst>
            <a:ext uri="{FF2B5EF4-FFF2-40B4-BE49-F238E27FC236}">
              <a16:creationId xmlns:a16="http://schemas.microsoft.com/office/drawing/2014/main" id="{4B114582-61F2-4FF0-89D7-28ABE9D29543}"/>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49" name="直線コネクタ 648">
          <a:extLst>
            <a:ext uri="{FF2B5EF4-FFF2-40B4-BE49-F238E27FC236}">
              <a16:creationId xmlns:a16="http://schemas.microsoft.com/office/drawing/2014/main" id="{E0BB8BBD-4063-42A5-8261-707EEC51FA9A}"/>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0" name="テキスト ボックス 649">
          <a:extLst>
            <a:ext uri="{FF2B5EF4-FFF2-40B4-BE49-F238E27FC236}">
              <a16:creationId xmlns:a16="http://schemas.microsoft.com/office/drawing/2014/main" id="{3A15BEB4-5308-4C74-9495-96FAABA23E58}"/>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1" name="直線コネクタ 650">
          <a:extLst>
            <a:ext uri="{FF2B5EF4-FFF2-40B4-BE49-F238E27FC236}">
              <a16:creationId xmlns:a16="http://schemas.microsoft.com/office/drawing/2014/main" id="{9CC6813B-4624-4C55-A26A-65FA8CB334F9}"/>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2" name="テキスト ボックス 651">
          <a:extLst>
            <a:ext uri="{FF2B5EF4-FFF2-40B4-BE49-F238E27FC236}">
              <a16:creationId xmlns:a16="http://schemas.microsoft.com/office/drawing/2014/main" id="{9B325F67-51DE-4A97-A4EA-58E216AFD312}"/>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3" name="直線コネクタ 652">
          <a:extLst>
            <a:ext uri="{FF2B5EF4-FFF2-40B4-BE49-F238E27FC236}">
              <a16:creationId xmlns:a16="http://schemas.microsoft.com/office/drawing/2014/main" id="{0F233345-4B16-45A4-AE69-6CEA884D307A}"/>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54" name="テキスト ボックス 653">
          <a:extLst>
            <a:ext uri="{FF2B5EF4-FFF2-40B4-BE49-F238E27FC236}">
              <a16:creationId xmlns:a16="http://schemas.microsoft.com/office/drawing/2014/main" id="{9DE7EA6E-840B-4626-ABE9-229F6308B8E5}"/>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5" name="直線コネクタ 654">
          <a:extLst>
            <a:ext uri="{FF2B5EF4-FFF2-40B4-BE49-F238E27FC236}">
              <a16:creationId xmlns:a16="http://schemas.microsoft.com/office/drawing/2014/main" id="{583E2987-0D97-4DAB-9FA0-0BD7EBD5D2C7}"/>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56" name="テキスト ボックス 655">
          <a:extLst>
            <a:ext uri="{FF2B5EF4-FFF2-40B4-BE49-F238E27FC236}">
              <a16:creationId xmlns:a16="http://schemas.microsoft.com/office/drawing/2014/main" id="{D0DF5BD2-16D0-4D01-94A1-8BBEFC093F71}"/>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57" name="【公民館】&#10;有形固定資産減価償却率グラフ枠">
          <a:extLst>
            <a:ext uri="{FF2B5EF4-FFF2-40B4-BE49-F238E27FC236}">
              <a16:creationId xmlns:a16="http://schemas.microsoft.com/office/drawing/2014/main" id="{347F165D-B2F2-4022-88BC-B89D56430E53}"/>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158114</xdr:rowOff>
    </xdr:from>
    <xdr:to>
      <xdr:col>85</xdr:col>
      <xdr:colOff>126364</xdr:colOff>
      <xdr:row>108</xdr:row>
      <xdr:rowOff>152400</xdr:rowOff>
    </xdr:to>
    <xdr:cxnSp macro="">
      <xdr:nvCxnSpPr>
        <xdr:cNvPr id="658" name="直線コネクタ 657">
          <a:extLst>
            <a:ext uri="{FF2B5EF4-FFF2-40B4-BE49-F238E27FC236}">
              <a16:creationId xmlns:a16="http://schemas.microsoft.com/office/drawing/2014/main" id="{2528AD92-5964-4B9C-A617-E1CE86161DC2}"/>
            </a:ext>
          </a:extLst>
        </xdr:cNvPr>
        <xdr:cNvCxnSpPr/>
      </xdr:nvCxnSpPr>
      <xdr:spPr>
        <a:xfrm flipV="1">
          <a:off x="16318864" y="17131664"/>
          <a:ext cx="0" cy="1537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59" name="【公民館】&#10;有形固定資産減価償却率最小値テキスト">
          <a:extLst>
            <a:ext uri="{FF2B5EF4-FFF2-40B4-BE49-F238E27FC236}">
              <a16:creationId xmlns:a16="http://schemas.microsoft.com/office/drawing/2014/main" id="{B02C0966-8397-4FAC-A0C5-F65D62B111A8}"/>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60" name="直線コネクタ 659">
          <a:extLst>
            <a:ext uri="{FF2B5EF4-FFF2-40B4-BE49-F238E27FC236}">
              <a16:creationId xmlns:a16="http://schemas.microsoft.com/office/drawing/2014/main" id="{13CB0FEC-352A-4193-9079-B5699F17C5D4}"/>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104791</xdr:rowOff>
    </xdr:from>
    <xdr:ext cx="405111" cy="259045"/>
    <xdr:sp macro="" textlink="">
      <xdr:nvSpPr>
        <xdr:cNvPr id="661" name="【公民館】&#10;有形固定資産減価償却率最大値テキスト">
          <a:extLst>
            <a:ext uri="{FF2B5EF4-FFF2-40B4-BE49-F238E27FC236}">
              <a16:creationId xmlns:a16="http://schemas.microsoft.com/office/drawing/2014/main" id="{B9D315D9-736C-4DB5-AE13-2484573419E7}"/>
            </a:ext>
          </a:extLst>
        </xdr:cNvPr>
        <xdr:cNvSpPr txBox="1"/>
      </xdr:nvSpPr>
      <xdr:spPr>
        <a:xfrm>
          <a:off x="16357600" y="16906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158114</xdr:rowOff>
    </xdr:from>
    <xdr:to>
      <xdr:col>86</xdr:col>
      <xdr:colOff>25400</xdr:colOff>
      <xdr:row>99</xdr:row>
      <xdr:rowOff>158114</xdr:rowOff>
    </xdr:to>
    <xdr:cxnSp macro="">
      <xdr:nvCxnSpPr>
        <xdr:cNvPr id="662" name="直線コネクタ 661">
          <a:extLst>
            <a:ext uri="{FF2B5EF4-FFF2-40B4-BE49-F238E27FC236}">
              <a16:creationId xmlns:a16="http://schemas.microsoft.com/office/drawing/2014/main" id="{35982C65-6E18-4D92-8A76-8AE7972BC9D4}"/>
            </a:ext>
          </a:extLst>
        </xdr:cNvPr>
        <xdr:cNvCxnSpPr/>
      </xdr:nvCxnSpPr>
      <xdr:spPr>
        <a:xfrm>
          <a:off x="16230600" y="1713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120666</xdr:rowOff>
    </xdr:from>
    <xdr:ext cx="405111" cy="259045"/>
    <xdr:sp macro="" textlink="">
      <xdr:nvSpPr>
        <xdr:cNvPr id="663" name="【公民館】&#10;有形固定資産減価償却率平均値テキスト">
          <a:extLst>
            <a:ext uri="{FF2B5EF4-FFF2-40B4-BE49-F238E27FC236}">
              <a16:creationId xmlns:a16="http://schemas.microsoft.com/office/drawing/2014/main" id="{D993C3C0-F2E9-4ED9-B3E0-4FBA45BA284A}"/>
            </a:ext>
          </a:extLst>
        </xdr:cNvPr>
        <xdr:cNvSpPr txBox="1"/>
      </xdr:nvSpPr>
      <xdr:spPr>
        <a:xfrm>
          <a:off x="16357600" y="177800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97789</xdr:rowOff>
    </xdr:from>
    <xdr:to>
      <xdr:col>85</xdr:col>
      <xdr:colOff>177800</xdr:colOff>
      <xdr:row>105</xdr:row>
      <xdr:rowOff>27939</xdr:rowOff>
    </xdr:to>
    <xdr:sp macro="" textlink="">
      <xdr:nvSpPr>
        <xdr:cNvPr id="664" name="フローチャート: 判断 663">
          <a:extLst>
            <a:ext uri="{FF2B5EF4-FFF2-40B4-BE49-F238E27FC236}">
              <a16:creationId xmlns:a16="http://schemas.microsoft.com/office/drawing/2014/main" id="{04365B80-F235-4507-B035-79FD65ED299A}"/>
            </a:ext>
          </a:extLst>
        </xdr:cNvPr>
        <xdr:cNvSpPr/>
      </xdr:nvSpPr>
      <xdr:spPr>
        <a:xfrm>
          <a:off x="162687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120650</xdr:rowOff>
    </xdr:from>
    <xdr:to>
      <xdr:col>81</xdr:col>
      <xdr:colOff>101600</xdr:colOff>
      <xdr:row>105</xdr:row>
      <xdr:rowOff>50800</xdr:rowOff>
    </xdr:to>
    <xdr:sp macro="" textlink="">
      <xdr:nvSpPr>
        <xdr:cNvPr id="665" name="フローチャート: 判断 664">
          <a:extLst>
            <a:ext uri="{FF2B5EF4-FFF2-40B4-BE49-F238E27FC236}">
              <a16:creationId xmlns:a16="http://schemas.microsoft.com/office/drawing/2014/main" id="{64DB780F-2033-4A48-88E1-78506580179F}"/>
            </a:ext>
          </a:extLst>
        </xdr:cNvPr>
        <xdr:cNvSpPr/>
      </xdr:nvSpPr>
      <xdr:spPr>
        <a:xfrm>
          <a:off x="154305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6350</xdr:rowOff>
    </xdr:from>
    <xdr:to>
      <xdr:col>76</xdr:col>
      <xdr:colOff>165100</xdr:colOff>
      <xdr:row>104</xdr:row>
      <xdr:rowOff>107950</xdr:rowOff>
    </xdr:to>
    <xdr:sp macro="" textlink="">
      <xdr:nvSpPr>
        <xdr:cNvPr id="666" name="フローチャート: 判断 665">
          <a:extLst>
            <a:ext uri="{FF2B5EF4-FFF2-40B4-BE49-F238E27FC236}">
              <a16:creationId xmlns:a16="http://schemas.microsoft.com/office/drawing/2014/main" id="{BDF88748-C46F-42F3-A415-9406D5B0D819}"/>
            </a:ext>
          </a:extLst>
        </xdr:cNvPr>
        <xdr:cNvSpPr/>
      </xdr:nvSpPr>
      <xdr:spPr>
        <a:xfrm>
          <a:off x="14541500" y="1783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12064</xdr:rowOff>
    </xdr:from>
    <xdr:to>
      <xdr:col>72</xdr:col>
      <xdr:colOff>38100</xdr:colOff>
      <xdr:row>104</xdr:row>
      <xdr:rowOff>113664</xdr:rowOff>
    </xdr:to>
    <xdr:sp macro="" textlink="">
      <xdr:nvSpPr>
        <xdr:cNvPr id="667" name="フローチャート: 判断 666">
          <a:extLst>
            <a:ext uri="{FF2B5EF4-FFF2-40B4-BE49-F238E27FC236}">
              <a16:creationId xmlns:a16="http://schemas.microsoft.com/office/drawing/2014/main" id="{B05BE3F7-A3D0-48B5-B2B8-70BBE6837558}"/>
            </a:ext>
          </a:extLst>
        </xdr:cNvPr>
        <xdr:cNvSpPr/>
      </xdr:nvSpPr>
      <xdr:spPr>
        <a:xfrm>
          <a:off x="13652500" y="1784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10161</xdr:rowOff>
    </xdr:from>
    <xdr:to>
      <xdr:col>67</xdr:col>
      <xdr:colOff>101600</xdr:colOff>
      <xdr:row>104</xdr:row>
      <xdr:rowOff>111761</xdr:rowOff>
    </xdr:to>
    <xdr:sp macro="" textlink="">
      <xdr:nvSpPr>
        <xdr:cNvPr id="668" name="フローチャート: 判断 667">
          <a:extLst>
            <a:ext uri="{FF2B5EF4-FFF2-40B4-BE49-F238E27FC236}">
              <a16:creationId xmlns:a16="http://schemas.microsoft.com/office/drawing/2014/main" id="{14D2F1DD-E29D-4E4B-85F2-FBE29000683B}"/>
            </a:ext>
          </a:extLst>
        </xdr:cNvPr>
        <xdr:cNvSpPr/>
      </xdr:nvSpPr>
      <xdr:spPr>
        <a:xfrm>
          <a:off x="127635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9" name="テキスト ボックス 668">
          <a:extLst>
            <a:ext uri="{FF2B5EF4-FFF2-40B4-BE49-F238E27FC236}">
              <a16:creationId xmlns:a16="http://schemas.microsoft.com/office/drawing/2014/main" id="{4F6AC0D0-025D-4582-9E27-FED848529AB2}"/>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0" name="テキスト ボックス 669">
          <a:extLst>
            <a:ext uri="{FF2B5EF4-FFF2-40B4-BE49-F238E27FC236}">
              <a16:creationId xmlns:a16="http://schemas.microsoft.com/office/drawing/2014/main" id="{BBCC2F08-3795-4E77-A7FF-304C27CB8C17}"/>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1" name="テキスト ボックス 670">
          <a:extLst>
            <a:ext uri="{FF2B5EF4-FFF2-40B4-BE49-F238E27FC236}">
              <a16:creationId xmlns:a16="http://schemas.microsoft.com/office/drawing/2014/main" id="{EAC3E811-52D6-4110-94FC-67DAEFD1DABD}"/>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2" name="テキスト ボックス 671">
          <a:extLst>
            <a:ext uri="{FF2B5EF4-FFF2-40B4-BE49-F238E27FC236}">
              <a16:creationId xmlns:a16="http://schemas.microsoft.com/office/drawing/2014/main" id="{8CC09543-823E-45B8-BC57-F45FACDC92DB}"/>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id="{048A54EB-2B63-4B6B-B8E5-E31CA1515DB7}"/>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74930</xdr:rowOff>
    </xdr:from>
    <xdr:to>
      <xdr:col>85</xdr:col>
      <xdr:colOff>177800</xdr:colOff>
      <xdr:row>107</xdr:row>
      <xdr:rowOff>5080</xdr:rowOff>
    </xdr:to>
    <xdr:sp macro="" textlink="">
      <xdr:nvSpPr>
        <xdr:cNvPr id="674" name="楕円 673">
          <a:extLst>
            <a:ext uri="{FF2B5EF4-FFF2-40B4-BE49-F238E27FC236}">
              <a16:creationId xmlns:a16="http://schemas.microsoft.com/office/drawing/2014/main" id="{9E08AACE-B734-4B76-92FE-161522B6B4C5}"/>
            </a:ext>
          </a:extLst>
        </xdr:cNvPr>
        <xdr:cNvSpPr/>
      </xdr:nvSpPr>
      <xdr:spPr>
        <a:xfrm>
          <a:off x="16268700" y="1824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53357</xdr:rowOff>
    </xdr:from>
    <xdr:ext cx="405111" cy="259045"/>
    <xdr:sp macro="" textlink="">
      <xdr:nvSpPr>
        <xdr:cNvPr id="675" name="【公民館】&#10;有形固定資産減価償却率該当値テキスト">
          <a:extLst>
            <a:ext uri="{FF2B5EF4-FFF2-40B4-BE49-F238E27FC236}">
              <a16:creationId xmlns:a16="http://schemas.microsoft.com/office/drawing/2014/main" id="{8E66906D-4084-4392-AF67-BA47DBAC8B32}"/>
            </a:ext>
          </a:extLst>
        </xdr:cNvPr>
        <xdr:cNvSpPr txBox="1"/>
      </xdr:nvSpPr>
      <xdr:spPr>
        <a:xfrm>
          <a:off x="16357600" y="1822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57786</xdr:rowOff>
    </xdr:from>
    <xdr:to>
      <xdr:col>81</xdr:col>
      <xdr:colOff>101600</xdr:colOff>
      <xdr:row>106</xdr:row>
      <xdr:rowOff>159386</xdr:rowOff>
    </xdr:to>
    <xdr:sp macro="" textlink="">
      <xdr:nvSpPr>
        <xdr:cNvPr id="676" name="楕円 675">
          <a:extLst>
            <a:ext uri="{FF2B5EF4-FFF2-40B4-BE49-F238E27FC236}">
              <a16:creationId xmlns:a16="http://schemas.microsoft.com/office/drawing/2014/main" id="{20896108-358F-4C2B-BCB3-8A594E6F2EEE}"/>
            </a:ext>
          </a:extLst>
        </xdr:cNvPr>
        <xdr:cNvSpPr/>
      </xdr:nvSpPr>
      <xdr:spPr>
        <a:xfrm>
          <a:off x="15430500" y="1823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108586</xdr:rowOff>
    </xdr:from>
    <xdr:to>
      <xdr:col>85</xdr:col>
      <xdr:colOff>127000</xdr:colOff>
      <xdr:row>106</xdr:row>
      <xdr:rowOff>125730</xdr:rowOff>
    </xdr:to>
    <xdr:cxnSp macro="">
      <xdr:nvCxnSpPr>
        <xdr:cNvPr id="677" name="直線コネクタ 676">
          <a:extLst>
            <a:ext uri="{FF2B5EF4-FFF2-40B4-BE49-F238E27FC236}">
              <a16:creationId xmlns:a16="http://schemas.microsoft.com/office/drawing/2014/main" id="{EF04F840-F659-4004-880C-3CA2D45B6E05}"/>
            </a:ext>
          </a:extLst>
        </xdr:cNvPr>
        <xdr:cNvCxnSpPr/>
      </xdr:nvCxnSpPr>
      <xdr:spPr>
        <a:xfrm>
          <a:off x="15481300" y="18282286"/>
          <a:ext cx="8382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15875</xdr:rowOff>
    </xdr:from>
    <xdr:to>
      <xdr:col>76</xdr:col>
      <xdr:colOff>165100</xdr:colOff>
      <xdr:row>106</xdr:row>
      <xdr:rowOff>117475</xdr:rowOff>
    </xdr:to>
    <xdr:sp macro="" textlink="">
      <xdr:nvSpPr>
        <xdr:cNvPr id="678" name="楕円 677">
          <a:extLst>
            <a:ext uri="{FF2B5EF4-FFF2-40B4-BE49-F238E27FC236}">
              <a16:creationId xmlns:a16="http://schemas.microsoft.com/office/drawing/2014/main" id="{4558FD9F-1D44-4CDD-BCF9-FED91974D84F}"/>
            </a:ext>
          </a:extLst>
        </xdr:cNvPr>
        <xdr:cNvSpPr/>
      </xdr:nvSpPr>
      <xdr:spPr>
        <a:xfrm>
          <a:off x="14541500" y="1818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66675</xdr:rowOff>
    </xdr:from>
    <xdr:to>
      <xdr:col>81</xdr:col>
      <xdr:colOff>50800</xdr:colOff>
      <xdr:row>106</xdr:row>
      <xdr:rowOff>108586</xdr:rowOff>
    </xdr:to>
    <xdr:cxnSp macro="">
      <xdr:nvCxnSpPr>
        <xdr:cNvPr id="679" name="直線コネクタ 678">
          <a:extLst>
            <a:ext uri="{FF2B5EF4-FFF2-40B4-BE49-F238E27FC236}">
              <a16:creationId xmlns:a16="http://schemas.microsoft.com/office/drawing/2014/main" id="{2C0AD4B9-A77C-4BEE-82EC-707D1B7AB0EF}"/>
            </a:ext>
          </a:extLst>
        </xdr:cNvPr>
        <xdr:cNvCxnSpPr/>
      </xdr:nvCxnSpPr>
      <xdr:spPr>
        <a:xfrm>
          <a:off x="14592300" y="18240375"/>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111125</xdr:rowOff>
    </xdr:from>
    <xdr:to>
      <xdr:col>72</xdr:col>
      <xdr:colOff>38100</xdr:colOff>
      <xdr:row>105</xdr:row>
      <xdr:rowOff>41275</xdr:rowOff>
    </xdr:to>
    <xdr:sp macro="" textlink="">
      <xdr:nvSpPr>
        <xdr:cNvPr id="680" name="楕円 679">
          <a:extLst>
            <a:ext uri="{FF2B5EF4-FFF2-40B4-BE49-F238E27FC236}">
              <a16:creationId xmlns:a16="http://schemas.microsoft.com/office/drawing/2014/main" id="{4AAAFF61-56FA-4BD0-86B3-A73FC697899D}"/>
            </a:ext>
          </a:extLst>
        </xdr:cNvPr>
        <xdr:cNvSpPr/>
      </xdr:nvSpPr>
      <xdr:spPr>
        <a:xfrm>
          <a:off x="13652500" y="1794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161925</xdr:rowOff>
    </xdr:from>
    <xdr:to>
      <xdr:col>76</xdr:col>
      <xdr:colOff>114300</xdr:colOff>
      <xdr:row>106</xdr:row>
      <xdr:rowOff>66675</xdr:rowOff>
    </xdr:to>
    <xdr:cxnSp macro="">
      <xdr:nvCxnSpPr>
        <xdr:cNvPr id="681" name="直線コネクタ 680">
          <a:extLst>
            <a:ext uri="{FF2B5EF4-FFF2-40B4-BE49-F238E27FC236}">
              <a16:creationId xmlns:a16="http://schemas.microsoft.com/office/drawing/2014/main" id="{4EE56891-179C-4B26-A433-67E0D3E08475}"/>
            </a:ext>
          </a:extLst>
        </xdr:cNvPr>
        <xdr:cNvCxnSpPr/>
      </xdr:nvCxnSpPr>
      <xdr:spPr>
        <a:xfrm>
          <a:off x="13703300" y="17992725"/>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74930</xdr:rowOff>
    </xdr:from>
    <xdr:to>
      <xdr:col>67</xdr:col>
      <xdr:colOff>101600</xdr:colOff>
      <xdr:row>105</xdr:row>
      <xdr:rowOff>5080</xdr:rowOff>
    </xdr:to>
    <xdr:sp macro="" textlink="">
      <xdr:nvSpPr>
        <xdr:cNvPr id="682" name="楕円 681">
          <a:extLst>
            <a:ext uri="{FF2B5EF4-FFF2-40B4-BE49-F238E27FC236}">
              <a16:creationId xmlns:a16="http://schemas.microsoft.com/office/drawing/2014/main" id="{BA12BFB9-0A4F-4434-9159-EA7396C33F09}"/>
            </a:ext>
          </a:extLst>
        </xdr:cNvPr>
        <xdr:cNvSpPr/>
      </xdr:nvSpPr>
      <xdr:spPr>
        <a:xfrm>
          <a:off x="12763500" y="1790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125730</xdr:rowOff>
    </xdr:from>
    <xdr:to>
      <xdr:col>71</xdr:col>
      <xdr:colOff>177800</xdr:colOff>
      <xdr:row>104</xdr:row>
      <xdr:rowOff>161925</xdr:rowOff>
    </xdr:to>
    <xdr:cxnSp macro="">
      <xdr:nvCxnSpPr>
        <xdr:cNvPr id="683" name="直線コネクタ 682">
          <a:extLst>
            <a:ext uri="{FF2B5EF4-FFF2-40B4-BE49-F238E27FC236}">
              <a16:creationId xmlns:a16="http://schemas.microsoft.com/office/drawing/2014/main" id="{DE13DF18-7551-4790-AE0A-8EAABF9CAA43}"/>
            </a:ext>
          </a:extLst>
        </xdr:cNvPr>
        <xdr:cNvCxnSpPr/>
      </xdr:nvCxnSpPr>
      <xdr:spPr>
        <a:xfrm>
          <a:off x="12814300" y="1795653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67327</xdr:rowOff>
    </xdr:from>
    <xdr:ext cx="405111" cy="259045"/>
    <xdr:sp macro="" textlink="">
      <xdr:nvSpPr>
        <xdr:cNvPr id="684" name="n_1aveValue【公民館】&#10;有形固定資産減価償却率">
          <a:extLst>
            <a:ext uri="{FF2B5EF4-FFF2-40B4-BE49-F238E27FC236}">
              <a16:creationId xmlns:a16="http://schemas.microsoft.com/office/drawing/2014/main" id="{F26364C4-990E-450C-B57C-A58379F6C31E}"/>
            </a:ext>
          </a:extLst>
        </xdr:cNvPr>
        <xdr:cNvSpPr txBox="1"/>
      </xdr:nvSpPr>
      <xdr:spPr>
        <a:xfrm>
          <a:off x="15266044" y="1772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124477</xdr:rowOff>
    </xdr:from>
    <xdr:ext cx="405111" cy="259045"/>
    <xdr:sp macro="" textlink="">
      <xdr:nvSpPr>
        <xdr:cNvPr id="685" name="n_2aveValue【公民館】&#10;有形固定資産減価償却率">
          <a:extLst>
            <a:ext uri="{FF2B5EF4-FFF2-40B4-BE49-F238E27FC236}">
              <a16:creationId xmlns:a16="http://schemas.microsoft.com/office/drawing/2014/main" id="{732CFD81-9315-49EF-979F-C6CE52EB8A37}"/>
            </a:ext>
          </a:extLst>
        </xdr:cNvPr>
        <xdr:cNvSpPr txBox="1"/>
      </xdr:nvSpPr>
      <xdr:spPr>
        <a:xfrm>
          <a:off x="14389744" y="1761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130191</xdr:rowOff>
    </xdr:from>
    <xdr:ext cx="405111" cy="259045"/>
    <xdr:sp macro="" textlink="">
      <xdr:nvSpPr>
        <xdr:cNvPr id="686" name="n_3aveValue【公民館】&#10;有形固定資産減価償却率">
          <a:extLst>
            <a:ext uri="{FF2B5EF4-FFF2-40B4-BE49-F238E27FC236}">
              <a16:creationId xmlns:a16="http://schemas.microsoft.com/office/drawing/2014/main" id="{F5EA5952-1AC8-41B6-A283-9D5DA88E5654}"/>
            </a:ext>
          </a:extLst>
        </xdr:cNvPr>
        <xdr:cNvSpPr txBox="1"/>
      </xdr:nvSpPr>
      <xdr:spPr>
        <a:xfrm>
          <a:off x="13500744" y="1761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128288</xdr:rowOff>
    </xdr:from>
    <xdr:ext cx="405111" cy="259045"/>
    <xdr:sp macro="" textlink="">
      <xdr:nvSpPr>
        <xdr:cNvPr id="687" name="n_4aveValue【公民館】&#10;有形固定資産減価償却率">
          <a:extLst>
            <a:ext uri="{FF2B5EF4-FFF2-40B4-BE49-F238E27FC236}">
              <a16:creationId xmlns:a16="http://schemas.microsoft.com/office/drawing/2014/main" id="{F64B06A7-99A8-4D02-BAB4-7AB6BA53FC40}"/>
            </a:ext>
          </a:extLst>
        </xdr:cNvPr>
        <xdr:cNvSpPr txBox="1"/>
      </xdr:nvSpPr>
      <xdr:spPr>
        <a:xfrm>
          <a:off x="12611744" y="1761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150513</xdr:rowOff>
    </xdr:from>
    <xdr:ext cx="405111" cy="259045"/>
    <xdr:sp macro="" textlink="">
      <xdr:nvSpPr>
        <xdr:cNvPr id="688" name="n_1mainValue【公民館】&#10;有形固定資産減価償却率">
          <a:extLst>
            <a:ext uri="{FF2B5EF4-FFF2-40B4-BE49-F238E27FC236}">
              <a16:creationId xmlns:a16="http://schemas.microsoft.com/office/drawing/2014/main" id="{474C0F34-D32F-4001-BE41-A0821FE3136A}"/>
            </a:ext>
          </a:extLst>
        </xdr:cNvPr>
        <xdr:cNvSpPr txBox="1"/>
      </xdr:nvSpPr>
      <xdr:spPr>
        <a:xfrm>
          <a:off x="15266044" y="18324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108602</xdr:rowOff>
    </xdr:from>
    <xdr:ext cx="405111" cy="259045"/>
    <xdr:sp macro="" textlink="">
      <xdr:nvSpPr>
        <xdr:cNvPr id="689" name="n_2mainValue【公民館】&#10;有形固定資産減価償却率">
          <a:extLst>
            <a:ext uri="{FF2B5EF4-FFF2-40B4-BE49-F238E27FC236}">
              <a16:creationId xmlns:a16="http://schemas.microsoft.com/office/drawing/2014/main" id="{C89C6CA9-AB05-4673-B98A-DBF2EBAC1038}"/>
            </a:ext>
          </a:extLst>
        </xdr:cNvPr>
        <xdr:cNvSpPr txBox="1"/>
      </xdr:nvSpPr>
      <xdr:spPr>
        <a:xfrm>
          <a:off x="14389744" y="1828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32402</xdr:rowOff>
    </xdr:from>
    <xdr:ext cx="405111" cy="259045"/>
    <xdr:sp macro="" textlink="">
      <xdr:nvSpPr>
        <xdr:cNvPr id="690" name="n_3mainValue【公民館】&#10;有形固定資産減価償却率">
          <a:extLst>
            <a:ext uri="{FF2B5EF4-FFF2-40B4-BE49-F238E27FC236}">
              <a16:creationId xmlns:a16="http://schemas.microsoft.com/office/drawing/2014/main" id="{E1715325-D62C-439F-8FAA-26D29D265404}"/>
            </a:ext>
          </a:extLst>
        </xdr:cNvPr>
        <xdr:cNvSpPr txBox="1"/>
      </xdr:nvSpPr>
      <xdr:spPr>
        <a:xfrm>
          <a:off x="13500744" y="1803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167657</xdr:rowOff>
    </xdr:from>
    <xdr:ext cx="405111" cy="259045"/>
    <xdr:sp macro="" textlink="">
      <xdr:nvSpPr>
        <xdr:cNvPr id="691" name="n_4mainValue【公民館】&#10;有形固定資産減価償却率">
          <a:extLst>
            <a:ext uri="{FF2B5EF4-FFF2-40B4-BE49-F238E27FC236}">
              <a16:creationId xmlns:a16="http://schemas.microsoft.com/office/drawing/2014/main" id="{0293F93A-3579-4517-9399-DD7CA3E5538D}"/>
            </a:ext>
          </a:extLst>
        </xdr:cNvPr>
        <xdr:cNvSpPr txBox="1"/>
      </xdr:nvSpPr>
      <xdr:spPr>
        <a:xfrm>
          <a:off x="12611744" y="1799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2" name="正方形/長方形 691">
          <a:extLst>
            <a:ext uri="{FF2B5EF4-FFF2-40B4-BE49-F238E27FC236}">
              <a16:creationId xmlns:a16="http://schemas.microsoft.com/office/drawing/2014/main" id="{94B65710-45D7-4F06-A377-333DFC1268AC}"/>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3" name="正方形/長方形 692">
          <a:extLst>
            <a:ext uri="{FF2B5EF4-FFF2-40B4-BE49-F238E27FC236}">
              <a16:creationId xmlns:a16="http://schemas.microsoft.com/office/drawing/2014/main" id="{3A1CE135-D02C-4646-8E67-2242DACF9AEE}"/>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4" name="正方形/長方形 693">
          <a:extLst>
            <a:ext uri="{FF2B5EF4-FFF2-40B4-BE49-F238E27FC236}">
              <a16:creationId xmlns:a16="http://schemas.microsoft.com/office/drawing/2014/main" id="{3BD90DFF-0543-43FB-8FEB-E1477C443CB9}"/>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5" name="正方形/長方形 694">
          <a:extLst>
            <a:ext uri="{FF2B5EF4-FFF2-40B4-BE49-F238E27FC236}">
              <a16:creationId xmlns:a16="http://schemas.microsoft.com/office/drawing/2014/main" id="{FB4AD03D-F4C1-45D5-B4F4-91A1FE5C612D}"/>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6" name="正方形/長方形 695">
          <a:extLst>
            <a:ext uri="{FF2B5EF4-FFF2-40B4-BE49-F238E27FC236}">
              <a16:creationId xmlns:a16="http://schemas.microsoft.com/office/drawing/2014/main" id="{0437D232-57CD-4056-82B7-0249B1AA7C7B}"/>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7" name="正方形/長方形 696">
          <a:extLst>
            <a:ext uri="{FF2B5EF4-FFF2-40B4-BE49-F238E27FC236}">
              <a16:creationId xmlns:a16="http://schemas.microsoft.com/office/drawing/2014/main" id="{A79813C1-26D8-46EC-A52F-F685053043E1}"/>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8" name="正方形/長方形 697">
          <a:extLst>
            <a:ext uri="{FF2B5EF4-FFF2-40B4-BE49-F238E27FC236}">
              <a16:creationId xmlns:a16="http://schemas.microsoft.com/office/drawing/2014/main" id="{F3DFB155-E855-4197-A5C2-F2ED95AA213A}"/>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9" name="正方形/長方形 698">
          <a:extLst>
            <a:ext uri="{FF2B5EF4-FFF2-40B4-BE49-F238E27FC236}">
              <a16:creationId xmlns:a16="http://schemas.microsoft.com/office/drawing/2014/main" id="{146680CF-CF62-4AE2-BAFA-C9CEF643D382}"/>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0" name="テキスト ボックス 699">
          <a:extLst>
            <a:ext uri="{FF2B5EF4-FFF2-40B4-BE49-F238E27FC236}">
              <a16:creationId xmlns:a16="http://schemas.microsoft.com/office/drawing/2014/main" id="{CB8C5E9E-B14B-493A-8DE5-A3E88EF6CAA5}"/>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1" name="直線コネクタ 700">
          <a:extLst>
            <a:ext uri="{FF2B5EF4-FFF2-40B4-BE49-F238E27FC236}">
              <a16:creationId xmlns:a16="http://schemas.microsoft.com/office/drawing/2014/main" id="{1D50491F-C695-43E7-BA93-7BE155EF3F8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2" name="直線コネクタ 701">
          <a:extLst>
            <a:ext uri="{FF2B5EF4-FFF2-40B4-BE49-F238E27FC236}">
              <a16:creationId xmlns:a16="http://schemas.microsoft.com/office/drawing/2014/main" id="{02EECA45-06C9-4C4F-A72B-7202972F691D}"/>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3" name="テキスト ボックス 702">
          <a:extLst>
            <a:ext uri="{FF2B5EF4-FFF2-40B4-BE49-F238E27FC236}">
              <a16:creationId xmlns:a16="http://schemas.microsoft.com/office/drawing/2014/main" id="{86EE9F0F-4037-4E52-86E4-BC6148E32934}"/>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4" name="直線コネクタ 703">
          <a:extLst>
            <a:ext uri="{FF2B5EF4-FFF2-40B4-BE49-F238E27FC236}">
              <a16:creationId xmlns:a16="http://schemas.microsoft.com/office/drawing/2014/main" id="{3FD93CE1-66BB-4959-9F0F-C526BFA1F2B1}"/>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05" name="テキスト ボックス 704">
          <a:extLst>
            <a:ext uri="{FF2B5EF4-FFF2-40B4-BE49-F238E27FC236}">
              <a16:creationId xmlns:a16="http://schemas.microsoft.com/office/drawing/2014/main" id="{BE77375F-78AC-44C0-8205-7DB61B723AA3}"/>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06" name="直線コネクタ 705">
          <a:extLst>
            <a:ext uri="{FF2B5EF4-FFF2-40B4-BE49-F238E27FC236}">
              <a16:creationId xmlns:a16="http://schemas.microsoft.com/office/drawing/2014/main" id="{158D9B2A-7509-4AA3-8B0C-06426C736C7C}"/>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07" name="テキスト ボックス 706">
          <a:extLst>
            <a:ext uri="{FF2B5EF4-FFF2-40B4-BE49-F238E27FC236}">
              <a16:creationId xmlns:a16="http://schemas.microsoft.com/office/drawing/2014/main" id="{B1456CFF-5015-47A4-846C-6AB2122C4E85}"/>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08" name="直線コネクタ 707">
          <a:extLst>
            <a:ext uri="{FF2B5EF4-FFF2-40B4-BE49-F238E27FC236}">
              <a16:creationId xmlns:a16="http://schemas.microsoft.com/office/drawing/2014/main" id="{DE33F02E-D814-46D7-BD88-B53D2D738801}"/>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09" name="テキスト ボックス 708">
          <a:extLst>
            <a:ext uri="{FF2B5EF4-FFF2-40B4-BE49-F238E27FC236}">
              <a16:creationId xmlns:a16="http://schemas.microsoft.com/office/drawing/2014/main" id="{D63B8C7F-51D5-41C9-A44F-BA2140A5D54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0" name="直線コネクタ 709">
          <a:extLst>
            <a:ext uri="{FF2B5EF4-FFF2-40B4-BE49-F238E27FC236}">
              <a16:creationId xmlns:a16="http://schemas.microsoft.com/office/drawing/2014/main" id="{98465F2D-BC53-4D2C-9EA0-AED9F7668D74}"/>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1" name="テキスト ボックス 710">
          <a:extLst>
            <a:ext uri="{FF2B5EF4-FFF2-40B4-BE49-F238E27FC236}">
              <a16:creationId xmlns:a16="http://schemas.microsoft.com/office/drawing/2014/main" id="{61AD326B-3EFE-4C95-B0E7-540C218FCC8B}"/>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2" name="直線コネクタ 711">
          <a:extLst>
            <a:ext uri="{FF2B5EF4-FFF2-40B4-BE49-F238E27FC236}">
              <a16:creationId xmlns:a16="http://schemas.microsoft.com/office/drawing/2014/main" id="{81EF4109-D4FD-491B-85CA-61DBCD4FA55D}"/>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3" name="テキスト ボックス 712">
          <a:extLst>
            <a:ext uri="{FF2B5EF4-FFF2-40B4-BE49-F238E27FC236}">
              <a16:creationId xmlns:a16="http://schemas.microsoft.com/office/drawing/2014/main" id="{210711FF-BD06-4B3D-9167-E652D47F79D5}"/>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4" name="直線コネクタ 713">
          <a:extLst>
            <a:ext uri="{FF2B5EF4-FFF2-40B4-BE49-F238E27FC236}">
              <a16:creationId xmlns:a16="http://schemas.microsoft.com/office/drawing/2014/main" id="{3EDB8661-82F3-4EFB-B6FE-078D70EA71E4}"/>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5" name="テキスト ボックス 714">
          <a:extLst>
            <a:ext uri="{FF2B5EF4-FFF2-40B4-BE49-F238E27FC236}">
              <a16:creationId xmlns:a16="http://schemas.microsoft.com/office/drawing/2014/main" id="{4E156E2F-AB28-441F-93D4-E863625FD877}"/>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6" name="【公民館】&#10;一人当たり面積グラフ枠">
          <a:extLst>
            <a:ext uri="{FF2B5EF4-FFF2-40B4-BE49-F238E27FC236}">
              <a16:creationId xmlns:a16="http://schemas.microsoft.com/office/drawing/2014/main" id="{DA9690C3-82D2-463D-8892-FF064E34CEE3}"/>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151856</xdr:rowOff>
    </xdr:from>
    <xdr:to>
      <xdr:col>116</xdr:col>
      <xdr:colOff>62864</xdr:colOff>
      <xdr:row>109</xdr:row>
      <xdr:rowOff>25581</xdr:rowOff>
    </xdr:to>
    <xdr:cxnSp macro="">
      <xdr:nvCxnSpPr>
        <xdr:cNvPr id="717" name="直線コネクタ 716">
          <a:extLst>
            <a:ext uri="{FF2B5EF4-FFF2-40B4-BE49-F238E27FC236}">
              <a16:creationId xmlns:a16="http://schemas.microsoft.com/office/drawing/2014/main" id="{DBA45167-7DB6-4517-BA2A-92E5A35AD0BB}"/>
            </a:ext>
          </a:extLst>
        </xdr:cNvPr>
        <xdr:cNvCxnSpPr/>
      </xdr:nvCxnSpPr>
      <xdr:spPr>
        <a:xfrm flipV="1">
          <a:off x="22160864" y="17125406"/>
          <a:ext cx="0" cy="1588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718" name="【公民館】&#10;一人当たり面積最小値テキスト">
          <a:extLst>
            <a:ext uri="{FF2B5EF4-FFF2-40B4-BE49-F238E27FC236}">
              <a16:creationId xmlns:a16="http://schemas.microsoft.com/office/drawing/2014/main" id="{395A0A87-E546-42A6-8F5C-A0287226142B}"/>
            </a:ext>
          </a:extLst>
        </xdr:cNvPr>
        <xdr:cNvSpPr txBox="1"/>
      </xdr:nvSpPr>
      <xdr:spPr>
        <a:xfrm>
          <a:off x="22199600" y="187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719" name="直線コネクタ 718">
          <a:extLst>
            <a:ext uri="{FF2B5EF4-FFF2-40B4-BE49-F238E27FC236}">
              <a16:creationId xmlns:a16="http://schemas.microsoft.com/office/drawing/2014/main" id="{E4963086-04DC-4AD6-9A8D-33EAEB6F44D9}"/>
            </a:ext>
          </a:extLst>
        </xdr:cNvPr>
        <xdr:cNvCxnSpPr/>
      </xdr:nvCxnSpPr>
      <xdr:spPr>
        <a:xfrm>
          <a:off x="22072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98533</xdr:rowOff>
    </xdr:from>
    <xdr:ext cx="469744" cy="259045"/>
    <xdr:sp macro="" textlink="">
      <xdr:nvSpPr>
        <xdr:cNvPr id="720" name="【公民館】&#10;一人当たり面積最大値テキスト">
          <a:extLst>
            <a:ext uri="{FF2B5EF4-FFF2-40B4-BE49-F238E27FC236}">
              <a16:creationId xmlns:a16="http://schemas.microsoft.com/office/drawing/2014/main" id="{C014FA4B-D6F8-4C44-924A-F11C5A528990}"/>
            </a:ext>
          </a:extLst>
        </xdr:cNvPr>
        <xdr:cNvSpPr txBox="1"/>
      </xdr:nvSpPr>
      <xdr:spPr>
        <a:xfrm>
          <a:off x="22199600" y="16900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151856</xdr:rowOff>
    </xdr:from>
    <xdr:to>
      <xdr:col>116</xdr:col>
      <xdr:colOff>152400</xdr:colOff>
      <xdr:row>99</xdr:row>
      <xdr:rowOff>151856</xdr:rowOff>
    </xdr:to>
    <xdr:cxnSp macro="">
      <xdr:nvCxnSpPr>
        <xdr:cNvPr id="721" name="直線コネクタ 720">
          <a:extLst>
            <a:ext uri="{FF2B5EF4-FFF2-40B4-BE49-F238E27FC236}">
              <a16:creationId xmlns:a16="http://schemas.microsoft.com/office/drawing/2014/main" id="{471E9EBB-FCF9-4E0C-8C8B-996EF4016DD8}"/>
            </a:ext>
          </a:extLst>
        </xdr:cNvPr>
        <xdr:cNvCxnSpPr/>
      </xdr:nvCxnSpPr>
      <xdr:spPr>
        <a:xfrm>
          <a:off x="22072600" y="17125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116313</xdr:rowOff>
    </xdr:from>
    <xdr:ext cx="469744" cy="259045"/>
    <xdr:sp macro="" textlink="">
      <xdr:nvSpPr>
        <xdr:cNvPr id="722" name="【公民館】&#10;一人当たり面積平均値テキスト">
          <a:extLst>
            <a:ext uri="{FF2B5EF4-FFF2-40B4-BE49-F238E27FC236}">
              <a16:creationId xmlns:a16="http://schemas.microsoft.com/office/drawing/2014/main" id="{D546F4F3-05A9-4A8A-B0EC-4B070E51903B}"/>
            </a:ext>
          </a:extLst>
        </xdr:cNvPr>
        <xdr:cNvSpPr txBox="1"/>
      </xdr:nvSpPr>
      <xdr:spPr>
        <a:xfrm>
          <a:off x="22199600" y="182900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93436</xdr:rowOff>
    </xdr:from>
    <xdr:to>
      <xdr:col>116</xdr:col>
      <xdr:colOff>114300</xdr:colOff>
      <xdr:row>108</xdr:row>
      <xdr:rowOff>23586</xdr:rowOff>
    </xdr:to>
    <xdr:sp macro="" textlink="">
      <xdr:nvSpPr>
        <xdr:cNvPr id="723" name="フローチャート: 判断 722">
          <a:extLst>
            <a:ext uri="{FF2B5EF4-FFF2-40B4-BE49-F238E27FC236}">
              <a16:creationId xmlns:a16="http://schemas.microsoft.com/office/drawing/2014/main" id="{69F63381-8DA2-4887-9A4B-BEDF73754926}"/>
            </a:ext>
          </a:extLst>
        </xdr:cNvPr>
        <xdr:cNvSpPr/>
      </xdr:nvSpPr>
      <xdr:spPr>
        <a:xfrm>
          <a:off x="22110700" y="1843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96701</xdr:rowOff>
    </xdr:from>
    <xdr:to>
      <xdr:col>112</xdr:col>
      <xdr:colOff>38100</xdr:colOff>
      <xdr:row>108</xdr:row>
      <xdr:rowOff>26851</xdr:rowOff>
    </xdr:to>
    <xdr:sp macro="" textlink="">
      <xdr:nvSpPr>
        <xdr:cNvPr id="724" name="フローチャート: 判断 723">
          <a:extLst>
            <a:ext uri="{FF2B5EF4-FFF2-40B4-BE49-F238E27FC236}">
              <a16:creationId xmlns:a16="http://schemas.microsoft.com/office/drawing/2014/main" id="{EF627149-4243-477E-AED4-5089D86EA901}"/>
            </a:ext>
          </a:extLst>
        </xdr:cNvPr>
        <xdr:cNvSpPr/>
      </xdr:nvSpPr>
      <xdr:spPr>
        <a:xfrm>
          <a:off x="21272500" y="1844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1451</xdr:rowOff>
    </xdr:from>
    <xdr:to>
      <xdr:col>107</xdr:col>
      <xdr:colOff>101600</xdr:colOff>
      <xdr:row>108</xdr:row>
      <xdr:rowOff>103051</xdr:rowOff>
    </xdr:to>
    <xdr:sp macro="" textlink="">
      <xdr:nvSpPr>
        <xdr:cNvPr id="725" name="フローチャート: 判断 724">
          <a:extLst>
            <a:ext uri="{FF2B5EF4-FFF2-40B4-BE49-F238E27FC236}">
              <a16:creationId xmlns:a16="http://schemas.microsoft.com/office/drawing/2014/main" id="{2EE8C1F1-17C2-4D66-9DFF-A07AEAF97112}"/>
            </a:ext>
          </a:extLst>
        </xdr:cNvPr>
        <xdr:cNvSpPr/>
      </xdr:nvSpPr>
      <xdr:spPr>
        <a:xfrm>
          <a:off x="20383500" y="18518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170724</xdr:rowOff>
    </xdr:from>
    <xdr:to>
      <xdr:col>102</xdr:col>
      <xdr:colOff>165100</xdr:colOff>
      <xdr:row>108</xdr:row>
      <xdr:rowOff>100874</xdr:rowOff>
    </xdr:to>
    <xdr:sp macro="" textlink="">
      <xdr:nvSpPr>
        <xdr:cNvPr id="726" name="フローチャート: 判断 725">
          <a:extLst>
            <a:ext uri="{FF2B5EF4-FFF2-40B4-BE49-F238E27FC236}">
              <a16:creationId xmlns:a16="http://schemas.microsoft.com/office/drawing/2014/main" id="{BBE10B0A-870B-491B-B60D-0DBF79724C98}"/>
            </a:ext>
          </a:extLst>
        </xdr:cNvPr>
        <xdr:cNvSpPr/>
      </xdr:nvSpPr>
      <xdr:spPr>
        <a:xfrm>
          <a:off x="19494500" y="1851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168548</xdr:rowOff>
    </xdr:from>
    <xdr:to>
      <xdr:col>98</xdr:col>
      <xdr:colOff>38100</xdr:colOff>
      <xdr:row>108</xdr:row>
      <xdr:rowOff>98698</xdr:rowOff>
    </xdr:to>
    <xdr:sp macro="" textlink="">
      <xdr:nvSpPr>
        <xdr:cNvPr id="727" name="フローチャート: 判断 726">
          <a:extLst>
            <a:ext uri="{FF2B5EF4-FFF2-40B4-BE49-F238E27FC236}">
              <a16:creationId xmlns:a16="http://schemas.microsoft.com/office/drawing/2014/main" id="{8454F4D1-955E-4A9C-A894-74F61B910414}"/>
            </a:ext>
          </a:extLst>
        </xdr:cNvPr>
        <xdr:cNvSpPr/>
      </xdr:nvSpPr>
      <xdr:spPr>
        <a:xfrm>
          <a:off x="18605500" y="18513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8" name="テキスト ボックス 727">
          <a:extLst>
            <a:ext uri="{FF2B5EF4-FFF2-40B4-BE49-F238E27FC236}">
              <a16:creationId xmlns:a16="http://schemas.microsoft.com/office/drawing/2014/main" id="{5FBBB801-B5EA-40FA-B71F-4F2DD3645ED4}"/>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9" name="テキスト ボックス 728">
          <a:extLst>
            <a:ext uri="{FF2B5EF4-FFF2-40B4-BE49-F238E27FC236}">
              <a16:creationId xmlns:a16="http://schemas.microsoft.com/office/drawing/2014/main" id="{C9CC8E85-A948-4091-BED9-B93A38DAA662}"/>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71332113-A9B9-4FC5-B85F-365F9B071047}"/>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AB10523E-7F31-4CF3-A138-C5517A292F9E}"/>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69D1A12B-D1A7-43F1-9DAC-036C8B130D54}"/>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110308</xdr:rowOff>
    </xdr:from>
    <xdr:to>
      <xdr:col>116</xdr:col>
      <xdr:colOff>114300</xdr:colOff>
      <xdr:row>109</xdr:row>
      <xdr:rowOff>40458</xdr:rowOff>
    </xdr:to>
    <xdr:sp macro="" textlink="">
      <xdr:nvSpPr>
        <xdr:cNvPr id="733" name="楕円 732">
          <a:extLst>
            <a:ext uri="{FF2B5EF4-FFF2-40B4-BE49-F238E27FC236}">
              <a16:creationId xmlns:a16="http://schemas.microsoft.com/office/drawing/2014/main" id="{81C035F9-5D37-468D-B3F9-BCC2AA4EAB58}"/>
            </a:ext>
          </a:extLst>
        </xdr:cNvPr>
        <xdr:cNvSpPr/>
      </xdr:nvSpPr>
      <xdr:spPr>
        <a:xfrm>
          <a:off x="22110700" y="1862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25235</xdr:rowOff>
    </xdr:from>
    <xdr:ext cx="469744" cy="259045"/>
    <xdr:sp macro="" textlink="">
      <xdr:nvSpPr>
        <xdr:cNvPr id="734" name="【公民館】&#10;一人当たり面積該当値テキスト">
          <a:extLst>
            <a:ext uri="{FF2B5EF4-FFF2-40B4-BE49-F238E27FC236}">
              <a16:creationId xmlns:a16="http://schemas.microsoft.com/office/drawing/2014/main" id="{7C0D1D79-6A39-4990-9127-34C81216D86C}"/>
            </a:ext>
          </a:extLst>
        </xdr:cNvPr>
        <xdr:cNvSpPr txBox="1"/>
      </xdr:nvSpPr>
      <xdr:spPr>
        <a:xfrm>
          <a:off x="22199600" y="18541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104866</xdr:rowOff>
    </xdr:from>
    <xdr:to>
      <xdr:col>112</xdr:col>
      <xdr:colOff>38100</xdr:colOff>
      <xdr:row>109</xdr:row>
      <xdr:rowOff>35016</xdr:rowOff>
    </xdr:to>
    <xdr:sp macro="" textlink="">
      <xdr:nvSpPr>
        <xdr:cNvPr id="735" name="楕円 734">
          <a:extLst>
            <a:ext uri="{FF2B5EF4-FFF2-40B4-BE49-F238E27FC236}">
              <a16:creationId xmlns:a16="http://schemas.microsoft.com/office/drawing/2014/main" id="{5E39F619-50DF-4634-925C-7540049AB62A}"/>
            </a:ext>
          </a:extLst>
        </xdr:cNvPr>
        <xdr:cNvSpPr/>
      </xdr:nvSpPr>
      <xdr:spPr>
        <a:xfrm>
          <a:off x="21272500" y="18621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155666</xdr:rowOff>
    </xdr:from>
    <xdr:to>
      <xdr:col>116</xdr:col>
      <xdr:colOff>63500</xdr:colOff>
      <xdr:row>108</xdr:row>
      <xdr:rowOff>161108</xdr:rowOff>
    </xdr:to>
    <xdr:cxnSp macro="">
      <xdr:nvCxnSpPr>
        <xdr:cNvPr id="736" name="直線コネクタ 735">
          <a:extLst>
            <a:ext uri="{FF2B5EF4-FFF2-40B4-BE49-F238E27FC236}">
              <a16:creationId xmlns:a16="http://schemas.microsoft.com/office/drawing/2014/main" id="{6BD500D9-D817-4778-9F28-B329A857AA1F}"/>
            </a:ext>
          </a:extLst>
        </xdr:cNvPr>
        <xdr:cNvCxnSpPr/>
      </xdr:nvCxnSpPr>
      <xdr:spPr>
        <a:xfrm>
          <a:off x="21323300" y="18672266"/>
          <a:ext cx="838200" cy="5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104866</xdr:rowOff>
    </xdr:from>
    <xdr:to>
      <xdr:col>107</xdr:col>
      <xdr:colOff>101600</xdr:colOff>
      <xdr:row>109</xdr:row>
      <xdr:rowOff>35016</xdr:rowOff>
    </xdr:to>
    <xdr:sp macro="" textlink="">
      <xdr:nvSpPr>
        <xdr:cNvPr id="737" name="楕円 736">
          <a:extLst>
            <a:ext uri="{FF2B5EF4-FFF2-40B4-BE49-F238E27FC236}">
              <a16:creationId xmlns:a16="http://schemas.microsoft.com/office/drawing/2014/main" id="{08AB62C8-41B9-4F64-8909-1AC5F267CF81}"/>
            </a:ext>
          </a:extLst>
        </xdr:cNvPr>
        <xdr:cNvSpPr/>
      </xdr:nvSpPr>
      <xdr:spPr>
        <a:xfrm>
          <a:off x="20383500" y="18621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155666</xdr:rowOff>
    </xdr:from>
    <xdr:to>
      <xdr:col>111</xdr:col>
      <xdr:colOff>177800</xdr:colOff>
      <xdr:row>108</xdr:row>
      <xdr:rowOff>155666</xdr:rowOff>
    </xdr:to>
    <xdr:cxnSp macro="">
      <xdr:nvCxnSpPr>
        <xdr:cNvPr id="738" name="直線コネクタ 737">
          <a:extLst>
            <a:ext uri="{FF2B5EF4-FFF2-40B4-BE49-F238E27FC236}">
              <a16:creationId xmlns:a16="http://schemas.microsoft.com/office/drawing/2014/main" id="{1456FC7B-9518-456B-A9DF-BFCAC3FE2E18}"/>
            </a:ext>
          </a:extLst>
        </xdr:cNvPr>
        <xdr:cNvCxnSpPr/>
      </xdr:nvCxnSpPr>
      <xdr:spPr>
        <a:xfrm>
          <a:off x="20434300" y="186722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47171</xdr:rowOff>
    </xdr:from>
    <xdr:to>
      <xdr:col>102</xdr:col>
      <xdr:colOff>165100</xdr:colOff>
      <xdr:row>108</xdr:row>
      <xdr:rowOff>148771</xdr:rowOff>
    </xdr:to>
    <xdr:sp macro="" textlink="">
      <xdr:nvSpPr>
        <xdr:cNvPr id="739" name="楕円 738">
          <a:extLst>
            <a:ext uri="{FF2B5EF4-FFF2-40B4-BE49-F238E27FC236}">
              <a16:creationId xmlns:a16="http://schemas.microsoft.com/office/drawing/2014/main" id="{3B4D4B07-A05D-4B94-B5F8-9AA805E26259}"/>
            </a:ext>
          </a:extLst>
        </xdr:cNvPr>
        <xdr:cNvSpPr/>
      </xdr:nvSpPr>
      <xdr:spPr>
        <a:xfrm>
          <a:off x="19494500" y="1856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97971</xdr:rowOff>
    </xdr:from>
    <xdr:to>
      <xdr:col>107</xdr:col>
      <xdr:colOff>50800</xdr:colOff>
      <xdr:row>108</xdr:row>
      <xdr:rowOff>155666</xdr:rowOff>
    </xdr:to>
    <xdr:cxnSp macro="">
      <xdr:nvCxnSpPr>
        <xdr:cNvPr id="740" name="直線コネクタ 739">
          <a:extLst>
            <a:ext uri="{FF2B5EF4-FFF2-40B4-BE49-F238E27FC236}">
              <a16:creationId xmlns:a16="http://schemas.microsoft.com/office/drawing/2014/main" id="{93ACCF09-AC18-4A5C-9885-80C3DB687CB7}"/>
            </a:ext>
          </a:extLst>
        </xdr:cNvPr>
        <xdr:cNvCxnSpPr/>
      </xdr:nvCxnSpPr>
      <xdr:spPr>
        <a:xfrm>
          <a:off x="19545300" y="18614571"/>
          <a:ext cx="889000" cy="57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49349</xdr:rowOff>
    </xdr:from>
    <xdr:to>
      <xdr:col>98</xdr:col>
      <xdr:colOff>38100</xdr:colOff>
      <xdr:row>108</xdr:row>
      <xdr:rowOff>150949</xdr:rowOff>
    </xdr:to>
    <xdr:sp macro="" textlink="">
      <xdr:nvSpPr>
        <xdr:cNvPr id="741" name="楕円 740">
          <a:extLst>
            <a:ext uri="{FF2B5EF4-FFF2-40B4-BE49-F238E27FC236}">
              <a16:creationId xmlns:a16="http://schemas.microsoft.com/office/drawing/2014/main" id="{305D9FD8-533E-44BB-82F2-4A1DE5A136AC}"/>
            </a:ext>
          </a:extLst>
        </xdr:cNvPr>
        <xdr:cNvSpPr/>
      </xdr:nvSpPr>
      <xdr:spPr>
        <a:xfrm>
          <a:off x="18605500" y="18565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97971</xdr:rowOff>
    </xdr:from>
    <xdr:to>
      <xdr:col>102</xdr:col>
      <xdr:colOff>114300</xdr:colOff>
      <xdr:row>108</xdr:row>
      <xdr:rowOff>100149</xdr:rowOff>
    </xdr:to>
    <xdr:cxnSp macro="">
      <xdr:nvCxnSpPr>
        <xdr:cNvPr id="742" name="直線コネクタ 741">
          <a:extLst>
            <a:ext uri="{FF2B5EF4-FFF2-40B4-BE49-F238E27FC236}">
              <a16:creationId xmlns:a16="http://schemas.microsoft.com/office/drawing/2014/main" id="{832C7FC0-C35A-4AD1-BE16-5C6DA59713EC}"/>
            </a:ext>
          </a:extLst>
        </xdr:cNvPr>
        <xdr:cNvCxnSpPr/>
      </xdr:nvCxnSpPr>
      <xdr:spPr>
        <a:xfrm flipV="1">
          <a:off x="18656300" y="18614571"/>
          <a:ext cx="8890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43378</xdr:rowOff>
    </xdr:from>
    <xdr:ext cx="469744" cy="259045"/>
    <xdr:sp macro="" textlink="">
      <xdr:nvSpPr>
        <xdr:cNvPr id="743" name="n_1aveValue【公民館】&#10;一人当たり面積">
          <a:extLst>
            <a:ext uri="{FF2B5EF4-FFF2-40B4-BE49-F238E27FC236}">
              <a16:creationId xmlns:a16="http://schemas.microsoft.com/office/drawing/2014/main" id="{2CF40F47-03E7-491A-A2A2-591E71E3E2FB}"/>
            </a:ext>
          </a:extLst>
        </xdr:cNvPr>
        <xdr:cNvSpPr txBox="1"/>
      </xdr:nvSpPr>
      <xdr:spPr>
        <a:xfrm>
          <a:off x="21075727" y="18217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119578</xdr:rowOff>
    </xdr:from>
    <xdr:ext cx="469744" cy="259045"/>
    <xdr:sp macro="" textlink="">
      <xdr:nvSpPr>
        <xdr:cNvPr id="744" name="n_2aveValue【公民館】&#10;一人当たり面積">
          <a:extLst>
            <a:ext uri="{FF2B5EF4-FFF2-40B4-BE49-F238E27FC236}">
              <a16:creationId xmlns:a16="http://schemas.microsoft.com/office/drawing/2014/main" id="{C679A8B4-6B9C-4718-9118-B2A41F0B44AF}"/>
            </a:ext>
          </a:extLst>
        </xdr:cNvPr>
        <xdr:cNvSpPr txBox="1"/>
      </xdr:nvSpPr>
      <xdr:spPr>
        <a:xfrm>
          <a:off x="20199427" y="18293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117401</xdr:rowOff>
    </xdr:from>
    <xdr:ext cx="469744" cy="259045"/>
    <xdr:sp macro="" textlink="">
      <xdr:nvSpPr>
        <xdr:cNvPr id="745" name="n_3aveValue【公民館】&#10;一人当たり面積">
          <a:extLst>
            <a:ext uri="{FF2B5EF4-FFF2-40B4-BE49-F238E27FC236}">
              <a16:creationId xmlns:a16="http://schemas.microsoft.com/office/drawing/2014/main" id="{4EFF1E75-17E8-4F81-9507-F44EECBCEF95}"/>
            </a:ext>
          </a:extLst>
        </xdr:cNvPr>
        <xdr:cNvSpPr txBox="1"/>
      </xdr:nvSpPr>
      <xdr:spPr>
        <a:xfrm>
          <a:off x="19310427" y="18291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115225</xdr:rowOff>
    </xdr:from>
    <xdr:ext cx="469744" cy="259045"/>
    <xdr:sp macro="" textlink="">
      <xdr:nvSpPr>
        <xdr:cNvPr id="746" name="n_4aveValue【公民館】&#10;一人当たり面積">
          <a:extLst>
            <a:ext uri="{FF2B5EF4-FFF2-40B4-BE49-F238E27FC236}">
              <a16:creationId xmlns:a16="http://schemas.microsoft.com/office/drawing/2014/main" id="{43427E60-4C4F-4D10-A0A9-62AF757FD171}"/>
            </a:ext>
          </a:extLst>
        </xdr:cNvPr>
        <xdr:cNvSpPr txBox="1"/>
      </xdr:nvSpPr>
      <xdr:spPr>
        <a:xfrm>
          <a:off x="18421427" y="18288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26143</xdr:rowOff>
    </xdr:from>
    <xdr:ext cx="469744" cy="259045"/>
    <xdr:sp macro="" textlink="">
      <xdr:nvSpPr>
        <xdr:cNvPr id="747" name="n_1mainValue【公民館】&#10;一人当たり面積">
          <a:extLst>
            <a:ext uri="{FF2B5EF4-FFF2-40B4-BE49-F238E27FC236}">
              <a16:creationId xmlns:a16="http://schemas.microsoft.com/office/drawing/2014/main" id="{066A0C67-2655-4DF9-9BC6-A8D6EE18FBD1}"/>
            </a:ext>
          </a:extLst>
        </xdr:cNvPr>
        <xdr:cNvSpPr txBox="1"/>
      </xdr:nvSpPr>
      <xdr:spPr>
        <a:xfrm>
          <a:off x="21075727" y="1871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26143</xdr:rowOff>
    </xdr:from>
    <xdr:ext cx="469744" cy="259045"/>
    <xdr:sp macro="" textlink="">
      <xdr:nvSpPr>
        <xdr:cNvPr id="748" name="n_2mainValue【公民館】&#10;一人当たり面積">
          <a:extLst>
            <a:ext uri="{FF2B5EF4-FFF2-40B4-BE49-F238E27FC236}">
              <a16:creationId xmlns:a16="http://schemas.microsoft.com/office/drawing/2014/main" id="{ACCB42DD-687D-4436-BFBA-86BC74D3DB69}"/>
            </a:ext>
          </a:extLst>
        </xdr:cNvPr>
        <xdr:cNvSpPr txBox="1"/>
      </xdr:nvSpPr>
      <xdr:spPr>
        <a:xfrm>
          <a:off x="20199427" y="1871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139898</xdr:rowOff>
    </xdr:from>
    <xdr:ext cx="469744" cy="259045"/>
    <xdr:sp macro="" textlink="">
      <xdr:nvSpPr>
        <xdr:cNvPr id="749" name="n_3mainValue【公民館】&#10;一人当たり面積">
          <a:extLst>
            <a:ext uri="{FF2B5EF4-FFF2-40B4-BE49-F238E27FC236}">
              <a16:creationId xmlns:a16="http://schemas.microsoft.com/office/drawing/2014/main" id="{2E8125F7-6A50-425A-8C62-8BCF86120D87}"/>
            </a:ext>
          </a:extLst>
        </xdr:cNvPr>
        <xdr:cNvSpPr txBox="1"/>
      </xdr:nvSpPr>
      <xdr:spPr>
        <a:xfrm>
          <a:off x="19310427" y="18656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142076</xdr:rowOff>
    </xdr:from>
    <xdr:ext cx="469744" cy="259045"/>
    <xdr:sp macro="" textlink="">
      <xdr:nvSpPr>
        <xdr:cNvPr id="750" name="n_4mainValue【公民館】&#10;一人当たり面積">
          <a:extLst>
            <a:ext uri="{FF2B5EF4-FFF2-40B4-BE49-F238E27FC236}">
              <a16:creationId xmlns:a16="http://schemas.microsoft.com/office/drawing/2014/main" id="{C7519735-A21F-45AF-8499-361D05310437}"/>
            </a:ext>
          </a:extLst>
        </xdr:cNvPr>
        <xdr:cNvSpPr txBox="1"/>
      </xdr:nvSpPr>
      <xdr:spPr>
        <a:xfrm>
          <a:off x="18421427" y="18658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1" name="正方形/長方形 750">
          <a:extLst>
            <a:ext uri="{FF2B5EF4-FFF2-40B4-BE49-F238E27FC236}">
              <a16:creationId xmlns:a16="http://schemas.microsoft.com/office/drawing/2014/main" id="{1A880EF1-1D95-4EC3-923D-66AFB9FA13E3}"/>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2" name="正方形/長方形 751">
          <a:extLst>
            <a:ext uri="{FF2B5EF4-FFF2-40B4-BE49-F238E27FC236}">
              <a16:creationId xmlns:a16="http://schemas.microsoft.com/office/drawing/2014/main" id="{AC93366E-46F6-434B-9BC0-E7B39FC43172}"/>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3" name="テキスト ボックス 752">
          <a:extLst>
            <a:ext uri="{FF2B5EF4-FFF2-40B4-BE49-F238E27FC236}">
              <a16:creationId xmlns:a16="http://schemas.microsoft.com/office/drawing/2014/main" id="{5264F030-63E5-42C5-8352-48D59FD5689B}"/>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有形固定資産減価償却率は，類似団体平均と比較して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認定こども園・幼稚園・保育所</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25.1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ポイント、「公民館」が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16.8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ポイント上回っている。このうち、</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認定こども園・幼稚園・保育所</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については、幼稚園及び保育所の老朽化が進んていることから、有形固定資産減価償却率が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80.9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％と非常に高い数値になっている。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特に老朽化が進んでいる木崎保育園と宮ノ脇保育園については，施設の統廃合を含め，今後の方針について早急に検討を進めていく必要がある。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また，</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橋りょう・トンネル</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の一人当たり有形固定資産（償却資産）額は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481,848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円で，類似団体平均値よりも</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101,679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円高い金額になっている。これは橋りょう数が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825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と県内</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番目に多いためであると考えられる。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435BD969-5968-4FFD-AF99-ACAA94905FA9}"/>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519A5CE-1A38-4C44-BB18-42BF42762454}"/>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E37DEAD-03EB-4BD7-9823-DA48635F9DF6}"/>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33A96B1C-BB46-4802-8966-2ACB81454AC6}"/>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茨城県常陸太田市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CB74D0F7-AF23-4E11-A246-F77DA7BE4D9F}"/>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09E5CF7-8841-44AC-AEE6-744AB8DD9A2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86FE0AB5-506A-46FA-9482-BF77E938F82E}"/>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A40B7549-AEE9-488F-BDBB-8F2A17275938}"/>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71452530-A015-4AFD-9330-2E02B4139DBF}"/>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22FF545-4D93-43CF-97B8-EDED08D08CCD}"/>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49,236
49,034
371.99
27,890,315
26,204,284
1,524,534
15,602,900
18,182,253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54EAD597-18A6-4EC7-A53B-680BA1D8F8C3}"/>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6FA6E71E-4534-48E8-827B-1D9B4698A2C1}"/>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DBC61EE-6C09-46C5-8DBA-3FC8A3E05E79}"/>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63F1FE2-FAAC-49FC-B1EC-9C74F3C472DE}"/>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AD0DA4F-71C3-42EF-B66D-9E4591C2BEBA}"/>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53E6D4D3-3E0D-48B7-B8A7-D8B97B18A67E}"/>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1D2B794-D434-4DC9-B011-0DE544B615C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F0993412-1357-4439-B991-3A853376FDD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E35A005E-A0B8-47F9-97B8-7AC27001447F}"/>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E4366E2D-5078-45BD-86EB-80FFD902E35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A0BDEE27-6515-43CD-A909-F5625026D2A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E27C072D-4A3B-449B-A89A-231FA870EAFE}"/>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5189F1BA-81F9-43EC-90CC-63032FBF143E}"/>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2E0DC011-763B-4598-ADB9-7EECF8DA81AA}"/>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F230A45-25FE-4D77-97BF-307A9DDB88A3}"/>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3F667637-A003-4DF3-9DDA-C177CF7AEE2F}"/>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AEF27522-80C2-40D7-9EB3-1EC292AD4BCF}"/>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5BDC960A-A432-4DEB-AF04-A990028A090E}"/>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4799FE3F-4713-49A3-88C3-4B8D9F458DFC}"/>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98B14C5F-54DD-403C-AFAF-58DCA0F84C21}"/>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C5968034-880F-4004-A579-EB2AFDF39D1F}"/>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E2FD8BFD-5994-40C7-97BA-E6FE96137686}"/>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8F27A9A5-461E-44CF-B8BF-39BE14FBCD65}"/>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60477726-34EC-4DA0-9114-CA133ED34146}"/>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2333E3C7-5D20-4E63-9973-F4CCD9C3AB29}"/>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446A7038-19AE-4686-AB25-5DA1D67602D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E89EADB5-C202-4678-992B-43304F5B4B64}"/>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84C0D7F2-CF38-4858-A77A-6E947ACB849D}"/>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86FA646A-EE67-4F72-BB0B-2720A59DE326}"/>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D03643D9-FC76-4066-9BD1-73110B40C7F7}"/>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191BC64B-A412-4F87-86F9-3618E385E906}"/>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6ACC4FEC-68BC-4BFB-99CF-6B3C2F92ABB4}"/>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2B0B8F6A-E4FF-406A-A002-D8FE1B42511B}"/>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CD7C8166-A27B-404B-B9B5-3A980CF4B2E8}"/>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523B0866-16F9-4BF8-9782-1A28AC95E9C8}"/>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FB2BE74C-C09E-4480-914D-6AD87B2BCE07}"/>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314156EA-EDEE-4B78-8F3E-3F80F996457A}"/>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89F1583A-69C3-4A65-AF0C-FBB6C0BAE66A}"/>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6982142-0E87-4397-8CF7-652E526C959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DE18199-06E1-4619-B12E-D791647070BA}"/>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25CC179B-8591-4290-B9D4-612813895D52}"/>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38411624-8D54-46D9-8C20-389B4E65F3D3}"/>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42E14E37-2B72-4F5F-831F-1F197547618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B460A538-3CB3-4C82-AE78-47AFD038DE58}"/>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371FE088-E955-46FC-8BC2-1EEE597A3278}"/>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B886FBE3-9E0B-4F6C-9EB7-2904926BCF14}"/>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C9871779-4A19-4DF6-BB28-B181C011B90A}"/>
            </a:ext>
          </a:extLst>
        </xdr:cNvPr>
        <xdr:cNvCxnSpPr/>
      </xdr:nvCxnSpPr>
      <xdr:spPr>
        <a:xfrm flipV="1">
          <a:off x="4634865" y="5693228"/>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8C61FF24-EC5C-4662-A79D-544D3D11E92F}"/>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003FBAE4-F55D-451F-BEB9-5B79BACF7315}"/>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図書館】&#10;有形固定資産減価償却率最大値テキスト">
          <a:extLst>
            <a:ext uri="{FF2B5EF4-FFF2-40B4-BE49-F238E27FC236}">
              <a16:creationId xmlns:a16="http://schemas.microsoft.com/office/drawing/2014/main" id="{1E54F7B3-FE62-4CC7-BB39-889BA7A0144E}"/>
            </a:ext>
          </a:extLst>
        </xdr:cNvPr>
        <xdr:cNvSpPr txBox="1"/>
      </xdr:nvSpPr>
      <xdr:spPr>
        <a:xfrm>
          <a:off x="4673600" y="546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a:extLst>
            <a:ext uri="{FF2B5EF4-FFF2-40B4-BE49-F238E27FC236}">
              <a16:creationId xmlns:a16="http://schemas.microsoft.com/office/drawing/2014/main" id="{0C33D79D-5F6C-4235-A81A-F0471B6BB067}"/>
            </a:ext>
          </a:extLst>
        </xdr:cNvPr>
        <xdr:cNvCxnSpPr/>
      </xdr:nvCxnSpPr>
      <xdr:spPr>
        <a:xfrm>
          <a:off x="4546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22151</xdr:rowOff>
    </xdr:from>
    <xdr:ext cx="405111" cy="259045"/>
    <xdr:sp macro="" textlink="">
      <xdr:nvSpPr>
        <xdr:cNvPr id="63" name="【図書館】&#10;有形固定資産減価償却率平均値テキスト">
          <a:extLst>
            <a:ext uri="{FF2B5EF4-FFF2-40B4-BE49-F238E27FC236}">
              <a16:creationId xmlns:a16="http://schemas.microsoft.com/office/drawing/2014/main" id="{5E9B813D-1549-4EFE-87A1-6E2DFC088266}"/>
            </a:ext>
          </a:extLst>
        </xdr:cNvPr>
        <xdr:cNvSpPr txBox="1"/>
      </xdr:nvSpPr>
      <xdr:spPr>
        <a:xfrm>
          <a:off x="4673600" y="6194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170724</xdr:rowOff>
    </xdr:from>
    <xdr:to>
      <xdr:col>24</xdr:col>
      <xdr:colOff>114300</xdr:colOff>
      <xdr:row>37</xdr:row>
      <xdr:rowOff>100874</xdr:rowOff>
    </xdr:to>
    <xdr:sp macro="" textlink="">
      <xdr:nvSpPr>
        <xdr:cNvPr id="64" name="フローチャート: 判断 63">
          <a:extLst>
            <a:ext uri="{FF2B5EF4-FFF2-40B4-BE49-F238E27FC236}">
              <a16:creationId xmlns:a16="http://schemas.microsoft.com/office/drawing/2014/main" id="{8F146ADA-F968-4D76-90E6-2C04C16076CC}"/>
            </a:ext>
          </a:extLst>
        </xdr:cNvPr>
        <xdr:cNvSpPr/>
      </xdr:nvSpPr>
      <xdr:spPr>
        <a:xfrm>
          <a:off x="4584700" y="634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144599</xdr:rowOff>
    </xdr:from>
    <xdr:to>
      <xdr:col>20</xdr:col>
      <xdr:colOff>38100</xdr:colOff>
      <xdr:row>37</xdr:row>
      <xdr:rowOff>74749</xdr:rowOff>
    </xdr:to>
    <xdr:sp macro="" textlink="">
      <xdr:nvSpPr>
        <xdr:cNvPr id="65" name="フローチャート: 判断 64">
          <a:extLst>
            <a:ext uri="{FF2B5EF4-FFF2-40B4-BE49-F238E27FC236}">
              <a16:creationId xmlns:a16="http://schemas.microsoft.com/office/drawing/2014/main" id="{2B9D7615-C461-4646-B171-094731532A6A}"/>
            </a:ext>
          </a:extLst>
        </xdr:cNvPr>
        <xdr:cNvSpPr/>
      </xdr:nvSpPr>
      <xdr:spPr>
        <a:xfrm>
          <a:off x="3746500" y="63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111942</xdr:rowOff>
    </xdr:from>
    <xdr:to>
      <xdr:col>15</xdr:col>
      <xdr:colOff>101600</xdr:colOff>
      <xdr:row>37</xdr:row>
      <xdr:rowOff>42092</xdr:rowOff>
    </xdr:to>
    <xdr:sp macro="" textlink="">
      <xdr:nvSpPr>
        <xdr:cNvPr id="66" name="フローチャート: 判断 65">
          <a:extLst>
            <a:ext uri="{FF2B5EF4-FFF2-40B4-BE49-F238E27FC236}">
              <a16:creationId xmlns:a16="http://schemas.microsoft.com/office/drawing/2014/main" id="{E1F02211-ABA0-44CF-B179-A8942FB4E8C7}"/>
            </a:ext>
          </a:extLst>
        </xdr:cNvPr>
        <xdr:cNvSpPr/>
      </xdr:nvSpPr>
      <xdr:spPr>
        <a:xfrm>
          <a:off x="2857500" y="628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138067</xdr:rowOff>
    </xdr:from>
    <xdr:to>
      <xdr:col>10</xdr:col>
      <xdr:colOff>165100</xdr:colOff>
      <xdr:row>37</xdr:row>
      <xdr:rowOff>68217</xdr:rowOff>
    </xdr:to>
    <xdr:sp macro="" textlink="">
      <xdr:nvSpPr>
        <xdr:cNvPr id="67" name="フローチャート: 判断 66">
          <a:extLst>
            <a:ext uri="{FF2B5EF4-FFF2-40B4-BE49-F238E27FC236}">
              <a16:creationId xmlns:a16="http://schemas.microsoft.com/office/drawing/2014/main" id="{BEEB03A4-0B8C-4C6E-847C-323BC16F60D3}"/>
            </a:ext>
          </a:extLst>
        </xdr:cNvPr>
        <xdr:cNvSpPr/>
      </xdr:nvSpPr>
      <xdr:spPr>
        <a:xfrm>
          <a:off x="1968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17236</xdr:rowOff>
    </xdr:from>
    <xdr:to>
      <xdr:col>6</xdr:col>
      <xdr:colOff>38100</xdr:colOff>
      <xdr:row>37</xdr:row>
      <xdr:rowOff>118836</xdr:rowOff>
    </xdr:to>
    <xdr:sp macro="" textlink="">
      <xdr:nvSpPr>
        <xdr:cNvPr id="68" name="フローチャート: 判断 67">
          <a:extLst>
            <a:ext uri="{FF2B5EF4-FFF2-40B4-BE49-F238E27FC236}">
              <a16:creationId xmlns:a16="http://schemas.microsoft.com/office/drawing/2014/main" id="{FDD10136-3A23-4D26-B9BE-31348EA9692E}"/>
            </a:ext>
          </a:extLst>
        </xdr:cNvPr>
        <xdr:cNvSpPr/>
      </xdr:nvSpPr>
      <xdr:spPr>
        <a:xfrm>
          <a:off x="1079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AC8B2AA7-4226-47AB-99B2-0A5AD2CE0AB4}"/>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2C1FE220-5D4C-4F5D-8CE9-F84A4B6743DA}"/>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D134676E-A542-45BB-8B8A-681657A907E5}"/>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F0F3A3C8-D7CB-4620-835E-3469BF1B054D}"/>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9E34036E-21F4-4428-BFF6-EC10B3E47E1B}"/>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107043</xdr:rowOff>
    </xdr:from>
    <xdr:to>
      <xdr:col>24</xdr:col>
      <xdr:colOff>114300</xdr:colOff>
      <xdr:row>39</xdr:row>
      <xdr:rowOff>37193</xdr:rowOff>
    </xdr:to>
    <xdr:sp macro="" textlink="">
      <xdr:nvSpPr>
        <xdr:cNvPr id="74" name="楕円 73">
          <a:extLst>
            <a:ext uri="{FF2B5EF4-FFF2-40B4-BE49-F238E27FC236}">
              <a16:creationId xmlns:a16="http://schemas.microsoft.com/office/drawing/2014/main" id="{6719DAC1-BC75-4432-9397-3A632C1E0DBD}"/>
            </a:ext>
          </a:extLst>
        </xdr:cNvPr>
        <xdr:cNvSpPr/>
      </xdr:nvSpPr>
      <xdr:spPr>
        <a:xfrm>
          <a:off x="4584700" y="662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85470</xdr:rowOff>
    </xdr:from>
    <xdr:ext cx="405111" cy="259045"/>
    <xdr:sp macro="" textlink="">
      <xdr:nvSpPr>
        <xdr:cNvPr id="75" name="【図書館】&#10;有形固定資産減価償却率該当値テキスト">
          <a:extLst>
            <a:ext uri="{FF2B5EF4-FFF2-40B4-BE49-F238E27FC236}">
              <a16:creationId xmlns:a16="http://schemas.microsoft.com/office/drawing/2014/main" id="{87DC8036-1D51-4F92-9CEB-9E891E291571}"/>
            </a:ext>
          </a:extLst>
        </xdr:cNvPr>
        <xdr:cNvSpPr txBox="1"/>
      </xdr:nvSpPr>
      <xdr:spPr>
        <a:xfrm>
          <a:off x="4673600" y="660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72753</xdr:rowOff>
    </xdr:from>
    <xdr:to>
      <xdr:col>20</xdr:col>
      <xdr:colOff>38100</xdr:colOff>
      <xdr:row>39</xdr:row>
      <xdr:rowOff>2903</xdr:rowOff>
    </xdr:to>
    <xdr:sp macro="" textlink="">
      <xdr:nvSpPr>
        <xdr:cNvPr id="76" name="楕円 75">
          <a:extLst>
            <a:ext uri="{FF2B5EF4-FFF2-40B4-BE49-F238E27FC236}">
              <a16:creationId xmlns:a16="http://schemas.microsoft.com/office/drawing/2014/main" id="{EF07056A-E653-4DBC-AA31-FA4AC31873BD}"/>
            </a:ext>
          </a:extLst>
        </xdr:cNvPr>
        <xdr:cNvSpPr/>
      </xdr:nvSpPr>
      <xdr:spPr>
        <a:xfrm>
          <a:off x="3746500" y="658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123553</xdr:rowOff>
    </xdr:from>
    <xdr:to>
      <xdr:col>24</xdr:col>
      <xdr:colOff>63500</xdr:colOff>
      <xdr:row>38</xdr:row>
      <xdr:rowOff>157843</xdr:rowOff>
    </xdr:to>
    <xdr:cxnSp macro="">
      <xdr:nvCxnSpPr>
        <xdr:cNvPr id="77" name="直線コネクタ 76">
          <a:extLst>
            <a:ext uri="{FF2B5EF4-FFF2-40B4-BE49-F238E27FC236}">
              <a16:creationId xmlns:a16="http://schemas.microsoft.com/office/drawing/2014/main" id="{1919E51F-8FD3-4635-9320-0B60AEAE130D}"/>
            </a:ext>
          </a:extLst>
        </xdr:cNvPr>
        <xdr:cNvCxnSpPr/>
      </xdr:nvCxnSpPr>
      <xdr:spPr>
        <a:xfrm>
          <a:off x="3797300" y="6638653"/>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36830</xdr:rowOff>
    </xdr:from>
    <xdr:to>
      <xdr:col>15</xdr:col>
      <xdr:colOff>101600</xdr:colOff>
      <xdr:row>38</xdr:row>
      <xdr:rowOff>138430</xdr:rowOff>
    </xdr:to>
    <xdr:sp macro="" textlink="">
      <xdr:nvSpPr>
        <xdr:cNvPr id="78" name="楕円 77">
          <a:extLst>
            <a:ext uri="{FF2B5EF4-FFF2-40B4-BE49-F238E27FC236}">
              <a16:creationId xmlns:a16="http://schemas.microsoft.com/office/drawing/2014/main" id="{860DAF11-87BB-4EFC-ABC9-39ED19216791}"/>
            </a:ext>
          </a:extLst>
        </xdr:cNvPr>
        <xdr:cNvSpPr/>
      </xdr:nvSpPr>
      <xdr:spPr>
        <a:xfrm>
          <a:off x="28575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87630</xdr:rowOff>
    </xdr:from>
    <xdr:to>
      <xdr:col>19</xdr:col>
      <xdr:colOff>177800</xdr:colOff>
      <xdr:row>38</xdr:row>
      <xdr:rowOff>123553</xdr:rowOff>
    </xdr:to>
    <xdr:cxnSp macro="">
      <xdr:nvCxnSpPr>
        <xdr:cNvPr id="79" name="直線コネクタ 78">
          <a:extLst>
            <a:ext uri="{FF2B5EF4-FFF2-40B4-BE49-F238E27FC236}">
              <a16:creationId xmlns:a16="http://schemas.microsoft.com/office/drawing/2014/main" id="{9DCF4EE0-DE44-45AB-B754-385154D487BE}"/>
            </a:ext>
          </a:extLst>
        </xdr:cNvPr>
        <xdr:cNvCxnSpPr/>
      </xdr:nvCxnSpPr>
      <xdr:spPr>
        <a:xfrm>
          <a:off x="2908300" y="660273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13970</xdr:rowOff>
    </xdr:from>
    <xdr:to>
      <xdr:col>10</xdr:col>
      <xdr:colOff>165100</xdr:colOff>
      <xdr:row>38</xdr:row>
      <xdr:rowOff>115570</xdr:rowOff>
    </xdr:to>
    <xdr:sp macro="" textlink="">
      <xdr:nvSpPr>
        <xdr:cNvPr id="80" name="楕円 79">
          <a:extLst>
            <a:ext uri="{FF2B5EF4-FFF2-40B4-BE49-F238E27FC236}">
              <a16:creationId xmlns:a16="http://schemas.microsoft.com/office/drawing/2014/main" id="{964E405D-C1B5-423F-9AB3-B684EF6E0576}"/>
            </a:ext>
          </a:extLst>
        </xdr:cNvPr>
        <xdr:cNvSpPr/>
      </xdr:nvSpPr>
      <xdr:spPr>
        <a:xfrm>
          <a:off x="19685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64770</xdr:rowOff>
    </xdr:from>
    <xdr:to>
      <xdr:col>15</xdr:col>
      <xdr:colOff>50800</xdr:colOff>
      <xdr:row>38</xdr:row>
      <xdr:rowOff>87630</xdr:rowOff>
    </xdr:to>
    <xdr:cxnSp macro="">
      <xdr:nvCxnSpPr>
        <xdr:cNvPr id="81" name="直線コネクタ 80">
          <a:extLst>
            <a:ext uri="{FF2B5EF4-FFF2-40B4-BE49-F238E27FC236}">
              <a16:creationId xmlns:a16="http://schemas.microsoft.com/office/drawing/2014/main" id="{E86B6E01-FCF0-4591-B8F8-0213E1552826}"/>
            </a:ext>
          </a:extLst>
        </xdr:cNvPr>
        <xdr:cNvCxnSpPr/>
      </xdr:nvCxnSpPr>
      <xdr:spPr>
        <a:xfrm>
          <a:off x="2019300" y="657987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9072</xdr:rowOff>
    </xdr:from>
    <xdr:to>
      <xdr:col>6</xdr:col>
      <xdr:colOff>38100</xdr:colOff>
      <xdr:row>38</xdr:row>
      <xdr:rowOff>110672</xdr:rowOff>
    </xdr:to>
    <xdr:sp macro="" textlink="">
      <xdr:nvSpPr>
        <xdr:cNvPr id="82" name="楕円 81">
          <a:extLst>
            <a:ext uri="{FF2B5EF4-FFF2-40B4-BE49-F238E27FC236}">
              <a16:creationId xmlns:a16="http://schemas.microsoft.com/office/drawing/2014/main" id="{D3E5B2A3-CF19-44CB-92BC-28E11F00E02B}"/>
            </a:ext>
          </a:extLst>
        </xdr:cNvPr>
        <xdr:cNvSpPr/>
      </xdr:nvSpPr>
      <xdr:spPr>
        <a:xfrm>
          <a:off x="1079500" y="652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59872</xdr:rowOff>
    </xdr:from>
    <xdr:to>
      <xdr:col>10</xdr:col>
      <xdr:colOff>114300</xdr:colOff>
      <xdr:row>38</xdr:row>
      <xdr:rowOff>64770</xdr:rowOff>
    </xdr:to>
    <xdr:cxnSp macro="">
      <xdr:nvCxnSpPr>
        <xdr:cNvPr id="83" name="直線コネクタ 82">
          <a:extLst>
            <a:ext uri="{FF2B5EF4-FFF2-40B4-BE49-F238E27FC236}">
              <a16:creationId xmlns:a16="http://schemas.microsoft.com/office/drawing/2014/main" id="{156A8772-1CBA-4AC4-A28B-107DEDD778AB}"/>
            </a:ext>
          </a:extLst>
        </xdr:cNvPr>
        <xdr:cNvCxnSpPr/>
      </xdr:nvCxnSpPr>
      <xdr:spPr>
        <a:xfrm>
          <a:off x="1130300" y="6574972"/>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91276</xdr:rowOff>
    </xdr:from>
    <xdr:ext cx="405111" cy="259045"/>
    <xdr:sp macro="" textlink="">
      <xdr:nvSpPr>
        <xdr:cNvPr id="84" name="n_1aveValue【図書館】&#10;有形固定資産減価償却率">
          <a:extLst>
            <a:ext uri="{FF2B5EF4-FFF2-40B4-BE49-F238E27FC236}">
              <a16:creationId xmlns:a16="http://schemas.microsoft.com/office/drawing/2014/main" id="{3D122D3E-C8F6-4121-A5EE-313AFB49414E}"/>
            </a:ext>
          </a:extLst>
        </xdr:cNvPr>
        <xdr:cNvSpPr txBox="1"/>
      </xdr:nvSpPr>
      <xdr:spPr>
        <a:xfrm>
          <a:off x="3582044" y="609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58619</xdr:rowOff>
    </xdr:from>
    <xdr:ext cx="405111" cy="259045"/>
    <xdr:sp macro="" textlink="">
      <xdr:nvSpPr>
        <xdr:cNvPr id="85" name="n_2aveValue【図書館】&#10;有形固定資産減価償却率">
          <a:extLst>
            <a:ext uri="{FF2B5EF4-FFF2-40B4-BE49-F238E27FC236}">
              <a16:creationId xmlns:a16="http://schemas.microsoft.com/office/drawing/2014/main" id="{09C1B613-38F9-486F-BF00-8FD423ACF9D6}"/>
            </a:ext>
          </a:extLst>
        </xdr:cNvPr>
        <xdr:cNvSpPr txBox="1"/>
      </xdr:nvSpPr>
      <xdr:spPr>
        <a:xfrm>
          <a:off x="2705744" y="6059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84744</xdr:rowOff>
    </xdr:from>
    <xdr:ext cx="405111" cy="259045"/>
    <xdr:sp macro="" textlink="">
      <xdr:nvSpPr>
        <xdr:cNvPr id="86" name="n_3aveValue【図書館】&#10;有形固定資産減価償却率">
          <a:extLst>
            <a:ext uri="{FF2B5EF4-FFF2-40B4-BE49-F238E27FC236}">
              <a16:creationId xmlns:a16="http://schemas.microsoft.com/office/drawing/2014/main" id="{563C822A-D789-41BD-B067-2F39AEA76166}"/>
            </a:ext>
          </a:extLst>
        </xdr:cNvPr>
        <xdr:cNvSpPr txBox="1"/>
      </xdr:nvSpPr>
      <xdr:spPr>
        <a:xfrm>
          <a:off x="181674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135363</xdr:rowOff>
    </xdr:from>
    <xdr:ext cx="405111" cy="259045"/>
    <xdr:sp macro="" textlink="">
      <xdr:nvSpPr>
        <xdr:cNvPr id="87" name="n_4aveValue【図書館】&#10;有形固定資産減価償却率">
          <a:extLst>
            <a:ext uri="{FF2B5EF4-FFF2-40B4-BE49-F238E27FC236}">
              <a16:creationId xmlns:a16="http://schemas.microsoft.com/office/drawing/2014/main" id="{33003FC2-7F86-421F-A8BD-AC7722546A36}"/>
            </a:ext>
          </a:extLst>
        </xdr:cNvPr>
        <xdr:cNvSpPr txBox="1"/>
      </xdr:nvSpPr>
      <xdr:spPr>
        <a:xfrm>
          <a:off x="927744"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165480</xdr:rowOff>
    </xdr:from>
    <xdr:ext cx="405111" cy="259045"/>
    <xdr:sp macro="" textlink="">
      <xdr:nvSpPr>
        <xdr:cNvPr id="88" name="n_1mainValue【図書館】&#10;有形固定資産減価償却率">
          <a:extLst>
            <a:ext uri="{FF2B5EF4-FFF2-40B4-BE49-F238E27FC236}">
              <a16:creationId xmlns:a16="http://schemas.microsoft.com/office/drawing/2014/main" id="{BA2B4DAF-AD53-4FD5-8699-FD77978563B3}"/>
            </a:ext>
          </a:extLst>
        </xdr:cNvPr>
        <xdr:cNvSpPr txBox="1"/>
      </xdr:nvSpPr>
      <xdr:spPr>
        <a:xfrm>
          <a:off x="3582044" y="668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129557</xdr:rowOff>
    </xdr:from>
    <xdr:ext cx="405111" cy="259045"/>
    <xdr:sp macro="" textlink="">
      <xdr:nvSpPr>
        <xdr:cNvPr id="89" name="n_2mainValue【図書館】&#10;有形固定資産減価償却率">
          <a:extLst>
            <a:ext uri="{FF2B5EF4-FFF2-40B4-BE49-F238E27FC236}">
              <a16:creationId xmlns:a16="http://schemas.microsoft.com/office/drawing/2014/main" id="{1CA8EBBA-0C8F-49ED-803F-6C741EC1D587}"/>
            </a:ext>
          </a:extLst>
        </xdr:cNvPr>
        <xdr:cNvSpPr txBox="1"/>
      </xdr:nvSpPr>
      <xdr:spPr>
        <a:xfrm>
          <a:off x="270574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106697</xdr:rowOff>
    </xdr:from>
    <xdr:ext cx="405111" cy="259045"/>
    <xdr:sp macro="" textlink="">
      <xdr:nvSpPr>
        <xdr:cNvPr id="90" name="n_3mainValue【図書館】&#10;有形固定資産減価償却率">
          <a:extLst>
            <a:ext uri="{FF2B5EF4-FFF2-40B4-BE49-F238E27FC236}">
              <a16:creationId xmlns:a16="http://schemas.microsoft.com/office/drawing/2014/main" id="{ED45B770-8043-48DF-A234-4E9697E78F15}"/>
            </a:ext>
          </a:extLst>
        </xdr:cNvPr>
        <xdr:cNvSpPr txBox="1"/>
      </xdr:nvSpPr>
      <xdr:spPr>
        <a:xfrm>
          <a:off x="18167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101799</xdr:rowOff>
    </xdr:from>
    <xdr:ext cx="405111" cy="259045"/>
    <xdr:sp macro="" textlink="">
      <xdr:nvSpPr>
        <xdr:cNvPr id="91" name="n_4mainValue【図書館】&#10;有形固定資産減価償却率">
          <a:extLst>
            <a:ext uri="{FF2B5EF4-FFF2-40B4-BE49-F238E27FC236}">
              <a16:creationId xmlns:a16="http://schemas.microsoft.com/office/drawing/2014/main" id="{B8F9B24A-8D5D-4B30-B46A-D1FB5C78458B}"/>
            </a:ext>
          </a:extLst>
        </xdr:cNvPr>
        <xdr:cNvSpPr txBox="1"/>
      </xdr:nvSpPr>
      <xdr:spPr>
        <a:xfrm>
          <a:off x="927744" y="661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98BDDF60-361F-4F29-B106-A008C7CBFE1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8109A046-5EA4-4562-B8A5-C1952D78FB59}"/>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D1A2194E-6ECF-4EC7-BBAF-B796B17F8DE7}"/>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AD2CAB04-2C60-4B9C-BDEA-C9D5C1251296}"/>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A6995D09-5164-4744-A110-8E458854CBA2}"/>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7D2F1E1E-76CF-4AB4-B01E-75E6C82602C5}"/>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D1A1B18C-AF41-4101-A82B-DEE7F2C3609A}"/>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B1F9A685-A7E5-4B9B-9B8A-871860C24FDA}"/>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6FE1A671-A5D1-4387-9C73-A6295730D83C}"/>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CFCA242B-3D57-4933-949D-51D31A98EBDB}"/>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D6749B29-4699-4DE7-BC91-C22ECC3B8DF7}"/>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CC5F48C7-4EB7-4816-966D-C4A6053EFD8D}"/>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BECD4329-EBB6-4DC0-B712-967730815E14}"/>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AC4C039F-104D-4ABE-95B5-29CE0AF7856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8FE2CC5C-ED7B-4A68-881D-52C4CA253BF4}"/>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FD6E02E3-ADE6-4AFE-A569-B93499C94FCF}"/>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3E23F82D-71EF-43BD-84D0-6575DE64ACE3}"/>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146B7F56-3078-4CAB-85F6-4A11BC50ADF4}"/>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EA5FEE7D-D52B-4FB0-9B13-82BA69130841}"/>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7B89160A-45F4-4E3E-ADC7-269889E084C2}"/>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B2C3C4DA-7325-4FDF-A623-A8707DBB486F}"/>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EE608286-C941-40C3-A9CB-13AB850D5664}"/>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4A1E0DC0-D08C-4BB5-8FE8-75CCCE506304}"/>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45720</xdr:rowOff>
    </xdr:from>
    <xdr:to>
      <xdr:col>54</xdr:col>
      <xdr:colOff>189865</xdr:colOff>
      <xdr:row>42</xdr:row>
      <xdr:rowOff>3810</xdr:rowOff>
    </xdr:to>
    <xdr:cxnSp macro="">
      <xdr:nvCxnSpPr>
        <xdr:cNvPr id="115" name="直線コネクタ 114">
          <a:extLst>
            <a:ext uri="{FF2B5EF4-FFF2-40B4-BE49-F238E27FC236}">
              <a16:creationId xmlns:a16="http://schemas.microsoft.com/office/drawing/2014/main" id="{594E7B44-32FC-4710-92BE-9925324C6412}"/>
            </a:ext>
          </a:extLst>
        </xdr:cNvPr>
        <xdr:cNvCxnSpPr/>
      </xdr:nvCxnSpPr>
      <xdr:spPr>
        <a:xfrm flipV="1">
          <a:off x="10476865" y="587502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7637</xdr:rowOff>
    </xdr:from>
    <xdr:ext cx="469744" cy="259045"/>
    <xdr:sp macro="" textlink="">
      <xdr:nvSpPr>
        <xdr:cNvPr id="116" name="【図書館】&#10;一人当たり面積最小値テキスト">
          <a:extLst>
            <a:ext uri="{FF2B5EF4-FFF2-40B4-BE49-F238E27FC236}">
              <a16:creationId xmlns:a16="http://schemas.microsoft.com/office/drawing/2014/main" id="{0D1A7F2C-80B4-490C-9677-166CFECCA924}"/>
            </a:ext>
          </a:extLst>
        </xdr:cNvPr>
        <xdr:cNvSpPr txBox="1"/>
      </xdr:nvSpPr>
      <xdr:spPr>
        <a:xfrm>
          <a:off x="10515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3810</xdr:rowOff>
    </xdr:from>
    <xdr:to>
      <xdr:col>55</xdr:col>
      <xdr:colOff>88900</xdr:colOff>
      <xdr:row>42</xdr:row>
      <xdr:rowOff>3810</xdr:rowOff>
    </xdr:to>
    <xdr:cxnSp macro="">
      <xdr:nvCxnSpPr>
        <xdr:cNvPr id="117" name="直線コネクタ 116">
          <a:extLst>
            <a:ext uri="{FF2B5EF4-FFF2-40B4-BE49-F238E27FC236}">
              <a16:creationId xmlns:a16="http://schemas.microsoft.com/office/drawing/2014/main" id="{EB509734-9685-49B0-BB07-43BD6300A19D}"/>
            </a:ext>
          </a:extLst>
        </xdr:cNvPr>
        <xdr:cNvCxnSpPr/>
      </xdr:nvCxnSpPr>
      <xdr:spPr>
        <a:xfrm>
          <a:off x="10388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163847</xdr:rowOff>
    </xdr:from>
    <xdr:ext cx="469744" cy="259045"/>
    <xdr:sp macro="" textlink="">
      <xdr:nvSpPr>
        <xdr:cNvPr id="118" name="【図書館】&#10;一人当たり面積最大値テキスト">
          <a:extLst>
            <a:ext uri="{FF2B5EF4-FFF2-40B4-BE49-F238E27FC236}">
              <a16:creationId xmlns:a16="http://schemas.microsoft.com/office/drawing/2014/main" id="{C988E3DF-5284-4248-987B-582D68325A0C}"/>
            </a:ext>
          </a:extLst>
        </xdr:cNvPr>
        <xdr:cNvSpPr txBox="1"/>
      </xdr:nvSpPr>
      <xdr:spPr>
        <a:xfrm>
          <a:off x="10515600" y="565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45720</xdr:rowOff>
    </xdr:from>
    <xdr:to>
      <xdr:col>55</xdr:col>
      <xdr:colOff>88900</xdr:colOff>
      <xdr:row>34</xdr:row>
      <xdr:rowOff>45720</xdr:rowOff>
    </xdr:to>
    <xdr:cxnSp macro="">
      <xdr:nvCxnSpPr>
        <xdr:cNvPr id="119" name="直線コネクタ 118">
          <a:extLst>
            <a:ext uri="{FF2B5EF4-FFF2-40B4-BE49-F238E27FC236}">
              <a16:creationId xmlns:a16="http://schemas.microsoft.com/office/drawing/2014/main" id="{34B6ADB8-24CC-4158-9A2D-A6BD5DDB16D8}"/>
            </a:ext>
          </a:extLst>
        </xdr:cNvPr>
        <xdr:cNvCxnSpPr/>
      </xdr:nvCxnSpPr>
      <xdr:spPr>
        <a:xfrm>
          <a:off x="10388600" y="587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90187</xdr:rowOff>
    </xdr:from>
    <xdr:ext cx="469744" cy="259045"/>
    <xdr:sp macro="" textlink="">
      <xdr:nvSpPr>
        <xdr:cNvPr id="120" name="【図書館】&#10;一人当たり面積平均値テキスト">
          <a:extLst>
            <a:ext uri="{FF2B5EF4-FFF2-40B4-BE49-F238E27FC236}">
              <a16:creationId xmlns:a16="http://schemas.microsoft.com/office/drawing/2014/main" id="{B631BE42-7732-49AC-972A-D07DBC220E95}"/>
            </a:ext>
          </a:extLst>
        </xdr:cNvPr>
        <xdr:cNvSpPr txBox="1"/>
      </xdr:nvSpPr>
      <xdr:spPr>
        <a:xfrm>
          <a:off x="10515600" y="6776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67310</xdr:rowOff>
    </xdr:from>
    <xdr:to>
      <xdr:col>55</xdr:col>
      <xdr:colOff>50800</xdr:colOff>
      <xdr:row>40</xdr:row>
      <xdr:rowOff>168910</xdr:rowOff>
    </xdr:to>
    <xdr:sp macro="" textlink="">
      <xdr:nvSpPr>
        <xdr:cNvPr id="121" name="フローチャート: 判断 120">
          <a:extLst>
            <a:ext uri="{FF2B5EF4-FFF2-40B4-BE49-F238E27FC236}">
              <a16:creationId xmlns:a16="http://schemas.microsoft.com/office/drawing/2014/main" id="{06830EF5-4807-4707-94AC-7F8E9730C0FE}"/>
            </a:ext>
          </a:extLst>
        </xdr:cNvPr>
        <xdr:cNvSpPr/>
      </xdr:nvSpPr>
      <xdr:spPr>
        <a:xfrm>
          <a:off x="10426700" y="692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74930</xdr:rowOff>
    </xdr:from>
    <xdr:to>
      <xdr:col>50</xdr:col>
      <xdr:colOff>165100</xdr:colOff>
      <xdr:row>41</xdr:row>
      <xdr:rowOff>5080</xdr:rowOff>
    </xdr:to>
    <xdr:sp macro="" textlink="">
      <xdr:nvSpPr>
        <xdr:cNvPr id="122" name="フローチャート: 判断 121">
          <a:extLst>
            <a:ext uri="{FF2B5EF4-FFF2-40B4-BE49-F238E27FC236}">
              <a16:creationId xmlns:a16="http://schemas.microsoft.com/office/drawing/2014/main" id="{B9258174-8430-4173-AB4A-4A9ACDEEC068}"/>
            </a:ext>
          </a:extLst>
        </xdr:cNvPr>
        <xdr:cNvSpPr/>
      </xdr:nvSpPr>
      <xdr:spPr>
        <a:xfrm>
          <a:off x="9588500" y="693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162560</xdr:rowOff>
    </xdr:from>
    <xdr:to>
      <xdr:col>46</xdr:col>
      <xdr:colOff>38100</xdr:colOff>
      <xdr:row>41</xdr:row>
      <xdr:rowOff>92710</xdr:rowOff>
    </xdr:to>
    <xdr:sp macro="" textlink="">
      <xdr:nvSpPr>
        <xdr:cNvPr id="123" name="フローチャート: 判断 122">
          <a:extLst>
            <a:ext uri="{FF2B5EF4-FFF2-40B4-BE49-F238E27FC236}">
              <a16:creationId xmlns:a16="http://schemas.microsoft.com/office/drawing/2014/main" id="{D2C1EE63-6BF1-421B-B994-B502C421505C}"/>
            </a:ext>
          </a:extLst>
        </xdr:cNvPr>
        <xdr:cNvSpPr/>
      </xdr:nvSpPr>
      <xdr:spPr>
        <a:xfrm>
          <a:off x="8699500" y="702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166370</xdr:rowOff>
    </xdr:from>
    <xdr:to>
      <xdr:col>41</xdr:col>
      <xdr:colOff>101600</xdr:colOff>
      <xdr:row>41</xdr:row>
      <xdr:rowOff>96520</xdr:rowOff>
    </xdr:to>
    <xdr:sp macro="" textlink="">
      <xdr:nvSpPr>
        <xdr:cNvPr id="124" name="フローチャート: 判断 123">
          <a:extLst>
            <a:ext uri="{FF2B5EF4-FFF2-40B4-BE49-F238E27FC236}">
              <a16:creationId xmlns:a16="http://schemas.microsoft.com/office/drawing/2014/main" id="{AD2BCBA3-F7DF-435E-A125-D6959EA3E99D}"/>
            </a:ext>
          </a:extLst>
        </xdr:cNvPr>
        <xdr:cNvSpPr/>
      </xdr:nvSpPr>
      <xdr:spPr>
        <a:xfrm>
          <a:off x="7810500" y="702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2540</xdr:rowOff>
    </xdr:from>
    <xdr:to>
      <xdr:col>36</xdr:col>
      <xdr:colOff>165100</xdr:colOff>
      <xdr:row>41</xdr:row>
      <xdr:rowOff>104140</xdr:rowOff>
    </xdr:to>
    <xdr:sp macro="" textlink="">
      <xdr:nvSpPr>
        <xdr:cNvPr id="125" name="フローチャート: 判断 124">
          <a:extLst>
            <a:ext uri="{FF2B5EF4-FFF2-40B4-BE49-F238E27FC236}">
              <a16:creationId xmlns:a16="http://schemas.microsoft.com/office/drawing/2014/main" id="{1DAB09F3-D1BF-462D-A2DF-445988E78D74}"/>
            </a:ext>
          </a:extLst>
        </xdr:cNvPr>
        <xdr:cNvSpPr/>
      </xdr:nvSpPr>
      <xdr:spPr>
        <a:xfrm>
          <a:off x="6921500" y="703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A10E5D93-724D-44F7-B154-CFDCEA88CC66}"/>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23552308-923F-4AD6-A334-959971AB3FCE}"/>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3B902695-F3AA-46E9-B6E5-A3930D43A2F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E043103A-02EE-4090-974B-4DF15C176697}"/>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16C5168-DE79-47E3-B663-35DCA8CD02AF}"/>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33020</xdr:rowOff>
    </xdr:from>
    <xdr:to>
      <xdr:col>55</xdr:col>
      <xdr:colOff>50800</xdr:colOff>
      <xdr:row>41</xdr:row>
      <xdr:rowOff>134620</xdr:rowOff>
    </xdr:to>
    <xdr:sp macro="" textlink="">
      <xdr:nvSpPr>
        <xdr:cNvPr id="131" name="楕円 130">
          <a:extLst>
            <a:ext uri="{FF2B5EF4-FFF2-40B4-BE49-F238E27FC236}">
              <a16:creationId xmlns:a16="http://schemas.microsoft.com/office/drawing/2014/main" id="{C1817B43-09BB-49D3-85CE-639D732C653C}"/>
            </a:ext>
          </a:extLst>
        </xdr:cNvPr>
        <xdr:cNvSpPr/>
      </xdr:nvSpPr>
      <xdr:spPr>
        <a:xfrm>
          <a:off x="10426700" y="706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119397</xdr:rowOff>
    </xdr:from>
    <xdr:ext cx="469744" cy="259045"/>
    <xdr:sp macro="" textlink="">
      <xdr:nvSpPr>
        <xdr:cNvPr id="132" name="【図書館】&#10;一人当たり面積該当値テキスト">
          <a:extLst>
            <a:ext uri="{FF2B5EF4-FFF2-40B4-BE49-F238E27FC236}">
              <a16:creationId xmlns:a16="http://schemas.microsoft.com/office/drawing/2014/main" id="{44DCF6AF-F5FD-4E06-BD6B-3132A180DF02}"/>
            </a:ext>
          </a:extLst>
        </xdr:cNvPr>
        <xdr:cNvSpPr txBox="1"/>
      </xdr:nvSpPr>
      <xdr:spPr>
        <a:xfrm>
          <a:off x="10515600" y="6977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36830</xdr:rowOff>
    </xdr:from>
    <xdr:to>
      <xdr:col>50</xdr:col>
      <xdr:colOff>165100</xdr:colOff>
      <xdr:row>41</xdr:row>
      <xdr:rowOff>138430</xdr:rowOff>
    </xdr:to>
    <xdr:sp macro="" textlink="">
      <xdr:nvSpPr>
        <xdr:cNvPr id="133" name="楕円 132">
          <a:extLst>
            <a:ext uri="{FF2B5EF4-FFF2-40B4-BE49-F238E27FC236}">
              <a16:creationId xmlns:a16="http://schemas.microsoft.com/office/drawing/2014/main" id="{08E4499C-2559-4F7F-9E91-D0AF3AAB29A8}"/>
            </a:ext>
          </a:extLst>
        </xdr:cNvPr>
        <xdr:cNvSpPr/>
      </xdr:nvSpPr>
      <xdr:spPr>
        <a:xfrm>
          <a:off x="9588500" y="706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83820</xdr:rowOff>
    </xdr:from>
    <xdr:to>
      <xdr:col>55</xdr:col>
      <xdr:colOff>0</xdr:colOff>
      <xdr:row>41</xdr:row>
      <xdr:rowOff>87630</xdr:rowOff>
    </xdr:to>
    <xdr:cxnSp macro="">
      <xdr:nvCxnSpPr>
        <xdr:cNvPr id="134" name="直線コネクタ 133">
          <a:extLst>
            <a:ext uri="{FF2B5EF4-FFF2-40B4-BE49-F238E27FC236}">
              <a16:creationId xmlns:a16="http://schemas.microsoft.com/office/drawing/2014/main" id="{20787E39-53D2-4B9B-852A-56FBAA2EDC04}"/>
            </a:ext>
          </a:extLst>
        </xdr:cNvPr>
        <xdr:cNvCxnSpPr/>
      </xdr:nvCxnSpPr>
      <xdr:spPr>
        <a:xfrm flipV="1">
          <a:off x="9639300" y="71132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36830</xdr:rowOff>
    </xdr:from>
    <xdr:to>
      <xdr:col>46</xdr:col>
      <xdr:colOff>38100</xdr:colOff>
      <xdr:row>41</xdr:row>
      <xdr:rowOff>138430</xdr:rowOff>
    </xdr:to>
    <xdr:sp macro="" textlink="">
      <xdr:nvSpPr>
        <xdr:cNvPr id="135" name="楕円 134">
          <a:extLst>
            <a:ext uri="{FF2B5EF4-FFF2-40B4-BE49-F238E27FC236}">
              <a16:creationId xmlns:a16="http://schemas.microsoft.com/office/drawing/2014/main" id="{A77577D1-8151-4B77-B1F0-6F1F2A01E4C0}"/>
            </a:ext>
          </a:extLst>
        </xdr:cNvPr>
        <xdr:cNvSpPr/>
      </xdr:nvSpPr>
      <xdr:spPr>
        <a:xfrm>
          <a:off x="8699500" y="706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87630</xdr:rowOff>
    </xdr:from>
    <xdr:to>
      <xdr:col>50</xdr:col>
      <xdr:colOff>114300</xdr:colOff>
      <xdr:row>41</xdr:row>
      <xdr:rowOff>87630</xdr:rowOff>
    </xdr:to>
    <xdr:cxnSp macro="">
      <xdr:nvCxnSpPr>
        <xdr:cNvPr id="136" name="直線コネクタ 135">
          <a:extLst>
            <a:ext uri="{FF2B5EF4-FFF2-40B4-BE49-F238E27FC236}">
              <a16:creationId xmlns:a16="http://schemas.microsoft.com/office/drawing/2014/main" id="{1BC0C00B-532D-45E9-8467-97D1A60EF8FC}"/>
            </a:ext>
          </a:extLst>
        </xdr:cNvPr>
        <xdr:cNvCxnSpPr/>
      </xdr:nvCxnSpPr>
      <xdr:spPr>
        <a:xfrm>
          <a:off x="8750300" y="7117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40640</xdr:rowOff>
    </xdr:from>
    <xdr:to>
      <xdr:col>41</xdr:col>
      <xdr:colOff>101600</xdr:colOff>
      <xdr:row>41</xdr:row>
      <xdr:rowOff>142240</xdr:rowOff>
    </xdr:to>
    <xdr:sp macro="" textlink="">
      <xdr:nvSpPr>
        <xdr:cNvPr id="137" name="楕円 136">
          <a:extLst>
            <a:ext uri="{FF2B5EF4-FFF2-40B4-BE49-F238E27FC236}">
              <a16:creationId xmlns:a16="http://schemas.microsoft.com/office/drawing/2014/main" id="{8C15D9FA-587B-4009-9C3B-06B35ADF9B35}"/>
            </a:ext>
          </a:extLst>
        </xdr:cNvPr>
        <xdr:cNvSpPr/>
      </xdr:nvSpPr>
      <xdr:spPr>
        <a:xfrm>
          <a:off x="7810500" y="707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87630</xdr:rowOff>
    </xdr:from>
    <xdr:to>
      <xdr:col>45</xdr:col>
      <xdr:colOff>177800</xdr:colOff>
      <xdr:row>41</xdr:row>
      <xdr:rowOff>91440</xdr:rowOff>
    </xdr:to>
    <xdr:cxnSp macro="">
      <xdr:nvCxnSpPr>
        <xdr:cNvPr id="138" name="直線コネクタ 137">
          <a:extLst>
            <a:ext uri="{FF2B5EF4-FFF2-40B4-BE49-F238E27FC236}">
              <a16:creationId xmlns:a16="http://schemas.microsoft.com/office/drawing/2014/main" id="{AB51C676-01C6-4E83-BD0F-0A95E76343A7}"/>
            </a:ext>
          </a:extLst>
        </xdr:cNvPr>
        <xdr:cNvCxnSpPr/>
      </xdr:nvCxnSpPr>
      <xdr:spPr>
        <a:xfrm flipV="1">
          <a:off x="7861300" y="71170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40640</xdr:rowOff>
    </xdr:from>
    <xdr:to>
      <xdr:col>36</xdr:col>
      <xdr:colOff>165100</xdr:colOff>
      <xdr:row>41</xdr:row>
      <xdr:rowOff>142240</xdr:rowOff>
    </xdr:to>
    <xdr:sp macro="" textlink="">
      <xdr:nvSpPr>
        <xdr:cNvPr id="139" name="楕円 138">
          <a:extLst>
            <a:ext uri="{FF2B5EF4-FFF2-40B4-BE49-F238E27FC236}">
              <a16:creationId xmlns:a16="http://schemas.microsoft.com/office/drawing/2014/main" id="{6564F418-B48A-4704-9E4D-FF008C391A3C}"/>
            </a:ext>
          </a:extLst>
        </xdr:cNvPr>
        <xdr:cNvSpPr/>
      </xdr:nvSpPr>
      <xdr:spPr>
        <a:xfrm>
          <a:off x="6921500" y="707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91440</xdr:rowOff>
    </xdr:from>
    <xdr:to>
      <xdr:col>41</xdr:col>
      <xdr:colOff>50800</xdr:colOff>
      <xdr:row>41</xdr:row>
      <xdr:rowOff>91440</xdr:rowOff>
    </xdr:to>
    <xdr:cxnSp macro="">
      <xdr:nvCxnSpPr>
        <xdr:cNvPr id="140" name="直線コネクタ 139">
          <a:extLst>
            <a:ext uri="{FF2B5EF4-FFF2-40B4-BE49-F238E27FC236}">
              <a16:creationId xmlns:a16="http://schemas.microsoft.com/office/drawing/2014/main" id="{B059BDCA-9623-49C1-B718-A845DA1F8429}"/>
            </a:ext>
          </a:extLst>
        </xdr:cNvPr>
        <xdr:cNvCxnSpPr/>
      </xdr:nvCxnSpPr>
      <xdr:spPr>
        <a:xfrm>
          <a:off x="6972300" y="71208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21607</xdr:rowOff>
    </xdr:from>
    <xdr:ext cx="469744" cy="259045"/>
    <xdr:sp macro="" textlink="">
      <xdr:nvSpPr>
        <xdr:cNvPr id="141" name="n_1aveValue【図書館】&#10;一人当たり面積">
          <a:extLst>
            <a:ext uri="{FF2B5EF4-FFF2-40B4-BE49-F238E27FC236}">
              <a16:creationId xmlns:a16="http://schemas.microsoft.com/office/drawing/2014/main" id="{924FAF6E-39CB-4E15-9A39-76D5C4BF33D1}"/>
            </a:ext>
          </a:extLst>
        </xdr:cNvPr>
        <xdr:cNvSpPr txBox="1"/>
      </xdr:nvSpPr>
      <xdr:spPr>
        <a:xfrm>
          <a:off x="9391727" y="6708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109237</xdr:rowOff>
    </xdr:from>
    <xdr:ext cx="469744" cy="259045"/>
    <xdr:sp macro="" textlink="">
      <xdr:nvSpPr>
        <xdr:cNvPr id="142" name="n_2aveValue【図書館】&#10;一人当たり面積">
          <a:extLst>
            <a:ext uri="{FF2B5EF4-FFF2-40B4-BE49-F238E27FC236}">
              <a16:creationId xmlns:a16="http://schemas.microsoft.com/office/drawing/2014/main" id="{6FA57963-19F7-41C4-B59C-5068CEE548D9}"/>
            </a:ext>
          </a:extLst>
        </xdr:cNvPr>
        <xdr:cNvSpPr txBox="1"/>
      </xdr:nvSpPr>
      <xdr:spPr>
        <a:xfrm>
          <a:off x="8515427" y="6795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113047</xdr:rowOff>
    </xdr:from>
    <xdr:ext cx="469744" cy="259045"/>
    <xdr:sp macro="" textlink="">
      <xdr:nvSpPr>
        <xdr:cNvPr id="143" name="n_3aveValue【図書館】&#10;一人当たり面積">
          <a:extLst>
            <a:ext uri="{FF2B5EF4-FFF2-40B4-BE49-F238E27FC236}">
              <a16:creationId xmlns:a16="http://schemas.microsoft.com/office/drawing/2014/main" id="{8157DDFE-C7F8-42B6-952F-9053E1A796E3}"/>
            </a:ext>
          </a:extLst>
        </xdr:cNvPr>
        <xdr:cNvSpPr txBox="1"/>
      </xdr:nvSpPr>
      <xdr:spPr>
        <a:xfrm>
          <a:off x="7626427" y="6799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120667</xdr:rowOff>
    </xdr:from>
    <xdr:ext cx="469744" cy="259045"/>
    <xdr:sp macro="" textlink="">
      <xdr:nvSpPr>
        <xdr:cNvPr id="144" name="n_4aveValue【図書館】&#10;一人当たり面積">
          <a:extLst>
            <a:ext uri="{FF2B5EF4-FFF2-40B4-BE49-F238E27FC236}">
              <a16:creationId xmlns:a16="http://schemas.microsoft.com/office/drawing/2014/main" id="{E1A09C4B-C7F5-4433-AC3D-AB8B3422F7EC}"/>
            </a:ext>
          </a:extLst>
        </xdr:cNvPr>
        <xdr:cNvSpPr txBox="1"/>
      </xdr:nvSpPr>
      <xdr:spPr>
        <a:xfrm>
          <a:off x="6737427" y="6807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129557</xdr:rowOff>
    </xdr:from>
    <xdr:ext cx="469744" cy="259045"/>
    <xdr:sp macro="" textlink="">
      <xdr:nvSpPr>
        <xdr:cNvPr id="145" name="n_1mainValue【図書館】&#10;一人当たり面積">
          <a:extLst>
            <a:ext uri="{FF2B5EF4-FFF2-40B4-BE49-F238E27FC236}">
              <a16:creationId xmlns:a16="http://schemas.microsoft.com/office/drawing/2014/main" id="{6CA3CD8E-CEC2-4667-B3B6-6DBCA65340E6}"/>
            </a:ext>
          </a:extLst>
        </xdr:cNvPr>
        <xdr:cNvSpPr txBox="1"/>
      </xdr:nvSpPr>
      <xdr:spPr>
        <a:xfrm>
          <a:off x="9391727" y="715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129557</xdr:rowOff>
    </xdr:from>
    <xdr:ext cx="469744" cy="259045"/>
    <xdr:sp macro="" textlink="">
      <xdr:nvSpPr>
        <xdr:cNvPr id="146" name="n_2mainValue【図書館】&#10;一人当たり面積">
          <a:extLst>
            <a:ext uri="{FF2B5EF4-FFF2-40B4-BE49-F238E27FC236}">
              <a16:creationId xmlns:a16="http://schemas.microsoft.com/office/drawing/2014/main" id="{F971CCC2-C9FF-4D70-A598-CD02B3892964}"/>
            </a:ext>
          </a:extLst>
        </xdr:cNvPr>
        <xdr:cNvSpPr txBox="1"/>
      </xdr:nvSpPr>
      <xdr:spPr>
        <a:xfrm>
          <a:off x="8515427" y="715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133367</xdr:rowOff>
    </xdr:from>
    <xdr:ext cx="469744" cy="259045"/>
    <xdr:sp macro="" textlink="">
      <xdr:nvSpPr>
        <xdr:cNvPr id="147" name="n_3mainValue【図書館】&#10;一人当たり面積">
          <a:extLst>
            <a:ext uri="{FF2B5EF4-FFF2-40B4-BE49-F238E27FC236}">
              <a16:creationId xmlns:a16="http://schemas.microsoft.com/office/drawing/2014/main" id="{9609C440-E924-4FD0-89E4-145DF5C922F2}"/>
            </a:ext>
          </a:extLst>
        </xdr:cNvPr>
        <xdr:cNvSpPr txBox="1"/>
      </xdr:nvSpPr>
      <xdr:spPr>
        <a:xfrm>
          <a:off x="7626427" y="716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133367</xdr:rowOff>
    </xdr:from>
    <xdr:ext cx="469744" cy="259045"/>
    <xdr:sp macro="" textlink="">
      <xdr:nvSpPr>
        <xdr:cNvPr id="148" name="n_4mainValue【図書館】&#10;一人当たり面積">
          <a:extLst>
            <a:ext uri="{FF2B5EF4-FFF2-40B4-BE49-F238E27FC236}">
              <a16:creationId xmlns:a16="http://schemas.microsoft.com/office/drawing/2014/main" id="{95D1B303-0C06-4F5F-9F30-1517F14FA81A}"/>
            </a:ext>
          </a:extLst>
        </xdr:cNvPr>
        <xdr:cNvSpPr txBox="1"/>
      </xdr:nvSpPr>
      <xdr:spPr>
        <a:xfrm>
          <a:off x="6737427" y="716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8644D88F-142B-4CFF-B2B5-4D0E56FD8505}"/>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7721D02F-2BD5-449D-BB34-4C34AE20FF27}"/>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72E3E7D4-C331-403C-9B93-01DC11CFED08}"/>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176C2705-47F3-449B-B662-E4A993D44891}"/>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9562682F-4748-4C96-A7C2-5AEF9A2DEA35}"/>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9DAEE2AF-2862-4C96-B09B-87F73493202E}"/>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4BF23671-D618-4170-A3E6-506E66C2E58F}"/>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7F72006D-DFB0-4D86-BDEF-937EEE56F678}"/>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C964A7D6-D8CA-42F9-837C-B500050A66EF}"/>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21F5C359-6124-44E3-8354-57532AFBA371}"/>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66DFE5E9-BC84-4DFC-BBF1-D1F1E9E51788}"/>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0AFA4EB4-76F9-4CA3-879F-7E6005EFEF8E}"/>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EE68A3D3-666F-406E-9736-46A8BD8D5B37}"/>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5108A143-795E-4EFD-9C30-4AF813AC03ED}"/>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E4FC2665-FD82-46F3-874D-BFDDE6EEF371}"/>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0FA13917-1805-483A-B37E-0A8FF00BBDA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4EB4D69A-A27B-47BD-91E6-C06A3DF19AEE}"/>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95B73878-FA49-4C55-95E3-02FA7610E84C}"/>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C5127915-66AC-4CDE-9F0C-47CE6630EB6E}"/>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A5EA252D-FF7C-4888-B918-06C0FA792C0F}"/>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7B00F383-2928-46DA-9A6D-B7F6DED6A564}"/>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25CE3CE3-C2D4-4EEF-A9D8-7579D2758C07}"/>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6AD688C1-A3D8-4785-ABB2-2AF2AC0566E6}"/>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D2FFE884-01C1-4C2E-B18B-BE9F16C4C7DE}"/>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a:extLst>
            <a:ext uri="{FF2B5EF4-FFF2-40B4-BE49-F238E27FC236}">
              <a16:creationId xmlns:a16="http://schemas.microsoft.com/office/drawing/2014/main" id="{7E5B7B42-C169-46E4-AAB4-835D9EB31C48}"/>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91440</xdr:rowOff>
    </xdr:from>
    <xdr:to>
      <xdr:col>24</xdr:col>
      <xdr:colOff>62865</xdr:colOff>
      <xdr:row>64</xdr:row>
      <xdr:rowOff>130628</xdr:rowOff>
    </xdr:to>
    <xdr:cxnSp macro="">
      <xdr:nvCxnSpPr>
        <xdr:cNvPr id="174" name="直線コネクタ 173">
          <a:extLst>
            <a:ext uri="{FF2B5EF4-FFF2-40B4-BE49-F238E27FC236}">
              <a16:creationId xmlns:a16="http://schemas.microsoft.com/office/drawing/2014/main" id="{ABCB5494-6764-491C-8EFC-E871DC36AE69}"/>
            </a:ext>
          </a:extLst>
        </xdr:cNvPr>
        <xdr:cNvCxnSpPr/>
      </xdr:nvCxnSpPr>
      <xdr:spPr>
        <a:xfrm flipV="1">
          <a:off x="4634865" y="9692640"/>
          <a:ext cx="0" cy="1410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a:extLst>
            <a:ext uri="{FF2B5EF4-FFF2-40B4-BE49-F238E27FC236}">
              <a16:creationId xmlns:a16="http://schemas.microsoft.com/office/drawing/2014/main" id="{3F33F474-D98C-4748-817B-DB4BFAF22A69}"/>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a:extLst>
            <a:ext uri="{FF2B5EF4-FFF2-40B4-BE49-F238E27FC236}">
              <a16:creationId xmlns:a16="http://schemas.microsoft.com/office/drawing/2014/main" id="{3FD6888D-A527-4F09-A34B-69761ED65346}"/>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38117</xdr:rowOff>
    </xdr:from>
    <xdr:ext cx="405111" cy="259045"/>
    <xdr:sp macro="" textlink="">
      <xdr:nvSpPr>
        <xdr:cNvPr id="177" name="【体育館・プール】&#10;有形固定資産減価償却率最大値テキスト">
          <a:extLst>
            <a:ext uri="{FF2B5EF4-FFF2-40B4-BE49-F238E27FC236}">
              <a16:creationId xmlns:a16="http://schemas.microsoft.com/office/drawing/2014/main" id="{6CAB453D-7A0D-42DF-A1B8-2498C445D51A}"/>
            </a:ext>
          </a:extLst>
        </xdr:cNvPr>
        <xdr:cNvSpPr txBox="1"/>
      </xdr:nvSpPr>
      <xdr:spPr>
        <a:xfrm>
          <a:off x="46736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91440</xdr:rowOff>
    </xdr:from>
    <xdr:to>
      <xdr:col>24</xdr:col>
      <xdr:colOff>152400</xdr:colOff>
      <xdr:row>56</xdr:row>
      <xdr:rowOff>91440</xdr:rowOff>
    </xdr:to>
    <xdr:cxnSp macro="">
      <xdr:nvCxnSpPr>
        <xdr:cNvPr id="178" name="直線コネクタ 177">
          <a:extLst>
            <a:ext uri="{FF2B5EF4-FFF2-40B4-BE49-F238E27FC236}">
              <a16:creationId xmlns:a16="http://schemas.microsoft.com/office/drawing/2014/main" id="{A443A0D3-106D-4241-B0C0-50F967148C2A}"/>
            </a:ext>
          </a:extLst>
        </xdr:cNvPr>
        <xdr:cNvCxnSpPr/>
      </xdr:nvCxnSpPr>
      <xdr:spPr>
        <a:xfrm>
          <a:off x="4546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157860</xdr:rowOff>
    </xdr:from>
    <xdr:ext cx="405111" cy="259045"/>
    <xdr:sp macro="" textlink="">
      <xdr:nvSpPr>
        <xdr:cNvPr id="179" name="【体育館・プール】&#10;有形固定資産減価償却率平均値テキスト">
          <a:extLst>
            <a:ext uri="{FF2B5EF4-FFF2-40B4-BE49-F238E27FC236}">
              <a16:creationId xmlns:a16="http://schemas.microsoft.com/office/drawing/2014/main" id="{BE31C143-6376-44AA-83FF-017FD6FEA129}"/>
            </a:ext>
          </a:extLst>
        </xdr:cNvPr>
        <xdr:cNvSpPr txBox="1"/>
      </xdr:nvSpPr>
      <xdr:spPr>
        <a:xfrm>
          <a:off x="4673600" y="104448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7983</xdr:rowOff>
    </xdr:from>
    <xdr:to>
      <xdr:col>24</xdr:col>
      <xdr:colOff>114300</xdr:colOff>
      <xdr:row>61</xdr:row>
      <xdr:rowOff>109583</xdr:rowOff>
    </xdr:to>
    <xdr:sp macro="" textlink="">
      <xdr:nvSpPr>
        <xdr:cNvPr id="180" name="フローチャート: 判断 179">
          <a:extLst>
            <a:ext uri="{FF2B5EF4-FFF2-40B4-BE49-F238E27FC236}">
              <a16:creationId xmlns:a16="http://schemas.microsoft.com/office/drawing/2014/main" id="{38C11345-6192-45DE-8E04-A15C570F52DF}"/>
            </a:ext>
          </a:extLst>
        </xdr:cNvPr>
        <xdr:cNvSpPr/>
      </xdr:nvSpPr>
      <xdr:spPr>
        <a:xfrm>
          <a:off x="4584700" y="1046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181" name="フローチャート: 判断 180">
          <a:extLst>
            <a:ext uri="{FF2B5EF4-FFF2-40B4-BE49-F238E27FC236}">
              <a16:creationId xmlns:a16="http://schemas.microsoft.com/office/drawing/2014/main" id="{B63C7503-9CAB-4B37-8667-C4441A6D3CCC}"/>
            </a:ext>
          </a:extLst>
        </xdr:cNvPr>
        <xdr:cNvSpPr/>
      </xdr:nvSpPr>
      <xdr:spPr>
        <a:xfrm>
          <a:off x="3746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164737</xdr:rowOff>
    </xdr:from>
    <xdr:to>
      <xdr:col>15</xdr:col>
      <xdr:colOff>101600</xdr:colOff>
      <xdr:row>61</xdr:row>
      <xdr:rowOff>94887</xdr:rowOff>
    </xdr:to>
    <xdr:sp macro="" textlink="">
      <xdr:nvSpPr>
        <xdr:cNvPr id="182" name="フローチャート: 判断 181">
          <a:extLst>
            <a:ext uri="{FF2B5EF4-FFF2-40B4-BE49-F238E27FC236}">
              <a16:creationId xmlns:a16="http://schemas.microsoft.com/office/drawing/2014/main" id="{1C05BADF-CC4D-49E1-B515-B91578B34479}"/>
            </a:ext>
          </a:extLst>
        </xdr:cNvPr>
        <xdr:cNvSpPr/>
      </xdr:nvSpPr>
      <xdr:spPr>
        <a:xfrm>
          <a:off x="2857500" y="1045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143510</xdr:rowOff>
    </xdr:from>
    <xdr:to>
      <xdr:col>10</xdr:col>
      <xdr:colOff>165100</xdr:colOff>
      <xdr:row>61</xdr:row>
      <xdr:rowOff>73660</xdr:rowOff>
    </xdr:to>
    <xdr:sp macro="" textlink="">
      <xdr:nvSpPr>
        <xdr:cNvPr id="183" name="フローチャート: 判断 182">
          <a:extLst>
            <a:ext uri="{FF2B5EF4-FFF2-40B4-BE49-F238E27FC236}">
              <a16:creationId xmlns:a16="http://schemas.microsoft.com/office/drawing/2014/main" id="{30FEF848-7AEC-4ACB-90CE-B0C18AD45CDC}"/>
            </a:ext>
          </a:extLst>
        </xdr:cNvPr>
        <xdr:cNvSpPr/>
      </xdr:nvSpPr>
      <xdr:spPr>
        <a:xfrm>
          <a:off x="19685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114119</xdr:rowOff>
    </xdr:from>
    <xdr:to>
      <xdr:col>6</xdr:col>
      <xdr:colOff>38100</xdr:colOff>
      <xdr:row>61</xdr:row>
      <xdr:rowOff>44269</xdr:rowOff>
    </xdr:to>
    <xdr:sp macro="" textlink="">
      <xdr:nvSpPr>
        <xdr:cNvPr id="184" name="フローチャート: 判断 183">
          <a:extLst>
            <a:ext uri="{FF2B5EF4-FFF2-40B4-BE49-F238E27FC236}">
              <a16:creationId xmlns:a16="http://schemas.microsoft.com/office/drawing/2014/main" id="{21B25EDA-B62B-4E03-B9AA-7DD501D47FEF}"/>
            </a:ext>
          </a:extLst>
        </xdr:cNvPr>
        <xdr:cNvSpPr/>
      </xdr:nvSpPr>
      <xdr:spPr>
        <a:xfrm>
          <a:off x="10795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16A0AC9F-E067-4A6D-83A5-B4335C83AC12}"/>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5F811E35-D960-4BE2-B38B-BC1B94CE20B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16BE4E0D-1812-4BA3-82DB-D489B892BDFD}"/>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77ACA66C-038D-4076-80C0-3C07589CEEEC}"/>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96BFB8C5-5EBC-4877-846C-D445B22D99CF}"/>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159838</xdr:rowOff>
    </xdr:from>
    <xdr:to>
      <xdr:col>24</xdr:col>
      <xdr:colOff>114300</xdr:colOff>
      <xdr:row>61</xdr:row>
      <xdr:rowOff>89988</xdr:rowOff>
    </xdr:to>
    <xdr:sp macro="" textlink="">
      <xdr:nvSpPr>
        <xdr:cNvPr id="190" name="楕円 189">
          <a:extLst>
            <a:ext uri="{FF2B5EF4-FFF2-40B4-BE49-F238E27FC236}">
              <a16:creationId xmlns:a16="http://schemas.microsoft.com/office/drawing/2014/main" id="{B9EDFEA0-72DB-4FD0-879A-0DEC23828977}"/>
            </a:ext>
          </a:extLst>
        </xdr:cNvPr>
        <xdr:cNvSpPr/>
      </xdr:nvSpPr>
      <xdr:spPr>
        <a:xfrm>
          <a:off x="4584700" y="1044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11265</xdr:rowOff>
    </xdr:from>
    <xdr:ext cx="405111" cy="259045"/>
    <xdr:sp macro="" textlink="">
      <xdr:nvSpPr>
        <xdr:cNvPr id="191" name="【体育館・プール】&#10;有形固定資産減価償却率該当値テキスト">
          <a:extLst>
            <a:ext uri="{FF2B5EF4-FFF2-40B4-BE49-F238E27FC236}">
              <a16:creationId xmlns:a16="http://schemas.microsoft.com/office/drawing/2014/main" id="{F3205D8E-77A8-45FE-A912-0E0A11C0E613}"/>
            </a:ext>
          </a:extLst>
        </xdr:cNvPr>
        <xdr:cNvSpPr txBox="1"/>
      </xdr:nvSpPr>
      <xdr:spPr>
        <a:xfrm>
          <a:off x="4673600" y="10298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127181</xdr:rowOff>
    </xdr:from>
    <xdr:to>
      <xdr:col>20</xdr:col>
      <xdr:colOff>38100</xdr:colOff>
      <xdr:row>61</xdr:row>
      <xdr:rowOff>57331</xdr:rowOff>
    </xdr:to>
    <xdr:sp macro="" textlink="">
      <xdr:nvSpPr>
        <xdr:cNvPr id="192" name="楕円 191">
          <a:extLst>
            <a:ext uri="{FF2B5EF4-FFF2-40B4-BE49-F238E27FC236}">
              <a16:creationId xmlns:a16="http://schemas.microsoft.com/office/drawing/2014/main" id="{18DE20DC-D05A-4FA8-889E-5D5140874D84}"/>
            </a:ext>
          </a:extLst>
        </xdr:cNvPr>
        <xdr:cNvSpPr/>
      </xdr:nvSpPr>
      <xdr:spPr>
        <a:xfrm>
          <a:off x="3746500" y="1041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6531</xdr:rowOff>
    </xdr:from>
    <xdr:to>
      <xdr:col>24</xdr:col>
      <xdr:colOff>63500</xdr:colOff>
      <xdr:row>61</xdr:row>
      <xdr:rowOff>39188</xdr:rowOff>
    </xdr:to>
    <xdr:cxnSp macro="">
      <xdr:nvCxnSpPr>
        <xdr:cNvPr id="193" name="直線コネクタ 192">
          <a:extLst>
            <a:ext uri="{FF2B5EF4-FFF2-40B4-BE49-F238E27FC236}">
              <a16:creationId xmlns:a16="http://schemas.microsoft.com/office/drawing/2014/main" id="{30934E7C-3895-4C87-8CAA-1559DDAF2578}"/>
            </a:ext>
          </a:extLst>
        </xdr:cNvPr>
        <xdr:cNvCxnSpPr/>
      </xdr:nvCxnSpPr>
      <xdr:spPr>
        <a:xfrm>
          <a:off x="3797300" y="10464981"/>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94524</xdr:rowOff>
    </xdr:from>
    <xdr:to>
      <xdr:col>15</xdr:col>
      <xdr:colOff>101600</xdr:colOff>
      <xdr:row>61</xdr:row>
      <xdr:rowOff>24674</xdr:rowOff>
    </xdr:to>
    <xdr:sp macro="" textlink="">
      <xdr:nvSpPr>
        <xdr:cNvPr id="194" name="楕円 193">
          <a:extLst>
            <a:ext uri="{FF2B5EF4-FFF2-40B4-BE49-F238E27FC236}">
              <a16:creationId xmlns:a16="http://schemas.microsoft.com/office/drawing/2014/main" id="{6AEBC552-B315-42F3-B732-CB1688B4F038}"/>
            </a:ext>
          </a:extLst>
        </xdr:cNvPr>
        <xdr:cNvSpPr/>
      </xdr:nvSpPr>
      <xdr:spPr>
        <a:xfrm>
          <a:off x="2857500" y="1038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145324</xdr:rowOff>
    </xdr:from>
    <xdr:to>
      <xdr:col>19</xdr:col>
      <xdr:colOff>177800</xdr:colOff>
      <xdr:row>61</xdr:row>
      <xdr:rowOff>6531</xdr:rowOff>
    </xdr:to>
    <xdr:cxnSp macro="">
      <xdr:nvCxnSpPr>
        <xdr:cNvPr id="195" name="直線コネクタ 194">
          <a:extLst>
            <a:ext uri="{FF2B5EF4-FFF2-40B4-BE49-F238E27FC236}">
              <a16:creationId xmlns:a16="http://schemas.microsoft.com/office/drawing/2014/main" id="{9F7DBDA7-24A4-4D98-8FC3-0757BC155A22}"/>
            </a:ext>
          </a:extLst>
        </xdr:cNvPr>
        <xdr:cNvCxnSpPr/>
      </xdr:nvCxnSpPr>
      <xdr:spPr>
        <a:xfrm>
          <a:off x="2908300" y="1043232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60234</xdr:rowOff>
    </xdr:from>
    <xdr:to>
      <xdr:col>10</xdr:col>
      <xdr:colOff>165100</xdr:colOff>
      <xdr:row>60</xdr:row>
      <xdr:rowOff>161834</xdr:rowOff>
    </xdr:to>
    <xdr:sp macro="" textlink="">
      <xdr:nvSpPr>
        <xdr:cNvPr id="196" name="楕円 195">
          <a:extLst>
            <a:ext uri="{FF2B5EF4-FFF2-40B4-BE49-F238E27FC236}">
              <a16:creationId xmlns:a16="http://schemas.microsoft.com/office/drawing/2014/main" id="{E6C76CD9-3963-430D-9319-CBAE7544E03C}"/>
            </a:ext>
          </a:extLst>
        </xdr:cNvPr>
        <xdr:cNvSpPr/>
      </xdr:nvSpPr>
      <xdr:spPr>
        <a:xfrm>
          <a:off x="1968500" y="1034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111034</xdr:rowOff>
    </xdr:from>
    <xdr:to>
      <xdr:col>15</xdr:col>
      <xdr:colOff>50800</xdr:colOff>
      <xdr:row>60</xdr:row>
      <xdr:rowOff>145324</xdr:rowOff>
    </xdr:to>
    <xdr:cxnSp macro="">
      <xdr:nvCxnSpPr>
        <xdr:cNvPr id="197" name="直線コネクタ 196">
          <a:extLst>
            <a:ext uri="{FF2B5EF4-FFF2-40B4-BE49-F238E27FC236}">
              <a16:creationId xmlns:a16="http://schemas.microsoft.com/office/drawing/2014/main" id="{FE97AC13-92D7-4DFD-9FAA-FFAE9E3E2A0D}"/>
            </a:ext>
          </a:extLst>
        </xdr:cNvPr>
        <xdr:cNvCxnSpPr/>
      </xdr:nvCxnSpPr>
      <xdr:spPr>
        <a:xfrm>
          <a:off x="2019300" y="1039803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27577</xdr:rowOff>
    </xdr:from>
    <xdr:to>
      <xdr:col>6</xdr:col>
      <xdr:colOff>38100</xdr:colOff>
      <xdr:row>60</xdr:row>
      <xdr:rowOff>129177</xdr:rowOff>
    </xdr:to>
    <xdr:sp macro="" textlink="">
      <xdr:nvSpPr>
        <xdr:cNvPr id="198" name="楕円 197">
          <a:extLst>
            <a:ext uri="{FF2B5EF4-FFF2-40B4-BE49-F238E27FC236}">
              <a16:creationId xmlns:a16="http://schemas.microsoft.com/office/drawing/2014/main" id="{5DD54CE0-3E9A-45D9-B28D-CED7ED82631C}"/>
            </a:ext>
          </a:extLst>
        </xdr:cNvPr>
        <xdr:cNvSpPr/>
      </xdr:nvSpPr>
      <xdr:spPr>
        <a:xfrm>
          <a:off x="1079500" y="1031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78377</xdr:rowOff>
    </xdr:from>
    <xdr:to>
      <xdr:col>10</xdr:col>
      <xdr:colOff>114300</xdr:colOff>
      <xdr:row>60</xdr:row>
      <xdr:rowOff>111034</xdr:rowOff>
    </xdr:to>
    <xdr:cxnSp macro="">
      <xdr:nvCxnSpPr>
        <xdr:cNvPr id="199" name="直線コネクタ 198">
          <a:extLst>
            <a:ext uri="{FF2B5EF4-FFF2-40B4-BE49-F238E27FC236}">
              <a16:creationId xmlns:a16="http://schemas.microsoft.com/office/drawing/2014/main" id="{29B26CA0-606F-49E0-BDFC-10C8ED28625C}"/>
            </a:ext>
          </a:extLst>
        </xdr:cNvPr>
        <xdr:cNvCxnSpPr/>
      </xdr:nvCxnSpPr>
      <xdr:spPr>
        <a:xfrm>
          <a:off x="1130300" y="1036537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84381</xdr:rowOff>
    </xdr:from>
    <xdr:ext cx="405111" cy="259045"/>
    <xdr:sp macro="" textlink="">
      <xdr:nvSpPr>
        <xdr:cNvPr id="200" name="n_1aveValue【体育館・プール】&#10;有形固定資産減価償却率">
          <a:extLst>
            <a:ext uri="{FF2B5EF4-FFF2-40B4-BE49-F238E27FC236}">
              <a16:creationId xmlns:a16="http://schemas.microsoft.com/office/drawing/2014/main" id="{9D36B993-2F31-405A-98D9-0CA60FC9F9E7}"/>
            </a:ext>
          </a:extLst>
        </xdr:cNvPr>
        <xdr:cNvSpPr txBox="1"/>
      </xdr:nvSpPr>
      <xdr:spPr>
        <a:xfrm>
          <a:off x="3582044" y="1054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86014</xdr:rowOff>
    </xdr:from>
    <xdr:ext cx="405111" cy="259045"/>
    <xdr:sp macro="" textlink="">
      <xdr:nvSpPr>
        <xdr:cNvPr id="201" name="n_2aveValue【体育館・プール】&#10;有形固定資産減価償却率">
          <a:extLst>
            <a:ext uri="{FF2B5EF4-FFF2-40B4-BE49-F238E27FC236}">
              <a16:creationId xmlns:a16="http://schemas.microsoft.com/office/drawing/2014/main" id="{C6194774-CC98-446C-B502-E662D57818FC}"/>
            </a:ext>
          </a:extLst>
        </xdr:cNvPr>
        <xdr:cNvSpPr txBox="1"/>
      </xdr:nvSpPr>
      <xdr:spPr>
        <a:xfrm>
          <a:off x="2705744" y="1054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64787</xdr:rowOff>
    </xdr:from>
    <xdr:ext cx="405111" cy="259045"/>
    <xdr:sp macro="" textlink="">
      <xdr:nvSpPr>
        <xdr:cNvPr id="202" name="n_3aveValue【体育館・プール】&#10;有形固定資産減価償却率">
          <a:extLst>
            <a:ext uri="{FF2B5EF4-FFF2-40B4-BE49-F238E27FC236}">
              <a16:creationId xmlns:a16="http://schemas.microsoft.com/office/drawing/2014/main" id="{9A98A0B6-A12B-4D52-B8BA-1D58BCCBD455}"/>
            </a:ext>
          </a:extLst>
        </xdr:cNvPr>
        <xdr:cNvSpPr txBox="1"/>
      </xdr:nvSpPr>
      <xdr:spPr>
        <a:xfrm>
          <a:off x="1816744" y="1052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35396</xdr:rowOff>
    </xdr:from>
    <xdr:ext cx="405111" cy="259045"/>
    <xdr:sp macro="" textlink="">
      <xdr:nvSpPr>
        <xdr:cNvPr id="203" name="n_4aveValue【体育館・プール】&#10;有形固定資産減価償却率">
          <a:extLst>
            <a:ext uri="{FF2B5EF4-FFF2-40B4-BE49-F238E27FC236}">
              <a16:creationId xmlns:a16="http://schemas.microsoft.com/office/drawing/2014/main" id="{C3E3AA56-1305-446A-B6AC-D00A8BED557D}"/>
            </a:ext>
          </a:extLst>
        </xdr:cNvPr>
        <xdr:cNvSpPr txBox="1"/>
      </xdr:nvSpPr>
      <xdr:spPr>
        <a:xfrm>
          <a:off x="927744" y="1049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73858</xdr:rowOff>
    </xdr:from>
    <xdr:ext cx="405111" cy="259045"/>
    <xdr:sp macro="" textlink="">
      <xdr:nvSpPr>
        <xdr:cNvPr id="204" name="n_1mainValue【体育館・プール】&#10;有形固定資産減価償却率">
          <a:extLst>
            <a:ext uri="{FF2B5EF4-FFF2-40B4-BE49-F238E27FC236}">
              <a16:creationId xmlns:a16="http://schemas.microsoft.com/office/drawing/2014/main" id="{A28F3A96-D0DF-449C-A744-F984B6926D3C}"/>
            </a:ext>
          </a:extLst>
        </xdr:cNvPr>
        <xdr:cNvSpPr txBox="1"/>
      </xdr:nvSpPr>
      <xdr:spPr>
        <a:xfrm>
          <a:off x="3582044" y="1018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41201</xdr:rowOff>
    </xdr:from>
    <xdr:ext cx="405111" cy="259045"/>
    <xdr:sp macro="" textlink="">
      <xdr:nvSpPr>
        <xdr:cNvPr id="205" name="n_2mainValue【体育館・プール】&#10;有形固定資産減価償却率">
          <a:extLst>
            <a:ext uri="{FF2B5EF4-FFF2-40B4-BE49-F238E27FC236}">
              <a16:creationId xmlns:a16="http://schemas.microsoft.com/office/drawing/2014/main" id="{81E6EDEE-A400-4545-9086-97404F0D0CB0}"/>
            </a:ext>
          </a:extLst>
        </xdr:cNvPr>
        <xdr:cNvSpPr txBox="1"/>
      </xdr:nvSpPr>
      <xdr:spPr>
        <a:xfrm>
          <a:off x="2705744" y="1015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6911</xdr:rowOff>
    </xdr:from>
    <xdr:ext cx="405111" cy="259045"/>
    <xdr:sp macro="" textlink="">
      <xdr:nvSpPr>
        <xdr:cNvPr id="206" name="n_3mainValue【体育館・プール】&#10;有形固定資産減価償却率">
          <a:extLst>
            <a:ext uri="{FF2B5EF4-FFF2-40B4-BE49-F238E27FC236}">
              <a16:creationId xmlns:a16="http://schemas.microsoft.com/office/drawing/2014/main" id="{40F2E173-8B90-4715-8A6E-32B6A6E95D21}"/>
            </a:ext>
          </a:extLst>
        </xdr:cNvPr>
        <xdr:cNvSpPr txBox="1"/>
      </xdr:nvSpPr>
      <xdr:spPr>
        <a:xfrm>
          <a:off x="1816744" y="10122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145704</xdr:rowOff>
    </xdr:from>
    <xdr:ext cx="405111" cy="259045"/>
    <xdr:sp macro="" textlink="">
      <xdr:nvSpPr>
        <xdr:cNvPr id="207" name="n_4mainValue【体育館・プール】&#10;有形固定資産減価償却率">
          <a:extLst>
            <a:ext uri="{FF2B5EF4-FFF2-40B4-BE49-F238E27FC236}">
              <a16:creationId xmlns:a16="http://schemas.microsoft.com/office/drawing/2014/main" id="{68932595-3F4F-4AAD-B727-8B34A2F0F9C5}"/>
            </a:ext>
          </a:extLst>
        </xdr:cNvPr>
        <xdr:cNvSpPr txBox="1"/>
      </xdr:nvSpPr>
      <xdr:spPr>
        <a:xfrm>
          <a:off x="927744" y="1008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7908764C-0649-402E-A7E0-4DB1200D05B4}"/>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5A2CB6A8-E02E-4D0B-A27B-187C5EB5C5FE}"/>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2127014A-276B-4434-996E-B8EADBCC918B}"/>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CD28CB48-4222-4092-B294-E0594DF74F85}"/>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368D1F36-469C-48EA-8E2F-996D4D0512FD}"/>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6BB4DD65-6DF3-4435-8325-09FBA19D792B}"/>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A871F7AB-E3F5-4B5E-AAE4-9FA802688419}"/>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DEFB2D13-A94E-47D6-9889-D16EDC1FE4EA}"/>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B5A5F4C4-21D7-475B-BD83-E50CEDBB665D}"/>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F140BA9D-974D-4F80-B345-B6F8CC78D33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5165B91A-B2C3-4C1D-936B-937CFBB922EA}"/>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a:extLst>
            <a:ext uri="{FF2B5EF4-FFF2-40B4-BE49-F238E27FC236}">
              <a16:creationId xmlns:a16="http://schemas.microsoft.com/office/drawing/2014/main" id="{81066246-5371-4FE3-A2E5-6A46EC6675D6}"/>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D345C18A-E9F6-413B-8009-608E3290E791}"/>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a:extLst>
            <a:ext uri="{FF2B5EF4-FFF2-40B4-BE49-F238E27FC236}">
              <a16:creationId xmlns:a16="http://schemas.microsoft.com/office/drawing/2014/main" id="{EF150AFA-7CEF-481C-A8B2-8A439B8581FD}"/>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34828F5E-6D9E-459F-AD4F-90A60D99F5D3}"/>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a16="http://schemas.microsoft.com/office/drawing/2014/main" id="{D7286281-E9F1-4517-A964-62DA3524771C}"/>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0106FD61-5C61-4774-8A87-0386025CAFE8}"/>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a:extLst>
            <a:ext uri="{FF2B5EF4-FFF2-40B4-BE49-F238E27FC236}">
              <a16:creationId xmlns:a16="http://schemas.microsoft.com/office/drawing/2014/main" id="{B1FF046A-DF89-44F0-8C35-4E9809334F34}"/>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E8EDBD3C-7434-401D-8B98-5AEFDC119447}"/>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a:extLst>
            <a:ext uri="{FF2B5EF4-FFF2-40B4-BE49-F238E27FC236}">
              <a16:creationId xmlns:a16="http://schemas.microsoft.com/office/drawing/2014/main" id="{49DAB24F-5D12-406A-9863-CD11089997D6}"/>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9614FCA5-DAE3-46FD-9965-5BFCAA294AC5}"/>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a16="http://schemas.microsoft.com/office/drawing/2014/main" id="{B2B92C9D-9334-4A97-A442-B4622B2C7725}"/>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id="{2EE58E80-9350-4D4E-B4FE-BE42BCE74F28}"/>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126111</xdr:rowOff>
    </xdr:from>
    <xdr:to>
      <xdr:col>54</xdr:col>
      <xdr:colOff>189865</xdr:colOff>
      <xdr:row>64</xdr:row>
      <xdr:rowOff>75819</xdr:rowOff>
    </xdr:to>
    <xdr:cxnSp macro="">
      <xdr:nvCxnSpPr>
        <xdr:cNvPr id="231" name="直線コネクタ 230">
          <a:extLst>
            <a:ext uri="{FF2B5EF4-FFF2-40B4-BE49-F238E27FC236}">
              <a16:creationId xmlns:a16="http://schemas.microsoft.com/office/drawing/2014/main" id="{685931D5-051C-400F-948F-1958D86C6F8D}"/>
            </a:ext>
          </a:extLst>
        </xdr:cNvPr>
        <xdr:cNvCxnSpPr/>
      </xdr:nvCxnSpPr>
      <xdr:spPr>
        <a:xfrm flipV="1">
          <a:off x="10476865" y="9727311"/>
          <a:ext cx="0" cy="1321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79646</xdr:rowOff>
    </xdr:from>
    <xdr:ext cx="469744" cy="259045"/>
    <xdr:sp macro="" textlink="">
      <xdr:nvSpPr>
        <xdr:cNvPr id="232" name="【体育館・プール】&#10;一人当たり面積最小値テキスト">
          <a:extLst>
            <a:ext uri="{FF2B5EF4-FFF2-40B4-BE49-F238E27FC236}">
              <a16:creationId xmlns:a16="http://schemas.microsoft.com/office/drawing/2014/main" id="{A65A9771-E0CF-4F52-9623-CF38361FB0EC}"/>
            </a:ext>
          </a:extLst>
        </xdr:cNvPr>
        <xdr:cNvSpPr txBox="1"/>
      </xdr:nvSpPr>
      <xdr:spPr>
        <a:xfrm>
          <a:off x="10515600" y="1105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75819</xdr:rowOff>
    </xdr:from>
    <xdr:to>
      <xdr:col>55</xdr:col>
      <xdr:colOff>88900</xdr:colOff>
      <xdr:row>64</xdr:row>
      <xdr:rowOff>75819</xdr:rowOff>
    </xdr:to>
    <xdr:cxnSp macro="">
      <xdr:nvCxnSpPr>
        <xdr:cNvPr id="233" name="直線コネクタ 232">
          <a:extLst>
            <a:ext uri="{FF2B5EF4-FFF2-40B4-BE49-F238E27FC236}">
              <a16:creationId xmlns:a16="http://schemas.microsoft.com/office/drawing/2014/main" id="{15865B3A-D9D3-46DE-8D81-2B0E7499F046}"/>
            </a:ext>
          </a:extLst>
        </xdr:cNvPr>
        <xdr:cNvCxnSpPr/>
      </xdr:nvCxnSpPr>
      <xdr:spPr>
        <a:xfrm>
          <a:off x="10388600" y="1104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72788</xdr:rowOff>
    </xdr:from>
    <xdr:ext cx="469744" cy="259045"/>
    <xdr:sp macro="" textlink="">
      <xdr:nvSpPr>
        <xdr:cNvPr id="234" name="【体育館・プール】&#10;一人当たり面積最大値テキスト">
          <a:extLst>
            <a:ext uri="{FF2B5EF4-FFF2-40B4-BE49-F238E27FC236}">
              <a16:creationId xmlns:a16="http://schemas.microsoft.com/office/drawing/2014/main" id="{AA9A6EB0-905A-4077-ADB9-D8C1FE6469D7}"/>
            </a:ext>
          </a:extLst>
        </xdr:cNvPr>
        <xdr:cNvSpPr txBox="1"/>
      </xdr:nvSpPr>
      <xdr:spPr>
        <a:xfrm>
          <a:off x="10515600" y="9502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126111</xdr:rowOff>
    </xdr:from>
    <xdr:to>
      <xdr:col>55</xdr:col>
      <xdr:colOff>88900</xdr:colOff>
      <xdr:row>56</xdr:row>
      <xdr:rowOff>126111</xdr:rowOff>
    </xdr:to>
    <xdr:cxnSp macro="">
      <xdr:nvCxnSpPr>
        <xdr:cNvPr id="235" name="直線コネクタ 234">
          <a:extLst>
            <a:ext uri="{FF2B5EF4-FFF2-40B4-BE49-F238E27FC236}">
              <a16:creationId xmlns:a16="http://schemas.microsoft.com/office/drawing/2014/main" id="{B74757C6-1699-4492-A657-933FB627F4FE}"/>
            </a:ext>
          </a:extLst>
        </xdr:cNvPr>
        <xdr:cNvCxnSpPr/>
      </xdr:nvCxnSpPr>
      <xdr:spPr>
        <a:xfrm>
          <a:off x="10388600" y="9727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64660</xdr:rowOff>
    </xdr:from>
    <xdr:ext cx="469744" cy="259045"/>
    <xdr:sp macro="" textlink="">
      <xdr:nvSpPr>
        <xdr:cNvPr id="236" name="【体育館・プール】&#10;一人当たり面積平均値テキスト">
          <a:extLst>
            <a:ext uri="{FF2B5EF4-FFF2-40B4-BE49-F238E27FC236}">
              <a16:creationId xmlns:a16="http://schemas.microsoft.com/office/drawing/2014/main" id="{7E7C6947-C78D-44DE-9123-EADAFE3ABA98}"/>
            </a:ext>
          </a:extLst>
        </xdr:cNvPr>
        <xdr:cNvSpPr txBox="1"/>
      </xdr:nvSpPr>
      <xdr:spPr>
        <a:xfrm>
          <a:off x="10515600" y="106945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41783</xdr:rowOff>
    </xdr:from>
    <xdr:to>
      <xdr:col>55</xdr:col>
      <xdr:colOff>50800</xdr:colOff>
      <xdr:row>63</xdr:row>
      <xdr:rowOff>143383</xdr:rowOff>
    </xdr:to>
    <xdr:sp macro="" textlink="">
      <xdr:nvSpPr>
        <xdr:cNvPr id="237" name="フローチャート: 判断 236">
          <a:extLst>
            <a:ext uri="{FF2B5EF4-FFF2-40B4-BE49-F238E27FC236}">
              <a16:creationId xmlns:a16="http://schemas.microsoft.com/office/drawing/2014/main" id="{BC5E382B-E24D-4683-BB83-DE29E06570FD}"/>
            </a:ext>
          </a:extLst>
        </xdr:cNvPr>
        <xdr:cNvSpPr/>
      </xdr:nvSpPr>
      <xdr:spPr>
        <a:xfrm>
          <a:off x="10426700" y="1084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52832</xdr:rowOff>
    </xdr:from>
    <xdr:to>
      <xdr:col>50</xdr:col>
      <xdr:colOff>165100</xdr:colOff>
      <xdr:row>63</xdr:row>
      <xdr:rowOff>154432</xdr:rowOff>
    </xdr:to>
    <xdr:sp macro="" textlink="">
      <xdr:nvSpPr>
        <xdr:cNvPr id="238" name="フローチャート: 判断 237">
          <a:extLst>
            <a:ext uri="{FF2B5EF4-FFF2-40B4-BE49-F238E27FC236}">
              <a16:creationId xmlns:a16="http://schemas.microsoft.com/office/drawing/2014/main" id="{024D8476-0DF9-4426-A237-7FF68FA724F1}"/>
            </a:ext>
          </a:extLst>
        </xdr:cNvPr>
        <xdr:cNvSpPr/>
      </xdr:nvSpPr>
      <xdr:spPr>
        <a:xfrm>
          <a:off x="9588500" y="10854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97790</xdr:rowOff>
    </xdr:from>
    <xdr:to>
      <xdr:col>46</xdr:col>
      <xdr:colOff>38100</xdr:colOff>
      <xdr:row>64</xdr:row>
      <xdr:rowOff>27940</xdr:rowOff>
    </xdr:to>
    <xdr:sp macro="" textlink="">
      <xdr:nvSpPr>
        <xdr:cNvPr id="239" name="フローチャート: 判断 238">
          <a:extLst>
            <a:ext uri="{FF2B5EF4-FFF2-40B4-BE49-F238E27FC236}">
              <a16:creationId xmlns:a16="http://schemas.microsoft.com/office/drawing/2014/main" id="{57D2B574-F9B0-4BE7-9813-BA6AAAF89BD7}"/>
            </a:ext>
          </a:extLst>
        </xdr:cNvPr>
        <xdr:cNvSpPr/>
      </xdr:nvSpPr>
      <xdr:spPr>
        <a:xfrm>
          <a:off x="8699500" y="10899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99695</xdr:rowOff>
    </xdr:from>
    <xdr:to>
      <xdr:col>41</xdr:col>
      <xdr:colOff>101600</xdr:colOff>
      <xdr:row>64</xdr:row>
      <xdr:rowOff>29845</xdr:rowOff>
    </xdr:to>
    <xdr:sp macro="" textlink="">
      <xdr:nvSpPr>
        <xdr:cNvPr id="240" name="フローチャート: 判断 239">
          <a:extLst>
            <a:ext uri="{FF2B5EF4-FFF2-40B4-BE49-F238E27FC236}">
              <a16:creationId xmlns:a16="http://schemas.microsoft.com/office/drawing/2014/main" id="{0D962464-570C-4B3D-A526-8818178EBA1E}"/>
            </a:ext>
          </a:extLst>
        </xdr:cNvPr>
        <xdr:cNvSpPr/>
      </xdr:nvSpPr>
      <xdr:spPr>
        <a:xfrm>
          <a:off x="7810500" y="1090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105029</xdr:rowOff>
    </xdr:from>
    <xdr:to>
      <xdr:col>36</xdr:col>
      <xdr:colOff>165100</xdr:colOff>
      <xdr:row>64</xdr:row>
      <xdr:rowOff>35179</xdr:rowOff>
    </xdr:to>
    <xdr:sp macro="" textlink="">
      <xdr:nvSpPr>
        <xdr:cNvPr id="241" name="フローチャート: 判断 240">
          <a:extLst>
            <a:ext uri="{FF2B5EF4-FFF2-40B4-BE49-F238E27FC236}">
              <a16:creationId xmlns:a16="http://schemas.microsoft.com/office/drawing/2014/main" id="{6D5CBBC6-1B1A-4A2C-99B6-E8D94BA50075}"/>
            </a:ext>
          </a:extLst>
        </xdr:cNvPr>
        <xdr:cNvSpPr/>
      </xdr:nvSpPr>
      <xdr:spPr>
        <a:xfrm>
          <a:off x="6921500" y="10906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A366F1F3-FD62-472F-921C-57A626843635}"/>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1D943F3B-95DA-47BB-8B4F-C55DB8DAD00F}"/>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E17DDD02-F49B-4FEB-A624-0D5DC815C665}"/>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9D395D48-1811-4AB3-A883-38E62157EAE4}"/>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90C3D820-05F4-4FE1-BDB8-6D572C1C00CB}"/>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142367</xdr:rowOff>
    </xdr:from>
    <xdr:to>
      <xdr:col>55</xdr:col>
      <xdr:colOff>50800</xdr:colOff>
      <xdr:row>64</xdr:row>
      <xdr:rowOff>72517</xdr:rowOff>
    </xdr:to>
    <xdr:sp macro="" textlink="">
      <xdr:nvSpPr>
        <xdr:cNvPr id="247" name="楕円 246">
          <a:extLst>
            <a:ext uri="{FF2B5EF4-FFF2-40B4-BE49-F238E27FC236}">
              <a16:creationId xmlns:a16="http://schemas.microsoft.com/office/drawing/2014/main" id="{DD7D9EEB-AE9E-48D5-98B8-E93F1100832E}"/>
            </a:ext>
          </a:extLst>
        </xdr:cNvPr>
        <xdr:cNvSpPr/>
      </xdr:nvSpPr>
      <xdr:spPr>
        <a:xfrm>
          <a:off x="10426700" y="10943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57294</xdr:rowOff>
    </xdr:from>
    <xdr:ext cx="469744" cy="259045"/>
    <xdr:sp macro="" textlink="">
      <xdr:nvSpPr>
        <xdr:cNvPr id="248" name="【体育館・プール】&#10;一人当たり面積該当値テキスト">
          <a:extLst>
            <a:ext uri="{FF2B5EF4-FFF2-40B4-BE49-F238E27FC236}">
              <a16:creationId xmlns:a16="http://schemas.microsoft.com/office/drawing/2014/main" id="{0C4281E9-3E49-4846-974D-7F3F2FF4F360}"/>
            </a:ext>
          </a:extLst>
        </xdr:cNvPr>
        <xdr:cNvSpPr txBox="1"/>
      </xdr:nvSpPr>
      <xdr:spPr>
        <a:xfrm>
          <a:off x="10515600" y="10858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143510</xdr:rowOff>
    </xdr:from>
    <xdr:to>
      <xdr:col>50</xdr:col>
      <xdr:colOff>165100</xdr:colOff>
      <xdr:row>64</xdr:row>
      <xdr:rowOff>73660</xdr:rowOff>
    </xdr:to>
    <xdr:sp macro="" textlink="">
      <xdr:nvSpPr>
        <xdr:cNvPr id="249" name="楕円 248">
          <a:extLst>
            <a:ext uri="{FF2B5EF4-FFF2-40B4-BE49-F238E27FC236}">
              <a16:creationId xmlns:a16="http://schemas.microsoft.com/office/drawing/2014/main" id="{3D059B03-5760-433E-BBAB-883D3E535A02}"/>
            </a:ext>
          </a:extLst>
        </xdr:cNvPr>
        <xdr:cNvSpPr/>
      </xdr:nvSpPr>
      <xdr:spPr>
        <a:xfrm>
          <a:off x="9588500" y="1094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21717</xdr:rowOff>
    </xdr:from>
    <xdr:to>
      <xdr:col>55</xdr:col>
      <xdr:colOff>0</xdr:colOff>
      <xdr:row>64</xdr:row>
      <xdr:rowOff>22860</xdr:rowOff>
    </xdr:to>
    <xdr:cxnSp macro="">
      <xdr:nvCxnSpPr>
        <xdr:cNvPr id="250" name="直線コネクタ 249">
          <a:extLst>
            <a:ext uri="{FF2B5EF4-FFF2-40B4-BE49-F238E27FC236}">
              <a16:creationId xmlns:a16="http://schemas.microsoft.com/office/drawing/2014/main" id="{E2A7C300-3E0D-40A8-A330-FCA6E57F267D}"/>
            </a:ext>
          </a:extLst>
        </xdr:cNvPr>
        <xdr:cNvCxnSpPr/>
      </xdr:nvCxnSpPr>
      <xdr:spPr>
        <a:xfrm flipV="1">
          <a:off x="9639300" y="10994517"/>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144272</xdr:rowOff>
    </xdr:from>
    <xdr:to>
      <xdr:col>46</xdr:col>
      <xdr:colOff>38100</xdr:colOff>
      <xdr:row>64</xdr:row>
      <xdr:rowOff>74422</xdr:rowOff>
    </xdr:to>
    <xdr:sp macro="" textlink="">
      <xdr:nvSpPr>
        <xdr:cNvPr id="251" name="楕円 250">
          <a:extLst>
            <a:ext uri="{FF2B5EF4-FFF2-40B4-BE49-F238E27FC236}">
              <a16:creationId xmlns:a16="http://schemas.microsoft.com/office/drawing/2014/main" id="{32E289AA-3E94-4C9D-8BC1-317440C95184}"/>
            </a:ext>
          </a:extLst>
        </xdr:cNvPr>
        <xdr:cNvSpPr/>
      </xdr:nvSpPr>
      <xdr:spPr>
        <a:xfrm>
          <a:off x="8699500" y="1094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22860</xdr:rowOff>
    </xdr:from>
    <xdr:to>
      <xdr:col>50</xdr:col>
      <xdr:colOff>114300</xdr:colOff>
      <xdr:row>64</xdr:row>
      <xdr:rowOff>23622</xdr:rowOff>
    </xdr:to>
    <xdr:cxnSp macro="">
      <xdr:nvCxnSpPr>
        <xdr:cNvPr id="252" name="直線コネクタ 251">
          <a:extLst>
            <a:ext uri="{FF2B5EF4-FFF2-40B4-BE49-F238E27FC236}">
              <a16:creationId xmlns:a16="http://schemas.microsoft.com/office/drawing/2014/main" id="{72B6D3A3-0721-4E9D-982F-AC331B9C5E9A}"/>
            </a:ext>
          </a:extLst>
        </xdr:cNvPr>
        <xdr:cNvCxnSpPr/>
      </xdr:nvCxnSpPr>
      <xdr:spPr>
        <a:xfrm flipV="1">
          <a:off x="8750300" y="10995660"/>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136652</xdr:rowOff>
    </xdr:from>
    <xdr:to>
      <xdr:col>41</xdr:col>
      <xdr:colOff>101600</xdr:colOff>
      <xdr:row>64</xdr:row>
      <xdr:rowOff>66802</xdr:rowOff>
    </xdr:to>
    <xdr:sp macro="" textlink="">
      <xdr:nvSpPr>
        <xdr:cNvPr id="253" name="楕円 252">
          <a:extLst>
            <a:ext uri="{FF2B5EF4-FFF2-40B4-BE49-F238E27FC236}">
              <a16:creationId xmlns:a16="http://schemas.microsoft.com/office/drawing/2014/main" id="{6FF0D1E6-2B80-4D72-B93F-DBC767369FCD}"/>
            </a:ext>
          </a:extLst>
        </xdr:cNvPr>
        <xdr:cNvSpPr/>
      </xdr:nvSpPr>
      <xdr:spPr>
        <a:xfrm>
          <a:off x="7810500" y="1093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16002</xdr:rowOff>
    </xdr:from>
    <xdr:to>
      <xdr:col>45</xdr:col>
      <xdr:colOff>177800</xdr:colOff>
      <xdr:row>64</xdr:row>
      <xdr:rowOff>23622</xdr:rowOff>
    </xdr:to>
    <xdr:cxnSp macro="">
      <xdr:nvCxnSpPr>
        <xdr:cNvPr id="254" name="直線コネクタ 253">
          <a:extLst>
            <a:ext uri="{FF2B5EF4-FFF2-40B4-BE49-F238E27FC236}">
              <a16:creationId xmlns:a16="http://schemas.microsoft.com/office/drawing/2014/main" id="{C5F8AD82-E1BE-4896-8C79-4A11D610C710}"/>
            </a:ext>
          </a:extLst>
        </xdr:cNvPr>
        <xdr:cNvCxnSpPr/>
      </xdr:nvCxnSpPr>
      <xdr:spPr>
        <a:xfrm>
          <a:off x="7861300" y="10988802"/>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137795</xdr:rowOff>
    </xdr:from>
    <xdr:to>
      <xdr:col>36</xdr:col>
      <xdr:colOff>165100</xdr:colOff>
      <xdr:row>64</xdr:row>
      <xdr:rowOff>67945</xdr:rowOff>
    </xdr:to>
    <xdr:sp macro="" textlink="">
      <xdr:nvSpPr>
        <xdr:cNvPr id="255" name="楕円 254">
          <a:extLst>
            <a:ext uri="{FF2B5EF4-FFF2-40B4-BE49-F238E27FC236}">
              <a16:creationId xmlns:a16="http://schemas.microsoft.com/office/drawing/2014/main" id="{549F9A3D-11E5-4638-9FC4-E127246CFA66}"/>
            </a:ext>
          </a:extLst>
        </xdr:cNvPr>
        <xdr:cNvSpPr/>
      </xdr:nvSpPr>
      <xdr:spPr>
        <a:xfrm>
          <a:off x="6921500" y="1093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16002</xdr:rowOff>
    </xdr:from>
    <xdr:to>
      <xdr:col>41</xdr:col>
      <xdr:colOff>50800</xdr:colOff>
      <xdr:row>64</xdr:row>
      <xdr:rowOff>17145</xdr:rowOff>
    </xdr:to>
    <xdr:cxnSp macro="">
      <xdr:nvCxnSpPr>
        <xdr:cNvPr id="256" name="直線コネクタ 255">
          <a:extLst>
            <a:ext uri="{FF2B5EF4-FFF2-40B4-BE49-F238E27FC236}">
              <a16:creationId xmlns:a16="http://schemas.microsoft.com/office/drawing/2014/main" id="{4F19C9D3-861A-40A6-B948-CE4325F34B88}"/>
            </a:ext>
          </a:extLst>
        </xdr:cNvPr>
        <xdr:cNvCxnSpPr/>
      </xdr:nvCxnSpPr>
      <xdr:spPr>
        <a:xfrm flipV="1">
          <a:off x="6972300" y="10988802"/>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170959</xdr:rowOff>
    </xdr:from>
    <xdr:ext cx="469744" cy="259045"/>
    <xdr:sp macro="" textlink="">
      <xdr:nvSpPr>
        <xdr:cNvPr id="257" name="n_1aveValue【体育館・プール】&#10;一人当たり面積">
          <a:extLst>
            <a:ext uri="{FF2B5EF4-FFF2-40B4-BE49-F238E27FC236}">
              <a16:creationId xmlns:a16="http://schemas.microsoft.com/office/drawing/2014/main" id="{C8AC66B6-8B16-48C3-AB8C-C7833A3AEB48}"/>
            </a:ext>
          </a:extLst>
        </xdr:cNvPr>
        <xdr:cNvSpPr txBox="1"/>
      </xdr:nvSpPr>
      <xdr:spPr>
        <a:xfrm>
          <a:off x="9391727" y="10629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44467</xdr:rowOff>
    </xdr:from>
    <xdr:ext cx="469744" cy="259045"/>
    <xdr:sp macro="" textlink="">
      <xdr:nvSpPr>
        <xdr:cNvPr id="258" name="n_2aveValue【体育館・プール】&#10;一人当たり面積">
          <a:extLst>
            <a:ext uri="{FF2B5EF4-FFF2-40B4-BE49-F238E27FC236}">
              <a16:creationId xmlns:a16="http://schemas.microsoft.com/office/drawing/2014/main" id="{E3D91012-3905-4817-A75A-8936688C4FC2}"/>
            </a:ext>
          </a:extLst>
        </xdr:cNvPr>
        <xdr:cNvSpPr txBox="1"/>
      </xdr:nvSpPr>
      <xdr:spPr>
        <a:xfrm>
          <a:off x="8515427" y="10674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46372</xdr:rowOff>
    </xdr:from>
    <xdr:ext cx="469744" cy="259045"/>
    <xdr:sp macro="" textlink="">
      <xdr:nvSpPr>
        <xdr:cNvPr id="259" name="n_3aveValue【体育館・プール】&#10;一人当たり面積">
          <a:extLst>
            <a:ext uri="{FF2B5EF4-FFF2-40B4-BE49-F238E27FC236}">
              <a16:creationId xmlns:a16="http://schemas.microsoft.com/office/drawing/2014/main" id="{34D8FED6-7ED6-418B-8750-D8F4506754D8}"/>
            </a:ext>
          </a:extLst>
        </xdr:cNvPr>
        <xdr:cNvSpPr txBox="1"/>
      </xdr:nvSpPr>
      <xdr:spPr>
        <a:xfrm>
          <a:off x="7626427" y="10676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51706</xdr:rowOff>
    </xdr:from>
    <xdr:ext cx="469744" cy="259045"/>
    <xdr:sp macro="" textlink="">
      <xdr:nvSpPr>
        <xdr:cNvPr id="260" name="n_4aveValue【体育館・プール】&#10;一人当たり面積">
          <a:extLst>
            <a:ext uri="{FF2B5EF4-FFF2-40B4-BE49-F238E27FC236}">
              <a16:creationId xmlns:a16="http://schemas.microsoft.com/office/drawing/2014/main" id="{C893AA29-0541-4ACB-B9BC-E01DB15A4499}"/>
            </a:ext>
          </a:extLst>
        </xdr:cNvPr>
        <xdr:cNvSpPr txBox="1"/>
      </xdr:nvSpPr>
      <xdr:spPr>
        <a:xfrm>
          <a:off x="6737427" y="10681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64787</xdr:rowOff>
    </xdr:from>
    <xdr:ext cx="469744" cy="259045"/>
    <xdr:sp macro="" textlink="">
      <xdr:nvSpPr>
        <xdr:cNvPr id="261" name="n_1mainValue【体育館・プール】&#10;一人当たり面積">
          <a:extLst>
            <a:ext uri="{FF2B5EF4-FFF2-40B4-BE49-F238E27FC236}">
              <a16:creationId xmlns:a16="http://schemas.microsoft.com/office/drawing/2014/main" id="{383B3D0B-9E67-4B42-AFB2-6B02E4FFB04F}"/>
            </a:ext>
          </a:extLst>
        </xdr:cNvPr>
        <xdr:cNvSpPr txBox="1"/>
      </xdr:nvSpPr>
      <xdr:spPr>
        <a:xfrm>
          <a:off x="9391727" y="1103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65549</xdr:rowOff>
    </xdr:from>
    <xdr:ext cx="469744" cy="259045"/>
    <xdr:sp macro="" textlink="">
      <xdr:nvSpPr>
        <xdr:cNvPr id="262" name="n_2mainValue【体育館・プール】&#10;一人当たり面積">
          <a:extLst>
            <a:ext uri="{FF2B5EF4-FFF2-40B4-BE49-F238E27FC236}">
              <a16:creationId xmlns:a16="http://schemas.microsoft.com/office/drawing/2014/main" id="{1BFBB087-875D-4AF5-B888-43F7785C7C36}"/>
            </a:ext>
          </a:extLst>
        </xdr:cNvPr>
        <xdr:cNvSpPr txBox="1"/>
      </xdr:nvSpPr>
      <xdr:spPr>
        <a:xfrm>
          <a:off x="8515427" y="11038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57929</xdr:rowOff>
    </xdr:from>
    <xdr:ext cx="469744" cy="259045"/>
    <xdr:sp macro="" textlink="">
      <xdr:nvSpPr>
        <xdr:cNvPr id="263" name="n_3mainValue【体育館・プール】&#10;一人当たり面積">
          <a:extLst>
            <a:ext uri="{FF2B5EF4-FFF2-40B4-BE49-F238E27FC236}">
              <a16:creationId xmlns:a16="http://schemas.microsoft.com/office/drawing/2014/main" id="{E1BE7E74-7D2E-46DA-A0C8-9E7C4422D1CA}"/>
            </a:ext>
          </a:extLst>
        </xdr:cNvPr>
        <xdr:cNvSpPr txBox="1"/>
      </xdr:nvSpPr>
      <xdr:spPr>
        <a:xfrm>
          <a:off x="7626427" y="11030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59072</xdr:rowOff>
    </xdr:from>
    <xdr:ext cx="469744" cy="259045"/>
    <xdr:sp macro="" textlink="">
      <xdr:nvSpPr>
        <xdr:cNvPr id="264" name="n_4mainValue【体育館・プール】&#10;一人当たり面積">
          <a:extLst>
            <a:ext uri="{FF2B5EF4-FFF2-40B4-BE49-F238E27FC236}">
              <a16:creationId xmlns:a16="http://schemas.microsoft.com/office/drawing/2014/main" id="{7BDA8FE7-6F03-47F3-899C-2CFEAD3AAF7F}"/>
            </a:ext>
          </a:extLst>
        </xdr:cNvPr>
        <xdr:cNvSpPr txBox="1"/>
      </xdr:nvSpPr>
      <xdr:spPr>
        <a:xfrm>
          <a:off x="6737427" y="1103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C09284F5-F8F0-4F58-97A0-53F1B75F671A}"/>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A536DB0F-4C25-46FD-92C1-894829BADDAC}"/>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FDE987FC-04B3-43EC-B2B9-F25A34F9D11F}"/>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97289ADB-8258-4D25-8676-AF3D3B24DEA1}"/>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CABBCF3F-2BE5-4A4F-B566-9A4FF3F47E4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D90BB9BA-4AC7-45F0-8562-021DA7AF7359}"/>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9F704EA2-3F0A-49AD-BE16-DF6FCEEDE463}"/>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C3EA6E33-9F70-4E85-AC1E-3655DB6915D2}"/>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C5276549-77A9-4848-A47D-8E3DE46C5B72}"/>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A8B54AE2-F920-4543-A1CC-EC5B6AFC180F}"/>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90283E7C-D3C8-42D6-BC2D-CBE6F5AD42B4}"/>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a:extLst>
            <a:ext uri="{FF2B5EF4-FFF2-40B4-BE49-F238E27FC236}">
              <a16:creationId xmlns:a16="http://schemas.microsoft.com/office/drawing/2014/main" id="{28743ECA-CA4E-4F7A-9495-5BFFD3575E46}"/>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a:extLst>
            <a:ext uri="{FF2B5EF4-FFF2-40B4-BE49-F238E27FC236}">
              <a16:creationId xmlns:a16="http://schemas.microsoft.com/office/drawing/2014/main" id="{93CE916E-7207-4C70-8AC3-490023D1FE23}"/>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a:extLst>
            <a:ext uri="{FF2B5EF4-FFF2-40B4-BE49-F238E27FC236}">
              <a16:creationId xmlns:a16="http://schemas.microsoft.com/office/drawing/2014/main" id="{C0EED658-80F1-44A9-8401-8F2A5E9B0D69}"/>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a:extLst>
            <a:ext uri="{FF2B5EF4-FFF2-40B4-BE49-F238E27FC236}">
              <a16:creationId xmlns:a16="http://schemas.microsoft.com/office/drawing/2014/main" id="{71385392-FE1E-4A23-8061-53F3E83AE541}"/>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a:extLst>
            <a:ext uri="{FF2B5EF4-FFF2-40B4-BE49-F238E27FC236}">
              <a16:creationId xmlns:a16="http://schemas.microsoft.com/office/drawing/2014/main" id="{2B795B0E-D8EC-4846-A3AE-64E5F70095AE}"/>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a:extLst>
            <a:ext uri="{FF2B5EF4-FFF2-40B4-BE49-F238E27FC236}">
              <a16:creationId xmlns:a16="http://schemas.microsoft.com/office/drawing/2014/main" id="{343C12E6-BFE8-4CF8-94D8-23D5789EEB51}"/>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a:extLst>
            <a:ext uri="{FF2B5EF4-FFF2-40B4-BE49-F238E27FC236}">
              <a16:creationId xmlns:a16="http://schemas.microsoft.com/office/drawing/2014/main" id="{048A015F-3E1C-4D82-912B-ABB7F48DBFD4}"/>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a:extLst>
            <a:ext uri="{FF2B5EF4-FFF2-40B4-BE49-F238E27FC236}">
              <a16:creationId xmlns:a16="http://schemas.microsoft.com/office/drawing/2014/main" id="{91E352C2-2D23-4DB7-8065-C397E16F8CBF}"/>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a:extLst>
            <a:ext uri="{FF2B5EF4-FFF2-40B4-BE49-F238E27FC236}">
              <a16:creationId xmlns:a16="http://schemas.microsoft.com/office/drawing/2014/main" id="{AB714FA7-696A-44B2-B182-130288129EDD}"/>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a:extLst>
            <a:ext uri="{FF2B5EF4-FFF2-40B4-BE49-F238E27FC236}">
              <a16:creationId xmlns:a16="http://schemas.microsoft.com/office/drawing/2014/main" id="{4CF42A9B-9028-43AC-BD07-1F43425976B1}"/>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a:extLst>
            <a:ext uri="{FF2B5EF4-FFF2-40B4-BE49-F238E27FC236}">
              <a16:creationId xmlns:a16="http://schemas.microsoft.com/office/drawing/2014/main" id="{BD7F076C-F799-4521-AFB7-11A67BB8FB1B}"/>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a:extLst>
            <a:ext uri="{FF2B5EF4-FFF2-40B4-BE49-F238E27FC236}">
              <a16:creationId xmlns:a16="http://schemas.microsoft.com/office/drawing/2014/main" id="{2776CA60-60A6-4BCF-B124-939E2D8FC979}"/>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a16="http://schemas.microsoft.com/office/drawing/2014/main" id="{6CA8876E-7355-496A-9D1F-91204D31CCAA}"/>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a:extLst>
            <a:ext uri="{FF2B5EF4-FFF2-40B4-BE49-F238E27FC236}">
              <a16:creationId xmlns:a16="http://schemas.microsoft.com/office/drawing/2014/main" id="{29824AEE-7DD7-4CA1-A421-8B09435BC6C9}"/>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65858</xdr:rowOff>
    </xdr:from>
    <xdr:to>
      <xdr:col>24</xdr:col>
      <xdr:colOff>62865</xdr:colOff>
      <xdr:row>86</xdr:row>
      <xdr:rowOff>168729</xdr:rowOff>
    </xdr:to>
    <xdr:cxnSp macro="">
      <xdr:nvCxnSpPr>
        <xdr:cNvPr id="290" name="直線コネクタ 289">
          <a:extLst>
            <a:ext uri="{FF2B5EF4-FFF2-40B4-BE49-F238E27FC236}">
              <a16:creationId xmlns:a16="http://schemas.microsoft.com/office/drawing/2014/main" id="{9589D66D-E581-471C-A052-0873B81FE065}"/>
            </a:ext>
          </a:extLst>
        </xdr:cNvPr>
        <xdr:cNvCxnSpPr/>
      </xdr:nvCxnSpPr>
      <xdr:spPr>
        <a:xfrm flipV="1">
          <a:off x="4634865" y="13438958"/>
          <a:ext cx="0" cy="1474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福祉施設】&#10;有形固定資産減価償却率最小値テキスト">
          <a:extLst>
            <a:ext uri="{FF2B5EF4-FFF2-40B4-BE49-F238E27FC236}">
              <a16:creationId xmlns:a16="http://schemas.microsoft.com/office/drawing/2014/main" id="{CA4AA9C9-1764-4CE4-A18B-6045C11FFB5E}"/>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a:extLst>
            <a:ext uri="{FF2B5EF4-FFF2-40B4-BE49-F238E27FC236}">
              <a16:creationId xmlns:a16="http://schemas.microsoft.com/office/drawing/2014/main" id="{1ADE9388-7381-4AE5-A2C3-C0F028F8CC94}"/>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12535</xdr:rowOff>
    </xdr:from>
    <xdr:ext cx="340478" cy="259045"/>
    <xdr:sp macro="" textlink="">
      <xdr:nvSpPr>
        <xdr:cNvPr id="293" name="【福祉施設】&#10;有形固定資産減価償却率最大値テキスト">
          <a:extLst>
            <a:ext uri="{FF2B5EF4-FFF2-40B4-BE49-F238E27FC236}">
              <a16:creationId xmlns:a16="http://schemas.microsoft.com/office/drawing/2014/main" id="{DD211861-C4A8-408B-8DD2-289E3D3D6A7B}"/>
            </a:ext>
          </a:extLst>
        </xdr:cNvPr>
        <xdr:cNvSpPr txBox="1"/>
      </xdr:nvSpPr>
      <xdr:spPr>
        <a:xfrm>
          <a:off x="4673600" y="132141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65858</xdr:rowOff>
    </xdr:from>
    <xdr:to>
      <xdr:col>24</xdr:col>
      <xdr:colOff>152400</xdr:colOff>
      <xdr:row>78</xdr:row>
      <xdr:rowOff>65858</xdr:rowOff>
    </xdr:to>
    <xdr:cxnSp macro="">
      <xdr:nvCxnSpPr>
        <xdr:cNvPr id="294" name="直線コネクタ 293">
          <a:extLst>
            <a:ext uri="{FF2B5EF4-FFF2-40B4-BE49-F238E27FC236}">
              <a16:creationId xmlns:a16="http://schemas.microsoft.com/office/drawing/2014/main" id="{912F78D1-FF08-40F2-AA82-37A4ED168B69}"/>
            </a:ext>
          </a:extLst>
        </xdr:cNvPr>
        <xdr:cNvCxnSpPr/>
      </xdr:nvCxnSpPr>
      <xdr:spPr>
        <a:xfrm>
          <a:off x="4546600" y="1343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137540</xdr:rowOff>
    </xdr:from>
    <xdr:ext cx="405111" cy="259045"/>
    <xdr:sp macro="" textlink="">
      <xdr:nvSpPr>
        <xdr:cNvPr id="295" name="【福祉施設】&#10;有形固定資産減価償却率平均値テキスト">
          <a:extLst>
            <a:ext uri="{FF2B5EF4-FFF2-40B4-BE49-F238E27FC236}">
              <a16:creationId xmlns:a16="http://schemas.microsoft.com/office/drawing/2014/main" id="{8341C5A0-733C-4F8B-84BF-82D7318D731D}"/>
            </a:ext>
          </a:extLst>
        </xdr:cNvPr>
        <xdr:cNvSpPr txBox="1"/>
      </xdr:nvSpPr>
      <xdr:spPr>
        <a:xfrm>
          <a:off x="4673600" y="14024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114663</xdr:rowOff>
    </xdr:from>
    <xdr:to>
      <xdr:col>24</xdr:col>
      <xdr:colOff>114300</xdr:colOff>
      <xdr:row>83</xdr:row>
      <xdr:rowOff>44813</xdr:rowOff>
    </xdr:to>
    <xdr:sp macro="" textlink="">
      <xdr:nvSpPr>
        <xdr:cNvPr id="296" name="フローチャート: 判断 295">
          <a:extLst>
            <a:ext uri="{FF2B5EF4-FFF2-40B4-BE49-F238E27FC236}">
              <a16:creationId xmlns:a16="http://schemas.microsoft.com/office/drawing/2014/main" id="{1BB1390A-B4A6-4EA5-9915-728E247D17C3}"/>
            </a:ext>
          </a:extLst>
        </xdr:cNvPr>
        <xdr:cNvSpPr/>
      </xdr:nvSpPr>
      <xdr:spPr>
        <a:xfrm>
          <a:off x="45847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80373</xdr:rowOff>
    </xdr:from>
    <xdr:to>
      <xdr:col>20</xdr:col>
      <xdr:colOff>38100</xdr:colOff>
      <xdr:row>83</xdr:row>
      <xdr:rowOff>10523</xdr:rowOff>
    </xdr:to>
    <xdr:sp macro="" textlink="">
      <xdr:nvSpPr>
        <xdr:cNvPr id="297" name="フローチャート: 判断 296">
          <a:extLst>
            <a:ext uri="{FF2B5EF4-FFF2-40B4-BE49-F238E27FC236}">
              <a16:creationId xmlns:a16="http://schemas.microsoft.com/office/drawing/2014/main" id="{994DD46C-778C-4E71-9AE8-7B9A2B1735D5}"/>
            </a:ext>
          </a:extLst>
        </xdr:cNvPr>
        <xdr:cNvSpPr/>
      </xdr:nvSpPr>
      <xdr:spPr>
        <a:xfrm>
          <a:off x="3746500" y="1413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55880</xdr:rowOff>
    </xdr:from>
    <xdr:to>
      <xdr:col>15</xdr:col>
      <xdr:colOff>101600</xdr:colOff>
      <xdr:row>82</xdr:row>
      <xdr:rowOff>157480</xdr:rowOff>
    </xdr:to>
    <xdr:sp macro="" textlink="">
      <xdr:nvSpPr>
        <xdr:cNvPr id="298" name="フローチャート: 判断 297">
          <a:extLst>
            <a:ext uri="{FF2B5EF4-FFF2-40B4-BE49-F238E27FC236}">
              <a16:creationId xmlns:a16="http://schemas.microsoft.com/office/drawing/2014/main" id="{2E86C2DA-FC8B-431E-87DA-7F904EADAC2A}"/>
            </a:ext>
          </a:extLst>
        </xdr:cNvPr>
        <xdr:cNvSpPr/>
      </xdr:nvSpPr>
      <xdr:spPr>
        <a:xfrm>
          <a:off x="2857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37919</xdr:rowOff>
    </xdr:from>
    <xdr:to>
      <xdr:col>10</xdr:col>
      <xdr:colOff>165100</xdr:colOff>
      <xdr:row>82</xdr:row>
      <xdr:rowOff>139519</xdr:rowOff>
    </xdr:to>
    <xdr:sp macro="" textlink="">
      <xdr:nvSpPr>
        <xdr:cNvPr id="299" name="フローチャート: 判断 298">
          <a:extLst>
            <a:ext uri="{FF2B5EF4-FFF2-40B4-BE49-F238E27FC236}">
              <a16:creationId xmlns:a16="http://schemas.microsoft.com/office/drawing/2014/main" id="{7C630387-B3B8-43A0-999E-45FD519911C3}"/>
            </a:ext>
          </a:extLst>
        </xdr:cNvPr>
        <xdr:cNvSpPr/>
      </xdr:nvSpPr>
      <xdr:spPr>
        <a:xfrm>
          <a:off x="1968500" y="1409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8527</xdr:rowOff>
    </xdr:from>
    <xdr:to>
      <xdr:col>6</xdr:col>
      <xdr:colOff>38100</xdr:colOff>
      <xdr:row>82</xdr:row>
      <xdr:rowOff>110127</xdr:rowOff>
    </xdr:to>
    <xdr:sp macro="" textlink="">
      <xdr:nvSpPr>
        <xdr:cNvPr id="300" name="フローチャート: 判断 299">
          <a:extLst>
            <a:ext uri="{FF2B5EF4-FFF2-40B4-BE49-F238E27FC236}">
              <a16:creationId xmlns:a16="http://schemas.microsoft.com/office/drawing/2014/main" id="{AE07A8AD-6B61-4795-8DCE-31E74F2AF166}"/>
            </a:ext>
          </a:extLst>
        </xdr:cNvPr>
        <xdr:cNvSpPr/>
      </xdr:nvSpPr>
      <xdr:spPr>
        <a:xfrm>
          <a:off x="1079500" y="1406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F09A5BCA-E32F-42E6-B85B-86E808DAB4A6}"/>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78E071B6-ED58-4C4D-B1EF-BEB09EF8EA38}"/>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FE2DDD62-FF7E-4205-8998-57522F4C2C31}"/>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AFAA8F35-8C45-4D10-BE30-166199BAE2EA}"/>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B21201C9-886A-4D60-8046-E0B26F556E3A}"/>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39551</xdr:rowOff>
    </xdr:from>
    <xdr:to>
      <xdr:col>24</xdr:col>
      <xdr:colOff>114300</xdr:colOff>
      <xdr:row>86</xdr:row>
      <xdr:rowOff>141151</xdr:rowOff>
    </xdr:to>
    <xdr:sp macro="" textlink="">
      <xdr:nvSpPr>
        <xdr:cNvPr id="306" name="楕円 305">
          <a:extLst>
            <a:ext uri="{FF2B5EF4-FFF2-40B4-BE49-F238E27FC236}">
              <a16:creationId xmlns:a16="http://schemas.microsoft.com/office/drawing/2014/main" id="{03BB465B-D765-4BB8-AC59-0243E9CA13C4}"/>
            </a:ext>
          </a:extLst>
        </xdr:cNvPr>
        <xdr:cNvSpPr/>
      </xdr:nvSpPr>
      <xdr:spPr>
        <a:xfrm>
          <a:off x="4584700" y="1478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125928</xdr:rowOff>
    </xdr:from>
    <xdr:ext cx="405111" cy="259045"/>
    <xdr:sp macro="" textlink="">
      <xdr:nvSpPr>
        <xdr:cNvPr id="307" name="【福祉施設】&#10;有形固定資産減価償却率該当値テキスト">
          <a:extLst>
            <a:ext uri="{FF2B5EF4-FFF2-40B4-BE49-F238E27FC236}">
              <a16:creationId xmlns:a16="http://schemas.microsoft.com/office/drawing/2014/main" id="{3165416C-C7C7-4F95-8CF7-1E772691AAB4}"/>
            </a:ext>
          </a:extLst>
        </xdr:cNvPr>
        <xdr:cNvSpPr txBox="1"/>
      </xdr:nvSpPr>
      <xdr:spPr>
        <a:xfrm>
          <a:off x="4673600" y="14699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5262</xdr:rowOff>
    </xdr:from>
    <xdr:to>
      <xdr:col>20</xdr:col>
      <xdr:colOff>38100</xdr:colOff>
      <xdr:row>86</xdr:row>
      <xdr:rowOff>106862</xdr:rowOff>
    </xdr:to>
    <xdr:sp macro="" textlink="">
      <xdr:nvSpPr>
        <xdr:cNvPr id="308" name="楕円 307">
          <a:extLst>
            <a:ext uri="{FF2B5EF4-FFF2-40B4-BE49-F238E27FC236}">
              <a16:creationId xmlns:a16="http://schemas.microsoft.com/office/drawing/2014/main" id="{B6E3452D-375E-441F-B542-47732D3A0A21}"/>
            </a:ext>
          </a:extLst>
        </xdr:cNvPr>
        <xdr:cNvSpPr/>
      </xdr:nvSpPr>
      <xdr:spPr>
        <a:xfrm>
          <a:off x="3746500" y="1474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56062</xdr:rowOff>
    </xdr:from>
    <xdr:to>
      <xdr:col>24</xdr:col>
      <xdr:colOff>63500</xdr:colOff>
      <xdr:row>86</xdr:row>
      <xdr:rowOff>90351</xdr:rowOff>
    </xdr:to>
    <xdr:cxnSp macro="">
      <xdr:nvCxnSpPr>
        <xdr:cNvPr id="309" name="直線コネクタ 308">
          <a:extLst>
            <a:ext uri="{FF2B5EF4-FFF2-40B4-BE49-F238E27FC236}">
              <a16:creationId xmlns:a16="http://schemas.microsoft.com/office/drawing/2014/main" id="{ACD5BD00-02DF-428D-8B51-1B3E75661D27}"/>
            </a:ext>
          </a:extLst>
        </xdr:cNvPr>
        <xdr:cNvCxnSpPr/>
      </xdr:nvCxnSpPr>
      <xdr:spPr>
        <a:xfrm>
          <a:off x="3797300" y="14800762"/>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163649</xdr:rowOff>
    </xdr:from>
    <xdr:to>
      <xdr:col>15</xdr:col>
      <xdr:colOff>101600</xdr:colOff>
      <xdr:row>86</xdr:row>
      <xdr:rowOff>93799</xdr:rowOff>
    </xdr:to>
    <xdr:sp macro="" textlink="">
      <xdr:nvSpPr>
        <xdr:cNvPr id="310" name="楕円 309">
          <a:extLst>
            <a:ext uri="{FF2B5EF4-FFF2-40B4-BE49-F238E27FC236}">
              <a16:creationId xmlns:a16="http://schemas.microsoft.com/office/drawing/2014/main" id="{CB0638F2-C3CB-4274-9277-0675493B5EAF}"/>
            </a:ext>
          </a:extLst>
        </xdr:cNvPr>
        <xdr:cNvSpPr/>
      </xdr:nvSpPr>
      <xdr:spPr>
        <a:xfrm>
          <a:off x="2857500" y="1473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42999</xdr:rowOff>
    </xdr:from>
    <xdr:to>
      <xdr:col>19</xdr:col>
      <xdr:colOff>177800</xdr:colOff>
      <xdr:row>86</xdr:row>
      <xdr:rowOff>56062</xdr:rowOff>
    </xdr:to>
    <xdr:cxnSp macro="">
      <xdr:nvCxnSpPr>
        <xdr:cNvPr id="311" name="直線コネクタ 310">
          <a:extLst>
            <a:ext uri="{FF2B5EF4-FFF2-40B4-BE49-F238E27FC236}">
              <a16:creationId xmlns:a16="http://schemas.microsoft.com/office/drawing/2014/main" id="{3FCBAF97-0822-4341-96C5-9BBFA5132E68}"/>
            </a:ext>
          </a:extLst>
        </xdr:cNvPr>
        <xdr:cNvCxnSpPr/>
      </xdr:nvCxnSpPr>
      <xdr:spPr>
        <a:xfrm>
          <a:off x="2908300" y="14787699"/>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21589</xdr:rowOff>
    </xdr:from>
    <xdr:to>
      <xdr:col>10</xdr:col>
      <xdr:colOff>165100</xdr:colOff>
      <xdr:row>85</xdr:row>
      <xdr:rowOff>123189</xdr:rowOff>
    </xdr:to>
    <xdr:sp macro="" textlink="">
      <xdr:nvSpPr>
        <xdr:cNvPr id="312" name="楕円 311">
          <a:extLst>
            <a:ext uri="{FF2B5EF4-FFF2-40B4-BE49-F238E27FC236}">
              <a16:creationId xmlns:a16="http://schemas.microsoft.com/office/drawing/2014/main" id="{F5772FFC-AE7E-441F-BEFB-5FDEECD0FF47}"/>
            </a:ext>
          </a:extLst>
        </xdr:cNvPr>
        <xdr:cNvSpPr/>
      </xdr:nvSpPr>
      <xdr:spPr>
        <a:xfrm>
          <a:off x="1968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72389</xdr:rowOff>
    </xdr:from>
    <xdr:to>
      <xdr:col>15</xdr:col>
      <xdr:colOff>50800</xdr:colOff>
      <xdr:row>86</xdr:row>
      <xdr:rowOff>42999</xdr:rowOff>
    </xdr:to>
    <xdr:cxnSp macro="">
      <xdr:nvCxnSpPr>
        <xdr:cNvPr id="313" name="直線コネクタ 312">
          <a:extLst>
            <a:ext uri="{FF2B5EF4-FFF2-40B4-BE49-F238E27FC236}">
              <a16:creationId xmlns:a16="http://schemas.microsoft.com/office/drawing/2014/main" id="{CA780235-6C3E-445E-A221-0BE927E8B0E7}"/>
            </a:ext>
          </a:extLst>
        </xdr:cNvPr>
        <xdr:cNvCxnSpPr/>
      </xdr:nvCxnSpPr>
      <xdr:spPr>
        <a:xfrm>
          <a:off x="2019300" y="14645639"/>
          <a:ext cx="889000" cy="142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152219</xdr:rowOff>
    </xdr:from>
    <xdr:to>
      <xdr:col>6</xdr:col>
      <xdr:colOff>38100</xdr:colOff>
      <xdr:row>85</xdr:row>
      <xdr:rowOff>82369</xdr:rowOff>
    </xdr:to>
    <xdr:sp macro="" textlink="">
      <xdr:nvSpPr>
        <xdr:cNvPr id="314" name="楕円 313">
          <a:extLst>
            <a:ext uri="{FF2B5EF4-FFF2-40B4-BE49-F238E27FC236}">
              <a16:creationId xmlns:a16="http://schemas.microsoft.com/office/drawing/2014/main" id="{4AEA3D15-3ACB-4BCD-ACAA-4611A1C9A816}"/>
            </a:ext>
          </a:extLst>
        </xdr:cNvPr>
        <xdr:cNvSpPr/>
      </xdr:nvSpPr>
      <xdr:spPr>
        <a:xfrm>
          <a:off x="1079500" y="1455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31569</xdr:rowOff>
    </xdr:from>
    <xdr:to>
      <xdr:col>10</xdr:col>
      <xdr:colOff>114300</xdr:colOff>
      <xdr:row>85</xdr:row>
      <xdr:rowOff>72389</xdr:rowOff>
    </xdr:to>
    <xdr:cxnSp macro="">
      <xdr:nvCxnSpPr>
        <xdr:cNvPr id="315" name="直線コネクタ 314">
          <a:extLst>
            <a:ext uri="{FF2B5EF4-FFF2-40B4-BE49-F238E27FC236}">
              <a16:creationId xmlns:a16="http://schemas.microsoft.com/office/drawing/2014/main" id="{415223A1-7A3B-4623-AB92-D876F8413640}"/>
            </a:ext>
          </a:extLst>
        </xdr:cNvPr>
        <xdr:cNvCxnSpPr/>
      </xdr:nvCxnSpPr>
      <xdr:spPr>
        <a:xfrm>
          <a:off x="1130300" y="14604819"/>
          <a:ext cx="889000" cy="4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27050</xdr:rowOff>
    </xdr:from>
    <xdr:ext cx="405111" cy="259045"/>
    <xdr:sp macro="" textlink="">
      <xdr:nvSpPr>
        <xdr:cNvPr id="316" name="n_1aveValue【福祉施設】&#10;有形固定資産減価償却率">
          <a:extLst>
            <a:ext uri="{FF2B5EF4-FFF2-40B4-BE49-F238E27FC236}">
              <a16:creationId xmlns:a16="http://schemas.microsoft.com/office/drawing/2014/main" id="{8A02F1B3-356E-4B64-9583-51CC95CD1E26}"/>
            </a:ext>
          </a:extLst>
        </xdr:cNvPr>
        <xdr:cNvSpPr txBox="1"/>
      </xdr:nvSpPr>
      <xdr:spPr>
        <a:xfrm>
          <a:off x="3582044" y="1391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2557</xdr:rowOff>
    </xdr:from>
    <xdr:ext cx="405111" cy="259045"/>
    <xdr:sp macro="" textlink="">
      <xdr:nvSpPr>
        <xdr:cNvPr id="317" name="n_2aveValue【福祉施設】&#10;有形固定資産減価償却率">
          <a:extLst>
            <a:ext uri="{FF2B5EF4-FFF2-40B4-BE49-F238E27FC236}">
              <a16:creationId xmlns:a16="http://schemas.microsoft.com/office/drawing/2014/main" id="{69A5BD0A-4B3B-4D25-9ECF-EACBF4031DBF}"/>
            </a:ext>
          </a:extLst>
        </xdr:cNvPr>
        <xdr:cNvSpPr txBox="1"/>
      </xdr:nvSpPr>
      <xdr:spPr>
        <a:xfrm>
          <a:off x="2705744" y="1389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156046</xdr:rowOff>
    </xdr:from>
    <xdr:ext cx="405111" cy="259045"/>
    <xdr:sp macro="" textlink="">
      <xdr:nvSpPr>
        <xdr:cNvPr id="318" name="n_3aveValue【福祉施設】&#10;有形固定資産減価償却率">
          <a:extLst>
            <a:ext uri="{FF2B5EF4-FFF2-40B4-BE49-F238E27FC236}">
              <a16:creationId xmlns:a16="http://schemas.microsoft.com/office/drawing/2014/main" id="{2E9ACCD9-A94A-4898-AC0D-8B0640517545}"/>
            </a:ext>
          </a:extLst>
        </xdr:cNvPr>
        <xdr:cNvSpPr txBox="1"/>
      </xdr:nvSpPr>
      <xdr:spPr>
        <a:xfrm>
          <a:off x="1816744" y="1387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126654</xdr:rowOff>
    </xdr:from>
    <xdr:ext cx="405111" cy="259045"/>
    <xdr:sp macro="" textlink="">
      <xdr:nvSpPr>
        <xdr:cNvPr id="319" name="n_4aveValue【福祉施設】&#10;有形固定資産減価償却率">
          <a:extLst>
            <a:ext uri="{FF2B5EF4-FFF2-40B4-BE49-F238E27FC236}">
              <a16:creationId xmlns:a16="http://schemas.microsoft.com/office/drawing/2014/main" id="{193F0F09-CB80-4298-B497-717E3EE25BA2}"/>
            </a:ext>
          </a:extLst>
        </xdr:cNvPr>
        <xdr:cNvSpPr txBox="1"/>
      </xdr:nvSpPr>
      <xdr:spPr>
        <a:xfrm>
          <a:off x="927744" y="1384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97989</xdr:rowOff>
    </xdr:from>
    <xdr:ext cx="405111" cy="259045"/>
    <xdr:sp macro="" textlink="">
      <xdr:nvSpPr>
        <xdr:cNvPr id="320" name="n_1mainValue【福祉施設】&#10;有形固定資産減価償却率">
          <a:extLst>
            <a:ext uri="{FF2B5EF4-FFF2-40B4-BE49-F238E27FC236}">
              <a16:creationId xmlns:a16="http://schemas.microsoft.com/office/drawing/2014/main" id="{1BD04D70-76B2-4E33-9EAB-13E8CB80671A}"/>
            </a:ext>
          </a:extLst>
        </xdr:cNvPr>
        <xdr:cNvSpPr txBox="1"/>
      </xdr:nvSpPr>
      <xdr:spPr>
        <a:xfrm>
          <a:off x="3582044" y="14842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84926</xdr:rowOff>
    </xdr:from>
    <xdr:ext cx="405111" cy="259045"/>
    <xdr:sp macro="" textlink="">
      <xdr:nvSpPr>
        <xdr:cNvPr id="321" name="n_2mainValue【福祉施設】&#10;有形固定資産減価償却率">
          <a:extLst>
            <a:ext uri="{FF2B5EF4-FFF2-40B4-BE49-F238E27FC236}">
              <a16:creationId xmlns:a16="http://schemas.microsoft.com/office/drawing/2014/main" id="{1A14DA79-7147-4AE1-90C5-C4C942954540}"/>
            </a:ext>
          </a:extLst>
        </xdr:cNvPr>
        <xdr:cNvSpPr txBox="1"/>
      </xdr:nvSpPr>
      <xdr:spPr>
        <a:xfrm>
          <a:off x="2705744" y="14829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114316</xdr:rowOff>
    </xdr:from>
    <xdr:ext cx="405111" cy="259045"/>
    <xdr:sp macro="" textlink="">
      <xdr:nvSpPr>
        <xdr:cNvPr id="322" name="n_3mainValue【福祉施設】&#10;有形固定資産減価償却率">
          <a:extLst>
            <a:ext uri="{FF2B5EF4-FFF2-40B4-BE49-F238E27FC236}">
              <a16:creationId xmlns:a16="http://schemas.microsoft.com/office/drawing/2014/main" id="{6A4658C8-755F-4272-837A-AFC3919293B8}"/>
            </a:ext>
          </a:extLst>
        </xdr:cNvPr>
        <xdr:cNvSpPr txBox="1"/>
      </xdr:nvSpPr>
      <xdr:spPr>
        <a:xfrm>
          <a:off x="1816744" y="1468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73496</xdr:rowOff>
    </xdr:from>
    <xdr:ext cx="405111" cy="259045"/>
    <xdr:sp macro="" textlink="">
      <xdr:nvSpPr>
        <xdr:cNvPr id="323" name="n_4mainValue【福祉施設】&#10;有形固定資産減価償却率">
          <a:extLst>
            <a:ext uri="{FF2B5EF4-FFF2-40B4-BE49-F238E27FC236}">
              <a16:creationId xmlns:a16="http://schemas.microsoft.com/office/drawing/2014/main" id="{D5AB00FB-8C4D-437C-A9F8-E31807EF7336}"/>
            </a:ext>
          </a:extLst>
        </xdr:cNvPr>
        <xdr:cNvSpPr txBox="1"/>
      </xdr:nvSpPr>
      <xdr:spPr>
        <a:xfrm>
          <a:off x="927744" y="14646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179770D8-ECDE-4D11-BA3B-CC6C38FBA8B3}"/>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64FB92A8-FFFD-4D71-AF61-615B0638CC5A}"/>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F6A668B2-95E6-4267-A530-7010F737A973}"/>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95059563-E0B3-4AD8-8890-C6C5D68A17C9}"/>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9450B9A5-8CE0-44DF-8FC4-4611DFD71BA4}"/>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A8E49C77-04D4-452D-AAAD-7276EB7F329E}"/>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7620433D-1CD2-47DD-9ED0-E803AB3FC1A3}"/>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E12EF2BD-5E11-4F2C-846C-B56E3863BB23}"/>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D386B76B-40B5-4C3D-A62D-2E17E47E28C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1CD37520-875B-4212-B4D3-566134E1BD54}"/>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a:extLst>
            <a:ext uri="{FF2B5EF4-FFF2-40B4-BE49-F238E27FC236}">
              <a16:creationId xmlns:a16="http://schemas.microsoft.com/office/drawing/2014/main" id="{7154C38A-C303-4C94-AE7A-E546458D385B}"/>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a:extLst>
            <a:ext uri="{FF2B5EF4-FFF2-40B4-BE49-F238E27FC236}">
              <a16:creationId xmlns:a16="http://schemas.microsoft.com/office/drawing/2014/main" id="{7DFA47A9-DCB2-4B05-AB87-CB34B8510D79}"/>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a:extLst>
            <a:ext uri="{FF2B5EF4-FFF2-40B4-BE49-F238E27FC236}">
              <a16:creationId xmlns:a16="http://schemas.microsoft.com/office/drawing/2014/main" id="{72F98072-A0E3-4EBC-B566-76EBA703B6A5}"/>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a:extLst>
            <a:ext uri="{FF2B5EF4-FFF2-40B4-BE49-F238E27FC236}">
              <a16:creationId xmlns:a16="http://schemas.microsoft.com/office/drawing/2014/main" id="{5C6BF09E-104C-4FC0-92F2-D13D3EA0979E}"/>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a:extLst>
            <a:ext uri="{FF2B5EF4-FFF2-40B4-BE49-F238E27FC236}">
              <a16:creationId xmlns:a16="http://schemas.microsoft.com/office/drawing/2014/main" id="{4F9EEBF4-F027-4778-BB32-A604DAF6F426}"/>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a:extLst>
            <a:ext uri="{FF2B5EF4-FFF2-40B4-BE49-F238E27FC236}">
              <a16:creationId xmlns:a16="http://schemas.microsoft.com/office/drawing/2014/main" id="{FBBE10C8-D6C2-4ACB-B04E-0F4F5B9FB679}"/>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a:extLst>
            <a:ext uri="{FF2B5EF4-FFF2-40B4-BE49-F238E27FC236}">
              <a16:creationId xmlns:a16="http://schemas.microsoft.com/office/drawing/2014/main" id="{6BD21BB0-5F1D-4C6B-A84B-C69B12801CE6}"/>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a:extLst>
            <a:ext uri="{FF2B5EF4-FFF2-40B4-BE49-F238E27FC236}">
              <a16:creationId xmlns:a16="http://schemas.microsoft.com/office/drawing/2014/main" id="{A5CDAB44-A566-4BD8-81FE-1674C82843C4}"/>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9F08831A-EF76-4E8A-8310-C6EF90F7C0E1}"/>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C2813319-E3BE-4E8A-8EB3-5DA5F6F2023C}"/>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a:extLst>
            <a:ext uri="{FF2B5EF4-FFF2-40B4-BE49-F238E27FC236}">
              <a16:creationId xmlns:a16="http://schemas.microsoft.com/office/drawing/2014/main" id="{F18529F7-7819-4114-8C76-227A05800F9E}"/>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6096</xdr:rowOff>
    </xdr:from>
    <xdr:to>
      <xdr:col>54</xdr:col>
      <xdr:colOff>189865</xdr:colOff>
      <xdr:row>86</xdr:row>
      <xdr:rowOff>26670</xdr:rowOff>
    </xdr:to>
    <xdr:cxnSp macro="">
      <xdr:nvCxnSpPr>
        <xdr:cNvPr id="345" name="直線コネクタ 344">
          <a:extLst>
            <a:ext uri="{FF2B5EF4-FFF2-40B4-BE49-F238E27FC236}">
              <a16:creationId xmlns:a16="http://schemas.microsoft.com/office/drawing/2014/main" id="{570136B0-C05A-4799-8123-A721E55ACDDC}"/>
            </a:ext>
          </a:extLst>
        </xdr:cNvPr>
        <xdr:cNvCxnSpPr/>
      </xdr:nvCxnSpPr>
      <xdr:spPr>
        <a:xfrm flipV="1">
          <a:off x="10476865" y="13379196"/>
          <a:ext cx="0" cy="1392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30497</xdr:rowOff>
    </xdr:from>
    <xdr:ext cx="469744" cy="259045"/>
    <xdr:sp macro="" textlink="">
      <xdr:nvSpPr>
        <xdr:cNvPr id="346" name="【福祉施設】&#10;一人当たり面積最小値テキスト">
          <a:extLst>
            <a:ext uri="{FF2B5EF4-FFF2-40B4-BE49-F238E27FC236}">
              <a16:creationId xmlns:a16="http://schemas.microsoft.com/office/drawing/2014/main" id="{4CB7A0F6-CA08-4E52-8B2A-4A7D4DAA01F2}"/>
            </a:ext>
          </a:extLst>
        </xdr:cNvPr>
        <xdr:cNvSpPr txBox="1"/>
      </xdr:nvSpPr>
      <xdr:spPr>
        <a:xfrm>
          <a:off x="10515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26670</xdr:rowOff>
    </xdr:from>
    <xdr:to>
      <xdr:col>55</xdr:col>
      <xdr:colOff>88900</xdr:colOff>
      <xdr:row>86</xdr:row>
      <xdr:rowOff>26670</xdr:rowOff>
    </xdr:to>
    <xdr:cxnSp macro="">
      <xdr:nvCxnSpPr>
        <xdr:cNvPr id="347" name="直線コネクタ 346">
          <a:extLst>
            <a:ext uri="{FF2B5EF4-FFF2-40B4-BE49-F238E27FC236}">
              <a16:creationId xmlns:a16="http://schemas.microsoft.com/office/drawing/2014/main" id="{F6FFD3A9-20C5-47B6-9A65-5A0053AF1FBC}"/>
            </a:ext>
          </a:extLst>
        </xdr:cNvPr>
        <xdr:cNvCxnSpPr/>
      </xdr:nvCxnSpPr>
      <xdr:spPr>
        <a:xfrm>
          <a:off x="10388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124223</xdr:rowOff>
    </xdr:from>
    <xdr:ext cx="469744" cy="259045"/>
    <xdr:sp macro="" textlink="">
      <xdr:nvSpPr>
        <xdr:cNvPr id="348" name="【福祉施設】&#10;一人当たり面積最大値テキスト">
          <a:extLst>
            <a:ext uri="{FF2B5EF4-FFF2-40B4-BE49-F238E27FC236}">
              <a16:creationId xmlns:a16="http://schemas.microsoft.com/office/drawing/2014/main" id="{4A455144-6852-4EAB-97B9-7DFC8C756196}"/>
            </a:ext>
          </a:extLst>
        </xdr:cNvPr>
        <xdr:cNvSpPr txBox="1"/>
      </xdr:nvSpPr>
      <xdr:spPr>
        <a:xfrm>
          <a:off x="10515600" y="1315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6096</xdr:rowOff>
    </xdr:from>
    <xdr:to>
      <xdr:col>55</xdr:col>
      <xdr:colOff>88900</xdr:colOff>
      <xdr:row>78</xdr:row>
      <xdr:rowOff>6096</xdr:rowOff>
    </xdr:to>
    <xdr:cxnSp macro="">
      <xdr:nvCxnSpPr>
        <xdr:cNvPr id="349" name="直線コネクタ 348">
          <a:extLst>
            <a:ext uri="{FF2B5EF4-FFF2-40B4-BE49-F238E27FC236}">
              <a16:creationId xmlns:a16="http://schemas.microsoft.com/office/drawing/2014/main" id="{338B00A7-7E8C-4BF0-AE1B-510CD1691A92}"/>
            </a:ext>
          </a:extLst>
        </xdr:cNvPr>
        <xdr:cNvCxnSpPr/>
      </xdr:nvCxnSpPr>
      <xdr:spPr>
        <a:xfrm>
          <a:off x="10388600" y="1337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26179</xdr:rowOff>
    </xdr:from>
    <xdr:ext cx="469744" cy="259045"/>
    <xdr:sp macro="" textlink="">
      <xdr:nvSpPr>
        <xdr:cNvPr id="350" name="【福祉施設】&#10;一人当たり面積平均値テキスト">
          <a:extLst>
            <a:ext uri="{FF2B5EF4-FFF2-40B4-BE49-F238E27FC236}">
              <a16:creationId xmlns:a16="http://schemas.microsoft.com/office/drawing/2014/main" id="{C5C58151-6BBC-4919-9053-F030958F7546}"/>
            </a:ext>
          </a:extLst>
        </xdr:cNvPr>
        <xdr:cNvSpPr txBox="1"/>
      </xdr:nvSpPr>
      <xdr:spPr>
        <a:xfrm>
          <a:off x="10515600" y="14256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51" name="フローチャート: 判断 350">
          <a:extLst>
            <a:ext uri="{FF2B5EF4-FFF2-40B4-BE49-F238E27FC236}">
              <a16:creationId xmlns:a16="http://schemas.microsoft.com/office/drawing/2014/main" id="{59636884-CBDD-4599-88F7-4746EB20DA72}"/>
            </a:ext>
          </a:extLst>
        </xdr:cNvPr>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156463</xdr:rowOff>
    </xdr:from>
    <xdr:to>
      <xdr:col>50</xdr:col>
      <xdr:colOff>165100</xdr:colOff>
      <xdr:row>84</xdr:row>
      <xdr:rowOff>86613</xdr:rowOff>
    </xdr:to>
    <xdr:sp macro="" textlink="">
      <xdr:nvSpPr>
        <xdr:cNvPr id="352" name="フローチャート: 判断 351">
          <a:extLst>
            <a:ext uri="{FF2B5EF4-FFF2-40B4-BE49-F238E27FC236}">
              <a16:creationId xmlns:a16="http://schemas.microsoft.com/office/drawing/2014/main" id="{A1F8AEAB-823D-4CC4-BCEE-03EC6DBB88B4}"/>
            </a:ext>
          </a:extLst>
        </xdr:cNvPr>
        <xdr:cNvSpPr/>
      </xdr:nvSpPr>
      <xdr:spPr>
        <a:xfrm>
          <a:off x="9588500" y="143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81026</xdr:rowOff>
    </xdr:from>
    <xdr:to>
      <xdr:col>46</xdr:col>
      <xdr:colOff>38100</xdr:colOff>
      <xdr:row>85</xdr:row>
      <xdr:rowOff>11176</xdr:rowOff>
    </xdr:to>
    <xdr:sp macro="" textlink="">
      <xdr:nvSpPr>
        <xdr:cNvPr id="353" name="フローチャート: 判断 352">
          <a:extLst>
            <a:ext uri="{FF2B5EF4-FFF2-40B4-BE49-F238E27FC236}">
              <a16:creationId xmlns:a16="http://schemas.microsoft.com/office/drawing/2014/main" id="{13A95D86-68B9-44AC-B0DD-9B60510AA6C5}"/>
            </a:ext>
          </a:extLst>
        </xdr:cNvPr>
        <xdr:cNvSpPr/>
      </xdr:nvSpPr>
      <xdr:spPr>
        <a:xfrm>
          <a:off x="8699500" y="14482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83313</xdr:rowOff>
    </xdr:from>
    <xdr:to>
      <xdr:col>41</xdr:col>
      <xdr:colOff>101600</xdr:colOff>
      <xdr:row>85</xdr:row>
      <xdr:rowOff>13463</xdr:rowOff>
    </xdr:to>
    <xdr:sp macro="" textlink="">
      <xdr:nvSpPr>
        <xdr:cNvPr id="354" name="フローチャート: 判断 353">
          <a:extLst>
            <a:ext uri="{FF2B5EF4-FFF2-40B4-BE49-F238E27FC236}">
              <a16:creationId xmlns:a16="http://schemas.microsoft.com/office/drawing/2014/main" id="{0AC3C5A0-A51B-4550-B666-FD16FFF81E3D}"/>
            </a:ext>
          </a:extLst>
        </xdr:cNvPr>
        <xdr:cNvSpPr/>
      </xdr:nvSpPr>
      <xdr:spPr>
        <a:xfrm>
          <a:off x="7810500" y="1448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58165</xdr:rowOff>
    </xdr:from>
    <xdr:to>
      <xdr:col>36</xdr:col>
      <xdr:colOff>165100</xdr:colOff>
      <xdr:row>84</xdr:row>
      <xdr:rowOff>159765</xdr:rowOff>
    </xdr:to>
    <xdr:sp macro="" textlink="">
      <xdr:nvSpPr>
        <xdr:cNvPr id="355" name="フローチャート: 判断 354">
          <a:extLst>
            <a:ext uri="{FF2B5EF4-FFF2-40B4-BE49-F238E27FC236}">
              <a16:creationId xmlns:a16="http://schemas.microsoft.com/office/drawing/2014/main" id="{A46A6509-AC62-412A-97DF-59C101F1B2B5}"/>
            </a:ext>
          </a:extLst>
        </xdr:cNvPr>
        <xdr:cNvSpPr/>
      </xdr:nvSpPr>
      <xdr:spPr>
        <a:xfrm>
          <a:off x="6921500" y="1445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A08EE187-317A-407E-A018-DD20A10F529F}"/>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64A133AC-E4E8-4776-8062-3F15F5E2228E}"/>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9531340D-C41B-48FB-B297-08E8E116C3CB}"/>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8C2BFBDB-BA0D-4B59-9AF0-A44F06364C03}"/>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5330DAAE-E2A3-4078-8E77-5C1D23682EBB}"/>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133604</xdr:rowOff>
    </xdr:from>
    <xdr:to>
      <xdr:col>55</xdr:col>
      <xdr:colOff>50800</xdr:colOff>
      <xdr:row>86</xdr:row>
      <xdr:rowOff>63754</xdr:rowOff>
    </xdr:to>
    <xdr:sp macro="" textlink="">
      <xdr:nvSpPr>
        <xdr:cNvPr id="361" name="楕円 360">
          <a:extLst>
            <a:ext uri="{FF2B5EF4-FFF2-40B4-BE49-F238E27FC236}">
              <a16:creationId xmlns:a16="http://schemas.microsoft.com/office/drawing/2014/main" id="{A8CA7C86-9E21-47F8-9B9A-536EE93EAD82}"/>
            </a:ext>
          </a:extLst>
        </xdr:cNvPr>
        <xdr:cNvSpPr/>
      </xdr:nvSpPr>
      <xdr:spPr>
        <a:xfrm>
          <a:off x="10426700" y="1470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48531</xdr:rowOff>
    </xdr:from>
    <xdr:ext cx="469744" cy="259045"/>
    <xdr:sp macro="" textlink="">
      <xdr:nvSpPr>
        <xdr:cNvPr id="362" name="【福祉施設】&#10;一人当たり面積該当値テキスト">
          <a:extLst>
            <a:ext uri="{FF2B5EF4-FFF2-40B4-BE49-F238E27FC236}">
              <a16:creationId xmlns:a16="http://schemas.microsoft.com/office/drawing/2014/main" id="{4EAC5387-E939-4AE7-8A0B-FC6ECE5D3E1A}"/>
            </a:ext>
          </a:extLst>
        </xdr:cNvPr>
        <xdr:cNvSpPr txBox="1"/>
      </xdr:nvSpPr>
      <xdr:spPr>
        <a:xfrm>
          <a:off x="10515600" y="14621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133604</xdr:rowOff>
    </xdr:from>
    <xdr:to>
      <xdr:col>50</xdr:col>
      <xdr:colOff>165100</xdr:colOff>
      <xdr:row>86</xdr:row>
      <xdr:rowOff>63754</xdr:rowOff>
    </xdr:to>
    <xdr:sp macro="" textlink="">
      <xdr:nvSpPr>
        <xdr:cNvPr id="363" name="楕円 362">
          <a:extLst>
            <a:ext uri="{FF2B5EF4-FFF2-40B4-BE49-F238E27FC236}">
              <a16:creationId xmlns:a16="http://schemas.microsoft.com/office/drawing/2014/main" id="{336AFC94-302D-4330-AF4E-FD933D7B10E8}"/>
            </a:ext>
          </a:extLst>
        </xdr:cNvPr>
        <xdr:cNvSpPr/>
      </xdr:nvSpPr>
      <xdr:spPr>
        <a:xfrm>
          <a:off x="9588500" y="1470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12954</xdr:rowOff>
    </xdr:from>
    <xdr:to>
      <xdr:col>55</xdr:col>
      <xdr:colOff>0</xdr:colOff>
      <xdr:row>86</xdr:row>
      <xdr:rowOff>12954</xdr:rowOff>
    </xdr:to>
    <xdr:cxnSp macro="">
      <xdr:nvCxnSpPr>
        <xdr:cNvPr id="364" name="直線コネクタ 363">
          <a:extLst>
            <a:ext uri="{FF2B5EF4-FFF2-40B4-BE49-F238E27FC236}">
              <a16:creationId xmlns:a16="http://schemas.microsoft.com/office/drawing/2014/main" id="{3E078D10-0378-44EA-B97E-05CCA4E1BAD3}"/>
            </a:ext>
          </a:extLst>
        </xdr:cNvPr>
        <xdr:cNvCxnSpPr/>
      </xdr:nvCxnSpPr>
      <xdr:spPr>
        <a:xfrm>
          <a:off x="9639300" y="1475765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133604</xdr:rowOff>
    </xdr:from>
    <xdr:to>
      <xdr:col>46</xdr:col>
      <xdr:colOff>38100</xdr:colOff>
      <xdr:row>86</xdr:row>
      <xdr:rowOff>63754</xdr:rowOff>
    </xdr:to>
    <xdr:sp macro="" textlink="">
      <xdr:nvSpPr>
        <xdr:cNvPr id="365" name="楕円 364">
          <a:extLst>
            <a:ext uri="{FF2B5EF4-FFF2-40B4-BE49-F238E27FC236}">
              <a16:creationId xmlns:a16="http://schemas.microsoft.com/office/drawing/2014/main" id="{9733EF38-33BD-492C-A085-C81DCFD3FC0D}"/>
            </a:ext>
          </a:extLst>
        </xdr:cNvPr>
        <xdr:cNvSpPr/>
      </xdr:nvSpPr>
      <xdr:spPr>
        <a:xfrm>
          <a:off x="8699500" y="1470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12954</xdr:rowOff>
    </xdr:from>
    <xdr:to>
      <xdr:col>50</xdr:col>
      <xdr:colOff>114300</xdr:colOff>
      <xdr:row>86</xdr:row>
      <xdr:rowOff>12954</xdr:rowOff>
    </xdr:to>
    <xdr:cxnSp macro="">
      <xdr:nvCxnSpPr>
        <xdr:cNvPr id="366" name="直線コネクタ 365">
          <a:extLst>
            <a:ext uri="{FF2B5EF4-FFF2-40B4-BE49-F238E27FC236}">
              <a16:creationId xmlns:a16="http://schemas.microsoft.com/office/drawing/2014/main" id="{14BEA211-9774-41A8-A7CD-C35D05690490}"/>
            </a:ext>
          </a:extLst>
        </xdr:cNvPr>
        <xdr:cNvCxnSpPr/>
      </xdr:nvCxnSpPr>
      <xdr:spPr>
        <a:xfrm>
          <a:off x="8750300" y="147576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108458</xdr:rowOff>
    </xdr:from>
    <xdr:to>
      <xdr:col>41</xdr:col>
      <xdr:colOff>101600</xdr:colOff>
      <xdr:row>86</xdr:row>
      <xdr:rowOff>38608</xdr:rowOff>
    </xdr:to>
    <xdr:sp macro="" textlink="">
      <xdr:nvSpPr>
        <xdr:cNvPr id="367" name="楕円 366">
          <a:extLst>
            <a:ext uri="{FF2B5EF4-FFF2-40B4-BE49-F238E27FC236}">
              <a16:creationId xmlns:a16="http://schemas.microsoft.com/office/drawing/2014/main" id="{BD8150C4-A6C3-4234-8500-B2123EF7DE9B}"/>
            </a:ext>
          </a:extLst>
        </xdr:cNvPr>
        <xdr:cNvSpPr/>
      </xdr:nvSpPr>
      <xdr:spPr>
        <a:xfrm>
          <a:off x="7810500" y="1468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159258</xdr:rowOff>
    </xdr:from>
    <xdr:to>
      <xdr:col>45</xdr:col>
      <xdr:colOff>177800</xdr:colOff>
      <xdr:row>86</xdr:row>
      <xdr:rowOff>12954</xdr:rowOff>
    </xdr:to>
    <xdr:cxnSp macro="">
      <xdr:nvCxnSpPr>
        <xdr:cNvPr id="368" name="直線コネクタ 367">
          <a:extLst>
            <a:ext uri="{FF2B5EF4-FFF2-40B4-BE49-F238E27FC236}">
              <a16:creationId xmlns:a16="http://schemas.microsoft.com/office/drawing/2014/main" id="{75E381BA-9B30-4CFD-B5F8-0F56BC832BFE}"/>
            </a:ext>
          </a:extLst>
        </xdr:cNvPr>
        <xdr:cNvCxnSpPr/>
      </xdr:nvCxnSpPr>
      <xdr:spPr>
        <a:xfrm>
          <a:off x="7861300" y="14732508"/>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108458</xdr:rowOff>
    </xdr:from>
    <xdr:to>
      <xdr:col>36</xdr:col>
      <xdr:colOff>165100</xdr:colOff>
      <xdr:row>86</xdr:row>
      <xdr:rowOff>38608</xdr:rowOff>
    </xdr:to>
    <xdr:sp macro="" textlink="">
      <xdr:nvSpPr>
        <xdr:cNvPr id="369" name="楕円 368">
          <a:extLst>
            <a:ext uri="{FF2B5EF4-FFF2-40B4-BE49-F238E27FC236}">
              <a16:creationId xmlns:a16="http://schemas.microsoft.com/office/drawing/2014/main" id="{F4436B31-0477-4817-9018-F2C000DECBA1}"/>
            </a:ext>
          </a:extLst>
        </xdr:cNvPr>
        <xdr:cNvSpPr/>
      </xdr:nvSpPr>
      <xdr:spPr>
        <a:xfrm>
          <a:off x="6921500" y="1468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159258</xdr:rowOff>
    </xdr:from>
    <xdr:to>
      <xdr:col>41</xdr:col>
      <xdr:colOff>50800</xdr:colOff>
      <xdr:row>85</xdr:row>
      <xdr:rowOff>159258</xdr:rowOff>
    </xdr:to>
    <xdr:cxnSp macro="">
      <xdr:nvCxnSpPr>
        <xdr:cNvPr id="370" name="直線コネクタ 369">
          <a:extLst>
            <a:ext uri="{FF2B5EF4-FFF2-40B4-BE49-F238E27FC236}">
              <a16:creationId xmlns:a16="http://schemas.microsoft.com/office/drawing/2014/main" id="{5B9E03F1-8B12-48A2-A640-DF81EEB8CB68}"/>
            </a:ext>
          </a:extLst>
        </xdr:cNvPr>
        <xdr:cNvCxnSpPr/>
      </xdr:nvCxnSpPr>
      <xdr:spPr>
        <a:xfrm>
          <a:off x="6972300" y="147325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103140</xdr:rowOff>
    </xdr:from>
    <xdr:ext cx="469744" cy="259045"/>
    <xdr:sp macro="" textlink="">
      <xdr:nvSpPr>
        <xdr:cNvPr id="371" name="n_1aveValue【福祉施設】&#10;一人当たり面積">
          <a:extLst>
            <a:ext uri="{FF2B5EF4-FFF2-40B4-BE49-F238E27FC236}">
              <a16:creationId xmlns:a16="http://schemas.microsoft.com/office/drawing/2014/main" id="{A5D96E96-1A14-46A5-BF82-06127CD3FB41}"/>
            </a:ext>
          </a:extLst>
        </xdr:cNvPr>
        <xdr:cNvSpPr txBox="1"/>
      </xdr:nvSpPr>
      <xdr:spPr>
        <a:xfrm>
          <a:off x="9391727" y="14162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27703</xdr:rowOff>
    </xdr:from>
    <xdr:ext cx="469744" cy="259045"/>
    <xdr:sp macro="" textlink="">
      <xdr:nvSpPr>
        <xdr:cNvPr id="372" name="n_2aveValue【福祉施設】&#10;一人当たり面積">
          <a:extLst>
            <a:ext uri="{FF2B5EF4-FFF2-40B4-BE49-F238E27FC236}">
              <a16:creationId xmlns:a16="http://schemas.microsoft.com/office/drawing/2014/main" id="{3BA3D355-551F-41E8-B18E-34CADE94BA11}"/>
            </a:ext>
          </a:extLst>
        </xdr:cNvPr>
        <xdr:cNvSpPr txBox="1"/>
      </xdr:nvSpPr>
      <xdr:spPr>
        <a:xfrm>
          <a:off x="8515427" y="14258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29990</xdr:rowOff>
    </xdr:from>
    <xdr:ext cx="469744" cy="259045"/>
    <xdr:sp macro="" textlink="">
      <xdr:nvSpPr>
        <xdr:cNvPr id="373" name="n_3aveValue【福祉施設】&#10;一人当たり面積">
          <a:extLst>
            <a:ext uri="{FF2B5EF4-FFF2-40B4-BE49-F238E27FC236}">
              <a16:creationId xmlns:a16="http://schemas.microsoft.com/office/drawing/2014/main" id="{333C954D-C504-43F0-A00F-64AB233DED17}"/>
            </a:ext>
          </a:extLst>
        </xdr:cNvPr>
        <xdr:cNvSpPr txBox="1"/>
      </xdr:nvSpPr>
      <xdr:spPr>
        <a:xfrm>
          <a:off x="7626427" y="14260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4842</xdr:rowOff>
    </xdr:from>
    <xdr:ext cx="469744" cy="259045"/>
    <xdr:sp macro="" textlink="">
      <xdr:nvSpPr>
        <xdr:cNvPr id="374" name="n_4aveValue【福祉施設】&#10;一人当たり面積">
          <a:extLst>
            <a:ext uri="{FF2B5EF4-FFF2-40B4-BE49-F238E27FC236}">
              <a16:creationId xmlns:a16="http://schemas.microsoft.com/office/drawing/2014/main" id="{9F886930-4675-47EA-929D-B827B9C0EFDE}"/>
            </a:ext>
          </a:extLst>
        </xdr:cNvPr>
        <xdr:cNvSpPr txBox="1"/>
      </xdr:nvSpPr>
      <xdr:spPr>
        <a:xfrm>
          <a:off x="6737427" y="14235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54881</xdr:rowOff>
    </xdr:from>
    <xdr:ext cx="469744" cy="259045"/>
    <xdr:sp macro="" textlink="">
      <xdr:nvSpPr>
        <xdr:cNvPr id="375" name="n_1mainValue【福祉施設】&#10;一人当たり面積">
          <a:extLst>
            <a:ext uri="{FF2B5EF4-FFF2-40B4-BE49-F238E27FC236}">
              <a16:creationId xmlns:a16="http://schemas.microsoft.com/office/drawing/2014/main" id="{EF16D114-59B7-4BB4-A4DC-54F8D4DDCDF4}"/>
            </a:ext>
          </a:extLst>
        </xdr:cNvPr>
        <xdr:cNvSpPr txBox="1"/>
      </xdr:nvSpPr>
      <xdr:spPr>
        <a:xfrm>
          <a:off x="9391727" y="14799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54881</xdr:rowOff>
    </xdr:from>
    <xdr:ext cx="469744" cy="259045"/>
    <xdr:sp macro="" textlink="">
      <xdr:nvSpPr>
        <xdr:cNvPr id="376" name="n_2mainValue【福祉施設】&#10;一人当たり面積">
          <a:extLst>
            <a:ext uri="{FF2B5EF4-FFF2-40B4-BE49-F238E27FC236}">
              <a16:creationId xmlns:a16="http://schemas.microsoft.com/office/drawing/2014/main" id="{71D164A4-BE91-4D23-A03F-AC3DAE0E5792}"/>
            </a:ext>
          </a:extLst>
        </xdr:cNvPr>
        <xdr:cNvSpPr txBox="1"/>
      </xdr:nvSpPr>
      <xdr:spPr>
        <a:xfrm>
          <a:off x="8515427" y="14799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29735</xdr:rowOff>
    </xdr:from>
    <xdr:ext cx="469744" cy="259045"/>
    <xdr:sp macro="" textlink="">
      <xdr:nvSpPr>
        <xdr:cNvPr id="377" name="n_3mainValue【福祉施設】&#10;一人当たり面積">
          <a:extLst>
            <a:ext uri="{FF2B5EF4-FFF2-40B4-BE49-F238E27FC236}">
              <a16:creationId xmlns:a16="http://schemas.microsoft.com/office/drawing/2014/main" id="{EDD5E126-9E19-4FCE-898D-EE3EC4940513}"/>
            </a:ext>
          </a:extLst>
        </xdr:cNvPr>
        <xdr:cNvSpPr txBox="1"/>
      </xdr:nvSpPr>
      <xdr:spPr>
        <a:xfrm>
          <a:off x="7626427" y="1477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29735</xdr:rowOff>
    </xdr:from>
    <xdr:ext cx="469744" cy="259045"/>
    <xdr:sp macro="" textlink="">
      <xdr:nvSpPr>
        <xdr:cNvPr id="378" name="n_4mainValue【福祉施設】&#10;一人当たり面積">
          <a:extLst>
            <a:ext uri="{FF2B5EF4-FFF2-40B4-BE49-F238E27FC236}">
              <a16:creationId xmlns:a16="http://schemas.microsoft.com/office/drawing/2014/main" id="{5E2C432E-E551-4E62-A3FE-A4DBBC3410EA}"/>
            </a:ext>
          </a:extLst>
        </xdr:cNvPr>
        <xdr:cNvSpPr txBox="1"/>
      </xdr:nvSpPr>
      <xdr:spPr>
        <a:xfrm>
          <a:off x="6737427" y="1477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AC26BE2A-E304-43E6-8838-D2C9A6E385A2}"/>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F9BE099F-06DF-4FD0-9921-4360F8D4E642}"/>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02CF1F2B-7201-49D3-B057-280359275506}"/>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513B056F-6AB0-40E6-B312-549BC25D504C}"/>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C00D0FEC-D4C6-4CC7-9546-D5EAC4F3B9BC}"/>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40566A77-2DFB-45FD-87A8-1A3103B58524}"/>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0D76B4B6-ACDF-4459-BC15-13BB4F71B3DE}"/>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4FA75758-E5C8-43E2-A194-75789CF58F99}"/>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a:extLst>
            <a:ext uri="{FF2B5EF4-FFF2-40B4-BE49-F238E27FC236}">
              <a16:creationId xmlns:a16="http://schemas.microsoft.com/office/drawing/2014/main" id="{9C860E13-140A-4742-8498-9F40624536DD}"/>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a:extLst>
            <a:ext uri="{FF2B5EF4-FFF2-40B4-BE49-F238E27FC236}">
              <a16:creationId xmlns:a16="http://schemas.microsoft.com/office/drawing/2014/main" id="{EFAD0574-0AF3-4F96-B1D8-34070C7FFAFC}"/>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a:extLst>
            <a:ext uri="{FF2B5EF4-FFF2-40B4-BE49-F238E27FC236}">
              <a16:creationId xmlns:a16="http://schemas.microsoft.com/office/drawing/2014/main" id="{7104A1FD-168C-4CB5-826D-BA9B599C915E}"/>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a:extLst>
            <a:ext uri="{FF2B5EF4-FFF2-40B4-BE49-F238E27FC236}">
              <a16:creationId xmlns:a16="http://schemas.microsoft.com/office/drawing/2014/main" id="{82031439-C1D1-4C2C-8895-BDF91458A57F}"/>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a:extLst>
            <a:ext uri="{FF2B5EF4-FFF2-40B4-BE49-F238E27FC236}">
              <a16:creationId xmlns:a16="http://schemas.microsoft.com/office/drawing/2014/main" id="{CA499AF9-AF3A-4E7A-A0E5-4E53E525607B}"/>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a:extLst>
            <a:ext uri="{FF2B5EF4-FFF2-40B4-BE49-F238E27FC236}">
              <a16:creationId xmlns:a16="http://schemas.microsoft.com/office/drawing/2014/main" id="{B192EA0A-9CA0-4FB7-A37C-68FE369846E7}"/>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a:extLst>
            <a:ext uri="{FF2B5EF4-FFF2-40B4-BE49-F238E27FC236}">
              <a16:creationId xmlns:a16="http://schemas.microsoft.com/office/drawing/2014/main" id="{E1DEE2AC-5D60-415C-90ED-3C4EC3127A11}"/>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a:extLst>
            <a:ext uri="{FF2B5EF4-FFF2-40B4-BE49-F238E27FC236}">
              <a16:creationId xmlns:a16="http://schemas.microsoft.com/office/drawing/2014/main" id="{E67C41C5-ABBA-4AC7-B9FF-990149E647D3}"/>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a:extLst>
            <a:ext uri="{FF2B5EF4-FFF2-40B4-BE49-F238E27FC236}">
              <a16:creationId xmlns:a16="http://schemas.microsoft.com/office/drawing/2014/main" id="{F70E2945-015F-4E40-90CB-21EAF17C56E7}"/>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a:extLst>
            <a:ext uri="{FF2B5EF4-FFF2-40B4-BE49-F238E27FC236}">
              <a16:creationId xmlns:a16="http://schemas.microsoft.com/office/drawing/2014/main" id="{0AD91A66-90AE-4880-8F0F-62E9796B8169}"/>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a:extLst>
            <a:ext uri="{FF2B5EF4-FFF2-40B4-BE49-F238E27FC236}">
              <a16:creationId xmlns:a16="http://schemas.microsoft.com/office/drawing/2014/main" id="{3FFF2847-6558-44BE-8C6A-788B4F6B72C3}"/>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a:extLst>
            <a:ext uri="{FF2B5EF4-FFF2-40B4-BE49-F238E27FC236}">
              <a16:creationId xmlns:a16="http://schemas.microsoft.com/office/drawing/2014/main" id="{EFF2C826-0698-440E-98E6-2F27AE68F588}"/>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a:extLst>
            <a:ext uri="{FF2B5EF4-FFF2-40B4-BE49-F238E27FC236}">
              <a16:creationId xmlns:a16="http://schemas.microsoft.com/office/drawing/2014/main" id="{EA352380-0A2E-4DBC-BAD5-4A0D231F58CD}"/>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a:extLst>
            <a:ext uri="{FF2B5EF4-FFF2-40B4-BE49-F238E27FC236}">
              <a16:creationId xmlns:a16="http://schemas.microsoft.com/office/drawing/2014/main" id="{C0334695-3135-437A-98ED-EC2F47C01DAA}"/>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a:extLst>
            <a:ext uri="{FF2B5EF4-FFF2-40B4-BE49-F238E27FC236}">
              <a16:creationId xmlns:a16="http://schemas.microsoft.com/office/drawing/2014/main" id="{E9C83362-CAE7-446D-BF0E-96B00F86A658}"/>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a:extLst>
            <a:ext uri="{FF2B5EF4-FFF2-40B4-BE49-F238E27FC236}">
              <a16:creationId xmlns:a16="http://schemas.microsoft.com/office/drawing/2014/main" id="{45383041-2EF6-42C5-A5A3-C5C2C10B0734}"/>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a:extLst>
            <a:ext uri="{FF2B5EF4-FFF2-40B4-BE49-F238E27FC236}">
              <a16:creationId xmlns:a16="http://schemas.microsoft.com/office/drawing/2014/main" id="{D566D08E-7088-40C5-A2E8-ED2ECDDB99B9}"/>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10886</xdr:rowOff>
    </xdr:from>
    <xdr:to>
      <xdr:col>24</xdr:col>
      <xdr:colOff>62865</xdr:colOff>
      <xdr:row>109</xdr:row>
      <xdr:rowOff>35379</xdr:rowOff>
    </xdr:to>
    <xdr:cxnSp macro="">
      <xdr:nvCxnSpPr>
        <xdr:cNvPr id="404" name="直線コネクタ 403">
          <a:extLst>
            <a:ext uri="{FF2B5EF4-FFF2-40B4-BE49-F238E27FC236}">
              <a16:creationId xmlns:a16="http://schemas.microsoft.com/office/drawing/2014/main" id="{59147533-C70D-477F-8322-1B74F535093E}"/>
            </a:ext>
          </a:extLst>
        </xdr:cNvPr>
        <xdr:cNvCxnSpPr/>
      </xdr:nvCxnSpPr>
      <xdr:spPr>
        <a:xfrm flipV="1">
          <a:off x="4634865" y="1715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5" name="【市民会館】&#10;有形固定資産減価償却率最小値テキスト">
          <a:extLst>
            <a:ext uri="{FF2B5EF4-FFF2-40B4-BE49-F238E27FC236}">
              <a16:creationId xmlns:a16="http://schemas.microsoft.com/office/drawing/2014/main" id="{F8787B17-68EC-4EE4-A02D-3ED595BEBF32}"/>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6" name="直線コネクタ 405">
          <a:extLst>
            <a:ext uri="{FF2B5EF4-FFF2-40B4-BE49-F238E27FC236}">
              <a16:creationId xmlns:a16="http://schemas.microsoft.com/office/drawing/2014/main" id="{B5D21631-A4C8-4E6C-A4A1-2CB7AAF64B26}"/>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129013</xdr:rowOff>
    </xdr:from>
    <xdr:ext cx="340478" cy="259045"/>
    <xdr:sp macro="" textlink="">
      <xdr:nvSpPr>
        <xdr:cNvPr id="407" name="【市民会館】&#10;有形固定資産減価償却率最大値テキスト">
          <a:extLst>
            <a:ext uri="{FF2B5EF4-FFF2-40B4-BE49-F238E27FC236}">
              <a16:creationId xmlns:a16="http://schemas.microsoft.com/office/drawing/2014/main" id="{CA1DC315-A0E2-4709-97AD-7D8E8E39CE57}"/>
            </a:ext>
          </a:extLst>
        </xdr:cNvPr>
        <xdr:cNvSpPr txBox="1"/>
      </xdr:nvSpPr>
      <xdr:spPr>
        <a:xfrm>
          <a:off x="4673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10886</xdr:rowOff>
    </xdr:from>
    <xdr:to>
      <xdr:col>24</xdr:col>
      <xdr:colOff>152400</xdr:colOff>
      <xdr:row>100</xdr:row>
      <xdr:rowOff>10886</xdr:rowOff>
    </xdr:to>
    <xdr:cxnSp macro="">
      <xdr:nvCxnSpPr>
        <xdr:cNvPr id="408" name="直線コネクタ 407">
          <a:extLst>
            <a:ext uri="{FF2B5EF4-FFF2-40B4-BE49-F238E27FC236}">
              <a16:creationId xmlns:a16="http://schemas.microsoft.com/office/drawing/2014/main" id="{0E148474-4186-47AE-BE6A-4FD0E3BB7F4B}"/>
            </a:ext>
          </a:extLst>
        </xdr:cNvPr>
        <xdr:cNvCxnSpPr/>
      </xdr:nvCxnSpPr>
      <xdr:spPr>
        <a:xfrm>
          <a:off x="4546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72770</xdr:rowOff>
    </xdr:from>
    <xdr:ext cx="405111" cy="259045"/>
    <xdr:sp macro="" textlink="">
      <xdr:nvSpPr>
        <xdr:cNvPr id="409" name="【市民会館】&#10;有形固定資産減価償却率平均値テキスト">
          <a:extLst>
            <a:ext uri="{FF2B5EF4-FFF2-40B4-BE49-F238E27FC236}">
              <a16:creationId xmlns:a16="http://schemas.microsoft.com/office/drawing/2014/main" id="{5150302B-C1FB-4B01-A584-44CAEBE66DEF}"/>
            </a:ext>
          </a:extLst>
        </xdr:cNvPr>
        <xdr:cNvSpPr txBox="1"/>
      </xdr:nvSpPr>
      <xdr:spPr>
        <a:xfrm>
          <a:off x="4673600" y="17732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49893</xdr:rowOff>
    </xdr:from>
    <xdr:to>
      <xdr:col>24</xdr:col>
      <xdr:colOff>114300</xdr:colOff>
      <xdr:row>104</xdr:row>
      <xdr:rowOff>151493</xdr:rowOff>
    </xdr:to>
    <xdr:sp macro="" textlink="">
      <xdr:nvSpPr>
        <xdr:cNvPr id="410" name="フローチャート: 判断 409">
          <a:extLst>
            <a:ext uri="{FF2B5EF4-FFF2-40B4-BE49-F238E27FC236}">
              <a16:creationId xmlns:a16="http://schemas.microsoft.com/office/drawing/2014/main" id="{29EF7030-800C-428F-8304-62416D724308}"/>
            </a:ext>
          </a:extLst>
        </xdr:cNvPr>
        <xdr:cNvSpPr/>
      </xdr:nvSpPr>
      <xdr:spPr>
        <a:xfrm>
          <a:off x="45847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48261</xdr:rowOff>
    </xdr:from>
    <xdr:to>
      <xdr:col>20</xdr:col>
      <xdr:colOff>38100</xdr:colOff>
      <xdr:row>104</xdr:row>
      <xdr:rowOff>149861</xdr:rowOff>
    </xdr:to>
    <xdr:sp macro="" textlink="">
      <xdr:nvSpPr>
        <xdr:cNvPr id="411" name="フローチャート: 判断 410">
          <a:extLst>
            <a:ext uri="{FF2B5EF4-FFF2-40B4-BE49-F238E27FC236}">
              <a16:creationId xmlns:a16="http://schemas.microsoft.com/office/drawing/2014/main" id="{F40FA234-24DD-4CEB-BF96-29DBECB1AF0F}"/>
            </a:ext>
          </a:extLst>
        </xdr:cNvPr>
        <xdr:cNvSpPr/>
      </xdr:nvSpPr>
      <xdr:spPr>
        <a:xfrm>
          <a:off x="3746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77651</xdr:rowOff>
    </xdr:from>
    <xdr:to>
      <xdr:col>15</xdr:col>
      <xdr:colOff>101600</xdr:colOff>
      <xdr:row>105</xdr:row>
      <xdr:rowOff>7801</xdr:rowOff>
    </xdr:to>
    <xdr:sp macro="" textlink="">
      <xdr:nvSpPr>
        <xdr:cNvPr id="412" name="フローチャート: 判断 411">
          <a:extLst>
            <a:ext uri="{FF2B5EF4-FFF2-40B4-BE49-F238E27FC236}">
              <a16:creationId xmlns:a16="http://schemas.microsoft.com/office/drawing/2014/main" id="{83E1D883-D701-4C42-8AD2-E3AEADD757C8}"/>
            </a:ext>
          </a:extLst>
        </xdr:cNvPr>
        <xdr:cNvSpPr/>
      </xdr:nvSpPr>
      <xdr:spPr>
        <a:xfrm>
          <a:off x="2857500" y="1790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72752</xdr:rowOff>
    </xdr:from>
    <xdr:to>
      <xdr:col>10</xdr:col>
      <xdr:colOff>165100</xdr:colOff>
      <xdr:row>105</xdr:row>
      <xdr:rowOff>2902</xdr:rowOff>
    </xdr:to>
    <xdr:sp macro="" textlink="">
      <xdr:nvSpPr>
        <xdr:cNvPr id="413" name="フローチャート: 判断 412">
          <a:extLst>
            <a:ext uri="{FF2B5EF4-FFF2-40B4-BE49-F238E27FC236}">
              <a16:creationId xmlns:a16="http://schemas.microsoft.com/office/drawing/2014/main" id="{B270D804-AA4D-443F-890D-CB6AEE2D0495}"/>
            </a:ext>
          </a:extLst>
        </xdr:cNvPr>
        <xdr:cNvSpPr/>
      </xdr:nvSpPr>
      <xdr:spPr>
        <a:xfrm>
          <a:off x="1968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66221</xdr:rowOff>
    </xdr:from>
    <xdr:to>
      <xdr:col>6</xdr:col>
      <xdr:colOff>38100</xdr:colOff>
      <xdr:row>104</xdr:row>
      <xdr:rowOff>167821</xdr:rowOff>
    </xdr:to>
    <xdr:sp macro="" textlink="">
      <xdr:nvSpPr>
        <xdr:cNvPr id="414" name="フローチャート: 判断 413">
          <a:extLst>
            <a:ext uri="{FF2B5EF4-FFF2-40B4-BE49-F238E27FC236}">
              <a16:creationId xmlns:a16="http://schemas.microsoft.com/office/drawing/2014/main" id="{A8C5B5D9-93F1-4FDC-AB35-26964CD1E871}"/>
            </a:ext>
          </a:extLst>
        </xdr:cNvPr>
        <xdr:cNvSpPr/>
      </xdr:nvSpPr>
      <xdr:spPr>
        <a:xfrm>
          <a:off x="1079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B423FCC2-A861-48C9-A027-DEA35FCC1AA3}"/>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275EAEC7-14BD-43D1-A434-7F9E6B729A65}"/>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2727D09C-F4E0-409E-852D-4976A52042FE}"/>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AF945AA9-5E67-4CA9-ABCF-E8A3C78A37D3}"/>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3EE353D3-8735-44A3-A31D-F6B432F7FA45}"/>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105411</xdr:rowOff>
    </xdr:from>
    <xdr:to>
      <xdr:col>24</xdr:col>
      <xdr:colOff>114300</xdr:colOff>
      <xdr:row>106</xdr:row>
      <xdr:rowOff>35561</xdr:rowOff>
    </xdr:to>
    <xdr:sp macro="" textlink="">
      <xdr:nvSpPr>
        <xdr:cNvPr id="420" name="楕円 419">
          <a:extLst>
            <a:ext uri="{FF2B5EF4-FFF2-40B4-BE49-F238E27FC236}">
              <a16:creationId xmlns:a16="http://schemas.microsoft.com/office/drawing/2014/main" id="{A6D37F0E-0E48-4725-A457-87A14B9C6787}"/>
            </a:ext>
          </a:extLst>
        </xdr:cNvPr>
        <xdr:cNvSpPr/>
      </xdr:nvSpPr>
      <xdr:spPr>
        <a:xfrm>
          <a:off x="45847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83838</xdr:rowOff>
    </xdr:from>
    <xdr:ext cx="405111" cy="259045"/>
    <xdr:sp macro="" textlink="">
      <xdr:nvSpPr>
        <xdr:cNvPr id="421" name="【市民会館】&#10;有形固定資産減価償却率該当値テキスト">
          <a:extLst>
            <a:ext uri="{FF2B5EF4-FFF2-40B4-BE49-F238E27FC236}">
              <a16:creationId xmlns:a16="http://schemas.microsoft.com/office/drawing/2014/main" id="{290D775D-9244-4F12-8352-4F48E6496D25}"/>
            </a:ext>
          </a:extLst>
        </xdr:cNvPr>
        <xdr:cNvSpPr txBox="1"/>
      </xdr:nvSpPr>
      <xdr:spPr>
        <a:xfrm>
          <a:off x="4673600" y="1808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159294</xdr:rowOff>
    </xdr:from>
    <xdr:to>
      <xdr:col>20</xdr:col>
      <xdr:colOff>38100</xdr:colOff>
      <xdr:row>106</xdr:row>
      <xdr:rowOff>89444</xdr:rowOff>
    </xdr:to>
    <xdr:sp macro="" textlink="">
      <xdr:nvSpPr>
        <xdr:cNvPr id="422" name="楕円 421">
          <a:extLst>
            <a:ext uri="{FF2B5EF4-FFF2-40B4-BE49-F238E27FC236}">
              <a16:creationId xmlns:a16="http://schemas.microsoft.com/office/drawing/2014/main" id="{FF8F708B-4849-4DC0-87B1-668DAB437490}"/>
            </a:ext>
          </a:extLst>
        </xdr:cNvPr>
        <xdr:cNvSpPr/>
      </xdr:nvSpPr>
      <xdr:spPr>
        <a:xfrm>
          <a:off x="3746500" y="1816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156211</xdr:rowOff>
    </xdr:from>
    <xdr:to>
      <xdr:col>24</xdr:col>
      <xdr:colOff>63500</xdr:colOff>
      <xdr:row>106</xdr:row>
      <xdr:rowOff>38644</xdr:rowOff>
    </xdr:to>
    <xdr:cxnSp macro="">
      <xdr:nvCxnSpPr>
        <xdr:cNvPr id="423" name="直線コネクタ 422">
          <a:extLst>
            <a:ext uri="{FF2B5EF4-FFF2-40B4-BE49-F238E27FC236}">
              <a16:creationId xmlns:a16="http://schemas.microsoft.com/office/drawing/2014/main" id="{556488D8-8FFE-4C41-83D3-ADB180F245CB}"/>
            </a:ext>
          </a:extLst>
        </xdr:cNvPr>
        <xdr:cNvCxnSpPr/>
      </xdr:nvCxnSpPr>
      <xdr:spPr>
        <a:xfrm flipV="1">
          <a:off x="3797300" y="18158461"/>
          <a:ext cx="838200" cy="5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149498</xdr:rowOff>
    </xdr:from>
    <xdr:to>
      <xdr:col>15</xdr:col>
      <xdr:colOff>101600</xdr:colOff>
      <xdr:row>106</xdr:row>
      <xdr:rowOff>79648</xdr:rowOff>
    </xdr:to>
    <xdr:sp macro="" textlink="">
      <xdr:nvSpPr>
        <xdr:cNvPr id="424" name="楕円 423">
          <a:extLst>
            <a:ext uri="{FF2B5EF4-FFF2-40B4-BE49-F238E27FC236}">
              <a16:creationId xmlns:a16="http://schemas.microsoft.com/office/drawing/2014/main" id="{BA6D43F9-E0C0-41B6-B3AF-847968893EFD}"/>
            </a:ext>
          </a:extLst>
        </xdr:cNvPr>
        <xdr:cNvSpPr/>
      </xdr:nvSpPr>
      <xdr:spPr>
        <a:xfrm>
          <a:off x="2857500" y="1815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28848</xdr:rowOff>
    </xdr:from>
    <xdr:to>
      <xdr:col>19</xdr:col>
      <xdr:colOff>177800</xdr:colOff>
      <xdr:row>106</xdr:row>
      <xdr:rowOff>38644</xdr:rowOff>
    </xdr:to>
    <xdr:cxnSp macro="">
      <xdr:nvCxnSpPr>
        <xdr:cNvPr id="425" name="直線コネクタ 424">
          <a:extLst>
            <a:ext uri="{FF2B5EF4-FFF2-40B4-BE49-F238E27FC236}">
              <a16:creationId xmlns:a16="http://schemas.microsoft.com/office/drawing/2014/main" id="{C2033F74-87EB-48E3-9373-553D84F71214}"/>
            </a:ext>
          </a:extLst>
        </xdr:cNvPr>
        <xdr:cNvCxnSpPr/>
      </xdr:nvCxnSpPr>
      <xdr:spPr>
        <a:xfrm>
          <a:off x="2908300" y="18202548"/>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115207</xdr:rowOff>
    </xdr:from>
    <xdr:to>
      <xdr:col>10</xdr:col>
      <xdr:colOff>165100</xdr:colOff>
      <xdr:row>106</xdr:row>
      <xdr:rowOff>45357</xdr:rowOff>
    </xdr:to>
    <xdr:sp macro="" textlink="">
      <xdr:nvSpPr>
        <xdr:cNvPr id="426" name="楕円 425">
          <a:extLst>
            <a:ext uri="{FF2B5EF4-FFF2-40B4-BE49-F238E27FC236}">
              <a16:creationId xmlns:a16="http://schemas.microsoft.com/office/drawing/2014/main" id="{A15AAF4A-4EFC-4A6A-ADF4-C6EAEC64D3F6}"/>
            </a:ext>
          </a:extLst>
        </xdr:cNvPr>
        <xdr:cNvSpPr/>
      </xdr:nvSpPr>
      <xdr:spPr>
        <a:xfrm>
          <a:off x="1968500" y="1811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166007</xdr:rowOff>
    </xdr:from>
    <xdr:to>
      <xdr:col>15</xdr:col>
      <xdr:colOff>50800</xdr:colOff>
      <xdr:row>106</xdr:row>
      <xdr:rowOff>28848</xdr:rowOff>
    </xdr:to>
    <xdr:cxnSp macro="">
      <xdr:nvCxnSpPr>
        <xdr:cNvPr id="427" name="直線コネクタ 426">
          <a:extLst>
            <a:ext uri="{FF2B5EF4-FFF2-40B4-BE49-F238E27FC236}">
              <a16:creationId xmlns:a16="http://schemas.microsoft.com/office/drawing/2014/main" id="{39C86EC2-341A-4736-9E01-A893746F0CFB}"/>
            </a:ext>
          </a:extLst>
        </xdr:cNvPr>
        <xdr:cNvCxnSpPr/>
      </xdr:nvCxnSpPr>
      <xdr:spPr>
        <a:xfrm>
          <a:off x="2019300" y="18168257"/>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79284</xdr:rowOff>
    </xdr:from>
    <xdr:to>
      <xdr:col>6</xdr:col>
      <xdr:colOff>38100</xdr:colOff>
      <xdr:row>106</xdr:row>
      <xdr:rowOff>9434</xdr:rowOff>
    </xdr:to>
    <xdr:sp macro="" textlink="">
      <xdr:nvSpPr>
        <xdr:cNvPr id="428" name="楕円 427">
          <a:extLst>
            <a:ext uri="{FF2B5EF4-FFF2-40B4-BE49-F238E27FC236}">
              <a16:creationId xmlns:a16="http://schemas.microsoft.com/office/drawing/2014/main" id="{0AAB5498-2A8A-46F5-B168-98DB4C2B7F8E}"/>
            </a:ext>
          </a:extLst>
        </xdr:cNvPr>
        <xdr:cNvSpPr/>
      </xdr:nvSpPr>
      <xdr:spPr>
        <a:xfrm>
          <a:off x="1079500" y="1808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130084</xdr:rowOff>
    </xdr:from>
    <xdr:to>
      <xdr:col>10</xdr:col>
      <xdr:colOff>114300</xdr:colOff>
      <xdr:row>105</xdr:row>
      <xdr:rowOff>166007</xdr:rowOff>
    </xdr:to>
    <xdr:cxnSp macro="">
      <xdr:nvCxnSpPr>
        <xdr:cNvPr id="429" name="直線コネクタ 428">
          <a:extLst>
            <a:ext uri="{FF2B5EF4-FFF2-40B4-BE49-F238E27FC236}">
              <a16:creationId xmlns:a16="http://schemas.microsoft.com/office/drawing/2014/main" id="{1B917619-29B3-428B-A7CE-5B222F6C3685}"/>
            </a:ext>
          </a:extLst>
        </xdr:cNvPr>
        <xdr:cNvCxnSpPr/>
      </xdr:nvCxnSpPr>
      <xdr:spPr>
        <a:xfrm>
          <a:off x="1130300" y="1813233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166388</xdr:rowOff>
    </xdr:from>
    <xdr:ext cx="405111" cy="259045"/>
    <xdr:sp macro="" textlink="">
      <xdr:nvSpPr>
        <xdr:cNvPr id="430" name="n_1aveValue【市民会館】&#10;有形固定資産減価償却率">
          <a:extLst>
            <a:ext uri="{FF2B5EF4-FFF2-40B4-BE49-F238E27FC236}">
              <a16:creationId xmlns:a16="http://schemas.microsoft.com/office/drawing/2014/main" id="{6937830D-EF33-4BE7-B8A6-E5A9BCEEFD1E}"/>
            </a:ext>
          </a:extLst>
        </xdr:cNvPr>
        <xdr:cNvSpPr txBox="1"/>
      </xdr:nvSpPr>
      <xdr:spPr>
        <a:xfrm>
          <a:off x="35820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24328</xdr:rowOff>
    </xdr:from>
    <xdr:ext cx="405111" cy="259045"/>
    <xdr:sp macro="" textlink="">
      <xdr:nvSpPr>
        <xdr:cNvPr id="431" name="n_2aveValue【市民会館】&#10;有形固定資産減価償却率">
          <a:extLst>
            <a:ext uri="{FF2B5EF4-FFF2-40B4-BE49-F238E27FC236}">
              <a16:creationId xmlns:a16="http://schemas.microsoft.com/office/drawing/2014/main" id="{956BAB23-A86C-4E6E-97F7-0856454827E2}"/>
            </a:ext>
          </a:extLst>
        </xdr:cNvPr>
        <xdr:cNvSpPr txBox="1"/>
      </xdr:nvSpPr>
      <xdr:spPr>
        <a:xfrm>
          <a:off x="2705744" y="1768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19429</xdr:rowOff>
    </xdr:from>
    <xdr:ext cx="405111" cy="259045"/>
    <xdr:sp macro="" textlink="">
      <xdr:nvSpPr>
        <xdr:cNvPr id="432" name="n_3aveValue【市民会館】&#10;有形固定資産減価償却率">
          <a:extLst>
            <a:ext uri="{FF2B5EF4-FFF2-40B4-BE49-F238E27FC236}">
              <a16:creationId xmlns:a16="http://schemas.microsoft.com/office/drawing/2014/main" id="{AD6DE44F-F696-46D1-8228-3AD4637FA867}"/>
            </a:ext>
          </a:extLst>
        </xdr:cNvPr>
        <xdr:cNvSpPr txBox="1"/>
      </xdr:nvSpPr>
      <xdr:spPr>
        <a:xfrm>
          <a:off x="18167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12898</xdr:rowOff>
    </xdr:from>
    <xdr:ext cx="405111" cy="259045"/>
    <xdr:sp macro="" textlink="">
      <xdr:nvSpPr>
        <xdr:cNvPr id="433" name="n_4aveValue【市民会館】&#10;有形固定資産減価償却率">
          <a:extLst>
            <a:ext uri="{FF2B5EF4-FFF2-40B4-BE49-F238E27FC236}">
              <a16:creationId xmlns:a16="http://schemas.microsoft.com/office/drawing/2014/main" id="{389971A9-B7C2-44D2-9EAE-7AE7AFF1C5CF}"/>
            </a:ext>
          </a:extLst>
        </xdr:cNvPr>
        <xdr:cNvSpPr txBox="1"/>
      </xdr:nvSpPr>
      <xdr:spPr>
        <a:xfrm>
          <a:off x="927744" y="17672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80571</xdr:rowOff>
    </xdr:from>
    <xdr:ext cx="405111" cy="259045"/>
    <xdr:sp macro="" textlink="">
      <xdr:nvSpPr>
        <xdr:cNvPr id="434" name="n_1mainValue【市民会館】&#10;有形固定資産減価償却率">
          <a:extLst>
            <a:ext uri="{FF2B5EF4-FFF2-40B4-BE49-F238E27FC236}">
              <a16:creationId xmlns:a16="http://schemas.microsoft.com/office/drawing/2014/main" id="{8E3AEDDC-1A48-4C9F-B48F-C59F77DE4168}"/>
            </a:ext>
          </a:extLst>
        </xdr:cNvPr>
        <xdr:cNvSpPr txBox="1"/>
      </xdr:nvSpPr>
      <xdr:spPr>
        <a:xfrm>
          <a:off x="3582044" y="1825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70775</xdr:rowOff>
    </xdr:from>
    <xdr:ext cx="405111" cy="259045"/>
    <xdr:sp macro="" textlink="">
      <xdr:nvSpPr>
        <xdr:cNvPr id="435" name="n_2mainValue【市民会館】&#10;有形固定資産減価償却率">
          <a:extLst>
            <a:ext uri="{FF2B5EF4-FFF2-40B4-BE49-F238E27FC236}">
              <a16:creationId xmlns:a16="http://schemas.microsoft.com/office/drawing/2014/main" id="{19B74117-3119-4DCA-BAE9-B0562A0782E6}"/>
            </a:ext>
          </a:extLst>
        </xdr:cNvPr>
        <xdr:cNvSpPr txBox="1"/>
      </xdr:nvSpPr>
      <xdr:spPr>
        <a:xfrm>
          <a:off x="2705744" y="18244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36484</xdr:rowOff>
    </xdr:from>
    <xdr:ext cx="405111" cy="259045"/>
    <xdr:sp macro="" textlink="">
      <xdr:nvSpPr>
        <xdr:cNvPr id="436" name="n_3mainValue【市民会館】&#10;有形固定資産減価償却率">
          <a:extLst>
            <a:ext uri="{FF2B5EF4-FFF2-40B4-BE49-F238E27FC236}">
              <a16:creationId xmlns:a16="http://schemas.microsoft.com/office/drawing/2014/main" id="{47220CED-0339-40B5-8ED5-BE5ABD8D42D5}"/>
            </a:ext>
          </a:extLst>
        </xdr:cNvPr>
        <xdr:cNvSpPr txBox="1"/>
      </xdr:nvSpPr>
      <xdr:spPr>
        <a:xfrm>
          <a:off x="1816744" y="1821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561</xdr:rowOff>
    </xdr:from>
    <xdr:ext cx="405111" cy="259045"/>
    <xdr:sp macro="" textlink="">
      <xdr:nvSpPr>
        <xdr:cNvPr id="437" name="n_4mainValue【市民会館】&#10;有形固定資産減価償却率">
          <a:extLst>
            <a:ext uri="{FF2B5EF4-FFF2-40B4-BE49-F238E27FC236}">
              <a16:creationId xmlns:a16="http://schemas.microsoft.com/office/drawing/2014/main" id="{36FF23A5-803E-42C1-8218-9337B042F904}"/>
            </a:ext>
          </a:extLst>
        </xdr:cNvPr>
        <xdr:cNvSpPr txBox="1"/>
      </xdr:nvSpPr>
      <xdr:spPr>
        <a:xfrm>
          <a:off x="927744" y="1817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a:extLst>
            <a:ext uri="{FF2B5EF4-FFF2-40B4-BE49-F238E27FC236}">
              <a16:creationId xmlns:a16="http://schemas.microsoft.com/office/drawing/2014/main" id="{3F054B5D-26DE-46DC-A9EA-E8AE9F25F675}"/>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a:extLst>
            <a:ext uri="{FF2B5EF4-FFF2-40B4-BE49-F238E27FC236}">
              <a16:creationId xmlns:a16="http://schemas.microsoft.com/office/drawing/2014/main" id="{AD814D54-BF96-4227-ACEA-9282E2A7C75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a:extLst>
            <a:ext uri="{FF2B5EF4-FFF2-40B4-BE49-F238E27FC236}">
              <a16:creationId xmlns:a16="http://schemas.microsoft.com/office/drawing/2014/main" id="{5B3B975B-0917-455E-9D4E-DCBAA0B8DBB8}"/>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a:extLst>
            <a:ext uri="{FF2B5EF4-FFF2-40B4-BE49-F238E27FC236}">
              <a16:creationId xmlns:a16="http://schemas.microsoft.com/office/drawing/2014/main" id="{DA34E0C9-13B2-49EE-8B75-90BF9361F379}"/>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a:extLst>
            <a:ext uri="{FF2B5EF4-FFF2-40B4-BE49-F238E27FC236}">
              <a16:creationId xmlns:a16="http://schemas.microsoft.com/office/drawing/2014/main" id="{EBE5E507-A495-4C2D-8F4E-3D10A52C0623}"/>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a:extLst>
            <a:ext uri="{FF2B5EF4-FFF2-40B4-BE49-F238E27FC236}">
              <a16:creationId xmlns:a16="http://schemas.microsoft.com/office/drawing/2014/main" id="{59BE4380-2BE3-41BF-A7AD-9E9CA4552EAF}"/>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a:extLst>
            <a:ext uri="{FF2B5EF4-FFF2-40B4-BE49-F238E27FC236}">
              <a16:creationId xmlns:a16="http://schemas.microsoft.com/office/drawing/2014/main" id="{1F811FD2-FAD5-49C9-8291-BACAB52AD78F}"/>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a:extLst>
            <a:ext uri="{FF2B5EF4-FFF2-40B4-BE49-F238E27FC236}">
              <a16:creationId xmlns:a16="http://schemas.microsoft.com/office/drawing/2014/main" id="{AC4D5F50-D651-4891-BF49-DEEB9F53C2A3}"/>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a:extLst>
            <a:ext uri="{FF2B5EF4-FFF2-40B4-BE49-F238E27FC236}">
              <a16:creationId xmlns:a16="http://schemas.microsoft.com/office/drawing/2014/main" id="{A6E2CDC4-EB68-45BF-9590-62B46E9116B3}"/>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a:extLst>
            <a:ext uri="{FF2B5EF4-FFF2-40B4-BE49-F238E27FC236}">
              <a16:creationId xmlns:a16="http://schemas.microsoft.com/office/drawing/2014/main" id="{27A1C8F5-20BA-49BF-8B94-8031D3697B2B}"/>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a:extLst>
            <a:ext uri="{FF2B5EF4-FFF2-40B4-BE49-F238E27FC236}">
              <a16:creationId xmlns:a16="http://schemas.microsoft.com/office/drawing/2014/main" id="{06A439E9-5B00-4C9D-B151-484C52986C99}"/>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9" name="テキスト ボックス 448">
          <a:extLst>
            <a:ext uri="{FF2B5EF4-FFF2-40B4-BE49-F238E27FC236}">
              <a16:creationId xmlns:a16="http://schemas.microsoft.com/office/drawing/2014/main" id="{1DD2E1F9-24EF-4E72-B665-FCB1A01BCF28}"/>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a:extLst>
            <a:ext uri="{FF2B5EF4-FFF2-40B4-BE49-F238E27FC236}">
              <a16:creationId xmlns:a16="http://schemas.microsoft.com/office/drawing/2014/main" id="{D1E37AFF-F18D-4FF3-B194-7EF1530AF638}"/>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1" name="テキスト ボックス 450">
          <a:extLst>
            <a:ext uri="{FF2B5EF4-FFF2-40B4-BE49-F238E27FC236}">
              <a16:creationId xmlns:a16="http://schemas.microsoft.com/office/drawing/2014/main" id="{548C86E4-1E73-4CE4-8ACD-E3C3A6BD6421}"/>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a:extLst>
            <a:ext uri="{FF2B5EF4-FFF2-40B4-BE49-F238E27FC236}">
              <a16:creationId xmlns:a16="http://schemas.microsoft.com/office/drawing/2014/main" id="{C2AC7524-7425-434D-AAC6-874DE1A52C2C}"/>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a:extLst>
            <a:ext uri="{FF2B5EF4-FFF2-40B4-BE49-F238E27FC236}">
              <a16:creationId xmlns:a16="http://schemas.microsoft.com/office/drawing/2014/main" id="{C74C59E2-4AC3-49EA-9AB2-4A380DF2FE9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a:extLst>
            <a:ext uri="{FF2B5EF4-FFF2-40B4-BE49-F238E27FC236}">
              <a16:creationId xmlns:a16="http://schemas.microsoft.com/office/drawing/2014/main" id="{2E56C674-B063-4336-8037-33B12E8BCB2F}"/>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5" name="テキスト ボックス 454">
          <a:extLst>
            <a:ext uri="{FF2B5EF4-FFF2-40B4-BE49-F238E27FC236}">
              <a16:creationId xmlns:a16="http://schemas.microsoft.com/office/drawing/2014/main" id="{1C098F6D-52AA-4F74-8B7E-F2BCC7BA60AA}"/>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a:extLst>
            <a:ext uri="{FF2B5EF4-FFF2-40B4-BE49-F238E27FC236}">
              <a16:creationId xmlns:a16="http://schemas.microsoft.com/office/drawing/2014/main" id="{502FB26E-517A-40DD-8A41-70B6043BA80D}"/>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7" name="テキスト ボックス 456">
          <a:extLst>
            <a:ext uri="{FF2B5EF4-FFF2-40B4-BE49-F238E27FC236}">
              <a16:creationId xmlns:a16="http://schemas.microsoft.com/office/drawing/2014/main" id="{AB99FD8F-A848-475C-A973-548CBE481819}"/>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a:extLst>
            <a:ext uri="{FF2B5EF4-FFF2-40B4-BE49-F238E27FC236}">
              <a16:creationId xmlns:a16="http://schemas.microsoft.com/office/drawing/2014/main" id="{4061112A-A516-4228-9EBA-55598D864B9A}"/>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a:extLst>
            <a:ext uri="{FF2B5EF4-FFF2-40B4-BE49-F238E27FC236}">
              <a16:creationId xmlns:a16="http://schemas.microsoft.com/office/drawing/2014/main" id="{BCD9E1D9-4958-4408-ABA5-F4523A1EF8CE}"/>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a:extLst>
            <a:ext uri="{FF2B5EF4-FFF2-40B4-BE49-F238E27FC236}">
              <a16:creationId xmlns:a16="http://schemas.microsoft.com/office/drawing/2014/main" id="{5FF16A73-8D8A-400D-8BFA-795CFC5F3F41}"/>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34289</xdr:rowOff>
    </xdr:from>
    <xdr:to>
      <xdr:col>54</xdr:col>
      <xdr:colOff>189865</xdr:colOff>
      <xdr:row>108</xdr:row>
      <xdr:rowOff>129539</xdr:rowOff>
    </xdr:to>
    <xdr:cxnSp macro="">
      <xdr:nvCxnSpPr>
        <xdr:cNvPr id="461" name="直線コネクタ 460">
          <a:extLst>
            <a:ext uri="{FF2B5EF4-FFF2-40B4-BE49-F238E27FC236}">
              <a16:creationId xmlns:a16="http://schemas.microsoft.com/office/drawing/2014/main" id="{679638C0-D6BD-4FA8-A4DB-77963B63A0E1}"/>
            </a:ext>
          </a:extLst>
        </xdr:cNvPr>
        <xdr:cNvCxnSpPr/>
      </xdr:nvCxnSpPr>
      <xdr:spPr>
        <a:xfrm flipV="1">
          <a:off x="10476865" y="17179289"/>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133366</xdr:rowOff>
    </xdr:from>
    <xdr:ext cx="469744" cy="259045"/>
    <xdr:sp macro="" textlink="">
      <xdr:nvSpPr>
        <xdr:cNvPr id="462" name="【市民会館】&#10;一人当たり面積最小値テキスト">
          <a:extLst>
            <a:ext uri="{FF2B5EF4-FFF2-40B4-BE49-F238E27FC236}">
              <a16:creationId xmlns:a16="http://schemas.microsoft.com/office/drawing/2014/main" id="{DE52A805-4D8C-41CD-981D-87E068FCF4BC}"/>
            </a:ext>
          </a:extLst>
        </xdr:cNvPr>
        <xdr:cNvSpPr txBox="1"/>
      </xdr:nvSpPr>
      <xdr:spPr>
        <a:xfrm>
          <a:off x="10515600"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129539</xdr:rowOff>
    </xdr:from>
    <xdr:to>
      <xdr:col>55</xdr:col>
      <xdr:colOff>88900</xdr:colOff>
      <xdr:row>108</xdr:row>
      <xdr:rowOff>129539</xdr:rowOff>
    </xdr:to>
    <xdr:cxnSp macro="">
      <xdr:nvCxnSpPr>
        <xdr:cNvPr id="463" name="直線コネクタ 462">
          <a:extLst>
            <a:ext uri="{FF2B5EF4-FFF2-40B4-BE49-F238E27FC236}">
              <a16:creationId xmlns:a16="http://schemas.microsoft.com/office/drawing/2014/main" id="{1DFC59F2-B1C8-4844-86F6-5346CAEE7BD1}"/>
            </a:ext>
          </a:extLst>
        </xdr:cNvPr>
        <xdr:cNvCxnSpPr/>
      </xdr:nvCxnSpPr>
      <xdr:spPr>
        <a:xfrm>
          <a:off x="10388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152416</xdr:rowOff>
    </xdr:from>
    <xdr:ext cx="469744" cy="259045"/>
    <xdr:sp macro="" textlink="">
      <xdr:nvSpPr>
        <xdr:cNvPr id="464" name="【市民会館】&#10;一人当たり面積最大値テキスト">
          <a:extLst>
            <a:ext uri="{FF2B5EF4-FFF2-40B4-BE49-F238E27FC236}">
              <a16:creationId xmlns:a16="http://schemas.microsoft.com/office/drawing/2014/main" id="{2706DA88-9932-4770-B4E0-770AE0C02532}"/>
            </a:ext>
          </a:extLst>
        </xdr:cNvPr>
        <xdr:cNvSpPr txBox="1"/>
      </xdr:nvSpPr>
      <xdr:spPr>
        <a:xfrm>
          <a:off x="10515600" y="1695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34289</xdr:rowOff>
    </xdr:from>
    <xdr:to>
      <xdr:col>55</xdr:col>
      <xdr:colOff>88900</xdr:colOff>
      <xdr:row>100</xdr:row>
      <xdr:rowOff>34289</xdr:rowOff>
    </xdr:to>
    <xdr:cxnSp macro="">
      <xdr:nvCxnSpPr>
        <xdr:cNvPr id="465" name="直線コネクタ 464">
          <a:extLst>
            <a:ext uri="{FF2B5EF4-FFF2-40B4-BE49-F238E27FC236}">
              <a16:creationId xmlns:a16="http://schemas.microsoft.com/office/drawing/2014/main" id="{18413099-48E7-4582-998A-3293DF41D361}"/>
            </a:ext>
          </a:extLst>
        </xdr:cNvPr>
        <xdr:cNvCxnSpPr/>
      </xdr:nvCxnSpPr>
      <xdr:spPr>
        <a:xfrm>
          <a:off x="10388600" y="17179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92091</xdr:rowOff>
    </xdr:from>
    <xdr:ext cx="469744" cy="259045"/>
    <xdr:sp macro="" textlink="">
      <xdr:nvSpPr>
        <xdr:cNvPr id="466" name="【市民会館】&#10;一人当たり面積平均値テキスト">
          <a:extLst>
            <a:ext uri="{FF2B5EF4-FFF2-40B4-BE49-F238E27FC236}">
              <a16:creationId xmlns:a16="http://schemas.microsoft.com/office/drawing/2014/main" id="{45519490-D291-4D57-B53D-B0331EE72555}"/>
            </a:ext>
          </a:extLst>
        </xdr:cNvPr>
        <xdr:cNvSpPr txBox="1"/>
      </xdr:nvSpPr>
      <xdr:spPr>
        <a:xfrm>
          <a:off x="10515600" y="18094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69214</xdr:rowOff>
    </xdr:from>
    <xdr:to>
      <xdr:col>55</xdr:col>
      <xdr:colOff>50800</xdr:colOff>
      <xdr:row>106</xdr:row>
      <xdr:rowOff>170814</xdr:rowOff>
    </xdr:to>
    <xdr:sp macro="" textlink="">
      <xdr:nvSpPr>
        <xdr:cNvPr id="467" name="フローチャート: 判断 466">
          <a:extLst>
            <a:ext uri="{FF2B5EF4-FFF2-40B4-BE49-F238E27FC236}">
              <a16:creationId xmlns:a16="http://schemas.microsoft.com/office/drawing/2014/main" id="{4121B8F4-D734-4C55-BC2D-1D7D87E791E3}"/>
            </a:ext>
          </a:extLst>
        </xdr:cNvPr>
        <xdr:cNvSpPr/>
      </xdr:nvSpPr>
      <xdr:spPr>
        <a:xfrm>
          <a:off x="10426700" y="182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88264</xdr:rowOff>
    </xdr:from>
    <xdr:to>
      <xdr:col>50</xdr:col>
      <xdr:colOff>165100</xdr:colOff>
      <xdr:row>107</xdr:row>
      <xdr:rowOff>18414</xdr:rowOff>
    </xdr:to>
    <xdr:sp macro="" textlink="">
      <xdr:nvSpPr>
        <xdr:cNvPr id="468" name="フローチャート: 判断 467">
          <a:extLst>
            <a:ext uri="{FF2B5EF4-FFF2-40B4-BE49-F238E27FC236}">
              <a16:creationId xmlns:a16="http://schemas.microsoft.com/office/drawing/2014/main" id="{1566A153-E67B-4297-B23F-F79FC92C3E5F}"/>
            </a:ext>
          </a:extLst>
        </xdr:cNvPr>
        <xdr:cNvSpPr/>
      </xdr:nvSpPr>
      <xdr:spPr>
        <a:xfrm>
          <a:off x="9588500" y="1826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50164</xdr:rowOff>
    </xdr:from>
    <xdr:to>
      <xdr:col>46</xdr:col>
      <xdr:colOff>38100</xdr:colOff>
      <xdr:row>107</xdr:row>
      <xdr:rowOff>151764</xdr:rowOff>
    </xdr:to>
    <xdr:sp macro="" textlink="">
      <xdr:nvSpPr>
        <xdr:cNvPr id="469" name="フローチャート: 判断 468">
          <a:extLst>
            <a:ext uri="{FF2B5EF4-FFF2-40B4-BE49-F238E27FC236}">
              <a16:creationId xmlns:a16="http://schemas.microsoft.com/office/drawing/2014/main" id="{C9487800-C880-4409-8751-D2DD3466AFD2}"/>
            </a:ext>
          </a:extLst>
        </xdr:cNvPr>
        <xdr:cNvSpPr/>
      </xdr:nvSpPr>
      <xdr:spPr>
        <a:xfrm>
          <a:off x="8699500" y="1839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53975</xdr:rowOff>
    </xdr:from>
    <xdr:to>
      <xdr:col>41</xdr:col>
      <xdr:colOff>101600</xdr:colOff>
      <xdr:row>107</xdr:row>
      <xdr:rowOff>155575</xdr:rowOff>
    </xdr:to>
    <xdr:sp macro="" textlink="">
      <xdr:nvSpPr>
        <xdr:cNvPr id="470" name="フローチャート: 判断 469">
          <a:extLst>
            <a:ext uri="{FF2B5EF4-FFF2-40B4-BE49-F238E27FC236}">
              <a16:creationId xmlns:a16="http://schemas.microsoft.com/office/drawing/2014/main" id="{6F8CCBA5-FD3A-49AA-83CD-74C1328C78A7}"/>
            </a:ext>
          </a:extLst>
        </xdr:cNvPr>
        <xdr:cNvSpPr/>
      </xdr:nvSpPr>
      <xdr:spPr>
        <a:xfrm>
          <a:off x="7810500" y="18399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55880</xdr:rowOff>
    </xdr:from>
    <xdr:to>
      <xdr:col>36</xdr:col>
      <xdr:colOff>165100</xdr:colOff>
      <xdr:row>107</xdr:row>
      <xdr:rowOff>157480</xdr:rowOff>
    </xdr:to>
    <xdr:sp macro="" textlink="">
      <xdr:nvSpPr>
        <xdr:cNvPr id="471" name="フローチャート: 判断 470">
          <a:extLst>
            <a:ext uri="{FF2B5EF4-FFF2-40B4-BE49-F238E27FC236}">
              <a16:creationId xmlns:a16="http://schemas.microsoft.com/office/drawing/2014/main" id="{424088A4-D69A-48AA-990D-BD4E3B274DEB}"/>
            </a:ext>
          </a:extLst>
        </xdr:cNvPr>
        <xdr:cNvSpPr/>
      </xdr:nvSpPr>
      <xdr:spPr>
        <a:xfrm>
          <a:off x="6921500" y="1840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59ED52B8-6E24-4319-B625-20FEBD433B0B}"/>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1A3502AB-BCF4-4509-A1F1-3308AEE9DE82}"/>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AF3DDF92-C17C-4FE7-987B-4DB5A172E1EA}"/>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FF90CFF6-A92A-4D43-BEC0-170981BC1C65}"/>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E462EDBA-1F59-4F46-A60E-A15641C739DA}"/>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78739</xdr:rowOff>
    </xdr:from>
    <xdr:to>
      <xdr:col>55</xdr:col>
      <xdr:colOff>50800</xdr:colOff>
      <xdr:row>108</xdr:row>
      <xdr:rowOff>8889</xdr:rowOff>
    </xdr:to>
    <xdr:sp macro="" textlink="">
      <xdr:nvSpPr>
        <xdr:cNvPr id="477" name="楕円 476">
          <a:extLst>
            <a:ext uri="{FF2B5EF4-FFF2-40B4-BE49-F238E27FC236}">
              <a16:creationId xmlns:a16="http://schemas.microsoft.com/office/drawing/2014/main" id="{FE95E064-DD8E-4B8B-BAC7-7ADCD8F3A2B9}"/>
            </a:ext>
          </a:extLst>
        </xdr:cNvPr>
        <xdr:cNvSpPr/>
      </xdr:nvSpPr>
      <xdr:spPr>
        <a:xfrm>
          <a:off x="10426700" y="1842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57166</xdr:rowOff>
    </xdr:from>
    <xdr:ext cx="469744" cy="259045"/>
    <xdr:sp macro="" textlink="">
      <xdr:nvSpPr>
        <xdr:cNvPr id="478" name="【市民会館】&#10;一人当たり面積該当値テキスト">
          <a:extLst>
            <a:ext uri="{FF2B5EF4-FFF2-40B4-BE49-F238E27FC236}">
              <a16:creationId xmlns:a16="http://schemas.microsoft.com/office/drawing/2014/main" id="{20CC225A-7A8D-4DD0-950B-7234F6E150CE}"/>
            </a:ext>
          </a:extLst>
        </xdr:cNvPr>
        <xdr:cNvSpPr txBox="1"/>
      </xdr:nvSpPr>
      <xdr:spPr>
        <a:xfrm>
          <a:off x="10515600" y="18402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84455</xdr:rowOff>
    </xdr:from>
    <xdr:to>
      <xdr:col>50</xdr:col>
      <xdr:colOff>165100</xdr:colOff>
      <xdr:row>108</xdr:row>
      <xdr:rowOff>14605</xdr:rowOff>
    </xdr:to>
    <xdr:sp macro="" textlink="">
      <xdr:nvSpPr>
        <xdr:cNvPr id="479" name="楕円 478">
          <a:extLst>
            <a:ext uri="{FF2B5EF4-FFF2-40B4-BE49-F238E27FC236}">
              <a16:creationId xmlns:a16="http://schemas.microsoft.com/office/drawing/2014/main" id="{3EFFD4DD-6EAB-4A14-8440-C2C1825FD994}"/>
            </a:ext>
          </a:extLst>
        </xdr:cNvPr>
        <xdr:cNvSpPr/>
      </xdr:nvSpPr>
      <xdr:spPr>
        <a:xfrm>
          <a:off x="9588500" y="1842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129539</xdr:rowOff>
    </xdr:from>
    <xdr:to>
      <xdr:col>55</xdr:col>
      <xdr:colOff>0</xdr:colOff>
      <xdr:row>107</xdr:row>
      <xdr:rowOff>135255</xdr:rowOff>
    </xdr:to>
    <xdr:cxnSp macro="">
      <xdr:nvCxnSpPr>
        <xdr:cNvPr id="480" name="直線コネクタ 479">
          <a:extLst>
            <a:ext uri="{FF2B5EF4-FFF2-40B4-BE49-F238E27FC236}">
              <a16:creationId xmlns:a16="http://schemas.microsoft.com/office/drawing/2014/main" id="{B7DF0B2A-3A0C-4B3B-9A82-9B081986DE7B}"/>
            </a:ext>
          </a:extLst>
        </xdr:cNvPr>
        <xdr:cNvCxnSpPr/>
      </xdr:nvCxnSpPr>
      <xdr:spPr>
        <a:xfrm flipV="1">
          <a:off x="9639300" y="18474689"/>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86361</xdr:rowOff>
    </xdr:from>
    <xdr:to>
      <xdr:col>46</xdr:col>
      <xdr:colOff>38100</xdr:colOff>
      <xdr:row>108</xdr:row>
      <xdr:rowOff>16511</xdr:rowOff>
    </xdr:to>
    <xdr:sp macro="" textlink="">
      <xdr:nvSpPr>
        <xdr:cNvPr id="481" name="楕円 480">
          <a:extLst>
            <a:ext uri="{FF2B5EF4-FFF2-40B4-BE49-F238E27FC236}">
              <a16:creationId xmlns:a16="http://schemas.microsoft.com/office/drawing/2014/main" id="{1538996E-7369-4F73-88C7-7366E1C3BFFD}"/>
            </a:ext>
          </a:extLst>
        </xdr:cNvPr>
        <xdr:cNvSpPr/>
      </xdr:nvSpPr>
      <xdr:spPr>
        <a:xfrm>
          <a:off x="8699500" y="1843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135255</xdr:rowOff>
    </xdr:from>
    <xdr:to>
      <xdr:col>50</xdr:col>
      <xdr:colOff>114300</xdr:colOff>
      <xdr:row>107</xdr:row>
      <xdr:rowOff>137161</xdr:rowOff>
    </xdr:to>
    <xdr:cxnSp macro="">
      <xdr:nvCxnSpPr>
        <xdr:cNvPr id="482" name="直線コネクタ 481">
          <a:extLst>
            <a:ext uri="{FF2B5EF4-FFF2-40B4-BE49-F238E27FC236}">
              <a16:creationId xmlns:a16="http://schemas.microsoft.com/office/drawing/2014/main" id="{C62C9F23-417B-46D2-AE00-3BE18833C09E}"/>
            </a:ext>
          </a:extLst>
        </xdr:cNvPr>
        <xdr:cNvCxnSpPr/>
      </xdr:nvCxnSpPr>
      <xdr:spPr>
        <a:xfrm flipV="1">
          <a:off x="8750300" y="18480405"/>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90170</xdr:rowOff>
    </xdr:from>
    <xdr:to>
      <xdr:col>41</xdr:col>
      <xdr:colOff>101600</xdr:colOff>
      <xdr:row>108</xdr:row>
      <xdr:rowOff>20320</xdr:rowOff>
    </xdr:to>
    <xdr:sp macro="" textlink="">
      <xdr:nvSpPr>
        <xdr:cNvPr id="483" name="楕円 482">
          <a:extLst>
            <a:ext uri="{FF2B5EF4-FFF2-40B4-BE49-F238E27FC236}">
              <a16:creationId xmlns:a16="http://schemas.microsoft.com/office/drawing/2014/main" id="{FEADA9A7-97EF-4CAE-8A04-17AD3BB07EC4}"/>
            </a:ext>
          </a:extLst>
        </xdr:cNvPr>
        <xdr:cNvSpPr/>
      </xdr:nvSpPr>
      <xdr:spPr>
        <a:xfrm>
          <a:off x="7810500" y="1843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137161</xdr:rowOff>
    </xdr:from>
    <xdr:to>
      <xdr:col>45</xdr:col>
      <xdr:colOff>177800</xdr:colOff>
      <xdr:row>107</xdr:row>
      <xdr:rowOff>140970</xdr:rowOff>
    </xdr:to>
    <xdr:cxnSp macro="">
      <xdr:nvCxnSpPr>
        <xdr:cNvPr id="484" name="直線コネクタ 483">
          <a:extLst>
            <a:ext uri="{FF2B5EF4-FFF2-40B4-BE49-F238E27FC236}">
              <a16:creationId xmlns:a16="http://schemas.microsoft.com/office/drawing/2014/main" id="{AE700BDB-9056-45BE-AC67-7FB6A6CD6BC8}"/>
            </a:ext>
          </a:extLst>
        </xdr:cNvPr>
        <xdr:cNvCxnSpPr/>
      </xdr:nvCxnSpPr>
      <xdr:spPr>
        <a:xfrm flipV="1">
          <a:off x="7861300" y="184823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93980</xdr:rowOff>
    </xdr:from>
    <xdr:to>
      <xdr:col>36</xdr:col>
      <xdr:colOff>165100</xdr:colOff>
      <xdr:row>108</xdr:row>
      <xdr:rowOff>24130</xdr:rowOff>
    </xdr:to>
    <xdr:sp macro="" textlink="">
      <xdr:nvSpPr>
        <xdr:cNvPr id="485" name="楕円 484">
          <a:extLst>
            <a:ext uri="{FF2B5EF4-FFF2-40B4-BE49-F238E27FC236}">
              <a16:creationId xmlns:a16="http://schemas.microsoft.com/office/drawing/2014/main" id="{ACF99635-1089-408F-9DF6-3A9FFEC1AB57}"/>
            </a:ext>
          </a:extLst>
        </xdr:cNvPr>
        <xdr:cNvSpPr/>
      </xdr:nvSpPr>
      <xdr:spPr>
        <a:xfrm>
          <a:off x="6921500" y="1843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140970</xdr:rowOff>
    </xdr:from>
    <xdr:to>
      <xdr:col>41</xdr:col>
      <xdr:colOff>50800</xdr:colOff>
      <xdr:row>107</xdr:row>
      <xdr:rowOff>144780</xdr:rowOff>
    </xdr:to>
    <xdr:cxnSp macro="">
      <xdr:nvCxnSpPr>
        <xdr:cNvPr id="486" name="直線コネクタ 485">
          <a:extLst>
            <a:ext uri="{FF2B5EF4-FFF2-40B4-BE49-F238E27FC236}">
              <a16:creationId xmlns:a16="http://schemas.microsoft.com/office/drawing/2014/main" id="{3B22F61E-4A10-4C1C-9525-F66B09D03AB3}"/>
            </a:ext>
          </a:extLst>
        </xdr:cNvPr>
        <xdr:cNvCxnSpPr/>
      </xdr:nvCxnSpPr>
      <xdr:spPr>
        <a:xfrm flipV="1">
          <a:off x="6972300" y="184861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34941</xdr:rowOff>
    </xdr:from>
    <xdr:ext cx="469744" cy="259045"/>
    <xdr:sp macro="" textlink="">
      <xdr:nvSpPr>
        <xdr:cNvPr id="487" name="n_1aveValue【市民会館】&#10;一人当たり面積">
          <a:extLst>
            <a:ext uri="{FF2B5EF4-FFF2-40B4-BE49-F238E27FC236}">
              <a16:creationId xmlns:a16="http://schemas.microsoft.com/office/drawing/2014/main" id="{AEF759C7-1C43-452A-9D70-3994259DB419}"/>
            </a:ext>
          </a:extLst>
        </xdr:cNvPr>
        <xdr:cNvSpPr txBox="1"/>
      </xdr:nvSpPr>
      <xdr:spPr>
        <a:xfrm>
          <a:off x="9391727" y="1803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168291</xdr:rowOff>
    </xdr:from>
    <xdr:ext cx="469744" cy="259045"/>
    <xdr:sp macro="" textlink="">
      <xdr:nvSpPr>
        <xdr:cNvPr id="488" name="n_2aveValue【市民会館】&#10;一人当たり面積">
          <a:extLst>
            <a:ext uri="{FF2B5EF4-FFF2-40B4-BE49-F238E27FC236}">
              <a16:creationId xmlns:a16="http://schemas.microsoft.com/office/drawing/2014/main" id="{90AC1C0E-9403-4567-ADB3-BCD6C3D971C7}"/>
            </a:ext>
          </a:extLst>
        </xdr:cNvPr>
        <xdr:cNvSpPr txBox="1"/>
      </xdr:nvSpPr>
      <xdr:spPr>
        <a:xfrm>
          <a:off x="8515427" y="18170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652</xdr:rowOff>
    </xdr:from>
    <xdr:ext cx="469744" cy="259045"/>
    <xdr:sp macro="" textlink="">
      <xdr:nvSpPr>
        <xdr:cNvPr id="489" name="n_3aveValue【市民会館】&#10;一人当たり面積">
          <a:extLst>
            <a:ext uri="{FF2B5EF4-FFF2-40B4-BE49-F238E27FC236}">
              <a16:creationId xmlns:a16="http://schemas.microsoft.com/office/drawing/2014/main" id="{D142017A-F5D2-4716-973E-9C960EF00B1A}"/>
            </a:ext>
          </a:extLst>
        </xdr:cNvPr>
        <xdr:cNvSpPr txBox="1"/>
      </xdr:nvSpPr>
      <xdr:spPr>
        <a:xfrm>
          <a:off x="7626427" y="18174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2557</xdr:rowOff>
    </xdr:from>
    <xdr:ext cx="469744" cy="259045"/>
    <xdr:sp macro="" textlink="">
      <xdr:nvSpPr>
        <xdr:cNvPr id="490" name="n_4aveValue【市民会館】&#10;一人当たり面積">
          <a:extLst>
            <a:ext uri="{FF2B5EF4-FFF2-40B4-BE49-F238E27FC236}">
              <a16:creationId xmlns:a16="http://schemas.microsoft.com/office/drawing/2014/main" id="{4C7D8B80-A416-45C8-8172-BBAE45E7FEE3}"/>
            </a:ext>
          </a:extLst>
        </xdr:cNvPr>
        <xdr:cNvSpPr txBox="1"/>
      </xdr:nvSpPr>
      <xdr:spPr>
        <a:xfrm>
          <a:off x="6737427" y="1817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5732</xdr:rowOff>
    </xdr:from>
    <xdr:ext cx="469744" cy="259045"/>
    <xdr:sp macro="" textlink="">
      <xdr:nvSpPr>
        <xdr:cNvPr id="491" name="n_1mainValue【市民会館】&#10;一人当たり面積">
          <a:extLst>
            <a:ext uri="{FF2B5EF4-FFF2-40B4-BE49-F238E27FC236}">
              <a16:creationId xmlns:a16="http://schemas.microsoft.com/office/drawing/2014/main" id="{D06C6B15-88C4-4647-A35C-6D164304050B}"/>
            </a:ext>
          </a:extLst>
        </xdr:cNvPr>
        <xdr:cNvSpPr txBox="1"/>
      </xdr:nvSpPr>
      <xdr:spPr>
        <a:xfrm>
          <a:off x="9391727" y="1852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7638</xdr:rowOff>
    </xdr:from>
    <xdr:ext cx="469744" cy="259045"/>
    <xdr:sp macro="" textlink="">
      <xdr:nvSpPr>
        <xdr:cNvPr id="492" name="n_2mainValue【市民会館】&#10;一人当たり面積">
          <a:extLst>
            <a:ext uri="{FF2B5EF4-FFF2-40B4-BE49-F238E27FC236}">
              <a16:creationId xmlns:a16="http://schemas.microsoft.com/office/drawing/2014/main" id="{3EF04FC3-3018-4E32-A003-821043237632}"/>
            </a:ext>
          </a:extLst>
        </xdr:cNvPr>
        <xdr:cNvSpPr txBox="1"/>
      </xdr:nvSpPr>
      <xdr:spPr>
        <a:xfrm>
          <a:off x="8515427" y="1852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11447</xdr:rowOff>
    </xdr:from>
    <xdr:ext cx="469744" cy="259045"/>
    <xdr:sp macro="" textlink="">
      <xdr:nvSpPr>
        <xdr:cNvPr id="493" name="n_3mainValue【市民会館】&#10;一人当たり面積">
          <a:extLst>
            <a:ext uri="{FF2B5EF4-FFF2-40B4-BE49-F238E27FC236}">
              <a16:creationId xmlns:a16="http://schemas.microsoft.com/office/drawing/2014/main" id="{95BAD840-09DB-4718-8A4F-D47917F5368C}"/>
            </a:ext>
          </a:extLst>
        </xdr:cNvPr>
        <xdr:cNvSpPr txBox="1"/>
      </xdr:nvSpPr>
      <xdr:spPr>
        <a:xfrm>
          <a:off x="7626427"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15257</xdr:rowOff>
    </xdr:from>
    <xdr:ext cx="469744" cy="259045"/>
    <xdr:sp macro="" textlink="">
      <xdr:nvSpPr>
        <xdr:cNvPr id="494" name="n_4mainValue【市民会館】&#10;一人当たり面積">
          <a:extLst>
            <a:ext uri="{FF2B5EF4-FFF2-40B4-BE49-F238E27FC236}">
              <a16:creationId xmlns:a16="http://schemas.microsoft.com/office/drawing/2014/main" id="{D2B409AF-F3D6-4BDE-9FBC-5380DC1EC40D}"/>
            </a:ext>
          </a:extLst>
        </xdr:cNvPr>
        <xdr:cNvSpPr txBox="1"/>
      </xdr:nvSpPr>
      <xdr:spPr>
        <a:xfrm>
          <a:off x="6737427" y="1853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a:extLst>
            <a:ext uri="{FF2B5EF4-FFF2-40B4-BE49-F238E27FC236}">
              <a16:creationId xmlns:a16="http://schemas.microsoft.com/office/drawing/2014/main" id="{E086272A-BA91-4707-B739-193DD721001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a:extLst>
            <a:ext uri="{FF2B5EF4-FFF2-40B4-BE49-F238E27FC236}">
              <a16:creationId xmlns:a16="http://schemas.microsoft.com/office/drawing/2014/main" id="{08272F26-19D6-4714-AA27-9CF325CA417B}"/>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a:extLst>
            <a:ext uri="{FF2B5EF4-FFF2-40B4-BE49-F238E27FC236}">
              <a16:creationId xmlns:a16="http://schemas.microsoft.com/office/drawing/2014/main" id="{B9560DF1-88F8-4E28-983D-E7ABE475994B}"/>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a:extLst>
            <a:ext uri="{FF2B5EF4-FFF2-40B4-BE49-F238E27FC236}">
              <a16:creationId xmlns:a16="http://schemas.microsoft.com/office/drawing/2014/main" id="{57BD99D5-944E-4CCD-97D5-CCB4AF12402B}"/>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a:extLst>
            <a:ext uri="{FF2B5EF4-FFF2-40B4-BE49-F238E27FC236}">
              <a16:creationId xmlns:a16="http://schemas.microsoft.com/office/drawing/2014/main" id="{8DC35399-0A03-4315-B0CA-8A87A46D3313}"/>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a:extLst>
            <a:ext uri="{FF2B5EF4-FFF2-40B4-BE49-F238E27FC236}">
              <a16:creationId xmlns:a16="http://schemas.microsoft.com/office/drawing/2014/main" id="{03AAD9C7-1917-4AD6-8E74-7DB5EF8791D7}"/>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a:extLst>
            <a:ext uri="{FF2B5EF4-FFF2-40B4-BE49-F238E27FC236}">
              <a16:creationId xmlns:a16="http://schemas.microsoft.com/office/drawing/2014/main" id="{416D756C-2485-4267-AA5B-DD19603298B6}"/>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a:extLst>
            <a:ext uri="{FF2B5EF4-FFF2-40B4-BE49-F238E27FC236}">
              <a16:creationId xmlns:a16="http://schemas.microsoft.com/office/drawing/2014/main" id="{43A6E2B6-C3E7-468C-B7E5-F5D85513FC7B}"/>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a:extLst>
            <a:ext uri="{FF2B5EF4-FFF2-40B4-BE49-F238E27FC236}">
              <a16:creationId xmlns:a16="http://schemas.microsoft.com/office/drawing/2014/main" id="{46D538A4-5624-49B5-A5B3-4409D574952B}"/>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a:extLst>
            <a:ext uri="{FF2B5EF4-FFF2-40B4-BE49-F238E27FC236}">
              <a16:creationId xmlns:a16="http://schemas.microsoft.com/office/drawing/2014/main" id="{8C939EF9-89EA-406B-8F98-E964FA640F6B}"/>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a:extLst>
            <a:ext uri="{FF2B5EF4-FFF2-40B4-BE49-F238E27FC236}">
              <a16:creationId xmlns:a16="http://schemas.microsoft.com/office/drawing/2014/main" id="{74ED1A04-4F07-469E-AC66-585618C8732F}"/>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6" name="直線コネクタ 505">
          <a:extLst>
            <a:ext uri="{FF2B5EF4-FFF2-40B4-BE49-F238E27FC236}">
              <a16:creationId xmlns:a16="http://schemas.microsoft.com/office/drawing/2014/main" id="{823A83CD-3EF7-4E54-AC09-AA8EF59B6B37}"/>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7" name="テキスト ボックス 506">
          <a:extLst>
            <a:ext uri="{FF2B5EF4-FFF2-40B4-BE49-F238E27FC236}">
              <a16:creationId xmlns:a16="http://schemas.microsoft.com/office/drawing/2014/main" id="{E2D51AD7-4A6C-41F4-AF34-63B331400ECA}"/>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8" name="直線コネクタ 507">
          <a:extLst>
            <a:ext uri="{FF2B5EF4-FFF2-40B4-BE49-F238E27FC236}">
              <a16:creationId xmlns:a16="http://schemas.microsoft.com/office/drawing/2014/main" id="{3E1012EC-BE48-4596-9E44-22A5B62E6567}"/>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9" name="テキスト ボックス 508">
          <a:extLst>
            <a:ext uri="{FF2B5EF4-FFF2-40B4-BE49-F238E27FC236}">
              <a16:creationId xmlns:a16="http://schemas.microsoft.com/office/drawing/2014/main" id="{8FAC196B-5423-4A1E-B009-61DCC7C37568}"/>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0" name="直線コネクタ 509">
          <a:extLst>
            <a:ext uri="{FF2B5EF4-FFF2-40B4-BE49-F238E27FC236}">
              <a16:creationId xmlns:a16="http://schemas.microsoft.com/office/drawing/2014/main" id="{ABC8040C-ED24-4AAF-A088-9B61ED4EFEE8}"/>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1" name="テキスト ボックス 510">
          <a:extLst>
            <a:ext uri="{FF2B5EF4-FFF2-40B4-BE49-F238E27FC236}">
              <a16:creationId xmlns:a16="http://schemas.microsoft.com/office/drawing/2014/main" id="{4B67160E-066D-4AA6-8078-0B54FE5508EC}"/>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2" name="直線コネクタ 511">
          <a:extLst>
            <a:ext uri="{FF2B5EF4-FFF2-40B4-BE49-F238E27FC236}">
              <a16:creationId xmlns:a16="http://schemas.microsoft.com/office/drawing/2014/main" id="{C464C1B3-2F31-48CB-98E3-7BA92802E5F9}"/>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3" name="テキスト ボックス 512">
          <a:extLst>
            <a:ext uri="{FF2B5EF4-FFF2-40B4-BE49-F238E27FC236}">
              <a16:creationId xmlns:a16="http://schemas.microsoft.com/office/drawing/2014/main" id="{AF498803-E265-4C2A-93AC-DEB107748E3F}"/>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4" name="直線コネクタ 513">
          <a:extLst>
            <a:ext uri="{FF2B5EF4-FFF2-40B4-BE49-F238E27FC236}">
              <a16:creationId xmlns:a16="http://schemas.microsoft.com/office/drawing/2014/main" id="{8908DA84-905B-436D-8B89-EE1F98F511C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5" name="テキスト ボックス 514">
          <a:extLst>
            <a:ext uri="{FF2B5EF4-FFF2-40B4-BE49-F238E27FC236}">
              <a16:creationId xmlns:a16="http://schemas.microsoft.com/office/drawing/2014/main" id="{72524ADA-D0C5-42AF-ACB3-F53823B368B2}"/>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6" name="直線コネクタ 515">
          <a:extLst>
            <a:ext uri="{FF2B5EF4-FFF2-40B4-BE49-F238E27FC236}">
              <a16:creationId xmlns:a16="http://schemas.microsoft.com/office/drawing/2014/main" id="{8B8EFEF4-71A1-4226-9A8A-06685BB8A8C2}"/>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7" name="テキスト ボックス 516">
          <a:extLst>
            <a:ext uri="{FF2B5EF4-FFF2-40B4-BE49-F238E27FC236}">
              <a16:creationId xmlns:a16="http://schemas.microsoft.com/office/drawing/2014/main" id="{BA22B580-42F8-4829-9437-A07F1AFC14A3}"/>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8" name="直線コネクタ 517">
          <a:extLst>
            <a:ext uri="{FF2B5EF4-FFF2-40B4-BE49-F238E27FC236}">
              <a16:creationId xmlns:a16="http://schemas.microsoft.com/office/drawing/2014/main" id="{9BD13EF5-7962-4E9C-A814-5114F4EC8442}"/>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9" name="【一般廃棄物処理施設】&#10;有形固定資産減価償却率グラフ枠">
          <a:extLst>
            <a:ext uri="{FF2B5EF4-FFF2-40B4-BE49-F238E27FC236}">
              <a16:creationId xmlns:a16="http://schemas.microsoft.com/office/drawing/2014/main" id="{82F4B86E-F767-4B63-8F58-26D9CFF6D722}"/>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115389</xdr:rowOff>
    </xdr:from>
    <xdr:to>
      <xdr:col>85</xdr:col>
      <xdr:colOff>126364</xdr:colOff>
      <xdr:row>42</xdr:row>
      <xdr:rowOff>77833</xdr:rowOff>
    </xdr:to>
    <xdr:cxnSp macro="">
      <xdr:nvCxnSpPr>
        <xdr:cNvPr id="520" name="直線コネクタ 519">
          <a:extLst>
            <a:ext uri="{FF2B5EF4-FFF2-40B4-BE49-F238E27FC236}">
              <a16:creationId xmlns:a16="http://schemas.microsoft.com/office/drawing/2014/main" id="{1CD06206-1FF0-4720-959B-D398A215805A}"/>
            </a:ext>
          </a:extLst>
        </xdr:cNvPr>
        <xdr:cNvCxnSpPr/>
      </xdr:nvCxnSpPr>
      <xdr:spPr>
        <a:xfrm flipV="1">
          <a:off x="16318864" y="5773239"/>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81660</xdr:rowOff>
    </xdr:from>
    <xdr:ext cx="405111" cy="259045"/>
    <xdr:sp macro="" textlink="">
      <xdr:nvSpPr>
        <xdr:cNvPr id="521" name="【一般廃棄物処理施設】&#10;有形固定資産減価償却率最小値テキスト">
          <a:extLst>
            <a:ext uri="{FF2B5EF4-FFF2-40B4-BE49-F238E27FC236}">
              <a16:creationId xmlns:a16="http://schemas.microsoft.com/office/drawing/2014/main" id="{C52A1D62-F086-4AC4-8CA1-7D1417EA27F3}"/>
            </a:ext>
          </a:extLst>
        </xdr:cNvPr>
        <xdr:cNvSpPr txBox="1"/>
      </xdr:nvSpPr>
      <xdr:spPr>
        <a:xfrm>
          <a:off x="16357600" y="7282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77833</xdr:rowOff>
    </xdr:from>
    <xdr:to>
      <xdr:col>86</xdr:col>
      <xdr:colOff>25400</xdr:colOff>
      <xdr:row>42</xdr:row>
      <xdr:rowOff>77833</xdr:rowOff>
    </xdr:to>
    <xdr:cxnSp macro="">
      <xdr:nvCxnSpPr>
        <xdr:cNvPr id="522" name="直線コネクタ 521">
          <a:extLst>
            <a:ext uri="{FF2B5EF4-FFF2-40B4-BE49-F238E27FC236}">
              <a16:creationId xmlns:a16="http://schemas.microsoft.com/office/drawing/2014/main" id="{18AA4D84-0C4D-4345-8C4D-48219041C3FF}"/>
            </a:ext>
          </a:extLst>
        </xdr:cNvPr>
        <xdr:cNvCxnSpPr/>
      </xdr:nvCxnSpPr>
      <xdr:spPr>
        <a:xfrm>
          <a:off x="16230600" y="727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62066</xdr:rowOff>
    </xdr:from>
    <xdr:ext cx="340478" cy="259045"/>
    <xdr:sp macro="" textlink="">
      <xdr:nvSpPr>
        <xdr:cNvPr id="523" name="【一般廃棄物処理施設】&#10;有形固定資産減価償却率最大値テキスト">
          <a:extLst>
            <a:ext uri="{FF2B5EF4-FFF2-40B4-BE49-F238E27FC236}">
              <a16:creationId xmlns:a16="http://schemas.microsoft.com/office/drawing/2014/main" id="{DC145FB4-8A0A-4B80-AF1F-CFBADA589C36}"/>
            </a:ext>
          </a:extLst>
        </xdr:cNvPr>
        <xdr:cNvSpPr txBox="1"/>
      </xdr:nvSpPr>
      <xdr:spPr>
        <a:xfrm>
          <a:off x="16357600" y="55484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115389</xdr:rowOff>
    </xdr:from>
    <xdr:to>
      <xdr:col>86</xdr:col>
      <xdr:colOff>25400</xdr:colOff>
      <xdr:row>33</xdr:row>
      <xdr:rowOff>115389</xdr:rowOff>
    </xdr:to>
    <xdr:cxnSp macro="">
      <xdr:nvCxnSpPr>
        <xdr:cNvPr id="524" name="直線コネクタ 523">
          <a:extLst>
            <a:ext uri="{FF2B5EF4-FFF2-40B4-BE49-F238E27FC236}">
              <a16:creationId xmlns:a16="http://schemas.microsoft.com/office/drawing/2014/main" id="{2E7B4613-FF19-4678-8839-6BB40470849B}"/>
            </a:ext>
          </a:extLst>
        </xdr:cNvPr>
        <xdr:cNvCxnSpPr/>
      </xdr:nvCxnSpPr>
      <xdr:spPr>
        <a:xfrm>
          <a:off x="16230600" y="5773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28320</xdr:rowOff>
    </xdr:from>
    <xdr:ext cx="405111" cy="259045"/>
    <xdr:sp macro="" textlink="">
      <xdr:nvSpPr>
        <xdr:cNvPr id="525" name="【一般廃棄物処理施設】&#10;有形固定資産減価償却率平均値テキスト">
          <a:extLst>
            <a:ext uri="{FF2B5EF4-FFF2-40B4-BE49-F238E27FC236}">
              <a16:creationId xmlns:a16="http://schemas.microsoft.com/office/drawing/2014/main" id="{9B14EA39-8BED-4D59-A383-A5B63090B179}"/>
            </a:ext>
          </a:extLst>
        </xdr:cNvPr>
        <xdr:cNvSpPr txBox="1"/>
      </xdr:nvSpPr>
      <xdr:spPr>
        <a:xfrm>
          <a:off x="16357600" y="6543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49893</xdr:rowOff>
    </xdr:from>
    <xdr:to>
      <xdr:col>85</xdr:col>
      <xdr:colOff>177800</xdr:colOff>
      <xdr:row>38</xdr:row>
      <xdr:rowOff>151493</xdr:rowOff>
    </xdr:to>
    <xdr:sp macro="" textlink="">
      <xdr:nvSpPr>
        <xdr:cNvPr id="526" name="フローチャート: 判断 525">
          <a:extLst>
            <a:ext uri="{FF2B5EF4-FFF2-40B4-BE49-F238E27FC236}">
              <a16:creationId xmlns:a16="http://schemas.microsoft.com/office/drawing/2014/main" id="{331392B9-1D47-4450-A600-DC5178420A8D}"/>
            </a:ext>
          </a:extLst>
        </xdr:cNvPr>
        <xdr:cNvSpPr/>
      </xdr:nvSpPr>
      <xdr:spPr>
        <a:xfrm>
          <a:off x="162687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49893</xdr:rowOff>
    </xdr:from>
    <xdr:to>
      <xdr:col>81</xdr:col>
      <xdr:colOff>101600</xdr:colOff>
      <xdr:row>38</xdr:row>
      <xdr:rowOff>151493</xdr:rowOff>
    </xdr:to>
    <xdr:sp macro="" textlink="">
      <xdr:nvSpPr>
        <xdr:cNvPr id="527" name="フローチャート: 判断 526">
          <a:extLst>
            <a:ext uri="{FF2B5EF4-FFF2-40B4-BE49-F238E27FC236}">
              <a16:creationId xmlns:a16="http://schemas.microsoft.com/office/drawing/2014/main" id="{673293F2-D93F-4902-AEA8-1FF014A9989B}"/>
            </a:ext>
          </a:extLst>
        </xdr:cNvPr>
        <xdr:cNvSpPr/>
      </xdr:nvSpPr>
      <xdr:spPr>
        <a:xfrm>
          <a:off x="154305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56424</xdr:rowOff>
    </xdr:from>
    <xdr:to>
      <xdr:col>76</xdr:col>
      <xdr:colOff>165100</xdr:colOff>
      <xdr:row>38</xdr:row>
      <xdr:rowOff>158024</xdr:rowOff>
    </xdr:to>
    <xdr:sp macro="" textlink="">
      <xdr:nvSpPr>
        <xdr:cNvPr id="528" name="フローチャート: 判断 527">
          <a:extLst>
            <a:ext uri="{FF2B5EF4-FFF2-40B4-BE49-F238E27FC236}">
              <a16:creationId xmlns:a16="http://schemas.microsoft.com/office/drawing/2014/main" id="{191A0101-2A74-425F-A255-9BD6FEF72D65}"/>
            </a:ext>
          </a:extLst>
        </xdr:cNvPr>
        <xdr:cNvSpPr/>
      </xdr:nvSpPr>
      <xdr:spPr>
        <a:xfrm>
          <a:off x="14541500" y="657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15603</xdr:rowOff>
    </xdr:from>
    <xdr:to>
      <xdr:col>72</xdr:col>
      <xdr:colOff>38100</xdr:colOff>
      <xdr:row>38</xdr:row>
      <xdr:rowOff>117203</xdr:rowOff>
    </xdr:to>
    <xdr:sp macro="" textlink="">
      <xdr:nvSpPr>
        <xdr:cNvPr id="529" name="フローチャート: 判断 528">
          <a:extLst>
            <a:ext uri="{FF2B5EF4-FFF2-40B4-BE49-F238E27FC236}">
              <a16:creationId xmlns:a16="http://schemas.microsoft.com/office/drawing/2014/main" id="{EB41BA5E-A5D2-4EE7-8E88-9FC961D197EC}"/>
            </a:ext>
          </a:extLst>
        </xdr:cNvPr>
        <xdr:cNvSpPr/>
      </xdr:nvSpPr>
      <xdr:spPr>
        <a:xfrm>
          <a:off x="136525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142966</xdr:rowOff>
    </xdr:from>
    <xdr:to>
      <xdr:col>67</xdr:col>
      <xdr:colOff>101600</xdr:colOff>
      <xdr:row>38</xdr:row>
      <xdr:rowOff>73116</xdr:rowOff>
    </xdr:to>
    <xdr:sp macro="" textlink="">
      <xdr:nvSpPr>
        <xdr:cNvPr id="530" name="フローチャート: 判断 529">
          <a:extLst>
            <a:ext uri="{FF2B5EF4-FFF2-40B4-BE49-F238E27FC236}">
              <a16:creationId xmlns:a16="http://schemas.microsoft.com/office/drawing/2014/main" id="{F237F72D-D2B9-47DB-898A-9DDB9209E595}"/>
            </a:ext>
          </a:extLst>
        </xdr:cNvPr>
        <xdr:cNvSpPr/>
      </xdr:nvSpPr>
      <xdr:spPr>
        <a:xfrm>
          <a:off x="12763500" y="648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D7D129A6-62B6-4DA0-A068-49F8CF2422BF}"/>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A5CCB6B2-F6CD-4F46-8C77-469F9FD645AE}"/>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1CA84243-5D39-4253-B1CC-0A892AE84D72}"/>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31313CFF-7804-44D2-8402-5527544EE01E}"/>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C0DF3CFF-1ADF-432E-82A4-A5556432DE9B}"/>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128270</xdr:rowOff>
    </xdr:from>
    <xdr:to>
      <xdr:col>85</xdr:col>
      <xdr:colOff>177800</xdr:colOff>
      <xdr:row>38</xdr:row>
      <xdr:rowOff>58420</xdr:rowOff>
    </xdr:to>
    <xdr:sp macro="" textlink="">
      <xdr:nvSpPr>
        <xdr:cNvPr id="536" name="楕円 535">
          <a:extLst>
            <a:ext uri="{FF2B5EF4-FFF2-40B4-BE49-F238E27FC236}">
              <a16:creationId xmlns:a16="http://schemas.microsoft.com/office/drawing/2014/main" id="{28C94E04-C2F6-4502-BC54-D691CE31E934}"/>
            </a:ext>
          </a:extLst>
        </xdr:cNvPr>
        <xdr:cNvSpPr/>
      </xdr:nvSpPr>
      <xdr:spPr>
        <a:xfrm>
          <a:off x="162687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151147</xdr:rowOff>
    </xdr:from>
    <xdr:ext cx="405111" cy="259045"/>
    <xdr:sp macro="" textlink="">
      <xdr:nvSpPr>
        <xdr:cNvPr id="537" name="【一般廃棄物処理施設】&#10;有形固定資産減価償却率該当値テキスト">
          <a:extLst>
            <a:ext uri="{FF2B5EF4-FFF2-40B4-BE49-F238E27FC236}">
              <a16:creationId xmlns:a16="http://schemas.microsoft.com/office/drawing/2014/main" id="{BF5607FE-F03E-4D3A-8A59-6D517F48732D}"/>
            </a:ext>
          </a:extLst>
        </xdr:cNvPr>
        <xdr:cNvSpPr txBox="1"/>
      </xdr:nvSpPr>
      <xdr:spPr>
        <a:xfrm>
          <a:off x="16357600" y="632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84183</xdr:rowOff>
    </xdr:from>
    <xdr:to>
      <xdr:col>81</xdr:col>
      <xdr:colOff>101600</xdr:colOff>
      <xdr:row>38</xdr:row>
      <xdr:rowOff>14332</xdr:rowOff>
    </xdr:to>
    <xdr:sp macro="" textlink="">
      <xdr:nvSpPr>
        <xdr:cNvPr id="538" name="楕円 537">
          <a:extLst>
            <a:ext uri="{FF2B5EF4-FFF2-40B4-BE49-F238E27FC236}">
              <a16:creationId xmlns:a16="http://schemas.microsoft.com/office/drawing/2014/main" id="{E293A35E-31CA-459D-B6D5-C70B4D5A5C23}"/>
            </a:ext>
          </a:extLst>
        </xdr:cNvPr>
        <xdr:cNvSpPr/>
      </xdr:nvSpPr>
      <xdr:spPr>
        <a:xfrm>
          <a:off x="15430500" y="642783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134983</xdr:rowOff>
    </xdr:from>
    <xdr:to>
      <xdr:col>85</xdr:col>
      <xdr:colOff>127000</xdr:colOff>
      <xdr:row>38</xdr:row>
      <xdr:rowOff>7620</xdr:rowOff>
    </xdr:to>
    <xdr:cxnSp macro="">
      <xdr:nvCxnSpPr>
        <xdr:cNvPr id="539" name="直線コネクタ 538">
          <a:extLst>
            <a:ext uri="{FF2B5EF4-FFF2-40B4-BE49-F238E27FC236}">
              <a16:creationId xmlns:a16="http://schemas.microsoft.com/office/drawing/2014/main" id="{95CF257B-1427-4602-95A9-D278163DD29E}"/>
            </a:ext>
          </a:extLst>
        </xdr:cNvPr>
        <xdr:cNvCxnSpPr/>
      </xdr:nvCxnSpPr>
      <xdr:spPr>
        <a:xfrm>
          <a:off x="15481300" y="6478633"/>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38463</xdr:rowOff>
    </xdr:from>
    <xdr:to>
      <xdr:col>76</xdr:col>
      <xdr:colOff>165100</xdr:colOff>
      <xdr:row>37</xdr:row>
      <xdr:rowOff>140063</xdr:rowOff>
    </xdr:to>
    <xdr:sp macro="" textlink="">
      <xdr:nvSpPr>
        <xdr:cNvPr id="540" name="楕円 539">
          <a:extLst>
            <a:ext uri="{FF2B5EF4-FFF2-40B4-BE49-F238E27FC236}">
              <a16:creationId xmlns:a16="http://schemas.microsoft.com/office/drawing/2014/main" id="{F3AB7F52-D14E-40F6-A37E-8324DE15D13F}"/>
            </a:ext>
          </a:extLst>
        </xdr:cNvPr>
        <xdr:cNvSpPr/>
      </xdr:nvSpPr>
      <xdr:spPr>
        <a:xfrm>
          <a:off x="14541500" y="638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89263</xdr:rowOff>
    </xdr:from>
    <xdr:to>
      <xdr:col>81</xdr:col>
      <xdr:colOff>50800</xdr:colOff>
      <xdr:row>37</xdr:row>
      <xdr:rowOff>134983</xdr:rowOff>
    </xdr:to>
    <xdr:cxnSp macro="">
      <xdr:nvCxnSpPr>
        <xdr:cNvPr id="541" name="直線コネクタ 540">
          <a:extLst>
            <a:ext uri="{FF2B5EF4-FFF2-40B4-BE49-F238E27FC236}">
              <a16:creationId xmlns:a16="http://schemas.microsoft.com/office/drawing/2014/main" id="{AB2C2FFB-7A94-4237-84AC-6795FE819F58}"/>
            </a:ext>
          </a:extLst>
        </xdr:cNvPr>
        <xdr:cNvCxnSpPr/>
      </xdr:nvCxnSpPr>
      <xdr:spPr>
        <a:xfrm>
          <a:off x="14592300" y="6432913"/>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165826</xdr:rowOff>
    </xdr:from>
    <xdr:to>
      <xdr:col>72</xdr:col>
      <xdr:colOff>38100</xdr:colOff>
      <xdr:row>37</xdr:row>
      <xdr:rowOff>95976</xdr:rowOff>
    </xdr:to>
    <xdr:sp macro="" textlink="">
      <xdr:nvSpPr>
        <xdr:cNvPr id="542" name="楕円 541">
          <a:extLst>
            <a:ext uri="{FF2B5EF4-FFF2-40B4-BE49-F238E27FC236}">
              <a16:creationId xmlns:a16="http://schemas.microsoft.com/office/drawing/2014/main" id="{AF9D1F3E-09B2-4552-8009-9623796F060F}"/>
            </a:ext>
          </a:extLst>
        </xdr:cNvPr>
        <xdr:cNvSpPr/>
      </xdr:nvSpPr>
      <xdr:spPr>
        <a:xfrm>
          <a:off x="13652500" y="633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45176</xdr:rowOff>
    </xdr:from>
    <xdr:to>
      <xdr:col>76</xdr:col>
      <xdr:colOff>114300</xdr:colOff>
      <xdr:row>37</xdr:row>
      <xdr:rowOff>89263</xdr:rowOff>
    </xdr:to>
    <xdr:cxnSp macro="">
      <xdr:nvCxnSpPr>
        <xdr:cNvPr id="543" name="直線コネクタ 542">
          <a:extLst>
            <a:ext uri="{FF2B5EF4-FFF2-40B4-BE49-F238E27FC236}">
              <a16:creationId xmlns:a16="http://schemas.microsoft.com/office/drawing/2014/main" id="{F97F5831-A242-443D-8A82-3334F6144868}"/>
            </a:ext>
          </a:extLst>
        </xdr:cNvPr>
        <xdr:cNvCxnSpPr/>
      </xdr:nvCxnSpPr>
      <xdr:spPr>
        <a:xfrm>
          <a:off x="13703300" y="6388826"/>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121739</xdr:rowOff>
    </xdr:from>
    <xdr:to>
      <xdr:col>67</xdr:col>
      <xdr:colOff>101600</xdr:colOff>
      <xdr:row>37</xdr:row>
      <xdr:rowOff>51889</xdr:rowOff>
    </xdr:to>
    <xdr:sp macro="" textlink="">
      <xdr:nvSpPr>
        <xdr:cNvPr id="544" name="楕円 543">
          <a:extLst>
            <a:ext uri="{FF2B5EF4-FFF2-40B4-BE49-F238E27FC236}">
              <a16:creationId xmlns:a16="http://schemas.microsoft.com/office/drawing/2014/main" id="{3E28634B-B6C3-4E7C-B975-615D2583A0A7}"/>
            </a:ext>
          </a:extLst>
        </xdr:cNvPr>
        <xdr:cNvSpPr/>
      </xdr:nvSpPr>
      <xdr:spPr>
        <a:xfrm>
          <a:off x="12763500" y="629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1089</xdr:rowOff>
    </xdr:from>
    <xdr:to>
      <xdr:col>71</xdr:col>
      <xdr:colOff>177800</xdr:colOff>
      <xdr:row>37</xdr:row>
      <xdr:rowOff>45176</xdr:rowOff>
    </xdr:to>
    <xdr:cxnSp macro="">
      <xdr:nvCxnSpPr>
        <xdr:cNvPr id="545" name="直線コネクタ 544">
          <a:extLst>
            <a:ext uri="{FF2B5EF4-FFF2-40B4-BE49-F238E27FC236}">
              <a16:creationId xmlns:a16="http://schemas.microsoft.com/office/drawing/2014/main" id="{80B4F575-981E-4906-8972-AE07EBC2BFA7}"/>
            </a:ext>
          </a:extLst>
        </xdr:cNvPr>
        <xdr:cNvCxnSpPr/>
      </xdr:nvCxnSpPr>
      <xdr:spPr>
        <a:xfrm>
          <a:off x="12814300" y="6344739"/>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142620</xdr:rowOff>
    </xdr:from>
    <xdr:ext cx="405111" cy="259045"/>
    <xdr:sp macro="" textlink="">
      <xdr:nvSpPr>
        <xdr:cNvPr id="546" name="n_1aveValue【一般廃棄物処理施設】&#10;有形固定資産減価償却率">
          <a:extLst>
            <a:ext uri="{FF2B5EF4-FFF2-40B4-BE49-F238E27FC236}">
              <a16:creationId xmlns:a16="http://schemas.microsoft.com/office/drawing/2014/main" id="{B2F1ED36-FA4D-4B2F-AD15-36CA82693E0E}"/>
            </a:ext>
          </a:extLst>
        </xdr:cNvPr>
        <xdr:cNvSpPr txBox="1"/>
      </xdr:nvSpPr>
      <xdr:spPr>
        <a:xfrm>
          <a:off x="15266044" y="665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149151</xdr:rowOff>
    </xdr:from>
    <xdr:ext cx="405111" cy="259045"/>
    <xdr:sp macro="" textlink="">
      <xdr:nvSpPr>
        <xdr:cNvPr id="547" name="n_2aveValue【一般廃棄物処理施設】&#10;有形固定資産減価償却率">
          <a:extLst>
            <a:ext uri="{FF2B5EF4-FFF2-40B4-BE49-F238E27FC236}">
              <a16:creationId xmlns:a16="http://schemas.microsoft.com/office/drawing/2014/main" id="{7A3F8FB1-6534-4BF1-91B2-44E76DADFF96}"/>
            </a:ext>
          </a:extLst>
        </xdr:cNvPr>
        <xdr:cNvSpPr txBox="1"/>
      </xdr:nvSpPr>
      <xdr:spPr>
        <a:xfrm>
          <a:off x="14389744" y="666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108330</xdr:rowOff>
    </xdr:from>
    <xdr:ext cx="405111" cy="259045"/>
    <xdr:sp macro="" textlink="">
      <xdr:nvSpPr>
        <xdr:cNvPr id="548" name="n_3aveValue【一般廃棄物処理施設】&#10;有形固定資産減価償却率">
          <a:extLst>
            <a:ext uri="{FF2B5EF4-FFF2-40B4-BE49-F238E27FC236}">
              <a16:creationId xmlns:a16="http://schemas.microsoft.com/office/drawing/2014/main" id="{F188ECA7-1150-472D-B609-0B50D786B003}"/>
            </a:ext>
          </a:extLst>
        </xdr:cNvPr>
        <xdr:cNvSpPr txBox="1"/>
      </xdr:nvSpPr>
      <xdr:spPr>
        <a:xfrm>
          <a:off x="13500744" y="662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64243</xdr:rowOff>
    </xdr:from>
    <xdr:ext cx="405111" cy="259045"/>
    <xdr:sp macro="" textlink="">
      <xdr:nvSpPr>
        <xdr:cNvPr id="549" name="n_4aveValue【一般廃棄物処理施設】&#10;有形固定資産減価償却率">
          <a:extLst>
            <a:ext uri="{FF2B5EF4-FFF2-40B4-BE49-F238E27FC236}">
              <a16:creationId xmlns:a16="http://schemas.microsoft.com/office/drawing/2014/main" id="{AAB663B7-0ED9-43E7-A970-BB92F82A150F}"/>
            </a:ext>
          </a:extLst>
        </xdr:cNvPr>
        <xdr:cNvSpPr txBox="1"/>
      </xdr:nvSpPr>
      <xdr:spPr>
        <a:xfrm>
          <a:off x="12611744" y="657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30860</xdr:rowOff>
    </xdr:from>
    <xdr:ext cx="405111" cy="259045"/>
    <xdr:sp macro="" textlink="">
      <xdr:nvSpPr>
        <xdr:cNvPr id="550" name="n_1mainValue【一般廃棄物処理施設】&#10;有形固定資産減価償却率">
          <a:extLst>
            <a:ext uri="{FF2B5EF4-FFF2-40B4-BE49-F238E27FC236}">
              <a16:creationId xmlns:a16="http://schemas.microsoft.com/office/drawing/2014/main" id="{FF64E7EF-97F9-4F1E-BB1C-CA8C477EA2CB}"/>
            </a:ext>
          </a:extLst>
        </xdr:cNvPr>
        <xdr:cNvSpPr txBox="1"/>
      </xdr:nvSpPr>
      <xdr:spPr>
        <a:xfrm>
          <a:off x="15266044" y="6203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156590</xdr:rowOff>
    </xdr:from>
    <xdr:ext cx="405111" cy="259045"/>
    <xdr:sp macro="" textlink="">
      <xdr:nvSpPr>
        <xdr:cNvPr id="551" name="n_2mainValue【一般廃棄物処理施設】&#10;有形固定資産減価償却率">
          <a:extLst>
            <a:ext uri="{FF2B5EF4-FFF2-40B4-BE49-F238E27FC236}">
              <a16:creationId xmlns:a16="http://schemas.microsoft.com/office/drawing/2014/main" id="{71211E41-66ED-4885-9796-BBEE70390E7C}"/>
            </a:ext>
          </a:extLst>
        </xdr:cNvPr>
        <xdr:cNvSpPr txBox="1"/>
      </xdr:nvSpPr>
      <xdr:spPr>
        <a:xfrm>
          <a:off x="14389744" y="615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112503</xdr:rowOff>
    </xdr:from>
    <xdr:ext cx="405111" cy="259045"/>
    <xdr:sp macro="" textlink="">
      <xdr:nvSpPr>
        <xdr:cNvPr id="552" name="n_3mainValue【一般廃棄物処理施設】&#10;有形固定資産減価償却率">
          <a:extLst>
            <a:ext uri="{FF2B5EF4-FFF2-40B4-BE49-F238E27FC236}">
              <a16:creationId xmlns:a16="http://schemas.microsoft.com/office/drawing/2014/main" id="{75E52E7A-EF67-4790-8C17-1A4BCA429615}"/>
            </a:ext>
          </a:extLst>
        </xdr:cNvPr>
        <xdr:cNvSpPr txBox="1"/>
      </xdr:nvSpPr>
      <xdr:spPr>
        <a:xfrm>
          <a:off x="1350074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68416</xdr:rowOff>
    </xdr:from>
    <xdr:ext cx="405111" cy="259045"/>
    <xdr:sp macro="" textlink="">
      <xdr:nvSpPr>
        <xdr:cNvPr id="553" name="n_4mainValue【一般廃棄物処理施設】&#10;有形固定資産減価償却率">
          <a:extLst>
            <a:ext uri="{FF2B5EF4-FFF2-40B4-BE49-F238E27FC236}">
              <a16:creationId xmlns:a16="http://schemas.microsoft.com/office/drawing/2014/main" id="{5E571FF5-9CD3-4A71-841F-7BBA4616A596}"/>
            </a:ext>
          </a:extLst>
        </xdr:cNvPr>
        <xdr:cNvSpPr txBox="1"/>
      </xdr:nvSpPr>
      <xdr:spPr>
        <a:xfrm>
          <a:off x="12611744" y="6069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4" name="正方形/長方形 553">
          <a:extLst>
            <a:ext uri="{FF2B5EF4-FFF2-40B4-BE49-F238E27FC236}">
              <a16:creationId xmlns:a16="http://schemas.microsoft.com/office/drawing/2014/main" id="{76197232-37CF-4546-BE23-4FE99C1EA864}"/>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5" name="正方形/長方形 554">
          <a:extLst>
            <a:ext uri="{FF2B5EF4-FFF2-40B4-BE49-F238E27FC236}">
              <a16:creationId xmlns:a16="http://schemas.microsoft.com/office/drawing/2014/main" id="{DF8E7175-2F6E-4D6C-86B2-5D75A49087D8}"/>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6" name="正方形/長方形 555">
          <a:extLst>
            <a:ext uri="{FF2B5EF4-FFF2-40B4-BE49-F238E27FC236}">
              <a16:creationId xmlns:a16="http://schemas.microsoft.com/office/drawing/2014/main" id="{D32C0361-38B0-48D8-9FA9-8A5F28A6A936}"/>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7" name="正方形/長方形 556">
          <a:extLst>
            <a:ext uri="{FF2B5EF4-FFF2-40B4-BE49-F238E27FC236}">
              <a16:creationId xmlns:a16="http://schemas.microsoft.com/office/drawing/2014/main" id="{323ABC53-FE23-4F8B-863A-4441D62BB208}"/>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8" name="正方形/長方形 557">
          <a:extLst>
            <a:ext uri="{FF2B5EF4-FFF2-40B4-BE49-F238E27FC236}">
              <a16:creationId xmlns:a16="http://schemas.microsoft.com/office/drawing/2014/main" id="{025F0B48-2CA2-4DD1-A8FC-089A59AA04E1}"/>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9" name="正方形/長方形 558">
          <a:extLst>
            <a:ext uri="{FF2B5EF4-FFF2-40B4-BE49-F238E27FC236}">
              <a16:creationId xmlns:a16="http://schemas.microsoft.com/office/drawing/2014/main" id="{54F6CB55-249C-4675-977D-FF412933E5F1}"/>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0" name="正方形/長方形 559">
          <a:extLst>
            <a:ext uri="{FF2B5EF4-FFF2-40B4-BE49-F238E27FC236}">
              <a16:creationId xmlns:a16="http://schemas.microsoft.com/office/drawing/2014/main" id="{DD3A3440-EF8D-4614-8FB5-1A2250772DDF}"/>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1" name="正方形/長方形 560">
          <a:extLst>
            <a:ext uri="{FF2B5EF4-FFF2-40B4-BE49-F238E27FC236}">
              <a16:creationId xmlns:a16="http://schemas.microsoft.com/office/drawing/2014/main" id="{FF70BE7E-F28D-4910-B064-B022F62DEBF2}"/>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2" name="テキスト ボックス 561">
          <a:extLst>
            <a:ext uri="{FF2B5EF4-FFF2-40B4-BE49-F238E27FC236}">
              <a16:creationId xmlns:a16="http://schemas.microsoft.com/office/drawing/2014/main" id="{FEB90319-ACA8-413B-B6F1-63812D95638E}"/>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3" name="直線コネクタ 562">
          <a:extLst>
            <a:ext uri="{FF2B5EF4-FFF2-40B4-BE49-F238E27FC236}">
              <a16:creationId xmlns:a16="http://schemas.microsoft.com/office/drawing/2014/main" id="{94F4E3B0-D4D6-462D-9F38-A9DC165C4A6A}"/>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4" name="直線コネクタ 563">
          <a:extLst>
            <a:ext uri="{FF2B5EF4-FFF2-40B4-BE49-F238E27FC236}">
              <a16:creationId xmlns:a16="http://schemas.microsoft.com/office/drawing/2014/main" id="{5E873F34-EC0D-4CAA-B86F-6D9AEE911C94}"/>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5" name="テキスト ボックス 564">
          <a:extLst>
            <a:ext uri="{FF2B5EF4-FFF2-40B4-BE49-F238E27FC236}">
              <a16:creationId xmlns:a16="http://schemas.microsoft.com/office/drawing/2014/main" id="{F232C240-A9DD-44E3-9252-346BFE7CA06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6" name="直線コネクタ 565">
          <a:extLst>
            <a:ext uri="{FF2B5EF4-FFF2-40B4-BE49-F238E27FC236}">
              <a16:creationId xmlns:a16="http://schemas.microsoft.com/office/drawing/2014/main" id="{778F8340-A273-4EDE-87F7-DBA998C45C11}"/>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7" name="テキスト ボックス 566">
          <a:extLst>
            <a:ext uri="{FF2B5EF4-FFF2-40B4-BE49-F238E27FC236}">
              <a16:creationId xmlns:a16="http://schemas.microsoft.com/office/drawing/2014/main" id="{45F3B56E-56CF-4519-941B-823B30DDCA1B}"/>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8" name="直線コネクタ 567">
          <a:extLst>
            <a:ext uri="{FF2B5EF4-FFF2-40B4-BE49-F238E27FC236}">
              <a16:creationId xmlns:a16="http://schemas.microsoft.com/office/drawing/2014/main" id="{B04F6139-5D8C-4D9B-AEA2-34581CD7790D}"/>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9" name="テキスト ボックス 568">
          <a:extLst>
            <a:ext uri="{FF2B5EF4-FFF2-40B4-BE49-F238E27FC236}">
              <a16:creationId xmlns:a16="http://schemas.microsoft.com/office/drawing/2014/main" id="{CBAD6042-623D-4D60-829C-452C6F33367C}"/>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0" name="直線コネクタ 569">
          <a:extLst>
            <a:ext uri="{FF2B5EF4-FFF2-40B4-BE49-F238E27FC236}">
              <a16:creationId xmlns:a16="http://schemas.microsoft.com/office/drawing/2014/main" id="{EBEC2359-8AFD-42FD-AFBF-D038745D4EAB}"/>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1" name="テキスト ボックス 570">
          <a:extLst>
            <a:ext uri="{FF2B5EF4-FFF2-40B4-BE49-F238E27FC236}">
              <a16:creationId xmlns:a16="http://schemas.microsoft.com/office/drawing/2014/main" id="{A74B4E1D-D393-4EE2-B14E-CF8BF075A0D6}"/>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2" name="直線コネクタ 571">
          <a:extLst>
            <a:ext uri="{FF2B5EF4-FFF2-40B4-BE49-F238E27FC236}">
              <a16:creationId xmlns:a16="http://schemas.microsoft.com/office/drawing/2014/main" id="{96F3635B-2E1E-4EAB-82C6-89699A92C36E}"/>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3" name="テキスト ボックス 572">
          <a:extLst>
            <a:ext uri="{FF2B5EF4-FFF2-40B4-BE49-F238E27FC236}">
              <a16:creationId xmlns:a16="http://schemas.microsoft.com/office/drawing/2014/main" id="{4782FA3C-86BE-415F-AE23-B5250353C79C}"/>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4" name="【一般廃棄物処理施設】&#10;一人当たり有形固定資産（償却資産）額グラフ枠">
          <a:extLst>
            <a:ext uri="{FF2B5EF4-FFF2-40B4-BE49-F238E27FC236}">
              <a16:creationId xmlns:a16="http://schemas.microsoft.com/office/drawing/2014/main" id="{63010226-DC71-42E3-881A-C91B7704ECB3}"/>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11461</xdr:rowOff>
    </xdr:from>
    <xdr:to>
      <xdr:col>116</xdr:col>
      <xdr:colOff>62864</xdr:colOff>
      <xdr:row>41</xdr:row>
      <xdr:rowOff>133016</xdr:rowOff>
    </xdr:to>
    <xdr:cxnSp macro="">
      <xdr:nvCxnSpPr>
        <xdr:cNvPr id="575" name="直線コネクタ 574">
          <a:extLst>
            <a:ext uri="{FF2B5EF4-FFF2-40B4-BE49-F238E27FC236}">
              <a16:creationId xmlns:a16="http://schemas.microsoft.com/office/drawing/2014/main" id="{0E06F75F-714A-43F1-A0E0-73B07A214FEF}"/>
            </a:ext>
          </a:extLst>
        </xdr:cNvPr>
        <xdr:cNvCxnSpPr/>
      </xdr:nvCxnSpPr>
      <xdr:spPr>
        <a:xfrm flipV="1">
          <a:off x="22160864" y="5669311"/>
          <a:ext cx="0" cy="1493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136843</xdr:rowOff>
    </xdr:from>
    <xdr:ext cx="313932" cy="259045"/>
    <xdr:sp macro="" textlink="">
      <xdr:nvSpPr>
        <xdr:cNvPr id="576" name="【一般廃棄物処理施設】&#10;一人当たり有形固定資産（償却資産）額最小値テキスト">
          <a:extLst>
            <a:ext uri="{FF2B5EF4-FFF2-40B4-BE49-F238E27FC236}">
              <a16:creationId xmlns:a16="http://schemas.microsoft.com/office/drawing/2014/main" id="{1DAF1852-0151-460A-A7AD-3A32B5E9C0A6}"/>
            </a:ext>
          </a:extLst>
        </xdr:cNvPr>
        <xdr:cNvSpPr txBox="1"/>
      </xdr:nvSpPr>
      <xdr:spPr>
        <a:xfrm>
          <a:off x="22199600" y="71662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133016</xdr:rowOff>
    </xdr:from>
    <xdr:to>
      <xdr:col>116</xdr:col>
      <xdr:colOff>152400</xdr:colOff>
      <xdr:row>41</xdr:row>
      <xdr:rowOff>133016</xdr:rowOff>
    </xdr:to>
    <xdr:cxnSp macro="">
      <xdr:nvCxnSpPr>
        <xdr:cNvPr id="577" name="直線コネクタ 576">
          <a:extLst>
            <a:ext uri="{FF2B5EF4-FFF2-40B4-BE49-F238E27FC236}">
              <a16:creationId xmlns:a16="http://schemas.microsoft.com/office/drawing/2014/main" id="{5F9527D6-DA20-49EE-9535-4E57AE9BBA1C}"/>
            </a:ext>
          </a:extLst>
        </xdr:cNvPr>
        <xdr:cNvCxnSpPr/>
      </xdr:nvCxnSpPr>
      <xdr:spPr>
        <a:xfrm>
          <a:off x="22072600" y="716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129588</xdr:rowOff>
    </xdr:from>
    <xdr:ext cx="599010" cy="259045"/>
    <xdr:sp macro="" textlink="">
      <xdr:nvSpPr>
        <xdr:cNvPr id="578" name="【一般廃棄物処理施設】&#10;一人当たり有形固定資産（償却資産）額最大値テキスト">
          <a:extLst>
            <a:ext uri="{FF2B5EF4-FFF2-40B4-BE49-F238E27FC236}">
              <a16:creationId xmlns:a16="http://schemas.microsoft.com/office/drawing/2014/main" id="{7D68C5C7-B4FB-45F2-9C2C-380CA0D85AD3}"/>
            </a:ext>
          </a:extLst>
        </xdr:cNvPr>
        <xdr:cNvSpPr txBox="1"/>
      </xdr:nvSpPr>
      <xdr:spPr>
        <a:xfrm>
          <a:off x="22199600" y="5444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11461</xdr:rowOff>
    </xdr:from>
    <xdr:to>
      <xdr:col>116</xdr:col>
      <xdr:colOff>152400</xdr:colOff>
      <xdr:row>33</xdr:row>
      <xdr:rowOff>11461</xdr:rowOff>
    </xdr:to>
    <xdr:cxnSp macro="">
      <xdr:nvCxnSpPr>
        <xdr:cNvPr id="579" name="直線コネクタ 578">
          <a:extLst>
            <a:ext uri="{FF2B5EF4-FFF2-40B4-BE49-F238E27FC236}">
              <a16:creationId xmlns:a16="http://schemas.microsoft.com/office/drawing/2014/main" id="{178879CC-3FB1-4E88-B39C-43F388ED883F}"/>
            </a:ext>
          </a:extLst>
        </xdr:cNvPr>
        <xdr:cNvCxnSpPr/>
      </xdr:nvCxnSpPr>
      <xdr:spPr>
        <a:xfrm>
          <a:off x="22072600" y="5669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37975</xdr:rowOff>
    </xdr:from>
    <xdr:ext cx="599010" cy="259045"/>
    <xdr:sp macro="" textlink="">
      <xdr:nvSpPr>
        <xdr:cNvPr id="580" name="【一般廃棄物処理施設】&#10;一人当たり有形固定資産（償却資産）額平均値テキスト">
          <a:extLst>
            <a:ext uri="{FF2B5EF4-FFF2-40B4-BE49-F238E27FC236}">
              <a16:creationId xmlns:a16="http://schemas.microsoft.com/office/drawing/2014/main" id="{4E3F2680-E479-4BEA-BCE2-6E9AEF4085C9}"/>
            </a:ext>
          </a:extLst>
        </xdr:cNvPr>
        <xdr:cNvSpPr txBox="1"/>
      </xdr:nvSpPr>
      <xdr:spPr>
        <a:xfrm>
          <a:off x="22199600" y="65530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59548</xdr:rowOff>
    </xdr:from>
    <xdr:to>
      <xdr:col>116</xdr:col>
      <xdr:colOff>114300</xdr:colOff>
      <xdr:row>38</xdr:row>
      <xdr:rowOff>161148</xdr:rowOff>
    </xdr:to>
    <xdr:sp macro="" textlink="">
      <xdr:nvSpPr>
        <xdr:cNvPr id="581" name="フローチャート: 判断 580">
          <a:extLst>
            <a:ext uri="{FF2B5EF4-FFF2-40B4-BE49-F238E27FC236}">
              <a16:creationId xmlns:a16="http://schemas.microsoft.com/office/drawing/2014/main" id="{1E7CE857-CD45-4350-BA29-4624549AA4A4}"/>
            </a:ext>
          </a:extLst>
        </xdr:cNvPr>
        <xdr:cNvSpPr/>
      </xdr:nvSpPr>
      <xdr:spPr>
        <a:xfrm>
          <a:off x="22110700" y="6574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76067</xdr:rowOff>
    </xdr:from>
    <xdr:to>
      <xdr:col>112</xdr:col>
      <xdr:colOff>38100</xdr:colOff>
      <xdr:row>39</xdr:row>
      <xdr:rowOff>6217</xdr:rowOff>
    </xdr:to>
    <xdr:sp macro="" textlink="">
      <xdr:nvSpPr>
        <xdr:cNvPr id="582" name="フローチャート: 判断 581">
          <a:extLst>
            <a:ext uri="{FF2B5EF4-FFF2-40B4-BE49-F238E27FC236}">
              <a16:creationId xmlns:a16="http://schemas.microsoft.com/office/drawing/2014/main" id="{B84B2AAB-343B-4CE2-9ED6-6F171B709E67}"/>
            </a:ext>
          </a:extLst>
        </xdr:cNvPr>
        <xdr:cNvSpPr/>
      </xdr:nvSpPr>
      <xdr:spPr>
        <a:xfrm>
          <a:off x="21272500" y="659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14002</xdr:rowOff>
    </xdr:from>
    <xdr:to>
      <xdr:col>107</xdr:col>
      <xdr:colOff>101600</xdr:colOff>
      <xdr:row>39</xdr:row>
      <xdr:rowOff>115602</xdr:rowOff>
    </xdr:to>
    <xdr:sp macro="" textlink="">
      <xdr:nvSpPr>
        <xdr:cNvPr id="583" name="フローチャート: 判断 582">
          <a:extLst>
            <a:ext uri="{FF2B5EF4-FFF2-40B4-BE49-F238E27FC236}">
              <a16:creationId xmlns:a16="http://schemas.microsoft.com/office/drawing/2014/main" id="{A9ACBC53-6421-4FCC-A51B-359A4DA6E845}"/>
            </a:ext>
          </a:extLst>
        </xdr:cNvPr>
        <xdr:cNvSpPr/>
      </xdr:nvSpPr>
      <xdr:spPr>
        <a:xfrm>
          <a:off x="20383500" y="670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31252</xdr:rowOff>
    </xdr:from>
    <xdr:to>
      <xdr:col>102</xdr:col>
      <xdr:colOff>165100</xdr:colOff>
      <xdr:row>39</xdr:row>
      <xdr:rowOff>132852</xdr:rowOff>
    </xdr:to>
    <xdr:sp macro="" textlink="">
      <xdr:nvSpPr>
        <xdr:cNvPr id="584" name="フローチャート: 判断 583">
          <a:extLst>
            <a:ext uri="{FF2B5EF4-FFF2-40B4-BE49-F238E27FC236}">
              <a16:creationId xmlns:a16="http://schemas.microsoft.com/office/drawing/2014/main" id="{E3962158-E9C6-44C5-BF4B-B64E92582A24}"/>
            </a:ext>
          </a:extLst>
        </xdr:cNvPr>
        <xdr:cNvSpPr/>
      </xdr:nvSpPr>
      <xdr:spPr>
        <a:xfrm>
          <a:off x="19494500" y="671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64788</xdr:rowOff>
    </xdr:from>
    <xdr:to>
      <xdr:col>98</xdr:col>
      <xdr:colOff>38100</xdr:colOff>
      <xdr:row>39</xdr:row>
      <xdr:rowOff>166388</xdr:rowOff>
    </xdr:to>
    <xdr:sp macro="" textlink="">
      <xdr:nvSpPr>
        <xdr:cNvPr id="585" name="フローチャート: 判断 584">
          <a:extLst>
            <a:ext uri="{FF2B5EF4-FFF2-40B4-BE49-F238E27FC236}">
              <a16:creationId xmlns:a16="http://schemas.microsoft.com/office/drawing/2014/main" id="{9F7687A1-1DAD-4498-BEDC-3F4BD4745280}"/>
            </a:ext>
          </a:extLst>
        </xdr:cNvPr>
        <xdr:cNvSpPr/>
      </xdr:nvSpPr>
      <xdr:spPr>
        <a:xfrm>
          <a:off x="18605500" y="675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AFF40E29-7108-463A-9784-6C5A533654B5}"/>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47CFD449-1383-4A03-81DA-24AEDB2675F2}"/>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70EDAABF-1539-43A1-BB31-112AE2257709}"/>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A401ED6F-914C-4FCF-BEBB-772A10C1B58F}"/>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5C426B1A-FCAB-456E-8323-785BE38FC6FD}"/>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80941</xdr:rowOff>
    </xdr:from>
    <xdr:to>
      <xdr:col>116</xdr:col>
      <xdr:colOff>114300</xdr:colOff>
      <xdr:row>37</xdr:row>
      <xdr:rowOff>11091</xdr:rowOff>
    </xdr:to>
    <xdr:sp macro="" textlink="">
      <xdr:nvSpPr>
        <xdr:cNvPr id="591" name="楕円 590">
          <a:extLst>
            <a:ext uri="{FF2B5EF4-FFF2-40B4-BE49-F238E27FC236}">
              <a16:creationId xmlns:a16="http://schemas.microsoft.com/office/drawing/2014/main" id="{B9B1BAB2-66B4-4AD9-AA56-3F8831D8CA48}"/>
            </a:ext>
          </a:extLst>
        </xdr:cNvPr>
        <xdr:cNvSpPr/>
      </xdr:nvSpPr>
      <xdr:spPr>
        <a:xfrm>
          <a:off x="22110700" y="6253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103818</xdr:rowOff>
    </xdr:from>
    <xdr:ext cx="599010" cy="259045"/>
    <xdr:sp macro="" textlink="">
      <xdr:nvSpPr>
        <xdr:cNvPr id="592" name="【一般廃棄物処理施設】&#10;一人当たり有形固定資産（償却資産）額該当値テキスト">
          <a:extLst>
            <a:ext uri="{FF2B5EF4-FFF2-40B4-BE49-F238E27FC236}">
              <a16:creationId xmlns:a16="http://schemas.microsoft.com/office/drawing/2014/main" id="{EAC8EB7A-F573-4F87-BF06-30474655FF8D}"/>
            </a:ext>
          </a:extLst>
        </xdr:cNvPr>
        <xdr:cNvSpPr txBox="1"/>
      </xdr:nvSpPr>
      <xdr:spPr>
        <a:xfrm>
          <a:off x="22199600" y="6104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98739</xdr:rowOff>
    </xdr:from>
    <xdr:to>
      <xdr:col>112</xdr:col>
      <xdr:colOff>38100</xdr:colOff>
      <xdr:row>37</xdr:row>
      <xdr:rowOff>28889</xdr:rowOff>
    </xdr:to>
    <xdr:sp macro="" textlink="">
      <xdr:nvSpPr>
        <xdr:cNvPr id="593" name="楕円 592">
          <a:extLst>
            <a:ext uri="{FF2B5EF4-FFF2-40B4-BE49-F238E27FC236}">
              <a16:creationId xmlns:a16="http://schemas.microsoft.com/office/drawing/2014/main" id="{AA47B082-DF83-4682-B44F-817D9C590ED4}"/>
            </a:ext>
          </a:extLst>
        </xdr:cNvPr>
        <xdr:cNvSpPr/>
      </xdr:nvSpPr>
      <xdr:spPr>
        <a:xfrm>
          <a:off x="21272500" y="627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131741</xdr:rowOff>
    </xdr:from>
    <xdr:to>
      <xdr:col>116</xdr:col>
      <xdr:colOff>63500</xdr:colOff>
      <xdr:row>36</xdr:row>
      <xdr:rowOff>149539</xdr:rowOff>
    </xdr:to>
    <xdr:cxnSp macro="">
      <xdr:nvCxnSpPr>
        <xdr:cNvPr id="594" name="直線コネクタ 593">
          <a:extLst>
            <a:ext uri="{FF2B5EF4-FFF2-40B4-BE49-F238E27FC236}">
              <a16:creationId xmlns:a16="http://schemas.microsoft.com/office/drawing/2014/main" id="{E845B64D-0F83-40E0-96ED-58B24905167D}"/>
            </a:ext>
          </a:extLst>
        </xdr:cNvPr>
        <xdr:cNvCxnSpPr/>
      </xdr:nvCxnSpPr>
      <xdr:spPr>
        <a:xfrm flipV="1">
          <a:off x="21323300" y="6303941"/>
          <a:ext cx="838200" cy="17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112464</xdr:rowOff>
    </xdr:from>
    <xdr:to>
      <xdr:col>107</xdr:col>
      <xdr:colOff>101600</xdr:colOff>
      <xdr:row>37</xdr:row>
      <xdr:rowOff>42614</xdr:rowOff>
    </xdr:to>
    <xdr:sp macro="" textlink="">
      <xdr:nvSpPr>
        <xdr:cNvPr id="595" name="楕円 594">
          <a:extLst>
            <a:ext uri="{FF2B5EF4-FFF2-40B4-BE49-F238E27FC236}">
              <a16:creationId xmlns:a16="http://schemas.microsoft.com/office/drawing/2014/main" id="{A0FF0C38-D039-43FA-BE0C-1118DBE9868E}"/>
            </a:ext>
          </a:extLst>
        </xdr:cNvPr>
        <xdr:cNvSpPr/>
      </xdr:nvSpPr>
      <xdr:spPr>
        <a:xfrm>
          <a:off x="20383500" y="628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149539</xdr:rowOff>
    </xdr:from>
    <xdr:to>
      <xdr:col>111</xdr:col>
      <xdr:colOff>177800</xdr:colOff>
      <xdr:row>36</xdr:row>
      <xdr:rowOff>163264</xdr:rowOff>
    </xdr:to>
    <xdr:cxnSp macro="">
      <xdr:nvCxnSpPr>
        <xdr:cNvPr id="596" name="直線コネクタ 595">
          <a:extLst>
            <a:ext uri="{FF2B5EF4-FFF2-40B4-BE49-F238E27FC236}">
              <a16:creationId xmlns:a16="http://schemas.microsoft.com/office/drawing/2014/main" id="{FDD834DE-AF7E-42D7-B4DA-84FFC0937777}"/>
            </a:ext>
          </a:extLst>
        </xdr:cNvPr>
        <xdr:cNvCxnSpPr/>
      </xdr:nvCxnSpPr>
      <xdr:spPr>
        <a:xfrm flipV="1">
          <a:off x="20434300" y="6321739"/>
          <a:ext cx="889000" cy="13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127141</xdr:rowOff>
    </xdr:from>
    <xdr:to>
      <xdr:col>102</xdr:col>
      <xdr:colOff>165100</xdr:colOff>
      <xdr:row>37</xdr:row>
      <xdr:rowOff>57291</xdr:rowOff>
    </xdr:to>
    <xdr:sp macro="" textlink="">
      <xdr:nvSpPr>
        <xdr:cNvPr id="597" name="楕円 596">
          <a:extLst>
            <a:ext uri="{FF2B5EF4-FFF2-40B4-BE49-F238E27FC236}">
              <a16:creationId xmlns:a16="http://schemas.microsoft.com/office/drawing/2014/main" id="{CCAB8416-3833-4B30-9B87-ED79BADA9599}"/>
            </a:ext>
          </a:extLst>
        </xdr:cNvPr>
        <xdr:cNvSpPr/>
      </xdr:nvSpPr>
      <xdr:spPr>
        <a:xfrm>
          <a:off x="19494500" y="6299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163264</xdr:rowOff>
    </xdr:from>
    <xdr:to>
      <xdr:col>107</xdr:col>
      <xdr:colOff>50800</xdr:colOff>
      <xdr:row>37</xdr:row>
      <xdr:rowOff>6491</xdr:rowOff>
    </xdr:to>
    <xdr:cxnSp macro="">
      <xdr:nvCxnSpPr>
        <xdr:cNvPr id="598" name="直線コネクタ 597">
          <a:extLst>
            <a:ext uri="{FF2B5EF4-FFF2-40B4-BE49-F238E27FC236}">
              <a16:creationId xmlns:a16="http://schemas.microsoft.com/office/drawing/2014/main" id="{1906974F-D982-42CD-A2C4-901F21982801}"/>
            </a:ext>
          </a:extLst>
        </xdr:cNvPr>
        <xdr:cNvCxnSpPr/>
      </xdr:nvCxnSpPr>
      <xdr:spPr>
        <a:xfrm flipV="1">
          <a:off x="19545300" y="6335464"/>
          <a:ext cx="889000" cy="14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142237</xdr:rowOff>
    </xdr:from>
    <xdr:to>
      <xdr:col>98</xdr:col>
      <xdr:colOff>38100</xdr:colOff>
      <xdr:row>37</xdr:row>
      <xdr:rowOff>72387</xdr:rowOff>
    </xdr:to>
    <xdr:sp macro="" textlink="">
      <xdr:nvSpPr>
        <xdr:cNvPr id="599" name="楕円 598">
          <a:extLst>
            <a:ext uri="{FF2B5EF4-FFF2-40B4-BE49-F238E27FC236}">
              <a16:creationId xmlns:a16="http://schemas.microsoft.com/office/drawing/2014/main" id="{1F237F07-F63D-4126-AA12-9A3633ED0B14}"/>
            </a:ext>
          </a:extLst>
        </xdr:cNvPr>
        <xdr:cNvSpPr/>
      </xdr:nvSpPr>
      <xdr:spPr>
        <a:xfrm>
          <a:off x="18605500" y="631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6491</xdr:rowOff>
    </xdr:from>
    <xdr:to>
      <xdr:col>102</xdr:col>
      <xdr:colOff>114300</xdr:colOff>
      <xdr:row>37</xdr:row>
      <xdr:rowOff>21587</xdr:rowOff>
    </xdr:to>
    <xdr:cxnSp macro="">
      <xdr:nvCxnSpPr>
        <xdr:cNvPr id="600" name="直線コネクタ 599">
          <a:extLst>
            <a:ext uri="{FF2B5EF4-FFF2-40B4-BE49-F238E27FC236}">
              <a16:creationId xmlns:a16="http://schemas.microsoft.com/office/drawing/2014/main" id="{C331B3B1-A1F5-49D7-A2E6-9CE4F87FEE83}"/>
            </a:ext>
          </a:extLst>
        </xdr:cNvPr>
        <xdr:cNvCxnSpPr/>
      </xdr:nvCxnSpPr>
      <xdr:spPr>
        <a:xfrm flipV="1">
          <a:off x="18656300" y="6350141"/>
          <a:ext cx="889000" cy="15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168794</xdr:rowOff>
    </xdr:from>
    <xdr:ext cx="599010" cy="259045"/>
    <xdr:sp macro="" textlink="">
      <xdr:nvSpPr>
        <xdr:cNvPr id="601" name="n_1aveValue【一般廃棄物処理施設】&#10;一人当たり有形固定資産（償却資産）額">
          <a:extLst>
            <a:ext uri="{FF2B5EF4-FFF2-40B4-BE49-F238E27FC236}">
              <a16:creationId xmlns:a16="http://schemas.microsoft.com/office/drawing/2014/main" id="{F8D22253-BE9F-40B2-AD63-1FE2A6788504}"/>
            </a:ext>
          </a:extLst>
        </xdr:cNvPr>
        <xdr:cNvSpPr txBox="1"/>
      </xdr:nvSpPr>
      <xdr:spPr>
        <a:xfrm>
          <a:off x="21011095" y="6683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106729</xdr:rowOff>
    </xdr:from>
    <xdr:ext cx="534377" cy="259045"/>
    <xdr:sp macro="" textlink="">
      <xdr:nvSpPr>
        <xdr:cNvPr id="602" name="n_2aveValue【一般廃棄物処理施設】&#10;一人当たり有形固定資産（償却資産）額">
          <a:extLst>
            <a:ext uri="{FF2B5EF4-FFF2-40B4-BE49-F238E27FC236}">
              <a16:creationId xmlns:a16="http://schemas.microsoft.com/office/drawing/2014/main" id="{3E7CE15A-E0CC-4551-A0C3-B64B67A7CC9B}"/>
            </a:ext>
          </a:extLst>
        </xdr:cNvPr>
        <xdr:cNvSpPr txBox="1"/>
      </xdr:nvSpPr>
      <xdr:spPr>
        <a:xfrm>
          <a:off x="20167111" y="6793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123979</xdr:rowOff>
    </xdr:from>
    <xdr:ext cx="534377" cy="259045"/>
    <xdr:sp macro="" textlink="">
      <xdr:nvSpPr>
        <xdr:cNvPr id="603" name="n_3aveValue【一般廃棄物処理施設】&#10;一人当たり有形固定資産（償却資産）額">
          <a:extLst>
            <a:ext uri="{FF2B5EF4-FFF2-40B4-BE49-F238E27FC236}">
              <a16:creationId xmlns:a16="http://schemas.microsoft.com/office/drawing/2014/main" id="{B027FB13-3F20-4720-A32E-6CFCBA0EDCF7}"/>
            </a:ext>
          </a:extLst>
        </xdr:cNvPr>
        <xdr:cNvSpPr txBox="1"/>
      </xdr:nvSpPr>
      <xdr:spPr>
        <a:xfrm>
          <a:off x="19278111" y="6810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157515</xdr:rowOff>
    </xdr:from>
    <xdr:ext cx="534377" cy="259045"/>
    <xdr:sp macro="" textlink="">
      <xdr:nvSpPr>
        <xdr:cNvPr id="604" name="n_4aveValue【一般廃棄物処理施設】&#10;一人当たり有形固定資産（償却資産）額">
          <a:extLst>
            <a:ext uri="{FF2B5EF4-FFF2-40B4-BE49-F238E27FC236}">
              <a16:creationId xmlns:a16="http://schemas.microsoft.com/office/drawing/2014/main" id="{94FA6ADC-9CA7-486F-8629-B1CFCBCD441A}"/>
            </a:ext>
          </a:extLst>
        </xdr:cNvPr>
        <xdr:cNvSpPr txBox="1"/>
      </xdr:nvSpPr>
      <xdr:spPr>
        <a:xfrm>
          <a:off x="18389111" y="6844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35</xdr:row>
      <xdr:rowOff>45416</xdr:rowOff>
    </xdr:from>
    <xdr:ext cx="599010" cy="259045"/>
    <xdr:sp macro="" textlink="">
      <xdr:nvSpPr>
        <xdr:cNvPr id="605" name="n_1mainValue【一般廃棄物処理施設】&#10;一人当たり有形固定資産（償却資産）額">
          <a:extLst>
            <a:ext uri="{FF2B5EF4-FFF2-40B4-BE49-F238E27FC236}">
              <a16:creationId xmlns:a16="http://schemas.microsoft.com/office/drawing/2014/main" id="{492EB1F2-D079-4F71-A13E-00C8BCB1C5C5}"/>
            </a:ext>
          </a:extLst>
        </xdr:cNvPr>
        <xdr:cNvSpPr txBox="1"/>
      </xdr:nvSpPr>
      <xdr:spPr>
        <a:xfrm>
          <a:off x="21011095" y="6046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35</xdr:row>
      <xdr:rowOff>59141</xdr:rowOff>
    </xdr:from>
    <xdr:ext cx="599010" cy="259045"/>
    <xdr:sp macro="" textlink="">
      <xdr:nvSpPr>
        <xdr:cNvPr id="606" name="n_2mainValue【一般廃棄物処理施設】&#10;一人当たり有形固定資産（償却資産）額">
          <a:extLst>
            <a:ext uri="{FF2B5EF4-FFF2-40B4-BE49-F238E27FC236}">
              <a16:creationId xmlns:a16="http://schemas.microsoft.com/office/drawing/2014/main" id="{C9853930-8DD2-4163-ADED-4A7FBEE04D42}"/>
            </a:ext>
          </a:extLst>
        </xdr:cNvPr>
        <xdr:cNvSpPr txBox="1"/>
      </xdr:nvSpPr>
      <xdr:spPr>
        <a:xfrm>
          <a:off x="20134795" y="6059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35</xdr:row>
      <xdr:rowOff>73818</xdr:rowOff>
    </xdr:from>
    <xdr:ext cx="599010" cy="259045"/>
    <xdr:sp macro="" textlink="">
      <xdr:nvSpPr>
        <xdr:cNvPr id="607" name="n_3mainValue【一般廃棄物処理施設】&#10;一人当たり有形固定資産（償却資産）額">
          <a:extLst>
            <a:ext uri="{FF2B5EF4-FFF2-40B4-BE49-F238E27FC236}">
              <a16:creationId xmlns:a16="http://schemas.microsoft.com/office/drawing/2014/main" id="{EE8EFDB2-5FC9-487C-983A-E2C0C076AEDD}"/>
            </a:ext>
          </a:extLst>
        </xdr:cNvPr>
        <xdr:cNvSpPr txBox="1"/>
      </xdr:nvSpPr>
      <xdr:spPr>
        <a:xfrm>
          <a:off x="19245795" y="6074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35</xdr:row>
      <xdr:rowOff>88914</xdr:rowOff>
    </xdr:from>
    <xdr:ext cx="599010" cy="259045"/>
    <xdr:sp macro="" textlink="">
      <xdr:nvSpPr>
        <xdr:cNvPr id="608" name="n_4mainValue【一般廃棄物処理施設】&#10;一人当たり有形固定資産（償却資産）額">
          <a:extLst>
            <a:ext uri="{FF2B5EF4-FFF2-40B4-BE49-F238E27FC236}">
              <a16:creationId xmlns:a16="http://schemas.microsoft.com/office/drawing/2014/main" id="{F88A424C-0F78-4340-9946-BFDD7D1CDA6C}"/>
            </a:ext>
          </a:extLst>
        </xdr:cNvPr>
        <xdr:cNvSpPr txBox="1"/>
      </xdr:nvSpPr>
      <xdr:spPr>
        <a:xfrm>
          <a:off x="18356795" y="6089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9" name="正方形/長方形 608">
          <a:extLst>
            <a:ext uri="{FF2B5EF4-FFF2-40B4-BE49-F238E27FC236}">
              <a16:creationId xmlns:a16="http://schemas.microsoft.com/office/drawing/2014/main" id="{C201589B-5BF2-447F-A793-124F12DE943B}"/>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0" name="正方形/長方形 609">
          <a:extLst>
            <a:ext uri="{FF2B5EF4-FFF2-40B4-BE49-F238E27FC236}">
              <a16:creationId xmlns:a16="http://schemas.microsoft.com/office/drawing/2014/main" id="{3AA98321-46D0-45EA-8973-E8C8014E34D3}"/>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1" name="正方形/長方形 610">
          <a:extLst>
            <a:ext uri="{FF2B5EF4-FFF2-40B4-BE49-F238E27FC236}">
              <a16:creationId xmlns:a16="http://schemas.microsoft.com/office/drawing/2014/main" id="{272C14D5-80A9-4494-88EE-87F49A06CA61}"/>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2" name="正方形/長方形 611">
          <a:extLst>
            <a:ext uri="{FF2B5EF4-FFF2-40B4-BE49-F238E27FC236}">
              <a16:creationId xmlns:a16="http://schemas.microsoft.com/office/drawing/2014/main" id="{898FD714-5CFC-4926-B35B-B43CFB88A79C}"/>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3" name="正方形/長方形 612">
          <a:extLst>
            <a:ext uri="{FF2B5EF4-FFF2-40B4-BE49-F238E27FC236}">
              <a16:creationId xmlns:a16="http://schemas.microsoft.com/office/drawing/2014/main" id="{8657CF92-775C-4B72-86D7-4C94D3507B48}"/>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4" name="正方形/長方形 613">
          <a:extLst>
            <a:ext uri="{FF2B5EF4-FFF2-40B4-BE49-F238E27FC236}">
              <a16:creationId xmlns:a16="http://schemas.microsoft.com/office/drawing/2014/main" id="{13B0D434-5383-4F0D-94A5-DD369DE786F4}"/>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5" name="正方形/長方形 614">
          <a:extLst>
            <a:ext uri="{FF2B5EF4-FFF2-40B4-BE49-F238E27FC236}">
              <a16:creationId xmlns:a16="http://schemas.microsoft.com/office/drawing/2014/main" id="{92A50B21-F93B-41AD-B4AB-EABF30D42E95}"/>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6" name="正方形/長方形 615">
          <a:extLst>
            <a:ext uri="{FF2B5EF4-FFF2-40B4-BE49-F238E27FC236}">
              <a16:creationId xmlns:a16="http://schemas.microsoft.com/office/drawing/2014/main" id="{943F8537-5A55-4A4A-B43D-5D04BD8F5D51}"/>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7" name="テキスト ボックス 616">
          <a:extLst>
            <a:ext uri="{FF2B5EF4-FFF2-40B4-BE49-F238E27FC236}">
              <a16:creationId xmlns:a16="http://schemas.microsoft.com/office/drawing/2014/main" id="{B5D612EA-FEA7-45EF-9FCC-1D8D0273B94B}"/>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8" name="直線コネクタ 617">
          <a:extLst>
            <a:ext uri="{FF2B5EF4-FFF2-40B4-BE49-F238E27FC236}">
              <a16:creationId xmlns:a16="http://schemas.microsoft.com/office/drawing/2014/main" id="{33B236E5-05CF-478C-839C-276C8543BD2B}"/>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9" name="テキスト ボックス 618">
          <a:extLst>
            <a:ext uri="{FF2B5EF4-FFF2-40B4-BE49-F238E27FC236}">
              <a16:creationId xmlns:a16="http://schemas.microsoft.com/office/drawing/2014/main" id="{D7E129E2-68F6-4BA5-A82C-0D276339E44A}"/>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0" name="直線コネクタ 619">
          <a:extLst>
            <a:ext uri="{FF2B5EF4-FFF2-40B4-BE49-F238E27FC236}">
              <a16:creationId xmlns:a16="http://schemas.microsoft.com/office/drawing/2014/main" id="{09CC6CEF-4912-4C48-8DEB-24DD9FAB4B7E}"/>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1" name="テキスト ボックス 620">
          <a:extLst>
            <a:ext uri="{FF2B5EF4-FFF2-40B4-BE49-F238E27FC236}">
              <a16:creationId xmlns:a16="http://schemas.microsoft.com/office/drawing/2014/main" id="{805276C6-54A3-4EE3-98F8-9956F33D7CD4}"/>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2" name="直線コネクタ 621">
          <a:extLst>
            <a:ext uri="{FF2B5EF4-FFF2-40B4-BE49-F238E27FC236}">
              <a16:creationId xmlns:a16="http://schemas.microsoft.com/office/drawing/2014/main" id="{1691AB7F-FA3A-45EE-BFA8-23C0D1F7A717}"/>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3" name="テキスト ボックス 622">
          <a:extLst>
            <a:ext uri="{FF2B5EF4-FFF2-40B4-BE49-F238E27FC236}">
              <a16:creationId xmlns:a16="http://schemas.microsoft.com/office/drawing/2014/main" id="{C9B08320-9597-43DC-B1CD-6BF84088445D}"/>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4" name="直線コネクタ 623">
          <a:extLst>
            <a:ext uri="{FF2B5EF4-FFF2-40B4-BE49-F238E27FC236}">
              <a16:creationId xmlns:a16="http://schemas.microsoft.com/office/drawing/2014/main" id="{5BE2D924-BBE9-44A6-B786-A2C4DC99CB18}"/>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5" name="テキスト ボックス 624">
          <a:extLst>
            <a:ext uri="{FF2B5EF4-FFF2-40B4-BE49-F238E27FC236}">
              <a16:creationId xmlns:a16="http://schemas.microsoft.com/office/drawing/2014/main" id="{A23AE96D-BE74-492A-836E-609167A501F5}"/>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6" name="直線コネクタ 625">
          <a:extLst>
            <a:ext uri="{FF2B5EF4-FFF2-40B4-BE49-F238E27FC236}">
              <a16:creationId xmlns:a16="http://schemas.microsoft.com/office/drawing/2014/main" id="{D140E9D4-DB88-4C18-B69D-562F9CF49FF8}"/>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7" name="テキスト ボックス 626">
          <a:extLst>
            <a:ext uri="{FF2B5EF4-FFF2-40B4-BE49-F238E27FC236}">
              <a16:creationId xmlns:a16="http://schemas.microsoft.com/office/drawing/2014/main" id="{42D6167B-2877-4157-BC7A-3BE089412F3C}"/>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8" name="直線コネクタ 627">
          <a:extLst>
            <a:ext uri="{FF2B5EF4-FFF2-40B4-BE49-F238E27FC236}">
              <a16:creationId xmlns:a16="http://schemas.microsoft.com/office/drawing/2014/main" id="{2A8167A1-09E3-4DAD-B709-9644D93F4A51}"/>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9" name="テキスト ボックス 628">
          <a:extLst>
            <a:ext uri="{FF2B5EF4-FFF2-40B4-BE49-F238E27FC236}">
              <a16:creationId xmlns:a16="http://schemas.microsoft.com/office/drawing/2014/main" id="{CC0F37BB-5500-4AA2-A757-630BAB96194F}"/>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0" name="直線コネクタ 629">
          <a:extLst>
            <a:ext uri="{FF2B5EF4-FFF2-40B4-BE49-F238E27FC236}">
              <a16:creationId xmlns:a16="http://schemas.microsoft.com/office/drawing/2014/main" id="{FB9D0A6F-9624-47B1-9F35-B045B4B57D8E}"/>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1" name="テキスト ボックス 630">
          <a:extLst>
            <a:ext uri="{FF2B5EF4-FFF2-40B4-BE49-F238E27FC236}">
              <a16:creationId xmlns:a16="http://schemas.microsoft.com/office/drawing/2014/main" id="{42776FD4-385A-4B58-92FD-A57DB127E145}"/>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2" name="直線コネクタ 631">
          <a:extLst>
            <a:ext uri="{FF2B5EF4-FFF2-40B4-BE49-F238E27FC236}">
              <a16:creationId xmlns:a16="http://schemas.microsoft.com/office/drawing/2014/main" id="{239CDBA6-BBEE-4BB3-9A29-ACC6C61B6947}"/>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3" name="【保健センター・保健所】&#10;有形固定資産減価償却率グラフ枠">
          <a:extLst>
            <a:ext uri="{FF2B5EF4-FFF2-40B4-BE49-F238E27FC236}">
              <a16:creationId xmlns:a16="http://schemas.microsoft.com/office/drawing/2014/main" id="{3E2AC684-4739-4622-960B-B9E247F84B56}"/>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76744</xdr:rowOff>
    </xdr:from>
    <xdr:to>
      <xdr:col>85</xdr:col>
      <xdr:colOff>126364</xdr:colOff>
      <xdr:row>64</xdr:row>
      <xdr:rowOff>130628</xdr:rowOff>
    </xdr:to>
    <xdr:cxnSp macro="">
      <xdr:nvCxnSpPr>
        <xdr:cNvPr id="634" name="直線コネクタ 633">
          <a:extLst>
            <a:ext uri="{FF2B5EF4-FFF2-40B4-BE49-F238E27FC236}">
              <a16:creationId xmlns:a16="http://schemas.microsoft.com/office/drawing/2014/main" id="{67BA654F-3B38-4256-BBA4-DDD73F18E62C}"/>
            </a:ext>
          </a:extLst>
        </xdr:cNvPr>
        <xdr:cNvCxnSpPr/>
      </xdr:nvCxnSpPr>
      <xdr:spPr>
        <a:xfrm flipV="1">
          <a:off x="16318864" y="9677944"/>
          <a:ext cx="0" cy="142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5" name="【保健センター・保健所】&#10;有形固定資産減価償却率最小値テキスト">
          <a:extLst>
            <a:ext uri="{FF2B5EF4-FFF2-40B4-BE49-F238E27FC236}">
              <a16:creationId xmlns:a16="http://schemas.microsoft.com/office/drawing/2014/main" id="{7722B2AD-BD04-4602-ABD9-CC16C47F42E9}"/>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6" name="直線コネクタ 635">
          <a:extLst>
            <a:ext uri="{FF2B5EF4-FFF2-40B4-BE49-F238E27FC236}">
              <a16:creationId xmlns:a16="http://schemas.microsoft.com/office/drawing/2014/main" id="{D1306970-8094-4F03-A46F-F3A4C30C5C4A}"/>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23421</xdr:rowOff>
    </xdr:from>
    <xdr:ext cx="405111" cy="259045"/>
    <xdr:sp macro="" textlink="">
      <xdr:nvSpPr>
        <xdr:cNvPr id="637" name="【保健センター・保健所】&#10;有形固定資産減価償却率最大値テキスト">
          <a:extLst>
            <a:ext uri="{FF2B5EF4-FFF2-40B4-BE49-F238E27FC236}">
              <a16:creationId xmlns:a16="http://schemas.microsoft.com/office/drawing/2014/main" id="{73DA15A1-8D42-4A00-8F90-2E045347297C}"/>
            </a:ext>
          </a:extLst>
        </xdr:cNvPr>
        <xdr:cNvSpPr txBox="1"/>
      </xdr:nvSpPr>
      <xdr:spPr>
        <a:xfrm>
          <a:off x="16357600" y="9453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76744</xdr:rowOff>
    </xdr:from>
    <xdr:to>
      <xdr:col>86</xdr:col>
      <xdr:colOff>25400</xdr:colOff>
      <xdr:row>56</xdr:row>
      <xdr:rowOff>76744</xdr:rowOff>
    </xdr:to>
    <xdr:cxnSp macro="">
      <xdr:nvCxnSpPr>
        <xdr:cNvPr id="638" name="直線コネクタ 637">
          <a:extLst>
            <a:ext uri="{FF2B5EF4-FFF2-40B4-BE49-F238E27FC236}">
              <a16:creationId xmlns:a16="http://schemas.microsoft.com/office/drawing/2014/main" id="{BDCFD2CD-DBF9-4CB1-9B5C-C23D9389EF9C}"/>
            </a:ext>
          </a:extLst>
        </xdr:cNvPr>
        <xdr:cNvCxnSpPr/>
      </xdr:nvCxnSpPr>
      <xdr:spPr>
        <a:xfrm>
          <a:off x="16230600" y="967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171286</xdr:rowOff>
    </xdr:from>
    <xdr:ext cx="405111" cy="259045"/>
    <xdr:sp macro="" textlink="">
      <xdr:nvSpPr>
        <xdr:cNvPr id="639" name="【保健センター・保健所】&#10;有形固定資産減価償却率平均値テキスト">
          <a:extLst>
            <a:ext uri="{FF2B5EF4-FFF2-40B4-BE49-F238E27FC236}">
              <a16:creationId xmlns:a16="http://schemas.microsoft.com/office/drawing/2014/main" id="{698967CE-F18A-4930-9823-10691E2C6B0F}"/>
            </a:ext>
          </a:extLst>
        </xdr:cNvPr>
        <xdr:cNvSpPr txBox="1"/>
      </xdr:nvSpPr>
      <xdr:spPr>
        <a:xfrm>
          <a:off x="16357600" y="101153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148409</xdr:rowOff>
    </xdr:from>
    <xdr:to>
      <xdr:col>85</xdr:col>
      <xdr:colOff>177800</xdr:colOff>
      <xdr:row>60</xdr:row>
      <xdr:rowOff>78559</xdr:rowOff>
    </xdr:to>
    <xdr:sp macro="" textlink="">
      <xdr:nvSpPr>
        <xdr:cNvPr id="640" name="フローチャート: 判断 639">
          <a:extLst>
            <a:ext uri="{FF2B5EF4-FFF2-40B4-BE49-F238E27FC236}">
              <a16:creationId xmlns:a16="http://schemas.microsoft.com/office/drawing/2014/main" id="{217C1BC4-9333-402A-904D-AEBD7419AD18}"/>
            </a:ext>
          </a:extLst>
        </xdr:cNvPr>
        <xdr:cNvSpPr/>
      </xdr:nvSpPr>
      <xdr:spPr>
        <a:xfrm>
          <a:off x="16268700" y="1026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132080</xdr:rowOff>
    </xdr:from>
    <xdr:to>
      <xdr:col>81</xdr:col>
      <xdr:colOff>101600</xdr:colOff>
      <xdr:row>60</xdr:row>
      <xdr:rowOff>62230</xdr:rowOff>
    </xdr:to>
    <xdr:sp macro="" textlink="">
      <xdr:nvSpPr>
        <xdr:cNvPr id="641" name="フローチャート: 判断 640">
          <a:extLst>
            <a:ext uri="{FF2B5EF4-FFF2-40B4-BE49-F238E27FC236}">
              <a16:creationId xmlns:a16="http://schemas.microsoft.com/office/drawing/2014/main" id="{93B671E2-FD38-4192-B113-F783D2FEC362}"/>
            </a:ext>
          </a:extLst>
        </xdr:cNvPr>
        <xdr:cNvSpPr/>
      </xdr:nvSpPr>
      <xdr:spPr>
        <a:xfrm>
          <a:off x="15430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92891</xdr:rowOff>
    </xdr:from>
    <xdr:to>
      <xdr:col>76</xdr:col>
      <xdr:colOff>165100</xdr:colOff>
      <xdr:row>60</xdr:row>
      <xdr:rowOff>23041</xdr:rowOff>
    </xdr:to>
    <xdr:sp macro="" textlink="">
      <xdr:nvSpPr>
        <xdr:cNvPr id="642" name="フローチャート: 判断 641">
          <a:extLst>
            <a:ext uri="{FF2B5EF4-FFF2-40B4-BE49-F238E27FC236}">
              <a16:creationId xmlns:a16="http://schemas.microsoft.com/office/drawing/2014/main" id="{E21C4B0D-0811-429E-B169-E44DEF13F755}"/>
            </a:ext>
          </a:extLst>
        </xdr:cNvPr>
        <xdr:cNvSpPr/>
      </xdr:nvSpPr>
      <xdr:spPr>
        <a:xfrm>
          <a:off x="14541500" y="1020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78196</xdr:rowOff>
    </xdr:from>
    <xdr:to>
      <xdr:col>72</xdr:col>
      <xdr:colOff>38100</xdr:colOff>
      <xdr:row>60</xdr:row>
      <xdr:rowOff>8346</xdr:rowOff>
    </xdr:to>
    <xdr:sp macro="" textlink="">
      <xdr:nvSpPr>
        <xdr:cNvPr id="643" name="フローチャート: 判断 642">
          <a:extLst>
            <a:ext uri="{FF2B5EF4-FFF2-40B4-BE49-F238E27FC236}">
              <a16:creationId xmlns:a16="http://schemas.microsoft.com/office/drawing/2014/main" id="{9B88AA61-6204-4B16-A78F-374A5741ABBF}"/>
            </a:ext>
          </a:extLst>
        </xdr:cNvPr>
        <xdr:cNvSpPr/>
      </xdr:nvSpPr>
      <xdr:spPr>
        <a:xfrm>
          <a:off x="13652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55335</xdr:rowOff>
    </xdr:from>
    <xdr:to>
      <xdr:col>67</xdr:col>
      <xdr:colOff>101600</xdr:colOff>
      <xdr:row>59</xdr:row>
      <xdr:rowOff>156935</xdr:rowOff>
    </xdr:to>
    <xdr:sp macro="" textlink="">
      <xdr:nvSpPr>
        <xdr:cNvPr id="644" name="フローチャート: 判断 643">
          <a:extLst>
            <a:ext uri="{FF2B5EF4-FFF2-40B4-BE49-F238E27FC236}">
              <a16:creationId xmlns:a16="http://schemas.microsoft.com/office/drawing/2014/main" id="{4730CDF9-BDDE-4D47-974A-036329D243AD}"/>
            </a:ext>
          </a:extLst>
        </xdr:cNvPr>
        <xdr:cNvSpPr/>
      </xdr:nvSpPr>
      <xdr:spPr>
        <a:xfrm>
          <a:off x="12763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1A9E39E1-B88E-474D-B707-EFA4EEB951D2}"/>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439F1BC7-889B-43AF-9614-1B9F3363174E}"/>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082755CC-9D92-48A5-B0AD-4EB941512CE9}"/>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9745E5C0-1F46-405E-A8F5-15708498721F}"/>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EC83A4C9-94AA-4C8F-874D-51B612C472F1}"/>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58601</xdr:rowOff>
    </xdr:from>
    <xdr:to>
      <xdr:col>85</xdr:col>
      <xdr:colOff>177800</xdr:colOff>
      <xdr:row>63</xdr:row>
      <xdr:rowOff>160201</xdr:rowOff>
    </xdr:to>
    <xdr:sp macro="" textlink="">
      <xdr:nvSpPr>
        <xdr:cNvPr id="650" name="楕円 649">
          <a:extLst>
            <a:ext uri="{FF2B5EF4-FFF2-40B4-BE49-F238E27FC236}">
              <a16:creationId xmlns:a16="http://schemas.microsoft.com/office/drawing/2014/main" id="{7B681B00-83CA-4FEA-819A-22D2B5B98ABD}"/>
            </a:ext>
          </a:extLst>
        </xdr:cNvPr>
        <xdr:cNvSpPr/>
      </xdr:nvSpPr>
      <xdr:spPr>
        <a:xfrm>
          <a:off x="16268700" y="1085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37028</xdr:rowOff>
    </xdr:from>
    <xdr:ext cx="405111" cy="259045"/>
    <xdr:sp macro="" textlink="">
      <xdr:nvSpPr>
        <xdr:cNvPr id="651" name="【保健センター・保健所】&#10;有形固定資産減価償却率該当値テキスト">
          <a:extLst>
            <a:ext uri="{FF2B5EF4-FFF2-40B4-BE49-F238E27FC236}">
              <a16:creationId xmlns:a16="http://schemas.microsoft.com/office/drawing/2014/main" id="{9216C22E-5495-47FD-865D-02AD6BC5F3AC}"/>
            </a:ext>
          </a:extLst>
        </xdr:cNvPr>
        <xdr:cNvSpPr txBox="1"/>
      </xdr:nvSpPr>
      <xdr:spPr>
        <a:xfrm>
          <a:off x="16357600" y="10838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161472</xdr:rowOff>
    </xdr:from>
    <xdr:to>
      <xdr:col>81</xdr:col>
      <xdr:colOff>101600</xdr:colOff>
      <xdr:row>63</xdr:row>
      <xdr:rowOff>91622</xdr:rowOff>
    </xdr:to>
    <xdr:sp macro="" textlink="">
      <xdr:nvSpPr>
        <xdr:cNvPr id="652" name="楕円 651">
          <a:extLst>
            <a:ext uri="{FF2B5EF4-FFF2-40B4-BE49-F238E27FC236}">
              <a16:creationId xmlns:a16="http://schemas.microsoft.com/office/drawing/2014/main" id="{89F9BD01-8D9D-4EE6-92C2-ADC5526F0F3D}"/>
            </a:ext>
          </a:extLst>
        </xdr:cNvPr>
        <xdr:cNvSpPr/>
      </xdr:nvSpPr>
      <xdr:spPr>
        <a:xfrm>
          <a:off x="15430500" y="1079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40822</xdr:rowOff>
    </xdr:from>
    <xdr:to>
      <xdr:col>85</xdr:col>
      <xdr:colOff>127000</xdr:colOff>
      <xdr:row>63</xdr:row>
      <xdr:rowOff>109401</xdr:rowOff>
    </xdr:to>
    <xdr:cxnSp macro="">
      <xdr:nvCxnSpPr>
        <xdr:cNvPr id="653" name="直線コネクタ 652">
          <a:extLst>
            <a:ext uri="{FF2B5EF4-FFF2-40B4-BE49-F238E27FC236}">
              <a16:creationId xmlns:a16="http://schemas.microsoft.com/office/drawing/2014/main" id="{D95C4B81-C978-4048-833E-5CCF65D826F3}"/>
            </a:ext>
          </a:extLst>
        </xdr:cNvPr>
        <xdr:cNvCxnSpPr/>
      </xdr:nvCxnSpPr>
      <xdr:spPr>
        <a:xfrm>
          <a:off x="15481300" y="10842172"/>
          <a:ext cx="8382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92891</xdr:rowOff>
    </xdr:from>
    <xdr:to>
      <xdr:col>76</xdr:col>
      <xdr:colOff>165100</xdr:colOff>
      <xdr:row>63</xdr:row>
      <xdr:rowOff>23041</xdr:rowOff>
    </xdr:to>
    <xdr:sp macro="" textlink="">
      <xdr:nvSpPr>
        <xdr:cNvPr id="654" name="楕円 653">
          <a:extLst>
            <a:ext uri="{FF2B5EF4-FFF2-40B4-BE49-F238E27FC236}">
              <a16:creationId xmlns:a16="http://schemas.microsoft.com/office/drawing/2014/main" id="{79DE593E-F0B0-436A-875F-D9247EF49546}"/>
            </a:ext>
          </a:extLst>
        </xdr:cNvPr>
        <xdr:cNvSpPr/>
      </xdr:nvSpPr>
      <xdr:spPr>
        <a:xfrm>
          <a:off x="14541500" y="1072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143691</xdr:rowOff>
    </xdr:from>
    <xdr:to>
      <xdr:col>81</xdr:col>
      <xdr:colOff>50800</xdr:colOff>
      <xdr:row>63</xdr:row>
      <xdr:rowOff>40822</xdr:rowOff>
    </xdr:to>
    <xdr:cxnSp macro="">
      <xdr:nvCxnSpPr>
        <xdr:cNvPr id="655" name="直線コネクタ 654">
          <a:extLst>
            <a:ext uri="{FF2B5EF4-FFF2-40B4-BE49-F238E27FC236}">
              <a16:creationId xmlns:a16="http://schemas.microsoft.com/office/drawing/2014/main" id="{F8FC3A1C-AA40-43D0-9CFC-C10EABD8C779}"/>
            </a:ext>
          </a:extLst>
        </xdr:cNvPr>
        <xdr:cNvCxnSpPr/>
      </xdr:nvCxnSpPr>
      <xdr:spPr>
        <a:xfrm>
          <a:off x="14592300" y="10773591"/>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161472</xdr:rowOff>
    </xdr:from>
    <xdr:to>
      <xdr:col>72</xdr:col>
      <xdr:colOff>38100</xdr:colOff>
      <xdr:row>62</xdr:row>
      <xdr:rowOff>91622</xdr:rowOff>
    </xdr:to>
    <xdr:sp macro="" textlink="">
      <xdr:nvSpPr>
        <xdr:cNvPr id="656" name="楕円 655">
          <a:extLst>
            <a:ext uri="{FF2B5EF4-FFF2-40B4-BE49-F238E27FC236}">
              <a16:creationId xmlns:a16="http://schemas.microsoft.com/office/drawing/2014/main" id="{CDF6AB06-50FF-4ABC-BCA2-1626CC08F58A}"/>
            </a:ext>
          </a:extLst>
        </xdr:cNvPr>
        <xdr:cNvSpPr/>
      </xdr:nvSpPr>
      <xdr:spPr>
        <a:xfrm>
          <a:off x="13652500" y="1061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40822</xdr:rowOff>
    </xdr:from>
    <xdr:to>
      <xdr:col>76</xdr:col>
      <xdr:colOff>114300</xdr:colOff>
      <xdr:row>62</xdr:row>
      <xdr:rowOff>143691</xdr:rowOff>
    </xdr:to>
    <xdr:cxnSp macro="">
      <xdr:nvCxnSpPr>
        <xdr:cNvPr id="657" name="直線コネクタ 656">
          <a:extLst>
            <a:ext uri="{FF2B5EF4-FFF2-40B4-BE49-F238E27FC236}">
              <a16:creationId xmlns:a16="http://schemas.microsoft.com/office/drawing/2014/main" id="{D1E65546-9D9A-4C26-90B1-214C2D153755}"/>
            </a:ext>
          </a:extLst>
        </xdr:cNvPr>
        <xdr:cNvCxnSpPr/>
      </xdr:nvCxnSpPr>
      <xdr:spPr>
        <a:xfrm>
          <a:off x="13703300" y="10670722"/>
          <a:ext cx="8890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96157</xdr:rowOff>
    </xdr:from>
    <xdr:to>
      <xdr:col>67</xdr:col>
      <xdr:colOff>101600</xdr:colOff>
      <xdr:row>62</xdr:row>
      <xdr:rowOff>26307</xdr:rowOff>
    </xdr:to>
    <xdr:sp macro="" textlink="">
      <xdr:nvSpPr>
        <xdr:cNvPr id="658" name="楕円 657">
          <a:extLst>
            <a:ext uri="{FF2B5EF4-FFF2-40B4-BE49-F238E27FC236}">
              <a16:creationId xmlns:a16="http://schemas.microsoft.com/office/drawing/2014/main" id="{11FA0F97-A3E5-4A93-BC7B-2C6997090EE4}"/>
            </a:ext>
          </a:extLst>
        </xdr:cNvPr>
        <xdr:cNvSpPr/>
      </xdr:nvSpPr>
      <xdr:spPr>
        <a:xfrm>
          <a:off x="12763500" y="1055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146957</xdr:rowOff>
    </xdr:from>
    <xdr:to>
      <xdr:col>71</xdr:col>
      <xdr:colOff>177800</xdr:colOff>
      <xdr:row>62</xdr:row>
      <xdr:rowOff>40822</xdr:rowOff>
    </xdr:to>
    <xdr:cxnSp macro="">
      <xdr:nvCxnSpPr>
        <xdr:cNvPr id="659" name="直線コネクタ 658">
          <a:extLst>
            <a:ext uri="{FF2B5EF4-FFF2-40B4-BE49-F238E27FC236}">
              <a16:creationId xmlns:a16="http://schemas.microsoft.com/office/drawing/2014/main" id="{9B2C47BE-AC8E-4D2F-A9FB-3753328E2EC2}"/>
            </a:ext>
          </a:extLst>
        </xdr:cNvPr>
        <xdr:cNvCxnSpPr/>
      </xdr:nvCxnSpPr>
      <xdr:spPr>
        <a:xfrm>
          <a:off x="12814300" y="1060540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78757</xdr:rowOff>
    </xdr:from>
    <xdr:ext cx="405111" cy="259045"/>
    <xdr:sp macro="" textlink="">
      <xdr:nvSpPr>
        <xdr:cNvPr id="660" name="n_1aveValue【保健センター・保健所】&#10;有形固定資産減価償却率">
          <a:extLst>
            <a:ext uri="{FF2B5EF4-FFF2-40B4-BE49-F238E27FC236}">
              <a16:creationId xmlns:a16="http://schemas.microsoft.com/office/drawing/2014/main" id="{F2649044-9751-419C-A13C-0597954FB137}"/>
            </a:ext>
          </a:extLst>
        </xdr:cNvPr>
        <xdr:cNvSpPr txBox="1"/>
      </xdr:nvSpPr>
      <xdr:spPr>
        <a:xfrm>
          <a:off x="152660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39568</xdr:rowOff>
    </xdr:from>
    <xdr:ext cx="405111" cy="259045"/>
    <xdr:sp macro="" textlink="">
      <xdr:nvSpPr>
        <xdr:cNvPr id="661" name="n_2aveValue【保健センター・保健所】&#10;有形固定資産減価償却率">
          <a:extLst>
            <a:ext uri="{FF2B5EF4-FFF2-40B4-BE49-F238E27FC236}">
              <a16:creationId xmlns:a16="http://schemas.microsoft.com/office/drawing/2014/main" id="{B3E73B76-6891-4C3A-8556-471DBE8020D8}"/>
            </a:ext>
          </a:extLst>
        </xdr:cNvPr>
        <xdr:cNvSpPr txBox="1"/>
      </xdr:nvSpPr>
      <xdr:spPr>
        <a:xfrm>
          <a:off x="14389744" y="9983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24873</xdr:rowOff>
    </xdr:from>
    <xdr:ext cx="405111" cy="259045"/>
    <xdr:sp macro="" textlink="">
      <xdr:nvSpPr>
        <xdr:cNvPr id="662" name="n_3aveValue【保健センター・保健所】&#10;有形固定資産減価償却率">
          <a:extLst>
            <a:ext uri="{FF2B5EF4-FFF2-40B4-BE49-F238E27FC236}">
              <a16:creationId xmlns:a16="http://schemas.microsoft.com/office/drawing/2014/main" id="{3CF9B6EB-D1CD-44EE-BE46-CD778BC007D0}"/>
            </a:ext>
          </a:extLst>
        </xdr:cNvPr>
        <xdr:cNvSpPr txBox="1"/>
      </xdr:nvSpPr>
      <xdr:spPr>
        <a:xfrm>
          <a:off x="13500744" y="99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2012</xdr:rowOff>
    </xdr:from>
    <xdr:ext cx="405111" cy="259045"/>
    <xdr:sp macro="" textlink="">
      <xdr:nvSpPr>
        <xdr:cNvPr id="663" name="n_4aveValue【保健センター・保健所】&#10;有形固定資産減価償却率">
          <a:extLst>
            <a:ext uri="{FF2B5EF4-FFF2-40B4-BE49-F238E27FC236}">
              <a16:creationId xmlns:a16="http://schemas.microsoft.com/office/drawing/2014/main" id="{F9F41F17-7029-4AFC-91A1-BDDA13577EA7}"/>
            </a:ext>
          </a:extLst>
        </xdr:cNvPr>
        <xdr:cNvSpPr txBox="1"/>
      </xdr:nvSpPr>
      <xdr:spPr>
        <a:xfrm>
          <a:off x="12611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82749</xdr:rowOff>
    </xdr:from>
    <xdr:ext cx="405111" cy="259045"/>
    <xdr:sp macro="" textlink="">
      <xdr:nvSpPr>
        <xdr:cNvPr id="664" name="n_1mainValue【保健センター・保健所】&#10;有形固定資産減価償却率">
          <a:extLst>
            <a:ext uri="{FF2B5EF4-FFF2-40B4-BE49-F238E27FC236}">
              <a16:creationId xmlns:a16="http://schemas.microsoft.com/office/drawing/2014/main" id="{2A4C1284-6A69-4600-BB19-0258F696955A}"/>
            </a:ext>
          </a:extLst>
        </xdr:cNvPr>
        <xdr:cNvSpPr txBox="1"/>
      </xdr:nvSpPr>
      <xdr:spPr>
        <a:xfrm>
          <a:off x="15266044" y="10884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14168</xdr:rowOff>
    </xdr:from>
    <xdr:ext cx="405111" cy="259045"/>
    <xdr:sp macro="" textlink="">
      <xdr:nvSpPr>
        <xdr:cNvPr id="665" name="n_2mainValue【保健センター・保健所】&#10;有形固定資産減価償却率">
          <a:extLst>
            <a:ext uri="{FF2B5EF4-FFF2-40B4-BE49-F238E27FC236}">
              <a16:creationId xmlns:a16="http://schemas.microsoft.com/office/drawing/2014/main" id="{AEFAED94-5D56-4000-88CC-C834E05FBFDF}"/>
            </a:ext>
          </a:extLst>
        </xdr:cNvPr>
        <xdr:cNvSpPr txBox="1"/>
      </xdr:nvSpPr>
      <xdr:spPr>
        <a:xfrm>
          <a:off x="14389744" y="10815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82749</xdr:rowOff>
    </xdr:from>
    <xdr:ext cx="405111" cy="259045"/>
    <xdr:sp macro="" textlink="">
      <xdr:nvSpPr>
        <xdr:cNvPr id="666" name="n_3mainValue【保健センター・保健所】&#10;有形固定資産減価償却率">
          <a:extLst>
            <a:ext uri="{FF2B5EF4-FFF2-40B4-BE49-F238E27FC236}">
              <a16:creationId xmlns:a16="http://schemas.microsoft.com/office/drawing/2014/main" id="{D2399BB7-4C01-42C5-B530-127E7E2488B7}"/>
            </a:ext>
          </a:extLst>
        </xdr:cNvPr>
        <xdr:cNvSpPr txBox="1"/>
      </xdr:nvSpPr>
      <xdr:spPr>
        <a:xfrm>
          <a:off x="13500744" y="10712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17434</xdr:rowOff>
    </xdr:from>
    <xdr:ext cx="405111" cy="259045"/>
    <xdr:sp macro="" textlink="">
      <xdr:nvSpPr>
        <xdr:cNvPr id="667" name="n_4mainValue【保健センター・保健所】&#10;有形固定資産減価償却率">
          <a:extLst>
            <a:ext uri="{FF2B5EF4-FFF2-40B4-BE49-F238E27FC236}">
              <a16:creationId xmlns:a16="http://schemas.microsoft.com/office/drawing/2014/main" id="{7AA630E0-CB73-46D0-BFFB-32461BBECD30}"/>
            </a:ext>
          </a:extLst>
        </xdr:cNvPr>
        <xdr:cNvSpPr txBox="1"/>
      </xdr:nvSpPr>
      <xdr:spPr>
        <a:xfrm>
          <a:off x="12611744" y="10647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8" name="正方形/長方形 667">
          <a:extLst>
            <a:ext uri="{FF2B5EF4-FFF2-40B4-BE49-F238E27FC236}">
              <a16:creationId xmlns:a16="http://schemas.microsoft.com/office/drawing/2014/main" id="{635D9550-FF80-4102-A722-B87C4DF99546}"/>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9" name="正方形/長方形 668">
          <a:extLst>
            <a:ext uri="{FF2B5EF4-FFF2-40B4-BE49-F238E27FC236}">
              <a16:creationId xmlns:a16="http://schemas.microsoft.com/office/drawing/2014/main" id="{76D45F2F-E9F2-472F-AA86-FA3736E9D035}"/>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0" name="正方形/長方形 669">
          <a:extLst>
            <a:ext uri="{FF2B5EF4-FFF2-40B4-BE49-F238E27FC236}">
              <a16:creationId xmlns:a16="http://schemas.microsoft.com/office/drawing/2014/main" id="{C8EF1818-1F61-428A-9B6B-CEBB81E210FB}"/>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1" name="正方形/長方形 670">
          <a:extLst>
            <a:ext uri="{FF2B5EF4-FFF2-40B4-BE49-F238E27FC236}">
              <a16:creationId xmlns:a16="http://schemas.microsoft.com/office/drawing/2014/main" id="{FFD0AFD4-9672-41F7-96B4-AEABE6DA0416}"/>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2" name="正方形/長方形 671">
          <a:extLst>
            <a:ext uri="{FF2B5EF4-FFF2-40B4-BE49-F238E27FC236}">
              <a16:creationId xmlns:a16="http://schemas.microsoft.com/office/drawing/2014/main" id="{90715C6E-9B05-4B50-84A7-72A7B31F8935}"/>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3" name="正方形/長方形 672">
          <a:extLst>
            <a:ext uri="{FF2B5EF4-FFF2-40B4-BE49-F238E27FC236}">
              <a16:creationId xmlns:a16="http://schemas.microsoft.com/office/drawing/2014/main" id="{07064FF8-7A16-4076-9318-26F6DD410A61}"/>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4" name="正方形/長方形 673">
          <a:extLst>
            <a:ext uri="{FF2B5EF4-FFF2-40B4-BE49-F238E27FC236}">
              <a16:creationId xmlns:a16="http://schemas.microsoft.com/office/drawing/2014/main" id="{378EABB8-D46C-4AFC-9489-7D5C694C4C37}"/>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5" name="正方形/長方形 674">
          <a:extLst>
            <a:ext uri="{FF2B5EF4-FFF2-40B4-BE49-F238E27FC236}">
              <a16:creationId xmlns:a16="http://schemas.microsoft.com/office/drawing/2014/main" id="{06EF23A8-D0D6-4807-B5D3-B3A0072AEE03}"/>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6" name="テキスト ボックス 675">
          <a:extLst>
            <a:ext uri="{FF2B5EF4-FFF2-40B4-BE49-F238E27FC236}">
              <a16:creationId xmlns:a16="http://schemas.microsoft.com/office/drawing/2014/main" id="{8AEA48A1-F08A-46FF-ADF4-E05F0650D1EF}"/>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7" name="直線コネクタ 676">
          <a:extLst>
            <a:ext uri="{FF2B5EF4-FFF2-40B4-BE49-F238E27FC236}">
              <a16:creationId xmlns:a16="http://schemas.microsoft.com/office/drawing/2014/main" id="{2A875578-2901-457F-9B8F-20A35512A3CD}"/>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8" name="直線コネクタ 677">
          <a:extLst>
            <a:ext uri="{FF2B5EF4-FFF2-40B4-BE49-F238E27FC236}">
              <a16:creationId xmlns:a16="http://schemas.microsoft.com/office/drawing/2014/main" id="{96ACFEAB-DA45-4FDC-B806-B3AC279A123D}"/>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9" name="テキスト ボックス 678">
          <a:extLst>
            <a:ext uri="{FF2B5EF4-FFF2-40B4-BE49-F238E27FC236}">
              <a16:creationId xmlns:a16="http://schemas.microsoft.com/office/drawing/2014/main" id="{C07A6578-B2D8-44AC-B4FE-E3E39BC665F4}"/>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0" name="直線コネクタ 679">
          <a:extLst>
            <a:ext uri="{FF2B5EF4-FFF2-40B4-BE49-F238E27FC236}">
              <a16:creationId xmlns:a16="http://schemas.microsoft.com/office/drawing/2014/main" id="{425F80AB-AD53-4BC0-B438-86C4C5FB1168}"/>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1" name="テキスト ボックス 680">
          <a:extLst>
            <a:ext uri="{FF2B5EF4-FFF2-40B4-BE49-F238E27FC236}">
              <a16:creationId xmlns:a16="http://schemas.microsoft.com/office/drawing/2014/main" id="{03E00F2D-428B-4922-9B5A-F2DDC3406F5E}"/>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2" name="直線コネクタ 681">
          <a:extLst>
            <a:ext uri="{FF2B5EF4-FFF2-40B4-BE49-F238E27FC236}">
              <a16:creationId xmlns:a16="http://schemas.microsoft.com/office/drawing/2014/main" id="{87A4CF44-881B-4740-A782-65780D0A5F43}"/>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3" name="テキスト ボックス 682">
          <a:extLst>
            <a:ext uri="{FF2B5EF4-FFF2-40B4-BE49-F238E27FC236}">
              <a16:creationId xmlns:a16="http://schemas.microsoft.com/office/drawing/2014/main" id="{89A29FFE-A277-4291-925B-6FC670C9DDBF}"/>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4" name="直線コネクタ 683">
          <a:extLst>
            <a:ext uri="{FF2B5EF4-FFF2-40B4-BE49-F238E27FC236}">
              <a16:creationId xmlns:a16="http://schemas.microsoft.com/office/drawing/2014/main" id="{0CA943A5-FC97-4476-A44A-E6CF57F031A4}"/>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5" name="テキスト ボックス 684">
          <a:extLst>
            <a:ext uri="{FF2B5EF4-FFF2-40B4-BE49-F238E27FC236}">
              <a16:creationId xmlns:a16="http://schemas.microsoft.com/office/drawing/2014/main" id="{59EFC76C-2953-41D7-99E6-D5428D4608F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6" name="直線コネクタ 685">
          <a:extLst>
            <a:ext uri="{FF2B5EF4-FFF2-40B4-BE49-F238E27FC236}">
              <a16:creationId xmlns:a16="http://schemas.microsoft.com/office/drawing/2014/main" id="{2C9A9804-5E64-45F8-8615-5AFC0E83CAD3}"/>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7" name="テキスト ボックス 686">
          <a:extLst>
            <a:ext uri="{FF2B5EF4-FFF2-40B4-BE49-F238E27FC236}">
              <a16:creationId xmlns:a16="http://schemas.microsoft.com/office/drawing/2014/main" id="{74C1EF74-0147-4EBA-B938-EE88FEEE840A}"/>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8" name="直線コネクタ 687">
          <a:extLst>
            <a:ext uri="{FF2B5EF4-FFF2-40B4-BE49-F238E27FC236}">
              <a16:creationId xmlns:a16="http://schemas.microsoft.com/office/drawing/2014/main" id="{94015198-A62D-4BFE-9A1B-E2407AFB0F29}"/>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9" name="テキスト ボックス 688">
          <a:extLst>
            <a:ext uri="{FF2B5EF4-FFF2-40B4-BE49-F238E27FC236}">
              <a16:creationId xmlns:a16="http://schemas.microsoft.com/office/drawing/2014/main" id="{5C25C722-8915-40C8-88DE-097A85153078}"/>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0" name="【保健センター・保健所】&#10;一人当たり面積グラフ枠">
          <a:extLst>
            <a:ext uri="{FF2B5EF4-FFF2-40B4-BE49-F238E27FC236}">
              <a16:creationId xmlns:a16="http://schemas.microsoft.com/office/drawing/2014/main" id="{B9603E98-45A0-43DF-8883-DCA71FF85C91}"/>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99060</xdr:rowOff>
    </xdr:from>
    <xdr:to>
      <xdr:col>116</xdr:col>
      <xdr:colOff>62864</xdr:colOff>
      <xdr:row>64</xdr:row>
      <xdr:rowOff>64770</xdr:rowOff>
    </xdr:to>
    <xdr:cxnSp macro="">
      <xdr:nvCxnSpPr>
        <xdr:cNvPr id="691" name="直線コネクタ 690">
          <a:extLst>
            <a:ext uri="{FF2B5EF4-FFF2-40B4-BE49-F238E27FC236}">
              <a16:creationId xmlns:a16="http://schemas.microsoft.com/office/drawing/2014/main" id="{BD9A5B47-DC0C-4FEF-A392-A627A4563B92}"/>
            </a:ext>
          </a:extLst>
        </xdr:cNvPr>
        <xdr:cNvCxnSpPr/>
      </xdr:nvCxnSpPr>
      <xdr:spPr>
        <a:xfrm flipV="1">
          <a:off x="22160864" y="952881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692" name="【保健センター・保健所】&#10;一人当たり面積最小値テキスト">
          <a:extLst>
            <a:ext uri="{FF2B5EF4-FFF2-40B4-BE49-F238E27FC236}">
              <a16:creationId xmlns:a16="http://schemas.microsoft.com/office/drawing/2014/main" id="{0618C01A-E6AC-4AD6-B1FF-50557656F21F}"/>
            </a:ext>
          </a:extLst>
        </xdr:cNvPr>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693" name="直線コネクタ 692">
          <a:extLst>
            <a:ext uri="{FF2B5EF4-FFF2-40B4-BE49-F238E27FC236}">
              <a16:creationId xmlns:a16="http://schemas.microsoft.com/office/drawing/2014/main" id="{EC438C8B-D5AB-406A-AD47-AE3C6EEFD709}"/>
            </a:ext>
          </a:extLst>
        </xdr:cNvPr>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45737</xdr:rowOff>
    </xdr:from>
    <xdr:ext cx="469744" cy="259045"/>
    <xdr:sp macro="" textlink="">
      <xdr:nvSpPr>
        <xdr:cNvPr id="694" name="【保健センター・保健所】&#10;一人当たり面積最大値テキスト">
          <a:extLst>
            <a:ext uri="{FF2B5EF4-FFF2-40B4-BE49-F238E27FC236}">
              <a16:creationId xmlns:a16="http://schemas.microsoft.com/office/drawing/2014/main" id="{2E494D6B-418E-47F3-A86B-874AFBE94DB6}"/>
            </a:ext>
          </a:extLst>
        </xdr:cNvPr>
        <xdr:cNvSpPr txBox="1"/>
      </xdr:nvSpPr>
      <xdr:spPr>
        <a:xfrm>
          <a:off x="22199600" y="9304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99060</xdr:rowOff>
    </xdr:from>
    <xdr:to>
      <xdr:col>116</xdr:col>
      <xdr:colOff>152400</xdr:colOff>
      <xdr:row>55</xdr:row>
      <xdr:rowOff>99060</xdr:rowOff>
    </xdr:to>
    <xdr:cxnSp macro="">
      <xdr:nvCxnSpPr>
        <xdr:cNvPr id="695" name="直線コネクタ 694">
          <a:extLst>
            <a:ext uri="{FF2B5EF4-FFF2-40B4-BE49-F238E27FC236}">
              <a16:creationId xmlns:a16="http://schemas.microsoft.com/office/drawing/2014/main" id="{04664D33-B2D3-4592-B60D-4BD51AB9B3C8}"/>
            </a:ext>
          </a:extLst>
        </xdr:cNvPr>
        <xdr:cNvCxnSpPr/>
      </xdr:nvCxnSpPr>
      <xdr:spPr>
        <a:xfrm>
          <a:off x="22072600" y="9528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45737</xdr:rowOff>
    </xdr:from>
    <xdr:ext cx="469744" cy="259045"/>
    <xdr:sp macro="" textlink="">
      <xdr:nvSpPr>
        <xdr:cNvPr id="696" name="【保健センター・保健所】&#10;一人当たり面積平均値テキスト">
          <a:extLst>
            <a:ext uri="{FF2B5EF4-FFF2-40B4-BE49-F238E27FC236}">
              <a16:creationId xmlns:a16="http://schemas.microsoft.com/office/drawing/2014/main" id="{9DA82A87-4BA0-4DF6-BE39-AEB0A2B05E07}"/>
            </a:ext>
          </a:extLst>
        </xdr:cNvPr>
        <xdr:cNvSpPr txBox="1"/>
      </xdr:nvSpPr>
      <xdr:spPr>
        <a:xfrm>
          <a:off x="22199600" y="106756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67310</xdr:rowOff>
    </xdr:from>
    <xdr:to>
      <xdr:col>116</xdr:col>
      <xdr:colOff>114300</xdr:colOff>
      <xdr:row>62</xdr:row>
      <xdr:rowOff>168910</xdr:rowOff>
    </xdr:to>
    <xdr:sp macro="" textlink="">
      <xdr:nvSpPr>
        <xdr:cNvPr id="697" name="フローチャート: 判断 696">
          <a:extLst>
            <a:ext uri="{FF2B5EF4-FFF2-40B4-BE49-F238E27FC236}">
              <a16:creationId xmlns:a16="http://schemas.microsoft.com/office/drawing/2014/main" id="{86869818-6ED7-475D-BE4E-18F961466211}"/>
            </a:ext>
          </a:extLst>
        </xdr:cNvPr>
        <xdr:cNvSpPr/>
      </xdr:nvSpPr>
      <xdr:spPr>
        <a:xfrm>
          <a:off x="22110700" y="1069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74930</xdr:rowOff>
    </xdr:from>
    <xdr:to>
      <xdr:col>112</xdr:col>
      <xdr:colOff>38100</xdr:colOff>
      <xdr:row>63</xdr:row>
      <xdr:rowOff>5080</xdr:rowOff>
    </xdr:to>
    <xdr:sp macro="" textlink="">
      <xdr:nvSpPr>
        <xdr:cNvPr id="698" name="フローチャート: 判断 697">
          <a:extLst>
            <a:ext uri="{FF2B5EF4-FFF2-40B4-BE49-F238E27FC236}">
              <a16:creationId xmlns:a16="http://schemas.microsoft.com/office/drawing/2014/main" id="{6D649F8E-9BF6-4E87-8821-6C66890FFC76}"/>
            </a:ext>
          </a:extLst>
        </xdr:cNvPr>
        <xdr:cNvSpPr/>
      </xdr:nvSpPr>
      <xdr:spPr>
        <a:xfrm>
          <a:off x="21272500" y="1070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170180</xdr:rowOff>
    </xdr:from>
    <xdr:to>
      <xdr:col>107</xdr:col>
      <xdr:colOff>101600</xdr:colOff>
      <xdr:row>63</xdr:row>
      <xdr:rowOff>100330</xdr:rowOff>
    </xdr:to>
    <xdr:sp macro="" textlink="">
      <xdr:nvSpPr>
        <xdr:cNvPr id="699" name="フローチャート: 判断 698">
          <a:extLst>
            <a:ext uri="{FF2B5EF4-FFF2-40B4-BE49-F238E27FC236}">
              <a16:creationId xmlns:a16="http://schemas.microsoft.com/office/drawing/2014/main" id="{B349B8B9-602B-4E71-B67F-97D0672C5725}"/>
            </a:ext>
          </a:extLst>
        </xdr:cNvPr>
        <xdr:cNvSpPr/>
      </xdr:nvSpPr>
      <xdr:spPr>
        <a:xfrm>
          <a:off x="20383500" y="1080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166370</xdr:rowOff>
    </xdr:from>
    <xdr:to>
      <xdr:col>102</xdr:col>
      <xdr:colOff>165100</xdr:colOff>
      <xdr:row>63</xdr:row>
      <xdr:rowOff>96520</xdr:rowOff>
    </xdr:to>
    <xdr:sp macro="" textlink="">
      <xdr:nvSpPr>
        <xdr:cNvPr id="700" name="フローチャート: 判断 699">
          <a:extLst>
            <a:ext uri="{FF2B5EF4-FFF2-40B4-BE49-F238E27FC236}">
              <a16:creationId xmlns:a16="http://schemas.microsoft.com/office/drawing/2014/main" id="{E2C4CADE-4E0A-4F2C-9B4C-D23856749139}"/>
            </a:ext>
          </a:extLst>
        </xdr:cNvPr>
        <xdr:cNvSpPr/>
      </xdr:nvSpPr>
      <xdr:spPr>
        <a:xfrm>
          <a:off x="19494500" y="1079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166370</xdr:rowOff>
    </xdr:from>
    <xdr:to>
      <xdr:col>98</xdr:col>
      <xdr:colOff>38100</xdr:colOff>
      <xdr:row>63</xdr:row>
      <xdr:rowOff>96520</xdr:rowOff>
    </xdr:to>
    <xdr:sp macro="" textlink="">
      <xdr:nvSpPr>
        <xdr:cNvPr id="701" name="フローチャート: 判断 700">
          <a:extLst>
            <a:ext uri="{FF2B5EF4-FFF2-40B4-BE49-F238E27FC236}">
              <a16:creationId xmlns:a16="http://schemas.microsoft.com/office/drawing/2014/main" id="{76E0F1A4-26FF-48F9-93B0-B1105ED01197}"/>
            </a:ext>
          </a:extLst>
        </xdr:cNvPr>
        <xdr:cNvSpPr/>
      </xdr:nvSpPr>
      <xdr:spPr>
        <a:xfrm>
          <a:off x="18605500" y="1079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93D3FAFD-BD35-4767-91DB-09451C4C2CB3}"/>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B8FC6B13-0482-496C-9F8F-5D4CDE68F88B}"/>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3958D98A-FC05-4669-A82C-193EB97431FE}"/>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91CC1833-E99B-49B9-8C3D-0207A3843FDE}"/>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D0DEFF2F-C8FD-472D-8ED2-588BB70EB567}"/>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166370</xdr:rowOff>
    </xdr:from>
    <xdr:to>
      <xdr:col>116</xdr:col>
      <xdr:colOff>114300</xdr:colOff>
      <xdr:row>62</xdr:row>
      <xdr:rowOff>96520</xdr:rowOff>
    </xdr:to>
    <xdr:sp macro="" textlink="">
      <xdr:nvSpPr>
        <xdr:cNvPr id="707" name="楕円 706">
          <a:extLst>
            <a:ext uri="{FF2B5EF4-FFF2-40B4-BE49-F238E27FC236}">
              <a16:creationId xmlns:a16="http://schemas.microsoft.com/office/drawing/2014/main" id="{A06420CF-3740-4B9E-8315-DE15D077897A}"/>
            </a:ext>
          </a:extLst>
        </xdr:cNvPr>
        <xdr:cNvSpPr/>
      </xdr:nvSpPr>
      <xdr:spPr>
        <a:xfrm>
          <a:off x="221107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17797</xdr:rowOff>
    </xdr:from>
    <xdr:ext cx="469744" cy="259045"/>
    <xdr:sp macro="" textlink="">
      <xdr:nvSpPr>
        <xdr:cNvPr id="708" name="【保健センター・保健所】&#10;一人当たり面積該当値テキスト">
          <a:extLst>
            <a:ext uri="{FF2B5EF4-FFF2-40B4-BE49-F238E27FC236}">
              <a16:creationId xmlns:a16="http://schemas.microsoft.com/office/drawing/2014/main" id="{B5D9DCD6-D942-4545-B5FF-2891850AA3BB}"/>
            </a:ext>
          </a:extLst>
        </xdr:cNvPr>
        <xdr:cNvSpPr txBox="1"/>
      </xdr:nvSpPr>
      <xdr:spPr>
        <a:xfrm>
          <a:off x="22199600" y="1047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2540</xdr:rowOff>
    </xdr:from>
    <xdr:to>
      <xdr:col>112</xdr:col>
      <xdr:colOff>38100</xdr:colOff>
      <xdr:row>62</xdr:row>
      <xdr:rowOff>104140</xdr:rowOff>
    </xdr:to>
    <xdr:sp macro="" textlink="">
      <xdr:nvSpPr>
        <xdr:cNvPr id="709" name="楕円 708">
          <a:extLst>
            <a:ext uri="{FF2B5EF4-FFF2-40B4-BE49-F238E27FC236}">
              <a16:creationId xmlns:a16="http://schemas.microsoft.com/office/drawing/2014/main" id="{4B5E23B6-4CF1-4463-8617-D7F983132C09}"/>
            </a:ext>
          </a:extLst>
        </xdr:cNvPr>
        <xdr:cNvSpPr/>
      </xdr:nvSpPr>
      <xdr:spPr>
        <a:xfrm>
          <a:off x="21272500" y="1063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45720</xdr:rowOff>
    </xdr:from>
    <xdr:to>
      <xdr:col>116</xdr:col>
      <xdr:colOff>63500</xdr:colOff>
      <xdr:row>62</xdr:row>
      <xdr:rowOff>53340</xdr:rowOff>
    </xdr:to>
    <xdr:cxnSp macro="">
      <xdr:nvCxnSpPr>
        <xdr:cNvPr id="710" name="直線コネクタ 709">
          <a:extLst>
            <a:ext uri="{FF2B5EF4-FFF2-40B4-BE49-F238E27FC236}">
              <a16:creationId xmlns:a16="http://schemas.microsoft.com/office/drawing/2014/main" id="{98DD9110-390B-40EE-8ACF-2C091B92EE83}"/>
            </a:ext>
          </a:extLst>
        </xdr:cNvPr>
        <xdr:cNvCxnSpPr/>
      </xdr:nvCxnSpPr>
      <xdr:spPr>
        <a:xfrm flipV="1">
          <a:off x="21323300" y="106756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10160</xdr:rowOff>
    </xdr:from>
    <xdr:to>
      <xdr:col>107</xdr:col>
      <xdr:colOff>101600</xdr:colOff>
      <xdr:row>62</xdr:row>
      <xdr:rowOff>111760</xdr:rowOff>
    </xdr:to>
    <xdr:sp macro="" textlink="">
      <xdr:nvSpPr>
        <xdr:cNvPr id="711" name="楕円 710">
          <a:extLst>
            <a:ext uri="{FF2B5EF4-FFF2-40B4-BE49-F238E27FC236}">
              <a16:creationId xmlns:a16="http://schemas.microsoft.com/office/drawing/2014/main" id="{571E09FC-3E0A-4F6B-A4F3-846999228513}"/>
            </a:ext>
          </a:extLst>
        </xdr:cNvPr>
        <xdr:cNvSpPr/>
      </xdr:nvSpPr>
      <xdr:spPr>
        <a:xfrm>
          <a:off x="20383500" y="1064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53340</xdr:rowOff>
    </xdr:from>
    <xdr:to>
      <xdr:col>111</xdr:col>
      <xdr:colOff>177800</xdr:colOff>
      <xdr:row>62</xdr:row>
      <xdr:rowOff>60960</xdr:rowOff>
    </xdr:to>
    <xdr:cxnSp macro="">
      <xdr:nvCxnSpPr>
        <xdr:cNvPr id="712" name="直線コネクタ 711">
          <a:extLst>
            <a:ext uri="{FF2B5EF4-FFF2-40B4-BE49-F238E27FC236}">
              <a16:creationId xmlns:a16="http://schemas.microsoft.com/office/drawing/2014/main" id="{B94642C8-C211-47A0-A9B7-3E64A600D298}"/>
            </a:ext>
          </a:extLst>
        </xdr:cNvPr>
        <xdr:cNvCxnSpPr/>
      </xdr:nvCxnSpPr>
      <xdr:spPr>
        <a:xfrm flipV="1">
          <a:off x="20434300" y="106832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21590</xdr:rowOff>
    </xdr:from>
    <xdr:to>
      <xdr:col>102</xdr:col>
      <xdr:colOff>165100</xdr:colOff>
      <xdr:row>61</xdr:row>
      <xdr:rowOff>123190</xdr:rowOff>
    </xdr:to>
    <xdr:sp macro="" textlink="">
      <xdr:nvSpPr>
        <xdr:cNvPr id="713" name="楕円 712">
          <a:extLst>
            <a:ext uri="{FF2B5EF4-FFF2-40B4-BE49-F238E27FC236}">
              <a16:creationId xmlns:a16="http://schemas.microsoft.com/office/drawing/2014/main" id="{281E39AF-3CD6-49E3-B6D4-1497E1B16C0D}"/>
            </a:ext>
          </a:extLst>
        </xdr:cNvPr>
        <xdr:cNvSpPr/>
      </xdr:nvSpPr>
      <xdr:spPr>
        <a:xfrm>
          <a:off x="19494500" y="1048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72390</xdr:rowOff>
    </xdr:from>
    <xdr:to>
      <xdr:col>107</xdr:col>
      <xdr:colOff>50800</xdr:colOff>
      <xdr:row>62</xdr:row>
      <xdr:rowOff>60960</xdr:rowOff>
    </xdr:to>
    <xdr:cxnSp macro="">
      <xdr:nvCxnSpPr>
        <xdr:cNvPr id="714" name="直線コネクタ 713">
          <a:extLst>
            <a:ext uri="{FF2B5EF4-FFF2-40B4-BE49-F238E27FC236}">
              <a16:creationId xmlns:a16="http://schemas.microsoft.com/office/drawing/2014/main" id="{5AFFE9EE-683F-4477-A5A0-07118C44ADE4}"/>
            </a:ext>
          </a:extLst>
        </xdr:cNvPr>
        <xdr:cNvCxnSpPr/>
      </xdr:nvCxnSpPr>
      <xdr:spPr>
        <a:xfrm>
          <a:off x="19545300" y="1053084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33020</xdr:rowOff>
    </xdr:from>
    <xdr:to>
      <xdr:col>98</xdr:col>
      <xdr:colOff>38100</xdr:colOff>
      <xdr:row>61</xdr:row>
      <xdr:rowOff>134620</xdr:rowOff>
    </xdr:to>
    <xdr:sp macro="" textlink="">
      <xdr:nvSpPr>
        <xdr:cNvPr id="715" name="楕円 714">
          <a:extLst>
            <a:ext uri="{FF2B5EF4-FFF2-40B4-BE49-F238E27FC236}">
              <a16:creationId xmlns:a16="http://schemas.microsoft.com/office/drawing/2014/main" id="{2C4A5205-AC27-4F7F-993F-4A27B506E3AC}"/>
            </a:ext>
          </a:extLst>
        </xdr:cNvPr>
        <xdr:cNvSpPr/>
      </xdr:nvSpPr>
      <xdr:spPr>
        <a:xfrm>
          <a:off x="18605500" y="1049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72390</xdr:rowOff>
    </xdr:from>
    <xdr:to>
      <xdr:col>102</xdr:col>
      <xdr:colOff>114300</xdr:colOff>
      <xdr:row>61</xdr:row>
      <xdr:rowOff>83820</xdr:rowOff>
    </xdr:to>
    <xdr:cxnSp macro="">
      <xdr:nvCxnSpPr>
        <xdr:cNvPr id="716" name="直線コネクタ 715">
          <a:extLst>
            <a:ext uri="{FF2B5EF4-FFF2-40B4-BE49-F238E27FC236}">
              <a16:creationId xmlns:a16="http://schemas.microsoft.com/office/drawing/2014/main" id="{5E4DDAF7-4FF7-453C-8FE9-051145F8B237}"/>
            </a:ext>
          </a:extLst>
        </xdr:cNvPr>
        <xdr:cNvCxnSpPr/>
      </xdr:nvCxnSpPr>
      <xdr:spPr>
        <a:xfrm flipV="1">
          <a:off x="18656300" y="1053084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167657</xdr:rowOff>
    </xdr:from>
    <xdr:ext cx="469744" cy="259045"/>
    <xdr:sp macro="" textlink="">
      <xdr:nvSpPr>
        <xdr:cNvPr id="717" name="n_1aveValue【保健センター・保健所】&#10;一人当たり面積">
          <a:extLst>
            <a:ext uri="{FF2B5EF4-FFF2-40B4-BE49-F238E27FC236}">
              <a16:creationId xmlns:a16="http://schemas.microsoft.com/office/drawing/2014/main" id="{40EB5DC6-9B93-4A2C-B3C7-55EC9FF3007C}"/>
            </a:ext>
          </a:extLst>
        </xdr:cNvPr>
        <xdr:cNvSpPr txBox="1"/>
      </xdr:nvSpPr>
      <xdr:spPr>
        <a:xfrm>
          <a:off x="21075727" y="1079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91457</xdr:rowOff>
    </xdr:from>
    <xdr:ext cx="469744" cy="259045"/>
    <xdr:sp macro="" textlink="">
      <xdr:nvSpPr>
        <xdr:cNvPr id="718" name="n_2aveValue【保健センター・保健所】&#10;一人当たり面積">
          <a:extLst>
            <a:ext uri="{FF2B5EF4-FFF2-40B4-BE49-F238E27FC236}">
              <a16:creationId xmlns:a16="http://schemas.microsoft.com/office/drawing/2014/main" id="{E65381D3-1786-478C-8B57-FFCFE158F37B}"/>
            </a:ext>
          </a:extLst>
        </xdr:cNvPr>
        <xdr:cNvSpPr txBox="1"/>
      </xdr:nvSpPr>
      <xdr:spPr>
        <a:xfrm>
          <a:off x="20199427" y="1089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87647</xdr:rowOff>
    </xdr:from>
    <xdr:ext cx="469744" cy="259045"/>
    <xdr:sp macro="" textlink="">
      <xdr:nvSpPr>
        <xdr:cNvPr id="719" name="n_3aveValue【保健センター・保健所】&#10;一人当たり面積">
          <a:extLst>
            <a:ext uri="{FF2B5EF4-FFF2-40B4-BE49-F238E27FC236}">
              <a16:creationId xmlns:a16="http://schemas.microsoft.com/office/drawing/2014/main" id="{9EA2D682-861B-4B55-BCEE-9CAD307DA2B7}"/>
            </a:ext>
          </a:extLst>
        </xdr:cNvPr>
        <xdr:cNvSpPr txBox="1"/>
      </xdr:nvSpPr>
      <xdr:spPr>
        <a:xfrm>
          <a:off x="19310427" y="1088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87647</xdr:rowOff>
    </xdr:from>
    <xdr:ext cx="469744" cy="259045"/>
    <xdr:sp macro="" textlink="">
      <xdr:nvSpPr>
        <xdr:cNvPr id="720" name="n_4aveValue【保健センター・保健所】&#10;一人当たり面積">
          <a:extLst>
            <a:ext uri="{FF2B5EF4-FFF2-40B4-BE49-F238E27FC236}">
              <a16:creationId xmlns:a16="http://schemas.microsoft.com/office/drawing/2014/main" id="{DC08C694-1844-4D49-BEF6-187AE478ADDD}"/>
            </a:ext>
          </a:extLst>
        </xdr:cNvPr>
        <xdr:cNvSpPr txBox="1"/>
      </xdr:nvSpPr>
      <xdr:spPr>
        <a:xfrm>
          <a:off x="18421427" y="1088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120667</xdr:rowOff>
    </xdr:from>
    <xdr:ext cx="469744" cy="259045"/>
    <xdr:sp macro="" textlink="">
      <xdr:nvSpPr>
        <xdr:cNvPr id="721" name="n_1mainValue【保健センター・保健所】&#10;一人当たり面積">
          <a:extLst>
            <a:ext uri="{FF2B5EF4-FFF2-40B4-BE49-F238E27FC236}">
              <a16:creationId xmlns:a16="http://schemas.microsoft.com/office/drawing/2014/main" id="{181F754E-887D-458D-8880-7673D8248E68}"/>
            </a:ext>
          </a:extLst>
        </xdr:cNvPr>
        <xdr:cNvSpPr txBox="1"/>
      </xdr:nvSpPr>
      <xdr:spPr>
        <a:xfrm>
          <a:off x="21075727" y="1040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128287</xdr:rowOff>
    </xdr:from>
    <xdr:ext cx="469744" cy="259045"/>
    <xdr:sp macro="" textlink="">
      <xdr:nvSpPr>
        <xdr:cNvPr id="722" name="n_2mainValue【保健センター・保健所】&#10;一人当たり面積">
          <a:extLst>
            <a:ext uri="{FF2B5EF4-FFF2-40B4-BE49-F238E27FC236}">
              <a16:creationId xmlns:a16="http://schemas.microsoft.com/office/drawing/2014/main" id="{02367FD4-C566-4FDA-BE3D-378665FEB501}"/>
            </a:ext>
          </a:extLst>
        </xdr:cNvPr>
        <xdr:cNvSpPr txBox="1"/>
      </xdr:nvSpPr>
      <xdr:spPr>
        <a:xfrm>
          <a:off x="20199427" y="1041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139717</xdr:rowOff>
    </xdr:from>
    <xdr:ext cx="469744" cy="259045"/>
    <xdr:sp macro="" textlink="">
      <xdr:nvSpPr>
        <xdr:cNvPr id="723" name="n_3mainValue【保健センター・保健所】&#10;一人当たり面積">
          <a:extLst>
            <a:ext uri="{FF2B5EF4-FFF2-40B4-BE49-F238E27FC236}">
              <a16:creationId xmlns:a16="http://schemas.microsoft.com/office/drawing/2014/main" id="{C664292E-B790-460B-86C0-B8BC7F8417DA}"/>
            </a:ext>
          </a:extLst>
        </xdr:cNvPr>
        <xdr:cNvSpPr txBox="1"/>
      </xdr:nvSpPr>
      <xdr:spPr>
        <a:xfrm>
          <a:off x="19310427" y="1025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151147</xdr:rowOff>
    </xdr:from>
    <xdr:ext cx="469744" cy="259045"/>
    <xdr:sp macro="" textlink="">
      <xdr:nvSpPr>
        <xdr:cNvPr id="724" name="n_4mainValue【保健センター・保健所】&#10;一人当たり面積">
          <a:extLst>
            <a:ext uri="{FF2B5EF4-FFF2-40B4-BE49-F238E27FC236}">
              <a16:creationId xmlns:a16="http://schemas.microsoft.com/office/drawing/2014/main" id="{953BC30F-99A6-44CB-9AA3-8F8157FF15AC}"/>
            </a:ext>
          </a:extLst>
        </xdr:cNvPr>
        <xdr:cNvSpPr txBox="1"/>
      </xdr:nvSpPr>
      <xdr:spPr>
        <a:xfrm>
          <a:off x="18421427" y="1026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5" name="正方形/長方形 724">
          <a:extLst>
            <a:ext uri="{FF2B5EF4-FFF2-40B4-BE49-F238E27FC236}">
              <a16:creationId xmlns:a16="http://schemas.microsoft.com/office/drawing/2014/main" id="{06051462-DAC4-4163-A669-AC4CABF220F2}"/>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6" name="正方形/長方形 725">
          <a:extLst>
            <a:ext uri="{FF2B5EF4-FFF2-40B4-BE49-F238E27FC236}">
              <a16:creationId xmlns:a16="http://schemas.microsoft.com/office/drawing/2014/main" id="{22A0C523-ACE7-4CED-BE14-2C536EC67BF4}"/>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7" name="正方形/長方形 726">
          <a:extLst>
            <a:ext uri="{FF2B5EF4-FFF2-40B4-BE49-F238E27FC236}">
              <a16:creationId xmlns:a16="http://schemas.microsoft.com/office/drawing/2014/main" id="{0CF8941F-AA47-44C6-810C-F585217F6F4D}"/>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8" name="正方形/長方形 727">
          <a:extLst>
            <a:ext uri="{FF2B5EF4-FFF2-40B4-BE49-F238E27FC236}">
              <a16:creationId xmlns:a16="http://schemas.microsoft.com/office/drawing/2014/main" id="{759ADEE9-37A4-47FA-9220-5520B24C3B0E}"/>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9" name="正方形/長方形 728">
          <a:extLst>
            <a:ext uri="{FF2B5EF4-FFF2-40B4-BE49-F238E27FC236}">
              <a16:creationId xmlns:a16="http://schemas.microsoft.com/office/drawing/2014/main" id="{CE33D09F-E679-40A7-B479-15D8EEF0F972}"/>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0" name="正方形/長方形 729">
          <a:extLst>
            <a:ext uri="{FF2B5EF4-FFF2-40B4-BE49-F238E27FC236}">
              <a16:creationId xmlns:a16="http://schemas.microsoft.com/office/drawing/2014/main" id="{2BC73EC3-0E74-40FC-9FCF-9A5E4A3D953F}"/>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1" name="正方形/長方形 730">
          <a:extLst>
            <a:ext uri="{FF2B5EF4-FFF2-40B4-BE49-F238E27FC236}">
              <a16:creationId xmlns:a16="http://schemas.microsoft.com/office/drawing/2014/main" id="{EA560C53-7141-4B22-8D17-41A97FB5CED9}"/>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2" name="正方形/長方形 731">
          <a:extLst>
            <a:ext uri="{FF2B5EF4-FFF2-40B4-BE49-F238E27FC236}">
              <a16:creationId xmlns:a16="http://schemas.microsoft.com/office/drawing/2014/main" id="{867035D6-188F-472B-BEE6-FDBF808C302A}"/>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3" name="テキスト ボックス 732">
          <a:extLst>
            <a:ext uri="{FF2B5EF4-FFF2-40B4-BE49-F238E27FC236}">
              <a16:creationId xmlns:a16="http://schemas.microsoft.com/office/drawing/2014/main" id="{F20DCF1F-9BA3-4B19-9E6B-F02CF4EDF319}"/>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4" name="直線コネクタ 733">
          <a:extLst>
            <a:ext uri="{FF2B5EF4-FFF2-40B4-BE49-F238E27FC236}">
              <a16:creationId xmlns:a16="http://schemas.microsoft.com/office/drawing/2014/main" id="{3D8EB3B0-8266-4A49-B71C-542DAB789574}"/>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5" name="テキスト ボックス 734">
          <a:extLst>
            <a:ext uri="{FF2B5EF4-FFF2-40B4-BE49-F238E27FC236}">
              <a16:creationId xmlns:a16="http://schemas.microsoft.com/office/drawing/2014/main" id="{ADEF6242-8378-41AE-8B91-834854D52884}"/>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6" name="直線コネクタ 735">
          <a:extLst>
            <a:ext uri="{FF2B5EF4-FFF2-40B4-BE49-F238E27FC236}">
              <a16:creationId xmlns:a16="http://schemas.microsoft.com/office/drawing/2014/main" id="{1936C4B8-30D9-4253-8EFC-A06C2462C237}"/>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7" name="テキスト ボックス 736">
          <a:extLst>
            <a:ext uri="{FF2B5EF4-FFF2-40B4-BE49-F238E27FC236}">
              <a16:creationId xmlns:a16="http://schemas.microsoft.com/office/drawing/2014/main" id="{9BDD9C36-1207-4D87-8072-51824AE2FB8B}"/>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8" name="直線コネクタ 737">
          <a:extLst>
            <a:ext uri="{FF2B5EF4-FFF2-40B4-BE49-F238E27FC236}">
              <a16:creationId xmlns:a16="http://schemas.microsoft.com/office/drawing/2014/main" id="{1AF01134-75F2-4E6B-BAC9-0CFEA920CF9B}"/>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9" name="テキスト ボックス 738">
          <a:extLst>
            <a:ext uri="{FF2B5EF4-FFF2-40B4-BE49-F238E27FC236}">
              <a16:creationId xmlns:a16="http://schemas.microsoft.com/office/drawing/2014/main" id="{8172C915-06B0-4E14-A0DA-2BE289EE0E5B}"/>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0" name="直線コネクタ 739">
          <a:extLst>
            <a:ext uri="{FF2B5EF4-FFF2-40B4-BE49-F238E27FC236}">
              <a16:creationId xmlns:a16="http://schemas.microsoft.com/office/drawing/2014/main" id="{0D8E080A-4014-4C5E-9957-0F04449A3835}"/>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1" name="テキスト ボックス 740">
          <a:extLst>
            <a:ext uri="{FF2B5EF4-FFF2-40B4-BE49-F238E27FC236}">
              <a16:creationId xmlns:a16="http://schemas.microsoft.com/office/drawing/2014/main" id="{E0E98350-158C-4B20-9B72-0545FD68CEDE}"/>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2" name="直線コネクタ 741">
          <a:extLst>
            <a:ext uri="{FF2B5EF4-FFF2-40B4-BE49-F238E27FC236}">
              <a16:creationId xmlns:a16="http://schemas.microsoft.com/office/drawing/2014/main" id="{C1C6AB75-647F-4F4E-AD39-7FC391258772}"/>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3" name="テキスト ボックス 742">
          <a:extLst>
            <a:ext uri="{FF2B5EF4-FFF2-40B4-BE49-F238E27FC236}">
              <a16:creationId xmlns:a16="http://schemas.microsoft.com/office/drawing/2014/main" id="{CB329C8C-894F-42DB-A9E1-E2EE7ED9BCAB}"/>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4" name="直線コネクタ 743">
          <a:extLst>
            <a:ext uri="{FF2B5EF4-FFF2-40B4-BE49-F238E27FC236}">
              <a16:creationId xmlns:a16="http://schemas.microsoft.com/office/drawing/2014/main" id="{F5272C54-85A5-4680-BDE3-54C6F6C11381}"/>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745" name="テキスト ボックス 744">
          <a:extLst>
            <a:ext uri="{FF2B5EF4-FFF2-40B4-BE49-F238E27FC236}">
              <a16:creationId xmlns:a16="http://schemas.microsoft.com/office/drawing/2014/main" id="{BF0B2254-9F6B-4EA0-9500-7C144972D229}"/>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6" name="直線コネクタ 745">
          <a:extLst>
            <a:ext uri="{FF2B5EF4-FFF2-40B4-BE49-F238E27FC236}">
              <a16:creationId xmlns:a16="http://schemas.microsoft.com/office/drawing/2014/main" id="{A4B50CC4-1B47-48E3-9EDD-C49B556AEBA7}"/>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7" name="【消防施設】&#10;有形固定資産減価償却率グラフ枠">
          <a:extLst>
            <a:ext uri="{FF2B5EF4-FFF2-40B4-BE49-F238E27FC236}">
              <a16:creationId xmlns:a16="http://schemas.microsoft.com/office/drawing/2014/main" id="{1C01D502-E281-4F43-9176-663BCD405AE8}"/>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748" name="直線コネクタ 747">
          <a:extLst>
            <a:ext uri="{FF2B5EF4-FFF2-40B4-BE49-F238E27FC236}">
              <a16:creationId xmlns:a16="http://schemas.microsoft.com/office/drawing/2014/main" id="{4B4D48E7-8ABB-43FA-B75F-081CD9E93A58}"/>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749" name="【消防施設】&#10;有形固定資産減価償却率最小値テキスト">
          <a:extLst>
            <a:ext uri="{FF2B5EF4-FFF2-40B4-BE49-F238E27FC236}">
              <a16:creationId xmlns:a16="http://schemas.microsoft.com/office/drawing/2014/main" id="{B76AAA46-E78C-4217-A6BF-A05E4ADAE9F9}"/>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750" name="直線コネクタ 749">
          <a:extLst>
            <a:ext uri="{FF2B5EF4-FFF2-40B4-BE49-F238E27FC236}">
              <a16:creationId xmlns:a16="http://schemas.microsoft.com/office/drawing/2014/main" id="{692EF444-B36A-497B-8619-698C25F09A08}"/>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751" name="【消防施設】&#10;有形固定資産減価償却率最大値テキスト">
          <a:extLst>
            <a:ext uri="{FF2B5EF4-FFF2-40B4-BE49-F238E27FC236}">
              <a16:creationId xmlns:a16="http://schemas.microsoft.com/office/drawing/2014/main" id="{01B7C4A2-965A-495C-87DE-5F40C35CBDB7}"/>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752" name="直線コネクタ 751">
          <a:extLst>
            <a:ext uri="{FF2B5EF4-FFF2-40B4-BE49-F238E27FC236}">
              <a16:creationId xmlns:a16="http://schemas.microsoft.com/office/drawing/2014/main" id="{FF78102C-0564-4226-9D6C-791ED28987A4}"/>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21607</xdr:rowOff>
    </xdr:from>
    <xdr:ext cx="405111" cy="259045"/>
    <xdr:sp macro="" textlink="">
      <xdr:nvSpPr>
        <xdr:cNvPr id="753" name="【消防施設】&#10;有形固定資産減価償却率平均値テキスト">
          <a:extLst>
            <a:ext uri="{FF2B5EF4-FFF2-40B4-BE49-F238E27FC236}">
              <a16:creationId xmlns:a16="http://schemas.microsoft.com/office/drawing/2014/main" id="{4F897BA3-E60D-4259-A4C1-E41AC5E7C0E9}"/>
            </a:ext>
          </a:extLst>
        </xdr:cNvPr>
        <xdr:cNvSpPr txBox="1"/>
      </xdr:nvSpPr>
      <xdr:spPr>
        <a:xfrm>
          <a:off x="16357600" y="13909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170180</xdr:rowOff>
    </xdr:from>
    <xdr:to>
      <xdr:col>85</xdr:col>
      <xdr:colOff>177800</xdr:colOff>
      <xdr:row>82</xdr:row>
      <xdr:rowOff>100330</xdr:rowOff>
    </xdr:to>
    <xdr:sp macro="" textlink="">
      <xdr:nvSpPr>
        <xdr:cNvPr id="754" name="フローチャート: 判断 753">
          <a:extLst>
            <a:ext uri="{FF2B5EF4-FFF2-40B4-BE49-F238E27FC236}">
              <a16:creationId xmlns:a16="http://schemas.microsoft.com/office/drawing/2014/main" id="{DAD08B1A-9884-4215-8F2F-9A13165B3BFE}"/>
            </a:ext>
          </a:extLst>
        </xdr:cNvPr>
        <xdr:cNvSpPr/>
      </xdr:nvSpPr>
      <xdr:spPr>
        <a:xfrm>
          <a:off x="162687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168911</xdr:rowOff>
    </xdr:from>
    <xdr:to>
      <xdr:col>81</xdr:col>
      <xdr:colOff>101600</xdr:colOff>
      <xdr:row>82</xdr:row>
      <xdr:rowOff>99061</xdr:rowOff>
    </xdr:to>
    <xdr:sp macro="" textlink="">
      <xdr:nvSpPr>
        <xdr:cNvPr id="755" name="フローチャート: 判断 754">
          <a:extLst>
            <a:ext uri="{FF2B5EF4-FFF2-40B4-BE49-F238E27FC236}">
              <a16:creationId xmlns:a16="http://schemas.microsoft.com/office/drawing/2014/main" id="{81D12492-C3C7-4342-A23E-07E834DCAF2A}"/>
            </a:ext>
          </a:extLst>
        </xdr:cNvPr>
        <xdr:cNvSpPr/>
      </xdr:nvSpPr>
      <xdr:spPr>
        <a:xfrm>
          <a:off x="15430500" y="1405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127000</xdr:rowOff>
    </xdr:from>
    <xdr:to>
      <xdr:col>76</xdr:col>
      <xdr:colOff>165100</xdr:colOff>
      <xdr:row>82</xdr:row>
      <xdr:rowOff>57150</xdr:rowOff>
    </xdr:to>
    <xdr:sp macro="" textlink="">
      <xdr:nvSpPr>
        <xdr:cNvPr id="756" name="フローチャート: 判断 755">
          <a:extLst>
            <a:ext uri="{FF2B5EF4-FFF2-40B4-BE49-F238E27FC236}">
              <a16:creationId xmlns:a16="http://schemas.microsoft.com/office/drawing/2014/main" id="{5E06B3B8-0646-4B87-AB2E-1EDAD8CA2051}"/>
            </a:ext>
          </a:extLst>
        </xdr:cNvPr>
        <xdr:cNvSpPr/>
      </xdr:nvSpPr>
      <xdr:spPr>
        <a:xfrm>
          <a:off x="14541500" y="1401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121920</xdr:rowOff>
    </xdr:from>
    <xdr:to>
      <xdr:col>72</xdr:col>
      <xdr:colOff>38100</xdr:colOff>
      <xdr:row>82</xdr:row>
      <xdr:rowOff>52070</xdr:rowOff>
    </xdr:to>
    <xdr:sp macro="" textlink="">
      <xdr:nvSpPr>
        <xdr:cNvPr id="757" name="フローチャート: 判断 756">
          <a:extLst>
            <a:ext uri="{FF2B5EF4-FFF2-40B4-BE49-F238E27FC236}">
              <a16:creationId xmlns:a16="http://schemas.microsoft.com/office/drawing/2014/main" id="{7AC65016-2F85-4823-AB29-C0FFC6EBA95B}"/>
            </a:ext>
          </a:extLst>
        </xdr:cNvPr>
        <xdr:cNvSpPr/>
      </xdr:nvSpPr>
      <xdr:spPr>
        <a:xfrm>
          <a:off x="13652500" y="1400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114300</xdr:rowOff>
    </xdr:from>
    <xdr:to>
      <xdr:col>67</xdr:col>
      <xdr:colOff>101600</xdr:colOff>
      <xdr:row>82</xdr:row>
      <xdr:rowOff>44450</xdr:rowOff>
    </xdr:to>
    <xdr:sp macro="" textlink="">
      <xdr:nvSpPr>
        <xdr:cNvPr id="758" name="フローチャート: 判断 757">
          <a:extLst>
            <a:ext uri="{FF2B5EF4-FFF2-40B4-BE49-F238E27FC236}">
              <a16:creationId xmlns:a16="http://schemas.microsoft.com/office/drawing/2014/main" id="{631F1F1D-76D9-4CE1-8200-F8202B93407B}"/>
            </a:ext>
          </a:extLst>
        </xdr:cNvPr>
        <xdr:cNvSpPr/>
      </xdr:nvSpPr>
      <xdr:spPr>
        <a:xfrm>
          <a:off x="12763500" y="1400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id="{AE25746A-98A4-4C5E-BDAF-1D3B94DBAE09}"/>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7CDE9D75-8C2E-445A-A021-F0CC655268EB}"/>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207552F2-F01C-4479-8485-26711AA55FBE}"/>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61D8ECA5-20E9-4094-9639-A5D8CBE34DF8}"/>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8313AD49-B256-41E7-B864-1B2704747D7A}"/>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43180</xdr:rowOff>
    </xdr:from>
    <xdr:to>
      <xdr:col>85</xdr:col>
      <xdr:colOff>177800</xdr:colOff>
      <xdr:row>83</xdr:row>
      <xdr:rowOff>144780</xdr:rowOff>
    </xdr:to>
    <xdr:sp macro="" textlink="">
      <xdr:nvSpPr>
        <xdr:cNvPr id="764" name="楕円 763">
          <a:extLst>
            <a:ext uri="{FF2B5EF4-FFF2-40B4-BE49-F238E27FC236}">
              <a16:creationId xmlns:a16="http://schemas.microsoft.com/office/drawing/2014/main" id="{E4FDAD1D-394F-497C-A598-D3C6F6FFFEBE}"/>
            </a:ext>
          </a:extLst>
        </xdr:cNvPr>
        <xdr:cNvSpPr/>
      </xdr:nvSpPr>
      <xdr:spPr>
        <a:xfrm>
          <a:off x="16268700" y="1427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21607</xdr:rowOff>
    </xdr:from>
    <xdr:ext cx="405111" cy="259045"/>
    <xdr:sp macro="" textlink="">
      <xdr:nvSpPr>
        <xdr:cNvPr id="765" name="【消防施設】&#10;有形固定資産減価償却率該当値テキスト">
          <a:extLst>
            <a:ext uri="{FF2B5EF4-FFF2-40B4-BE49-F238E27FC236}">
              <a16:creationId xmlns:a16="http://schemas.microsoft.com/office/drawing/2014/main" id="{BA4C954F-80DC-4991-947A-9B7A88104C8A}"/>
            </a:ext>
          </a:extLst>
        </xdr:cNvPr>
        <xdr:cNvSpPr txBox="1"/>
      </xdr:nvSpPr>
      <xdr:spPr>
        <a:xfrm>
          <a:off x="16357600" y="14251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31750</xdr:rowOff>
    </xdr:from>
    <xdr:to>
      <xdr:col>81</xdr:col>
      <xdr:colOff>101600</xdr:colOff>
      <xdr:row>83</xdr:row>
      <xdr:rowOff>133350</xdr:rowOff>
    </xdr:to>
    <xdr:sp macro="" textlink="">
      <xdr:nvSpPr>
        <xdr:cNvPr id="766" name="楕円 765">
          <a:extLst>
            <a:ext uri="{FF2B5EF4-FFF2-40B4-BE49-F238E27FC236}">
              <a16:creationId xmlns:a16="http://schemas.microsoft.com/office/drawing/2014/main" id="{5F33E73E-EB6E-4142-A4A7-64B138FEB1C9}"/>
            </a:ext>
          </a:extLst>
        </xdr:cNvPr>
        <xdr:cNvSpPr/>
      </xdr:nvSpPr>
      <xdr:spPr>
        <a:xfrm>
          <a:off x="15430500" y="1426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82550</xdr:rowOff>
    </xdr:from>
    <xdr:to>
      <xdr:col>85</xdr:col>
      <xdr:colOff>127000</xdr:colOff>
      <xdr:row>83</xdr:row>
      <xdr:rowOff>93980</xdr:rowOff>
    </xdr:to>
    <xdr:cxnSp macro="">
      <xdr:nvCxnSpPr>
        <xdr:cNvPr id="767" name="直線コネクタ 766">
          <a:extLst>
            <a:ext uri="{FF2B5EF4-FFF2-40B4-BE49-F238E27FC236}">
              <a16:creationId xmlns:a16="http://schemas.microsoft.com/office/drawing/2014/main" id="{BCF1D778-48A7-4DBA-A7F9-FF7261DE48DA}"/>
            </a:ext>
          </a:extLst>
        </xdr:cNvPr>
        <xdr:cNvCxnSpPr/>
      </xdr:nvCxnSpPr>
      <xdr:spPr>
        <a:xfrm>
          <a:off x="15481300" y="1431290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12700</xdr:rowOff>
    </xdr:from>
    <xdr:to>
      <xdr:col>76</xdr:col>
      <xdr:colOff>165100</xdr:colOff>
      <xdr:row>83</xdr:row>
      <xdr:rowOff>114300</xdr:rowOff>
    </xdr:to>
    <xdr:sp macro="" textlink="">
      <xdr:nvSpPr>
        <xdr:cNvPr id="768" name="楕円 767">
          <a:extLst>
            <a:ext uri="{FF2B5EF4-FFF2-40B4-BE49-F238E27FC236}">
              <a16:creationId xmlns:a16="http://schemas.microsoft.com/office/drawing/2014/main" id="{453AD51A-ECB1-4B62-A92E-E799554C573E}"/>
            </a:ext>
          </a:extLst>
        </xdr:cNvPr>
        <xdr:cNvSpPr/>
      </xdr:nvSpPr>
      <xdr:spPr>
        <a:xfrm>
          <a:off x="14541500" y="1424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63500</xdr:rowOff>
    </xdr:from>
    <xdr:to>
      <xdr:col>81</xdr:col>
      <xdr:colOff>50800</xdr:colOff>
      <xdr:row>83</xdr:row>
      <xdr:rowOff>82550</xdr:rowOff>
    </xdr:to>
    <xdr:cxnSp macro="">
      <xdr:nvCxnSpPr>
        <xdr:cNvPr id="769" name="直線コネクタ 768">
          <a:extLst>
            <a:ext uri="{FF2B5EF4-FFF2-40B4-BE49-F238E27FC236}">
              <a16:creationId xmlns:a16="http://schemas.microsoft.com/office/drawing/2014/main" id="{420B5687-3BDF-4BDA-AE54-01F7BB1FFC2C}"/>
            </a:ext>
          </a:extLst>
        </xdr:cNvPr>
        <xdr:cNvCxnSpPr/>
      </xdr:nvCxnSpPr>
      <xdr:spPr>
        <a:xfrm>
          <a:off x="14592300" y="142938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170180</xdr:rowOff>
    </xdr:from>
    <xdr:to>
      <xdr:col>72</xdr:col>
      <xdr:colOff>38100</xdr:colOff>
      <xdr:row>81</xdr:row>
      <xdr:rowOff>100330</xdr:rowOff>
    </xdr:to>
    <xdr:sp macro="" textlink="">
      <xdr:nvSpPr>
        <xdr:cNvPr id="770" name="楕円 769">
          <a:extLst>
            <a:ext uri="{FF2B5EF4-FFF2-40B4-BE49-F238E27FC236}">
              <a16:creationId xmlns:a16="http://schemas.microsoft.com/office/drawing/2014/main" id="{1B2451DB-478C-4ABC-9B2D-A53622A4536A}"/>
            </a:ext>
          </a:extLst>
        </xdr:cNvPr>
        <xdr:cNvSpPr/>
      </xdr:nvSpPr>
      <xdr:spPr>
        <a:xfrm>
          <a:off x="13652500" y="1388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49530</xdr:rowOff>
    </xdr:from>
    <xdr:to>
      <xdr:col>76</xdr:col>
      <xdr:colOff>114300</xdr:colOff>
      <xdr:row>83</xdr:row>
      <xdr:rowOff>63500</xdr:rowOff>
    </xdr:to>
    <xdr:cxnSp macro="">
      <xdr:nvCxnSpPr>
        <xdr:cNvPr id="771" name="直線コネクタ 770">
          <a:extLst>
            <a:ext uri="{FF2B5EF4-FFF2-40B4-BE49-F238E27FC236}">
              <a16:creationId xmlns:a16="http://schemas.microsoft.com/office/drawing/2014/main" id="{CC1C355F-31E6-4FE6-A8BC-EE00B00AD8A5}"/>
            </a:ext>
          </a:extLst>
        </xdr:cNvPr>
        <xdr:cNvCxnSpPr/>
      </xdr:nvCxnSpPr>
      <xdr:spPr>
        <a:xfrm>
          <a:off x="13703300" y="13936980"/>
          <a:ext cx="889000" cy="356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146050</xdr:rowOff>
    </xdr:from>
    <xdr:to>
      <xdr:col>67</xdr:col>
      <xdr:colOff>101600</xdr:colOff>
      <xdr:row>81</xdr:row>
      <xdr:rowOff>76200</xdr:rowOff>
    </xdr:to>
    <xdr:sp macro="" textlink="">
      <xdr:nvSpPr>
        <xdr:cNvPr id="772" name="楕円 771">
          <a:extLst>
            <a:ext uri="{FF2B5EF4-FFF2-40B4-BE49-F238E27FC236}">
              <a16:creationId xmlns:a16="http://schemas.microsoft.com/office/drawing/2014/main" id="{43352D14-E041-4475-9B7F-69BFF99C84B0}"/>
            </a:ext>
          </a:extLst>
        </xdr:cNvPr>
        <xdr:cNvSpPr/>
      </xdr:nvSpPr>
      <xdr:spPr>
        <a:xfrm>
          <a:off x="12763500" y="1386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25400</xdr:rowOff>
    </xdr:from>
    <xdr:to>
      <xdr:col>71</xdr:col>
      <xdr:colOff>177800</xdr:colOff>
      <xdr:row>81</xdr:row>
      <xdr:rowOff>49530</xdr:rowOff>
    </xdr:to>
    <xdr:cxnSp macro="">
      <xdr:nvCxnSpPr>
        <xdr:cNvPr id="773" name="直線コネクタ 772">
          <a:extLst>
            <a:ext uri="{FF2B5EF4-FFF2-40B4-BE49-F238E27FC236}">
              <a16:creationId xmlns:a16="http://schemas.microsoft.com/office/drawing/2014/main" id="{50541430-EA2C-46AA-8743-652D05DF16AB}"/>
            </a:ext>
          </a:extLst>
        </xdr:cNvPr>
        <xdr:cNvCxnSpPr/>
      </xdr:nvCxnSpPr>
      <xdr:spPr>
        <a:xfrm>
          <a:off x="12814300" y="1391285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115588</xdr:rowOff>
    </xdr:from>
    <xdr:ext cx="405111" cy="259045"/>
    <xdr:sp macro="" textlink="">
      <xdr:nvSpPr>
        <xdr:cNvPr id="774" name="n_1aveValue【消防施設】&#10;有形固定資産減価償却率">
          <a:extLst>
            <a:ext uri="{FF2B5EF4-FFF2-40B4-BE49-F238E27FC236}">
              <a16:creationId xmlns:a16="http://schemas.microsoft.com/office/drawing/2014/main" id="{83FD622B-A6B8-4270-A107-368019B040EF}"/>
            </a:ext>
          </a:extLst>
        </xdr:cNvPr>
        <xdr:cNvSpPr txBox="1"/>
      </xdr:nvSpPr>
      <xdr:spPr>
        <a:xfrm>
          <a:off x="15266044" y="13831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73677</xdr:rowOff>
    </xdr:from>
    <xdr:ext cx="405111" cy="259045"/>
    <xdr:sp macro="" textlink="">
      <xdr:nvSpPr>
        <xdr:cNvPr id="775" name="n_2aveValue【消防施設】&#10;有形固定資産減価償却率">
          <a:extLst>
            <a:ext uri="{FF2B5EF4-FFF2-40B4-BE49-F238E27FC236}">
              <a16:creationId xmlns:a16="http://schemas.microsoft.com/office/drawing/2014/main" id="{C7AF8693-6CC4-4EFE-82B8-BD6F50659AFE}"/>
            </a:ext>
          </a:extLst>
        </xdr:cNvPr>
        <xdr:cNvSpPr txBox="1"/>
      </xdr:nvSpPr>
      <xdr:spPr>
        <a:xfrm>
          <a:off x="14389744" y="13789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43197</xdr:rowOff>
    </xdr:from>
    <xdr:ext cx="405111" cy="259045"/>
    <xdr:sp macro="" textlink="">
      <xdr:nvSpPr>
        <xdr:cNvPr id="776" name="n_3aveValue【消防施設】&#10;有形固定資産減価償却率">
          <a:extLst>
            <a:ext uri="{FF2B5EF4-FFF2-40B4-BE49-F238E27FC236}">
              <a16:creationId xmlns:a16="http://schemas.microsoft.com/office/drawing/2014/main" id="{8465CBCB-FF7F-4DDF-8933-660A133FD001}"/>
            </a:ext>
          </a:extLst>
        </xdr:cNvPr>
        <xdr:cNvSpPr txBox="1"/>
      </xdr:nvSpPr>
      <xdr:spPr>
        <a:xfrm>
          <a:off x="13500744" y="14102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35577</xdr:rowOff>
    </xdr:from>
    <xdr:ext cx="405111" cy="259045"/>
    <xdr:sp macro="" textlink="">
      <xdr:nvSpPr>
        <xdr:cNvPr id="777" name="n_4aveValue【消防施設】&#10;有形固定資産減価償却率">
          <a:extLst>
            <a:ext uri="{FF2B5EF4-FFF2-40B4-BE49-F238E27FC236}">
              <a16:creationId xmlns:a16="http://schemas.microsoft.com/office/drawing/2014/main" id="{C7294C36-F96F-493A-898E-1B46377887E7}"/>
            </a:ext>
          </a:extLst>
        </xdr:cNvPr>
        <xdr:cNvSpPr txBox="1"/>
      </xdr:nvSpPr>
      <xdr:spPr>
        <a:xfrm>
          <a:off x="12611744" y="14094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124477</xdr:rowOff>
    </xdr:from>
    <xdr:ext cx="405111" cy="259045"/>
    <xdr:sp macro="" textlink="">
      <xdr:nvSpPr>
        <xdr:cNvPr id="778" name="n_1mainValue【消防施設】&#10;有形固定資産減価償却率">
          <a:extLst>
            <a:ext uri="{FF2B5EF4-FFF2-40B4-BE49-F238E27FC236}">
              <a16:creationId xmlns:a16="http://schemas.microsoft.com/office/drawing/2014/main" id="{03209889-0D87-415D-A1D1-9506B5B2C858}"/>
            </a:ext>
          </a:extLst>
        </xdr:cNvPr>
        <xdr:cNvSpPr txBox="1"/>
      </xdr:nvSpPr>
      <xdr:spPr>
        <a:xfrm>
          <a:off x="15266044" y="14354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105427</xdr:rowOff>
    </xdr:from>
    <xdr:ext cx="405111" cy="259045"/>
    <xdr:sp macro="" textlink="">
      <xdr:nvSpPr>
        <xdr:cNvPr id="779" name="n_2mainValue【消防施設】&#10;有形固定資産減価償却率">
          <a:extLst>
            <a:ext uri="{FF2B5EF4-FFF2-40B4-BE49-F238E27FC236}">
              <a16:creationId xmlns:a16="http://schemas.microsoft.com/office/drawing/2014/main" id="{6F668401-D67B-48BE-A0EC-73942EB99005}"/>
            </a:ext>
          </a:extLst>
        </xdr:cNvPr>
        <xdr:cNvSpPr txBox="1"/>
      </xdr:nvSpPr>
      <xdr:spPr>
        <a:xfrm>
          <a:off x="14389744" y="14335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116857</xdr:rowOff>
    </xdr:from>
    <xdr:ext cx="405111" cy="259045"/>
    <xdr:sp macro="" textlink="">
      <xdr:nvSpPr>
        <xdr:cNvPr id="780" name="n_3mainValue【消防施設】&#10;有形固定資産減価償却率">
          <a:extLst>
            <a:ext uri="{FF2B5EF4-FFF2-40B4-BE49-F238E27FC236}">
              <a16:creationId xmlns:a16="http://schemas.microsoft.com/office/drawing/2014/main" id="{BD9FB1C7-AA67-4833-ABDD-93B2EF9A624A}"/>
            </a:ext>
          </a:extLst>
        </xdr:cNvPr>
        <xdr:cNvSpPr txBox="1"/>
      </xdr:nvSpPr>
      <xdr:spPr>
        <a:xfrm>
          <a:off x="13500744"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92727</xdr:rowOff>
    </xdr:from>
    <xdr:ext cx="405111" cy="259045"/>
    <xdr:sp macro="" textlink="">
      <xdr:nvSpPr>
        <xdr:cNvPr id="781" name="n_4mainValue【消防施設】&#10;有形固定資産減価償却率">
          <a:extLst>
            <a:ext uri="{FF2B5EF4-FFF2-40B4-BE49-F238E27FC236}">
              <a16:creationId xmlns:a16="http://schemas.microsoft.com/office/drawing/2014/main" id="{2E547ADB-A7A8-4C50-A525-A69749B0FBC2}"/>
            </a:ext>
          </a:extLst>
        </xdr:cNvPr>
        <xdr:cNvSpPr txBox="1"/>
      </xdr:nvSpPr>
      <xdr:spPr>
        <a:xfrm>
          <a:off x="12611744" y="13637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2" name="正方形/長方形 781">
          <a:extLst>
            <a:ext uri="{FF2B5EF4-FFF2-40B4-BE49-F238E27FC236}">
              <a16:creationId xmlns:a16="http://schemas.microsoft.com/office/drawing/2014/main" id="{0917A09E-2F16-47B6-8C08-45EF0E06F1C5}"/>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3" name="正方形/長方形 782">
          <a:extLst>
            <a:ext uri="{FF2B5EF4-FFF2-40B4-BE49-F238E27FC236}">
              <a16:creationId xmlns:a16="http://schemas.microsoft.com/office/drawing/2014/main" id="{F16D1B9B-6655-4566-9439-5DA709D04E7F}"/>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4" name="正方形/長方形 783">
          <a:extLst>
            <a:ext uri="{FF2B5EF4-FFF2-40B4-BE49-F238E27FC236}">
              <a16:creationId xmlns:a16="http://schemas.microsoft.com/office/drawing/2014/main" id="{0623930F-9585-47D5-9839-A433636F23B8}"/>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5" name="正方形/長方形 784">
          <a:extLst>
            <a:ext uri="{FF2B5EF4-FFF2-40B4-BE49-F238E27FC236}">
              <a16:creationId xmlns:a16="http://schemas.microsoft.com/office/drawing/2014/main" id="{3C3D54A1-0716-4148-AF2A-EAFC0C5767A7}"/>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6" name="正方形/長方形 785">
          <a:extLst>
            <a:ext uri="{FF2B5EF4-FFF2-40B4-BE49-F238E27FC236}">
              <a16:creationId xmlns:a16="http://schemas.microsoft.com/office/drawing/2014/main" id="{8C48D66F-8293-4651-9913-115E1E883C5E}"/>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7" name="正方形/長方形 786">
          <a:extLst>
            <a:ext uri="{FF2B5EF4-FFF2-40B4-BE49-F238E27FC236}">
              <a16:creationId xmlns:a16="http://schemas.microsoft.com/office/drawing/2014/main" id="{24645FCC-4CFA-406D-9658-B81F7B8841D7}"/>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8" name="正方形/長方形 787">
          <a:extLst>
            <a:ext uri="{FF2B5EF4-FFF2-40B4-BE49-F238E27FC236}">
              <a16:creationId xmlns:a16="http://schemas.microsoft.com/office/drawing/2014/main" id="{3DF105E0-BF0D-4524-8188-0D51056296E3}"/>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9" name="正方形/長方形 788">
          <a:extLst>
            <a:ext uri="{FF2B5EF4-FFF2-40B4-BE49-F238E27FC236}">
              <a16:creationId xmlns:a16="http://schemas.microsoft.com/office/drawing/2014/main" id="{F05B3CB7-814E-4D06-85C5-B69D28C01873}"/>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0" name="テキスト ボックス 789">
          <a:extLst>
            <a:ext uri="{FF2B5EF4-FFF2-40B4-BE49-F238E27FC236}">
              <a16:creationId xmlns:a16="http://schemas.microsoft.com/office/drawing/2014/main" id="{6D055FAC-2E70-4AE0-92C9-5EE3C52EB9A2}"/>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1" name="直線コネクタ 790">
          <a:extLst>
            <a:ext uri="{FF2B5EF4-FFF2-40B4-BE49-F238E27FC236}">
              <a16:creationId xmlns:a16="http://schemas.microsoft.com/office/drawing/2014/main" id="{4AE55BCD-2FA4-4D9F-AEC5-ECC94CCBB335}"/>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2" name="直線コネクタ 791">
          <a:extLst>
            <a:ext uri="{FF2B5EF4-FFF2-40B4-BE49-F238E27FC236}">
              <a16:creationId xmlns:a16="http://schemas.microsoft.com/office/drawing/2014/main" id="{175BC935-19FF-4AC3-A2A5-333AE50FCB04}"/>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3" name="テキスト ボックス 792">
          <a:extLst>
            <a:ext uri="{FF2B5EF4-FFF2-40B4-BE49-F238E27FC236}">
              <a16:creationId xmlns:a16="http://schemas.microsoft.com/office/drawing/2014/main" id="{80A25126-59D9-40CF-9B6E-698C063E0783}"/>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4" name="直線コネクタ 793">
          <a:extLst>
            <a:ext uri="{FF2B5EF4-FFF2-40B4-BE49-F238E27FC236}">
              <a16:creationId xmlns:a16="http://schemas.microsoft.com/office/drawing/2014/main" id="{43ACC2FF-25EC-42EF-94CA-C3BB3EC8AB45}"/>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83</xdr:row>
      <xdr:rowOff>105427</xdr:rowOff>
    </xdr:from>
    <xdr:ext cx="595419" cy="259045"/>
    <xdr:sp macro="" textlink="">
      <xdr:nvSpPr>
        <xdr:cNvPr id="795" name="テキスト ボックス 794">
          <a:extLst>
            <a:ext uri="{FF2B5EF4-FFF2-40B4-BE49-F238E27FC236}">
              <a16:creationId xmlns:a16="http://schemas.microsoft.com/office/drawing/2014/main" id="{6F954800-3D9A-40D7-90AB-31FB4FE31C2B}"/>
            </a:ext>
          </a:extLst>
        </xdr:cNvPr>
        <xdr:cNvSpPr txBox="1"/>
      </xdr:nvSpPr>
      <xdr:spPr>
        <a:xfrm>
          <a:off x="17692581" y="1433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6" name="直線コネクタ 795">
          <a:extLst>
            <a:ext uri="{FF2B5EF4-FFF2-40B4-BE49-F238E27FC236}">
              <a16:creationId xmlns:a16="http://schemas.microsoft.com/office/drawing/2014/main" id="{D6243107-AA5C-4683-B359-AF316C7DF01D}"/>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81</xdr:row>
      <xdr:rowOff>67327</xdr:rowOff>
    </xdr:from>
    <xdr:ext cx="595419" cy="259045"/>
    <xdr:sp macro="" textlink="">
      <xdr:nvSpPr>
        <xdr:cNvPr id="797" name="テキスト ボックス 796">
          <a:extLst>
            <a:ext uri="{FF2B5EF4-FFF2-40B4-BE49-F238E27FC236}">
              <a16:creationId xmlns:a16="http://schemas.microsoft.com/office/drawing/2014/main" id="{817BABFE-BB8D-49FE-8CCE-63AD7FEF6087}"/>
            </a:ext>
          </a:extLst>
        </xdr:cNvPr>
        <xdr:cNvSpPr txBox="1"/>
      </xdr:nvSpPr>
      <xdr:spPr>
        <a:xfrm>
          <a:off x="17692581" y="1395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8" name="直線コネクタ 797">
          <a:extLst>
            <a:ext uri="{FF2B5EF4-FFF2-40B4-BE49-F238E27FC236}">
              <a16:creationId xmlns:a16="http://schemas.microsoft.com/office/drawing/2014/main" id="{2B5C568C-92A6-4E2C-959C-A60975C13E4A}"/>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79</xdr:row>
      <xdr:rowOff>29227</xdr:rowOff>
    </xdr:from>
    <xdr:ext cx="595419" cy="259045"/>
    <xdr:sp macro="" textlink="">
      <xdr:nvSpPr>
        <xdr:cNvPr id="799" name="テキスト ボックス 798">
          <a:extLst>
            <a:ext uri="{FF2B5EF4-FFF2-40B4-BE49-F238E27FC236}">
              <a16:creationId xmlns:a16="http://schemas.microsoft.com/office/drawing/2014/main" id="{E0FF2B2C-4571-416B-9872-2B69162A7E9D}"/>
            </a:ext>
          </a:extLst>
        </xdr:cNvPr>
        <xdr:cNvSpPr txBox="1"/>
      </xdr:nvSpPr>
      <xdr:spPr>
        <a:xfrm>
          <a:off x="17692581" y="1357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0" name="直線コネクタ 799">
          <a:extLst>
            <a:ext uri="{FF2B5EF4-FFF2-40B4-BE49-F238E27FC236}">
              <a16:creationId xmlns:a16="http://schemas.microsoft.com/office/drawing/2014/main" id="{711DC2D7-1ECB-4D55-BA41-578C52F9B83B}"/>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162577</xdr:rowOff>
    </xdr:from>
    <xdr:ext cx="595419" cy="259045"/>
    <xdr:sp macro="" textlink="">
      <xdr:nvSpPr>
        <xdr:cNvPr id="801" name="テキスト ボックス 800">
          <a:extLst>
            <a:ext uri="{FF2B5EF4-FFF2-40B4-BE49-F238E27FC236}">
              <a16:creationId xmlns:a16="http://schemas.microsoft.com/office/drawing/2014/main" id="{A3551EB6-7FAE-4D82-8344-0E3BE1B2A8C6}"/>
            </a:ext>
          </a:extLst>
        </xdr:cNvPr>
        <xdr:cNvSpPr txBox="1"/>
      </xdr:nvSpPr>
      <xdr:spPr>
        <a:xfrm>
          <a:off x="17692581" y="1319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2" name="直線コネクタ 801">
          <a:extLst>
            <a:ext uri="{FF2B5EF4-FFF2-40B4-BE49-F238E27FC236}">
              <a16:creationId xmlns:a16="http://schemas.microsoft.com/office/drawing/2014/main" id="{95BBD41E-9104-4312-AB9A-62FC7857B6E1}"/>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124477</xdr:rowOff>
    </xdr:from>
    <xdr:ext cx="595419" cy="259045"/>
    <xdr:sp macro="" textlink="">
      <xdr:nvSpPr>
        <xdr:cNvPr id="803" name="テキスト ボックス 802">
          <a:extLst>
            <a:ext uri="{FF2B5EF4-FFF2-40B4-BE49-F238E27FC236}">
              <a16:creationId xmlns:a16="http://schemas.microsoft.com/office/drawing/2014/main" id="{FB35D920-CECF-4D32-8DE4-38A925E9784A}"/>
            </a:ext>
          </a:extLst>
        </xdr:cNvPr>
        <xdr:cNvSpPr txBox="1"/>
      </xdr:nvSpPr>
      <xdr:spPr>
        <a:xfrm>
          <a:off x="17692581" y="1281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4" name="【消防施設】&#10;一人当たり面積グラフ枠">
          <a:extLst>
            <a:ext uri="{FF2B5EF4-FFF2-40B4-BE49-F238E27FC236}">
              <a16:creationId xmlns:a16="http://schemas.microsoft.com/office/drawing/2014/main" id="{F80FDFD3-0E91-402A-A4F5-49713AC31A6B}"/>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70390</xdr:rowOff>
    </xdr:from>
    <xdr:to>
      <xdr:col>116</xdr:col>
      <xdr:colOff>62864</xdr:colOff>
      <xdr:row>86</xdr:row>
      <xdr:rowOff>114216</xdr:rowOff>
    </xdr:to>
    <xdr:cxnSp macro="">
      <xdr:nvCxnSpPr>
        <xdr:cNvPr id="805" name="直線コネクタ 804">
          <a:extLst>
            <a:ext uri="{FF2B5EF4-FFF2-40B4-BE49-F238E27FC236}">
              <a16:creationId xmlns:a16="http://schemas.microsoft.com/office/drawing/2014/main" id="{3C3A2483-D2AF-4CBE-B1F4-2D7E32B5A3D1}"/>
            </a:ext>
          </a:extLst>
        </xdr:cNvPr>
        <xdr:cNvCxnSpPr/>
      </xdr:nvCxnSpPr>
      <xdr:spPr>
        <a:xfrm flipV="1">
          <a:off x="22160864" y="13443490"/>
          <a:ext cx="0" cy="1415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161147</xdr:rowOff>
    </xdr:from>
    <xdr:ext cx="469744" cy="259045"/>
    <xdr:sp macro="" textlink="">
      <xdr:nvSpPr>
        <xdr:cNvPr id="806" name="【消防施設】&#10;一人当たり面積最小値テキスト">
          <a:extLst>
            <a:ext uri="{FF2B5EF4-FFF2-40B4-BE49-F238E27FC236}">
              <a16:creationId xmlns:a16="http://schemas.microsoft.com/office/drawing/2014/main" id="{DDF1A716-6A63-4764-8F71-3A7BA527F0DA}"/>
            </a:ext>
          </a:extLst>
        </xdr:cNvPr>
        <xdr:cNvSpPr txBox="1"/>
      </xdr:nvSpPr>
      <xdr:spPr>
        <a:xfrm>
          <a:off x="22199600" y="14905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114216</xdr:rowOff>
    </xdr:from>
    <xdr:to>
      <xdr:col>116</xdr:col>
      <xdr:colOff>152400</xdr:colOff>
      <xdr:row>86</xdr:row>
      <xdr:rowOff>114216</xdr:rowOff>
    </xdr:to>
    <xdr:cxnSp macro="">
      <xdr:nvCxnSpPr>
        <xdr:cNvPr id="807" name="直線コネクタ 806">
          <a:extLst>
            <a:ext uri="{FF2B5EF4-FFF2-40B4-BE49-F238E27FC236}">
              <a16:creationId xmlns:a16="http://schemas.microsoft.com/office/drawing/2014/main" id="{A66481DD-9717-4E12-ACE0-28AC99146D62}"/>
            </a:ext>
          </a:extLst>
        </xdr:cNvPr>
        <xdr:cNvCxnSpPr/>
      </xdr:nvCxnSpPr>
      <xdr:spPr>
        <a:xfrm>
          <a:off x="22072600" y="1485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17067</xdr:rowOff>
    </xdr:from>
    <xdr:ext cx="599010" cy="259045"/>
    <xdr:sp macro="" textlink="">
      <xdr:nvSpPr>
        <xdr:cNvPr id="808" name="【消防施設】&#10;一人当たり面積最大値テキスト">
          <a:extLst>
            <a:ext uri="{FF2B5EF4-FFF2-40B4-BE49-F238E27FC236}">
              <a16:creationId xmlns:a16="http://schemas.microsoft.com/office/drawing/2014/main" id="{AF558BF6-03E2-4EEB-A0B1-1517E59EDFFC}"/>
            </a:ext>
          </a:extLst>
        </xdr:cNvPr>
        <xdr:cNvSpPr txBox="1"/>
      </xdr:nvSpPr>
      <xdr:spPr>
        <a:xfrm>
          <a:off x="22199600" y="13218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70390</xdr:rowOff>
    </xdr:from>
    <xdr:to>
      <xdr:col>116</xdr:col>
      <xdr:colOff>152400</xdr:colOff>
      <xdr:row>78</xdr:row>
      <xdr:rowOff>70390</xdr:rowOff>
    </xdr:to>
    <xdr:cxnSp macro="">
      <xdr:nvCxnSpPr>
        <xdr:cNvPr id="809" name="直線コネクタ 808">
          <a:extLst>
            <a:ext uri="{FF2B5EF4-FFF2-40B4-BE49-F238E27FC236}">
              <a16:creationId xmlns:a16="http://schemas.microsoft.com/office/drawing/2014/main" id="{12AFC411-0592-4B39-9A24-39CDE94E74E5}"/>
            </a:ext>
          </a:extLst>
        </xdr:cNvPr>
        <xdr:cNvCxnSpPr/>
      </xdr:nvCxnSpPr>
      <xdr:spPr>
        <a:xfrm>
          <a:off x="22072600" y="1344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78598</xdr:rowOff>
    </xdr:from>
    <xdr:ext cx="469744" cy="259045"/>
    <xdr:sp macro="" textlink="">
      <xdr:nvSpPr>
        <xdr:cNvPr id="810" name="【消防施設】&#10;一人当たり面積平均値テキスト">
          <a:extLst>
            <a:ext uri="{FF2B5EF4-FFF2-40B4-BE49-F238E27FC236}">
              <a16:creationId xmlns:a16="http://schemas.microsoft.com/office/drawing/2014/main" id="{04B81243-0AE1-4D7A-BA60-705BB0ADBC96}"/>
            </a:ext>
          </a:extLst>
        </xdr:cNvPr>
        <xdr:cNvSpPr txBox="1"/>
      </xdr:nvSpPr>
      <xdr:spPr>
        <a:xfrm>
          <a:off x="22199600" y="146518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55721</xdr:rowOff>
    </xdr:from>
    <xdr:to>
      <xdr:col>116</xdr:col>
      <xdr:colOff>114300</xdr:colOff>
      <xdr:row>86</xdr:row>
      <xdr:rowOff>157321</xdr:rowOff>
    </xdr:to>
    <xdr:sp macro="" textlink="">
      <xdr:nvSpPr>
        <xdr:cNvPr id="811" name="フローチャート: 判断 810">
          <a:extLst>
            <a:ext uri="{FF2B5EF4-FFF2-40B4-BE49-F238E27FC236}">
              <a16:creationId xmlns:a16="http://schemas.microsoft.com/office/drawing/2014/main" id="{1AA27C6B-374B-49C7-8652-8BB014087BA3}"/>
            </a:ext>
          </a:extLst>
        </xdr:cNvPr>
        <xdr:cNvSpPr/>
      </xdr:nvSpPr>
      <xdr:spPr>
        <a:xfrm>
          <a:off x="22110700" y="14800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56184</xdr:rowOff>
    </xdr:from>
    <xdr:to>
      <xdr:col>112</xdr:col>
      <xdr:colOff>38100</xdr:colOff>
      <xdr:row>86</xdr:row>
      <xdr:rowOff>157784</xdr:rowOff>
    </xdr:to>
    <xdr:sp macro="" textlink="">
      <xdr:nvSpPr>
        <xdr:cNvPr id="812" name="フローチャート: 判断 811">
          <a:extLst>
            <a:ext uri="{FF2B5EF4-FFF2-40B4-BE49-F238E27FC236}">
              <a16:creationId xmlns:a16="http://schemas.microsoft.com/office/drawing/2014/main" id="{7BF09E1F-4B13-4091-9734-2D6F4689BFDB}"/>
            </a:ext>
          </a:extLst>
        </xdr:cNvPr>
        <xdr:cNvSpPr/>
      </xdr:nvSpPr>
      <xdr:spPr>
        <a:xfrm>
          <a:off x="21272500" y="14800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63103</xdr:rowOff>
    </xdr:from>
    <xdr:to>
      <xdr:col>107</xdr:col>
      <xdr:colOff>101600</xdr:colOff>
      <xdr:row>86</xdr:row>
      <xdr:rowOff>164703</xdr:rowOff>
    </xdr:to>
    <xdr:sp macro="" textlink="">
      <xdr:nvSpPr>
        <xdr:cNvPr id="813" name="フローチャート: 判断 812">
          <a:extLst>
            <a:ext uri="{FF2B5EF4-FFF2-40B4-BE49-F238E27FC236}">
              <a16:creationId xmlns:a16="http://schemas.microsoft.com/office/drawing/2014/main" id="{2D046163-BE0A-4151-B46C-4571EC05EA81}"/>
            </a:ext>
          </a:extLst>
        </xdr:cNvPr>
        <xdr:cNvSpPr/>
      </xdr:nvSpPr>
      <xdr:spPr>
        <a:xfrm>
          <a:off x="20383500" y="1480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63123</xdr:rowOff>
    </xdr:from>
    <xdr:to>
      <xdr:col>102</xdr:col>
      <xdr:colOff>165100</xdr:colOff>
      <xdr:row>86</xdr:row>
      <xdr:rowOff>164723</xdr:rowOff>
    </xdr:to>
    <xdr:sp macro="" textlink="">
      <xdr:nvSpPr>
        <xdr:cNvPr id="814" name="フローチャート: 判断 813">
          <a:extLst>
            <a:ext uri="{FF2B5EF4-FFF2-40B4-BE49-F238E27FC236}">
              <a16:creationId xmlns:a16="http://schemas.microsoft.com/office/drawing/2014/main" id="{2476DDBB-EDCA-414B-B1B0-EA9D3B3FEB1E}"/>
            </a:ext>
          </a:extLst>
        </xdr:cNvPr>
        <xdr:cNvSpPr/>
      </xdr:nvSpPr>
      <xdr:spPr>
        <a:xfrm>
          <a:off x="19494500" y="1480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63116</xdr:rowOff>
    </xdr:from>
    <xdr:to>
      <xdr:col>98</xdr:col>
      <xdr:colOff>38100</xdr:colOff>
      <xdr:row>86</xdr:row>
      <xdr:rowOff>164716</xdr:rowOff>
    </xdr:to>
    <xdr:sp macro="" textlink="">
      <xdr:nvSpPr>
        <xdr:cNvPr id="815" name="フローチャート: 判断 814">
          <a:extLst>
            <a:ext uri="{FF2B5EF4-FFF2-40B4-BE49-F238E27FC236}">
              <a16:creationId xmlns:a16="http://schemas.microsoft.com/office/drawing/2014/main" id="{2806AC80-DFDC-409E-BC0E-15B522C0FCA4}"/>
            </a:ext>
          </a:extLst>
        </xdr:cNvPr>
        <xdr:cNvSpPr/>
      </xdr:nvSpPr>
      <xdr:spPr>
        <a:xfrm>
          <a:off x="18605500" y="1480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5CD2DD1D-B7B0-4CCA-A6CF-366223BCB212}"/>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5B6ABABF-6487-45BF-9F00-292D001D4637}"/>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F247C4C7-5600-4C1A-A5E7-35CA16C09448}"/>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D8C29AF7-D238-49B0-8A39-505149F41F4B}"/>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0576EBF5-3935-4659-BDD6-A96839539E4A}"/>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62974</xdr:rowOff>
    </xdr:from>
    <xdr:to>
      <xdr:col>116</xdr:col>
      <xdr:colOff>114300</xdr:colOff>
      <xdr:row>86</xdr:row>
      <xdr:rowOff>164574</xdr:rowOff>
    </xdr:to>
    <xdr:sp macro="" textlink="">
      <xdr:nvSpPr>
        <xdr:cNvPr id="821" name="楕円 820">
          <a:extLst>
            <a:ext uri="{FF2B5EF4-FFF2-40B4-BE49-F238E27FC236}">
              <a16:creationId xmlns:a16="http://schemas.microsoft.com/office/drawing/2014/main" id="{C50A90A2-DD6C-4331-97C9-DA6A77FDCDE3}"/>
            </a:ext>
          </a:extLst>
        </xdr:cNvPr>
        <xdr:cNvSpPr/>
      </xdr:nvSpPr>
      <xdr:spPr>
        <a:xfrm>
          <a:off x="22110700" y="14807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34147</xdr:rowOff>
    </xdr:from>
    <xdr:ext cx="469744" cy="259045"/>
    <xdr:sp macro="" textlink="">
      <xdr:nvSpPr>
        <xdr:cNvPr id="822" name="【消防施設】&#10;一人当たり面積該当値テキスト">
          <a:extLst>
            <a:ext uri="{FF2B5EF4-FFF2-40B4-BE49-F238E27FC236}">
              <a16:creationId xmlns:a16="http://schemas.microsoft.com/office/drawing/2014/main" id="{FD12CD09-1D9E-44F2-B865-D7EA901ABE13}"/>
            </a:ext>
          </a:extLst>
        </xdr:cNvPr>
        <xdr:cNvSpPr txBox="1"/>
      </xdr:nvSpPr>
      <xdr:spPr>
        <a:xfrm>
          <a:off x="22199600" y="14778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62982</xdr:rowOff>
    </xdr:from>
    <xdr:to>
      <xdr:col>112</xdr:col>
      <xdr:colOff>38100</xdr:colOff>
      <xdr:row>86</xdr:row>
      <xdr:rowOff>164582</xdr:rowOff>
    </xdr:to>
    <xdr:sp macro="" textlink="">
      <xdr:nvSpPr>
        <xdr:cNvPr id="823" name="楕円 822">
          <a:extLst>
            <a:ext uri="{FF2B5EF4-FFF2-40B4-BE49-F238E27FC236}">
              <a16:creationId xmlns:a16="http://schemas.microsoft.com/office/drawing/2014/main" id="{B1A9880A-816A-4436-B10B-3B9EFD2516A7}"/>
            </a:ext>
          </a:extLst>
        </xdr:cNvPr>
        <xdr:cNvSpPr/>
      </xdr:nvSpPr>
      <xdr:spPr>
        <a:xfrm>
          <a:off x="21272500" y="14807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113774</xdr:rowOff>
    </xdr:from>
    <xdr:to>
      <xdr:col>116</xdr:col>
      <xdr:colOff>63500</xdr:colOff>
      <xdr:row>86</xdr:row>
      <xdr:rowOff>113782</xdr:rowOff>
    </xdr:to>
    <xdr:cxnSp macro="">
      <xdr:nvCxnSpPr>
        <xdr:cNvPr id="824" name="直線コネクタ 823">
          <a:extLst>
            <a:ext uri="{FF2B5EF4-FFF2-40B4-BE49-F238E27FC236}">
              <a16:creationId xmlns:a16="http://schemas.microsoft.com/office/drawing/2014/main" id="{F8D4046D-2E85-43B7-9C80-7FBF56575F2A}"/>
            </a:ext>
          </a:extLst>
        </xdr:cNvPr>
        <xdr:cNvCxnSpPr/>
      </xdr:nvCxnSpPr>
      <xdr:spPr>
        <a:xfrm flipV="1">
          <a:off x="21323300" y="14858474"/>
          <a:ext cx="838200" cy="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62970</xdr:rowOff>
    </xdr:from>
    <xdr:to>
      <xdr:col>107</xdr:col>
      <xdr:colOff>101600</xdr:colOff>
      <xdr:row>86</xdr:row>
      <xdr:rowOff>164570</xdr:rowOff>
    </xdr:to>
    <xdr:sp macro="" textlink="">
      <xdr:nvSpPr>
        <xdr:cNvPr id="825" name="楕円 824">
          <a:extLst>
            <a:ext uri="{FF2B5EF4-FFF2-40B4-BE49-F238E27FC236}">
              <a16:creationId xmlns:a16="http://schemas.microsoft.com/office/drawing/2014/main" id="{1BF83F8C-597B-4B42-85B8-70536AAB0947}"/>
            </a:ext>
          </a:extLst>
        </xdr:cNvPr>
        <xdr:cNvSpPr/>
      </xdr:nvSpPr>
      <xdr:spPr>
        <a:xfrm>
          <a:off x="20383500" y="1480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113770</xdr:rowOff>
    </xdr:from>
    <xdr:to>
      <xdr:col>111</xdr:col>
      <xdr:colOff>177800</xdr:colOff>
      <xdr:row>86</xdr:row>
      <xdr:rowOff>113782</xdr:rowOff>
    </xdr:to>
    <xdr:cxnSp macro="">
      <xdr:nvCxnSpPr>
        <xdr:cNvPr id="826" name="直線コネクタ 825">
          <a:extLst>
            <a:ext uri="{FF2B5EF4-FFF2-40B4-BE49-F238E27FC236}">
              <a16:creationId xmlns:a16="http://schemas.microsoft.com/office/drawing/2014/main" id="{34E1830C-00DA-4D25-9536-EB8F6E33185B}"/>
            </a:ext>
          </a:extLst>
        </xdr:cNvPr>
        <xdr:cNvCxnSpPr/>
      </xdr:nvCxnSpPr>
      <xdr:spPr>
        <a:xfrm>
          <a:off x="20434300" y="14858470"/>
          <a:ext cx="889000" cy="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62982</xdr:rowOff>
    </xdr:from>
    <xdr:to>
      <xdr:col>102</xdr:col>
      <xdr:colOff>165100</xdr:colOff>
      <xdr:row>86</xdr:row>
      <xdr:rowOff>164582</xdr:rowOff>
    </xdr:to>
    <xdr:sp macro="" textlink="">
      <xdr:nvSpPr>
        <xdr:cNvPr id="827" name="楕円 826">
          <a:extLst>
            <a:ext uri="{FF2B5EF4-FFF2-40B4-BE49-F238E27FC236}">
              <a16:creationId xmlns:a16="http://schemas.microsoft.com/office/drawing/2014/main" id="{ED5A77A5-794C-430E-A4D6-986C0FF967AC}"/>
            </a:ext>
          </a:extLst>
        </xdr:cNvPr>
        <xdr:cNvSpPr/>
      </xdr:nvSpPr>
      <xdr:spPr>
        <a:xfrm>
          <a:off x="19494500" y="14807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113770</xdr:rowOff>
    </xdr:from>
    <xdr:to>
      <xdr:col>107</xdr:col>
      <xdr:colOff>50800</xdr:colOff>
      <xdr:row>86</xdr:row>
      <xdr:rowOff>113782</xdr:rowOff>
    </xdr:to>
    <xdr:cxnSp macro="">
      <xdr:nvCxnSpPr>
        <xdr:cNvPr id="828" name="直線コネクタ 827">
          <a:extLst>
            <a:ext uri="{FF2B5EF4-FFF2-40B4-BE49-F238E27FC236}">
              <a16:creationId xmlns:a16="http://schemas.microsoft.com/office/drawing/2014/main" id="{001A0E57-0752-420E-826A-4A4AE0F474B9}"/>
            </a:ext>
          </a:extLst>
        </xdr:cNvPr>
        <xdr:cNvCxnSpPr/>
      </xdr:nvCxnSpPr>
      <xdr:spPr>
        <a:xfrm flipV="1">
          <a:off x="19545300" y="14858470"/>
          <a:ext cx="889000" cy="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62990</xdr:rowOff>
    </xdr:from>
    <xdr:to>
      <xdr:col>98</xdr:col>
      <xdr:colOff>38100</xdr:colOff>
      <xdr:row>86</xdr:row>
      <xdr:rowOff>164590</xdr:rowOff>
    </xdr:to>
    <xdr:sp macro="" textlink="">
      <xdr:nvSpPr>
        <xdr:cNvPr id="829" name="楕円 828">
          <a:extLst>
            <a:ext uri="{FF2B5EF4-FFF2-40B4-BE49-F238E27FC236}">
              <a16:creationId xmlns:a16="http://schemas.microsoft.com/office/drawing/2014/main" id="{0A9E7EA9-3822-4884-B7B1-08605DB85A63}"/>
            </a:ext>
          </a:extLst>
        </xdr:cNvPr>
        <xdr:cNvSpPr/>
      </xdr:nvSpPr>
      <xdr:spPr>
        <a:xfrm>
          <a:off x="18605500" y="1480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113782</xdr:rowOff>
    </xdr:from>
    <xdr:to>
      <xdr:col>102</xdr:col>
      <xdr:colOff>114300</xdr:colOff>
      <xdr:row>86</xdr:row>
      <xdr:rowOff>113790</xdr:rowOff>
    </xdr:to>
    <xdr:cxnSp macro="">
      <xdr:nvCxnSpPr>
        <xdr:cNvPr id="830" name="直線コネクタ 829">
          <a:extLst>
            <a:ext uri="{FF2B5EF4-FFF2-40B4-BE49-F238E27FC236}">
              <a16:creationId xmlns:a16="http://schemas.microsoft.com/office/drawing/2014/main" id="{9991BFD8-AF92-4423-860C-A40BCB779BC7}"/>
            </a:ext>
          </a:extLst>
        </xdr:cNvPr>
        <xdr:cNvCxnSpPr/>
      </xdr:nvCxnSpPr>
      <xdr:spPr>
        <a:xfrm flipV="1">
          <a:off x="18656300" y="14858482"/>
          <a:ext cx="889000" cy="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2861</xdr:rowOff>
    </xdr:from>
    <xdr:ext cx="469744" cy="259045"/>
    <xdr:sp macro="" textlink="">
      <xdr:nvSpPr>
        <xdr:cNvPr id="831" name="n_1aveValue【消防施設】&#10;一人当たり面積">
          <a:extLst>
            <a:ext uri="{FF2B5EF4-FFF2-40B4-BE49-F238E27FC236}">
              <a16:creationId xmlns:a16="http://schemas.microsoft.com/office/drawing/2014/main" id="{E453F9F8-59A3-4DE8-9A7A-84020E587162}"/>
            </a:ext>
          </a:extLst>
        </xdr:cNvPr>
        <xdr:cNvSpPr txBox="1"/>
      </xdr:nvSpPr>
      <xdr:spPr>
        <a:xfrm>
          <a:off x="21075727" y="14576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155830</xdr:rowOff>
    </xdr:from>
    <xdr:ext cx="469744" cy="259045"/>
    <xdr:sp macro="" textlink="">
      <xdr:nvSpPr>
        <xdr:cNvPr id="832" name="n_2aveValue【消防施設】&#10;一人当たり面積">
          <a:extLst>
            <a:ext uri="{FF2B5EF4-FFF2-40B4-BE49-F238E27FC236}">
              <a16:creationId xmlns:a16="http://schemas.microsoft.com/office/drawing/2014/main" id="{78BD870D-8F60-4B9A-9745-274507E3A4E8}"/>
            </a:ext>
          </a:extLst>
        </xdr:cNvPr>
        <xdr:cNvSpPr txBox="1"/>
      </xdr:nvSpPr>
      <xdr:spPr>
        <a:xfrm>
          <a:off x="20199427" y="14900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155850</xdr:rowOff>
    </xdr:from>
    <xdr:ext cx="469744" cy="259045"/>
    <xdr:sp macro="" textlink="">
      <xdr:nvSpPr>
        <xdr:cNvPr id="833" name="n_3aveValue【消防施設】&#10;一人当たり面積">
          <a:extLst>
            <a:ext uri="{FF2B5EF4-FFF2-40B4-BE49-F238E27FC236}">
              <a16:creationId xmlns:a16="http://schemas.microsoft.com/office/drawing/2014/main" id="{4521E660-06F5-47CB-AA7E-2223F32EA7E3}"/>
            </a:ext>
          </a:extLst>
        </xdr:cNvPr>
        <xdr:cNvSpPr txBox="1"/>
      </xdr:nvSpPr>
      <xdr:spPr>
        <a:xfrm>
          <a:off x="19310427" y="14900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155843</xdr:rowOff>
    </xdr:from>
    <xdr:ext cx="469744" cy="259045"/>
    <xdr:sp macro="" textlink="">
      <xdr:nvSpPr>
        <xdr:cNvPr id="834" name="n_4aveValue【消防施設】&#10;一人当たり面積">
          <a:extLst>
            <a:ext uri="{FF2B5EF4-FFF2-40B4-BE49-F238E27FC236}">
              <a16:creationId xmlns:a16="http://schemas.microsoft.com/office/drawing/2014/main" id="{437DC2D7-6754-4909-9DE5-C7631F94DDBE}"/>
            </a:ext>
          </a:extLst>
        </xdr:cNvPr>
        <xdr:cNvSpPr txBox="1"/>
      </xdr:nvSpPr>
      <xdr:spPr>
        <a:xfrm>
          <a:off x="18421427" y="14900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155709</xdr:rowOff>
    </xdr:from>
    <xdr:ext cx="469744" cy="259045"/>
    <xdr:sp macro="" textlink="">
      <xdr:nvSpPr>
        <xdr:cNvPr id="835" name="n_1mainValue【消防施設】&#10;一人当たり面積">
          <a:extLst>
            <a:ext uri="{FF2B5EF4-FFF2-40B4-BE49-F238E27FC236}">
              <a16:creationId xmlns:a16="http://schemas.microsoft.com/office/drawing/2014/main" id="{B15E342C-C2ED-48A2-AC77-630E7FE52FCD}"/>
            </a:ext>
          </a:extLst>
        </xdr:cNvPr>
        <xdr:cNvSpPr txBox="1"/>
      </xdr:nvSpPr>
      <xdr:spPr>
        <a:xfrm>
          <a:off x="21075727" y="14900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9647</xdr:rowOff>
    </xdr:from>
    <xdr:ext cx="469744" cy="259045"/>
    <xdr:sp macro="" textlink="">
      <xdr:nvSpPr>
        <xdr:cNvPr id="836" name="n_2mainValue【消防施設】&#10;一人当たり面積">
          <a:extLst>
            <a:ext uri="{FF2B5EF4-FFF2-40B4-BE49-F238E27FC236}">
              <a16:creationId xmlns:a16="http://schemas.microsoft.com/office/drawing/2014/main" id="{71090089-AF28-4857-95F1-9D82DA6B4C59}"/>
            </a:ext>
          </a:extLst>
        </xdr:cNvPr>
        <xdr:cNvSpPr txBox="1"/>
      </xdr:nvSpPr>
      <xdr:spPr>
        <a:xfrm>
          <a:off x="20199427" y="1458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9659</xdr:rowOff>
    </xdr:from>
    <xdr:ext cx="469744" cy="259045"/>
    <xdr:sp macro="" textlink="">
      <xdr:nvSpPr>
        <xdr:cNvPr id="837" name="n_3mainValue【消防施設】&#10;一人当たり面積">
          <a:extLst>
            <a:ext uri="{FF2B5EF4-FFF2-40B4-BE49-F238E27FC236}">
              <a16:creationId xmlns:a16="http://schemas.microsoft.com/office/drawing/2014/main" id="{8D5B4E1F-A790-4371-A5B2-63ADBB419B27}"/>
            </a:ext>
          </a:extLst>
        </xdr:cNvPr>
        <xdr:cNvSpPr txBox="1"/>
      </xdr:nvSpPr>
      <xdr:spPr>
        <a:xfrm>
          <a:off x="19310427" y="14582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9667</xdr:rowOff>
    </xdr:from>
    <xdr:ext cx="469744" cy="259045"/>
    <xdr:sp macro="" textlink="">
      <xdr:nvSpPr>
        <xdr:cNvPr id="838" name="n_4mainValue【消防施設】&#10;一人当たり面積">
          <a:extLst>
            <a:ext uri="{FF2B5EF4-FFF2-40B4-BE49-F238E27FC236}">
              <a16:creationId xmlns:a16="http://schemas.microsoft.com/office/drawing/2014/main" id="{61E9501C-85A4-409A-8DC4-786022927D25}"/>
            </a:ext>
          </a:extLst>
        </xdr:cNvPr>
        <xdr:cNvSpPr txBox="1"/>
      </xdr:nvSpPr>
      <xdr:spPr>
        <a:xfrm>
          <a:off x="18421427" y="1458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9" name="正方形/長方形 838">
          <a:extLst>
            <a:ext uri="{FF2B5EF4-FFF2-40B4-BE49-F238E27FC236}">
              <a16:creationId xmlns:a16="http://schemas.microsoft.com/office/drawing/2014/main" id="{5A4B19F8-D0FD-4CBE-811C-5FA4ABA6CC6B}"/>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0" name="正方形/長方形 839">
          <a:extLst>
            <a:ext uri="{FF2B5EF4-FFF2-40B4-BE49-F238E27FC236}">
              <a16:creationId xmlns:a16="http://schemas.microsoft.com/office/drawing/2014/main" id="{D4B43352-9828-45F8-934E-3EC8B7D4914E}"/>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1" name="正方形/長方形 840">
          <a:extLst>
            <a:ext uri="{FF2B5EF4-FFF2-40B4-BE49-F238E27FC236}">
              <a16:creationId xmlns:a16="http://schemas.microsoft.com/office/drawing/2014/main" id="{0989B498-A76F-433F-9E61-910E7072DE6E}"/>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2" name="正方形/長方形 841">
          <a:extLst>
            <a:ext uri="{FF2B5EF4-FFF2-40B4-BE49-F238E27FC236}">
              <a16:creationId xmlns:a16="http://schemas.microsoft.com/office/drawing/2014/main" id="{565703D6-DBB2-40BD-9F82-1F255B18D7F7}"/>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3" name="正方形/長方形 842">
          <a:extLst>
            <a:ext uri="{FF2B5EF4-FFF2-40B4-BE49-F238E27FC236}">
              <a16:creationId xmlns:a16="http://schemas.microsoft.com/office/drawing/2014/main" id="{5544EA2E-F86E-4A1E-982D-68F13FB722C1}"/>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4" name="正方形/長方形 843">
          <a:extLst>
            <a:ext uri="{FF2B5EF4-FFF2-40B4-BE49-F238E27FC236}">
              <a16:creationId xmlns:a16="http://schemas.microsoft.com/office/drawing/2014/main" id="{2A710404-9B80-41FA-BD3D-0117612611B8}"/>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5" name="正方形/長方形 844">
          <a:extLst>
            <a:ext uri="{FF2B5EF4-FFF2-40B4-BE49-F238E27FC236}">
              <a16:creationId xmlns:a16="http://schemas.microsoft.com/office/drawing/2014/main" id="{DE6A1A3E-9ABB-45E2-9148-3BAFC3774B2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6" name="正方形/長方形 845">
          <a:extLst>
            <a:ext uri="{FF2B5EF4-FFF2-40B4-BE49-F238E27FC236}">
              <a16:creationId xmlns:a16="http://schemas.microsoft.com/office/drawing/2014/main" id="{E4A8382A-5E51-4124-8C5A-60E9F0E97335}"/>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7" name="テキスト ボックス 846">
          <a:extLst>
            <a:ext uri="{FF2B5EF4-FFF2-40B4-BE49-F238E27FC236}">
              <a16:creationId xmlns:a16="http://schemas.microsoft.com/office/drawing/2014/main" id="{1F2FC78F-0EBC-4D9C-BBE1-251D12E94D68}"/>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8" name="直線コネクタ 847">
          <a:extLst>
            <a:ext uri="{FF2B5EF4-FFF2-40B4-BE49-F238E27FC236}">
              <a16:creationId xmlns:a16="http://schemas.microsoft.com/office/drawing/2014/main" id="{A3EE6BC1-E8C0-4A57-AB27-B6C9ECE31BFB}"/>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9" name="テキスト ボックス 848">
          <a:extLst>
            <a:ext uri="{FF2B5EF4-FFF2-40B4-BE49-F238E27FC236}">
              <a16:creationId xmlns:a16="http://schemas.microsoft.com/office/drawing/2014/main" id="{90E5476F-88F9-434A-B0FA-AD726D26606C}"/>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0" name="直線コネクタ 849">
          <a:extLst>
            <a:ext uri="{FF2B5EF4-FFF2-40B4-BE49-F238E27FC236}">
              <a16:creationId xmlns:a16="http://schemas.microsoft.com/office/drawing/2014/main" id="{B5233596-B4C4-463B-AEEE-BBE2895DB247}"/>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1" name="テキスト ボックス 850">
          <a:extLst>
            <a:ext uri="{FF2B5EF4-FFF2-40B4-BE49-F238E27FC236}">
              <a16:creationId xmlns:a16="http://schemas.microsoft.com/office/drawing/2014/main" id="{931062A7-4D2C-466A-9921-E8B0CC4FBED5}"/>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2" name="直線コネクタ 851">
          <a:extLst>
            <a:ext uri="{FF2B5EF4-FFF2-40B4-BE49-F238E27FC236}">
              <a16:creationId xmlns:a16="http://schemas.microsoft.com/office/drawing/2014/main" id="{55C55EB6-7C2C-4ABE-8618-26E59301004E}"/>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3" name="テキスト ボックス 852">
          <a:extLst>
            <a:ext uri="{FF2B5EF4-FFF2-40B4-BE49-F238E27FC236}">
              <a16:creationId xmlns:a16="http://schemas.microsoft.com/office/drawing/2014/main" id="{29D1592E-EEF9-46D3-8B4D-2F516DA468D1}"/>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4" name="直線コネクタ 853">
          <a:extLst>
            <a:ext uri="{FF2B5EF4-FFF2-40B4-BE49-F238E27FC236}">
              <a16:creationId xmlns:a16="http://schemas.microsoft.com/office/drawing/2014/main" id="{2A82EA92-2352-496B-9911-2CAE3209F03F}"/>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5" name="テキスト ボックス 854">
          <a:extLst>
            <a:ext uri="{FF2B5EF4-FFF2-40B4-BE49-F238E27FC236}">
              <a16:creationId xmlns:a16="http://schemas.microsoft.com/office/drawing/2014/main" id="{1503CC31-2ADA-44AE-B1C8-1BDDF70F322B}"/>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6" name="直線コネクタ 855">
          <a:extLst>
            <a:ext uri="{FF2B5EF4-FFF2-40B4-BE49-F238E27FC236}">
              <a16:creationId xmlns:a16="http://schemas.microsoft.com/office/drawing/2014/main" id="{CA35C693-C669-4BBC-8222-ED4E18DB5DF5}"/>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7" name="テキスト ボックス 856">
          <a:extLst>
            <a:ext uri="{FF2B5EF4-FFF2-40B4-BE49-F238E27FC236}">
              <a16:creationId xmlns:a16="http://schemas.microsoft.com/office/drawing/2014/main" id="{90030DE0-D787-4C91-B1F0-99B16315D357}"/>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8" name="直線コネクタ 857">
          <a:extLst>
            <a:ext uri="{FF2B5EF4-FFF2-40B4-BE49-F238E27FC236}">
              <a16:creationId xmlns:a16="http://schemas.microsoft.com/office/drawing/2014/main" id="{D232DB49-558F-4561-9E64-B32CAE6A2641}"/>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9" name="テキスト ボックス 858">
          <a:extLst>
            <a:ext uri="{FF2B5EF4-FFF2-40B4-BE49-F238E27FC236}">
              <a16:creationId xmlns:a16="http://schemas.microsoft.com/office/drawing/2014/main" id="{62A9EFE4-70C2-4907-B3DB-E91556B5BA8B}"/>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0" name="直線コネクタ 859">
          <a:extLst>
            <a:ext uri="{FF2B5EF4-FFF2-40B4-BE49-F238E27FC236}">
              <a16:creationId xmlns:a16="http://schemas.microsoft.com/office/drawing/2014/main" id="{74230931-CAD1-44C0-8714-62EFAC95812C}"/>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1" name="テキスト ボックス 860">
          <a:extLst>
            <a:ext uri="{FF2B5EF4-FFF2-40B4-BE49-F238E27FC236}">
              <a16:creationId xmlns:a16="http://schemas.microsoft.com/office/drawing/2014/main" id="{58E73F8F-307C-468D-BA41-339541B03E74}"/>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2" name="直線コネクタ 861">
          <a:extLst>
            <a:ext uri="{FF2B5EF4-FFF2-40B4-BE49-F238E27FC236}">
              <a16:creationId xmlns:a16="http://schemas.microsoft.com/office/drawing/2014/main" id="{94A11489-6DE2-40D5-9415-1EAF710060DA}"/>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3" name="【庁舎】&#10;有形固定資産減価償却率グラフ枠">
          <a:extLst>
            <a:ext uri="{FF2B5EF4-FFF2-40B4-BE49-F238E27FC236}">
              <a16:creationId xmlns:a16="http://schemas.microsoft.com/office/drawing/2014/main" id="{A6670F01-851C-422D-A2D2-53FECF59FAF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2721</xdr:rowOff>
    </xdr:from>
    <xdr:to>
      <xdr:col>85</xdr:col>
      <xdr:colOff>126364</xdr:colOff>
      <xdr:row>109</xdr:row>
      <xdr:rowOff>35379</xdr:rowOff>
    </xdr:to>
    <xdr:cxnSp macro="">
      <xdr:nvCxnSpPr>
        <xdr:cNvPr id="864" name="直線コネクタ 863">
          <a:extLst>
            <a:ext uri="{FF2B5EF4-FFF2-40B4-BE49-F238E27FC236}">
              <a16:creationId xmlns:a16="http://schemas.microsoft.com/office/drawing/2014/main" id="{12613FA3-1D56-4DAE-9AA2-59DBBD645B9F}"/>
            </a:ext>
          </a:extLst>
        </xdr:cNvPr>
        <xdr:cNvCxnSpPr/>
      </xdr:nvCxnSpPr>
      <xdr:spPr>
        <a:xfrm flipV="1">
          <a:off x="16318864" y="17147721"/>
          <a:ext cx="0" cy="1575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5" name="【庁舎】&#10;有形固定資産減価償却率最小値テキスト">
          <a:extLst>
            <a:ext uri="{FF2B5EF4-FFF2-40B4-BE49-F238E27FC236}">
              <a16:creationId xmlns:a16="http://schemas.microsoft.com/office/drawing/2014/main" id="{1F989EF8-370F-474E-A9D8-CD772530C6A6}"/>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66" name="直線コネクタ 865">
          <a:extLst>
            <a:ext uri="{FF2B5EF4-FFF2-40B4-BE49-F238E27FC236}">
              <a16:creationId xmlns:a16="http://schemas.microsoft.com/office/drawing/2014/main" id="{F94E21DF-F554-46A4-9650-5AFE83CE8173}"/>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120848</xdr:rowOff>
    </xdr:from>
    <xdr:ext cx="340478" cy="259045"/>
    <xdr:sp macro="" textlink="">
      <xdr:nvSpPr>
        <xdr:cNvPr id="867" name="【庁舎】&#10;有形固定資産減価償却率最大値テキスト">
          <a:extLst>
            <a:ext uri="{FF2B5EF4-FFF2-40B4-BE49-F238E27FC236}">
              <a16:creationId xmlns:a16="http://schemas.microsoft.com/office/drawing/2014/main" id="{C09ED4BF-E1CC-4D61-8DD7-E6F4AAF0F74F}"/>
            </a:ext>
          </a:extLst>
        </xdr:cNvPr>
        <xdr:cNvSpPr txBox="1"/>
      </xdr:nvSpPr>
      <xdr:spPr>
        <a:xfrm>
          <a:off x="16357600" y="1692294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2721</xdr:rowOff>
    </xdr:from>
    <xdr:to>
      <xdr:col>86</xdr:col>
      <xdr:colOff>25400</xdr:colOff>
      <xdr:row>100</xdr:row>
      <xdr:rowOff>2721</xdr:rowOff>
    </xdr:to>
    <xdr:cxnSp macro="">
      <xdr:nvCxnSpPr>
        <xdr:cNvPr id="868" name="直線コネクタ 867">
          <a:extLst>
            <a:ext uri="{FF2B5EF4-FFF2-40B4-BE49-F238E27FC236}">
              <a16:creationId xmlns:a16="http://schemas.microsoft.com/office/drawing/2014/main" id="{00084A88-7879-462B-B7B9-19F263BDFCC1}"/>
            </a:ext>
          </a:extLst>
        </xdr:cNvPr>
        <xdr:cNvCxnSpPr/>
      </xdr:nvCxnSpPr>
      <xdr:spPr>
        <a:xfrm>
          <a:off x="16230600" y="1714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36847</xdr:rowOff>
    </xdr:from>
    <xdr:ext cx="405111" cy="259045"/>
    <xdr:sp macro="" textlink="">
      <xdr:nvSpPr>
        <xdr:cNvPr id="869" name="【庁舎】&#10;有形固定資産減価償却率平均値テキスト">
          <a:extLst>
            <a:ext uri="{FF2B5EF4-FFF2-40B4-BE49-F238E27FC236}">
              <a16:creationId xmlns:a16="http://schemas.microsoft.com/office/drawing/2014/main" id="{46BBDD39-90EB-4C80-9198-DAD957244BE8}"/>
            </a:ext>
          </a:extLst>
        </xdr:cNvPr>
        <xdr:cNvSpPr txBox="1"/>
      </xdr:nvSpPr>
      <xdr:spPr>
        <a:xfrm>
          <a:off x="16357600" y="1769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13970</xdr:rowOff>
    </xdr:from>
    <xdr:to>
      <xdr:col>85</xdr:col>
      <xdr:colOff>177800</xdr:colOff>
      <xdr:row>104</xdr:row>
      <xdr:rowOff>115570</xdr:rowOff>
    </xdr:to>
    <xdr:sp macro="" textlink="">
      <xdr:nvSpPr>
        <xdr:cNvPr id="870" name="フローチャート: 判断 869">
          <a:extLst>
            <a:ext uri="{FF2B5EF4-FFF2-40B4-BE49-F238E27FC236}">
              <a16:creationId xmlns:a16="http://schemas.microsoft.com/office/drawing/2014/main" id="{CBD18572-D08E-4211-A1FC-6648021DF931}"/>
            </a:ext>
          </a:extLst>
        </xdr:cNvPr>
        <xdr:cNvSpPr/>
      </xdr:nvSpPr>
      <xdr:spPr>
        <a:xfrm>
          <a:off x="162687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40095</xdr:rowOff>
    </xdr:from>
    <xdr:to>
      <xdr:col>81</xdr:col>
      <xdr:colOff>101600</xdr:colOff>
      <xdr:row>104</xdr:row>
      <xdr:rowOff>141695</xdr:rowOff>
    </xdr:to>
    <xdr:sp macro="" textlink="">
      <xdr:nvSpPr>
        <xdr:cNvPr id="871" name="フローチャート: 判断 870">
          <a:extLst>
            <a:ext uri="{FF2B5EF4-FFF2-40B4-BE49-F238E27FC236}">
              <a16:creationId xmlns:a16="http://schemas.microsoft.com/office/drawing/2014/main" id="{32926AEF-47E5-439A-8D78-0A0E54AAFCD8}"/>
            </a:ext>
          </a:extLst>
        </xdr:cNvPr>
        <xdr:cNvSpPr/>
      </xdr:nvSpPr>
      <xdr:spPr>
        <a:xfrm>
          <a:off x="15430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123371</xdr:rowOff>
    </xdr:from>
    <xdr:to>
      <xdr:col>76</xdr:col>
      <xdr:colOff>165100</xdr:colOff>
      <xdr:row>104</xdr:row>
      <xdr:rowOff>53521</xdr:rowOff>
    </xdr:to>
    <xdr:sp macro="" textlink="">
      <xdr:nvSpPr>
        <xdr:cNvPr id="872" name="フローチャート: 判断 871">
          <a:extLst>
            <a:ext uri="{FF2B5EF4-FFF2-40B4-BE49-F238E27FC236}">
              <a16:creationId xmlns:a16="http://schemas.microsoft.com/office/drawing/2014/main" id="{9B737BAB-3DC5-42C1-B874-F19067BAEFFB}"/>
            </a:ext>
          </a:extLst>
        </xdr:cNvPr>
        <xdr:cNvSpPr/>
      </xdr:nvSpPr>
      <xdr:spPr>
        <a:xfrm>
          <a:off x="14541500" y="1778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144599</xdr:rowOff>
    </xdr:from>
    <xdr:to>
      <xdr:col>72</xdr:col>
      <xdr:colOff>38100</xdr:colOff>
      <xdr:row>104</xdr:row>
      <xdr:rowOff>74749</xdr:rowOff>
    </xdr:to>
    <xdr:sp macro="" textlink="">
      <xdr:nvSpPr>
        <xdr:cNvPr id="873" name="フローチャート: 判断 872">
          <a:extLst>
            <a:ext uri="{FF2B5EF4-FFF2-40B4-BE49-F238E27FC236}">
              <a16:creationId xmlns:a16="http://schemas.microsoft.com/office/drawing/2014/main" id="{CA8D87B0-A9B8-4FC8-8D05-BF7763FCBC97}"/>
            </a:ext>
          </a:extLst>
        </xdr:cNvPr>
        <xdr:cNvSpPr/>
      </xdr:nvSpPr>
      <xdr:spPr>
        <a:xfrm>
          <a:off x="13652500" y="1780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5806</xdr:rowOff>
    </xdr:from>
    <xdr:to>
      <xdr:col>67</xdr:col>
      <xdr:colOff>101600</xdr:colOff>
      <xdr:row>104</xdr:row>
      <xdr:rowOff>107406</xdr:rowOff>
    </xdr:to>
    <xdr:sp macro="" textlink="">
      <xdr:nvSpPr>
        <xdr:cNvPr id="874" name="フローチャート: 判断 873">
          <a:extLst>
            <a:ext uri="{FF2B5EF4-FFF2-40B4-BE49-F238E27FC236}">
              <a16:creationId xmlns:a16="http://schemas.microsoft.com/office/drawing/2014/main" id="{1487FE44-F406-472B-A7DE-92FFFF1950E7}"/>
            </a:ext>
          </a:extLst>
        </xdr:cNvPr>
        <xdr:cNvSpPr/>
      </xdr:nvSpPr>
      <xdr:spPr>
        <a:xfrm>
          <a:off x="12763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6531430B-B462-4632-97BE-F747C057F045}"/>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A7748A32-FE13-4E09-B4ED-B1DBB7875B37}"/>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8E7FC84D-E4DE-4819-8EAD-136606B87D45}"/>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0D8F1F73-5F45-4441-82CF-61B50778C777}"/>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A223C27D-B28F-4F10-BD21-B3F7C7C45A9D}"/>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87449</xdr:rowOff>
    </xdr:from>
    <xdr:to>
      <xdr:col>85</xdr:col>
      <xdr:colOff>177800</xdr:colOff>
      <xdr:row>105</xdr:row>
      <xdr:rowOff>17599</xdr:rowOff>
    </xdr:to>
    <xdr:sp macro="" textlink="">
      <xdr:nvSpPr>
        <xdr:cNvPr id="880" name="楕円 879">
          <a:extLst>
            <a:ext uri="{FF2B5EF4-FFF2-40B4-BE49-F238E27FC236}">
              <a16:creationId xmlns:a16="http://schemas.microsoft.com/office/drawing/2014/main" id="{F47E949E-2FA4-4AF4-89D4-F277288D91D3}"/>
            </a:ext>
          </a:extLst>
        </xdr:cNvPr>
        <xdr:cNvSpPr/>
      </xdr:nvSpPr>
      <xdr:spPr>
        <a:xfrm>
          <a:off x="16268700" y="1791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65876</xdr:rowOff>
    </xdr:from>
    <xdr:ext cx="405111" cy="259045"/>
    <xdr:sp macro="" textlink="">
      <xdr:nvSpPr>
        <xdr:cNvPr id="881" name="【庁舎】&#10;有形固定資産減価償却率該当値テキスト">
          <a:extLst>
            <a:ext uri="{FF2B5EF4-FFF2-40B4-BE49-F238E27FC236}">
              <a16:creationId xmlns:a16="http://schemas.microsoft.com/office/drawing/2014/main" id="{6C5F5679-64DB-4163-B9EA-E64BFB264B84}"/>
            </a:ext>
          </a:extLst>
        </xdr:cNvPr>
        <xdr:cNvSpPr txBox="1"/>
      </xdr:nvSpPr>
      <xdr:spPr>
        <a:xfrm>
          <a:off x="16357600" y="1789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56424</xdr:rowOff>
    </xdr:from>
    <xdr:to>
      <xdr:col>81</xdr:col>
      <xdr:colOff>101600</xdr:colOff>
      <xdr:row>104</xdr:row>
      <xdr:rowOff>158024</xdr:rowOff>
    </xdr:to>
    <xdr:sp macro="" textlink="">
      <xdr:nvSpPr>
        <xdr:cNvPr id="882" name="楕円 881">
          <a:extLst>
            <a:ext uri="{FF2B5EF4-FFF2-40B4-BE49-F238E27FC236}">
              <a16:creationId xmlns:a16="http://schemas.microsoft.com/office/drawing/2014/main" id="{D94840FD-A71C-4D1A-9C0F-BEA96DBB098E}"/>
            </a:ext>
          </a:extLst>
        </xdr:cNvPr>
        <xdr:cNvSpPr/>
      </xdr:nvSpPr>
      <xdr:spPr>
        <a:xfrm>
          <a:off x="15430500" y="1788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107224</xdr:rowOff>
    </xdr:from>
    <xdr:to>
      <xdr:col>85</xdr:col>
      <xdr:colOff>127000</xdr:colOff>
      <xdr:row>104</xdr:row>
      <xdr:rowOff>138249</xdr:rowOff>
    </xdr:to>
    <xdr:cxnSp macro="">
      <xdr:nvCxnSpPr>
        <xdr:cNvPr id="883" name="直線コネクタ 882">
          <a:extLst>
            <a:ext uri="{FF2B5EF4-FFF2-40B4-BE49-F238E27FC236}">
              <a16:creationId xmlns:a16="http://schemas.microsoft.com/office/drawing/2014/main" id="{FF232FB9-3D9B-4DFD-850C-4C4D72269785}"/>
            </a:ext>
          </a:extLst>
        </xdr:cNvPr>
        <xdr:cNvCxnSpPr/>
      </xdr:nvCxnSpPr>
      <xdr:spPr>
        <a:xfrm>
          <a:off x="15481300" y="17938024"/>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23768</xdr:rowOff>
    </xdr:from>
    <xdr:to>
      <xdr:col>76</xdr:col>
      <xdr:colOff>165100</xdr:colOff>
      <xdr:row>104</xdr:row>
      <xdr:rowOff>125368</xdr:rowOff>
    </xdr:to>
    <xdr:sp macro="" textlink="">
      <xdr:nvSpPr>
        <xdr:cNvPr id="884" name="楕円 883">
          <a:extLst>
            <a:ext uri="{FF2B5EF4-FFF2-40B4-BE49-F238E27FC236}">
              <a16:creationId xmlns:a16="http://schemas.microsoft.com/office/drawing/2014/main" id="{CE304DFD-C87F-47D6-9B6D-5A55799FDEC8}"/>
            </a:ext>
          </a:extLst>
        </xdr:cNvPr>
        <xdr:cNvSpPr/>
      </xdr:nvSpPr>
      <xdr:spPr>
        <a:xfrm>
          <a:off x="14541500" y="1785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74568</xdr:rowOff>
    </xdr:from>
    <xdr:to>
      <xdr:col>81</xdr:col>
      <xdr:colOff>50800</xdr:colOff>
      <xdr:row>104</xdr:row>
      <xdr:rowOff>107224</xdr:rowOff>
    </xdr:to>
    <xdr:cxnSp macro="">
      <xdr:nvCxnSpPr>
        <xdr:cNvPr id="885" name="直線コネクタ 884">
          <a:extLst>
            <a:ext uri="{FF2B5EF4-FFF2-40B4-BE49-F238E27FC236}">
              <a16:creationId xmlns:a16="http://schemas.microsoft.com/office/drawing/2014/main" id="{BCFF7C1E-0ACE-4C3F-8951-3BB98769BB6A}"/>
            </a:ext>
          </a:extLst>
        </xdr:cNvPr>
        <xdr:cNvCxnSpPr/>
      </xdr:nvCxnSpPr>
      <xdr:spPr>
        <a:xfrm>
          <a:off x="14592300" y="17905368"/>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59689</xdr:rowOff>
    </xdr:from>
    <xdr:to>
      <xdr:col>72</xdr:col>
      <xdr:colOff>38100</xdr:colOff>
      <xdr:row>104</xdr:row>
      <xdr:rowOff>161289</xdr:rowOff>
    </xdr:to>
    <xdr:sp macro="" textlink="">
      <xdr:nvSpPr>
        <xdr:cNvPr id="886" name="楕円 885">
          <a:extLst>
            <a:ext uri="{FF2B5EF4-FFF2-40B4-BE49-F238E27FC236}">
              <a16:creationId xmlns:a16="http://schemas.microsoft.com/office/drawing/2014/main" id="{CAA8EA92-B4B0-42E8-B536-0FED49ACDE14}"/>
            </a:ext>
          </a:extLst>
        </xdr:cNvPr>
        <xdr:cNvSpPr/>
      </xdr:nvSpPr>
      <xdr:spPr>
        <a:xfrm>
          <a:off x="13652500" y="1789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74568</xdr:rowOff>
    </xdr:from>
    <xdr:to>
      <xdr:col>76</xdr:col>
      <xdr:colOff>114300</xdr:colOff>
      <xdr:row>104</xdr:row>
      <xdr:rowOff>110489</xdr:rowOff>
    </xdr:to>
    <xdr:cxnSp macro="">
      <xdr:nvCxnSpPr>
        <xdr:cNvPr id="887" name="直線コネクタ 886">
          <a:extLst>
            <a:ext uri="{FF2B5EF4-FFF2-40B4-BE49-F238E27FC236}">
              <a16:creationId xmlns:a16="http://schemas.microsoft.com/office/drawing/2014/main" id="{0C103BD5-A1AA-4128-9EB0-A909B6CF183A}"/>
            </a:ext>
          </a:extLst>
        </xdr:cNvPr>
        <xdr:cNvCxnSpPr/>
      </xdr:nvCxnSpPr>
      <xdr:spPr>
        <a:xfrm flipV="1">
          <a:off x="13703300" y="17905368"/>
          <a:ext cx="8890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25400</xdr:rowOff>
    </xdr:from>
    <xdr:to>
      <xdr:col>67</xdr:col>
      <xdr:colOff>101600</xdr:colOff>
      <xdr:row>104</xdr:row>
      <xdr:rowOff>127000</xdr:rowOff>
    </xdr:to>
    <xdr:sp macro="" textlink="">
      <xdr:nvSpPr>
        <xdr:cNvPr id="888" name="楕円 887">
          <a:extLst>
            <a:ext uri="{FF2B5EF4-FFF2-40B4-BE49-F238E27FC236}">
              <a16:creationId xmlns:a16="http://schemas.microsoft.com/office/drawing/2014/main" id="{722F71F5-7B1E-479E-82E0-4C4F8621416D}"/>
            </a:ext>
          </a:extLst>
        </xdr:cNvPr>
        <xdr:cNvSpPr/>
      </xdr:nvSpPr>
      <xdr:spPr>
        <a:xfrm>
          <a:off x="12763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76200</xdr:rowOff>
    </xdr:from>
    <xdr:to>
      <xdr:col>71</xdr:col>
      <xdr:colOff>177800</xdr:colOff>
      <xdr:row>104</xdr:row>
      <xdr:rowOff>110489</xdr:rowOff>
    </xdr:to>
    <xdr:cxnSp macro="">
      <xdr:nvCxnSpPr>
        <xdr:cNvPr id="889" name="直線コネクタ 888">
          <a:extLst>
            <a:ext uri="{FF2B5EF4-FFF2-40B4-BE49-F238E27FC236}">
              <a16:creationId xmlns:a16="http://schemas.microsoft.com/office/drawing/2014/main" id="{3A5CEE6D-EB21-4756-88B5-751A9913FCAA}"/>
            </a:ext>
          </a:extLst>
        </xdr:cNvPr>
        <xdr:cNvCxnSpPr/>
      </xdr:nvCxnSpPr>
      <xdr:spPr>
        <a:xfrm>
          <a:off x="12814300" y="1790700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158222</xdr:rowOff>
    </xdr:from>
    <xdr:ext cx="405111" cy="259045"/>
    <xdr:sp macro="" textlink="">
      <xdr:nvSpPr>
        <xdr:cNvPr id="890" name="n_1aveValue【庁舎】&#10;有形固定資産減価償却率">
          <a:extLst>
            <a:ext uri="{FF2B5EF4-FFF2-40B4-BE49-F238E27FC236}">
              <a16:creationId xmlns:a16="http://schemas.microsoft.com/office/drawing/2014/main" id="{F2B3EBF6-7538-49A5-9499-AFA2FCD0C0FB}"/>
            </a:ext>
          </a:extLst>
        </xdr:cNvPr>
        <xdr:cNvSpPr txBox="1"/>
      </xdr:nvSpPr>
      <xdr:spPr>
        <a:xfrm>
          <a:off x="15266044" y="1764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70048</xdr:rowOff>
    </xdr:from>
    <xdr:ext cx="405111" cy="259045"/>
    <xdr:sp macro="" textlink="">
      <xdr:nvSpPr>
        <xdr:cNvPr id="891" name="n_2aveValue【庁舎】&#10;有形固定資産減価償却率">
          <a:extLst>
            <a:ext uri="{FF2B5EF4-FFF2-40B4-BE49-F238E27FC236}">
              <a16:creationId xmlns:a16="http://schemas.microsoft.com/office/drawing/2014/main" id="{014F500C-CB88-420A-A4E7-33A55847A16E}"/>
            </a:ext>
          </a:extLst>
        </xdr:cNvPr>
        <xdr:cNvSpPr txBox="1"/>
      </xdr:nvSpPr>
      <xdr:spPr>
        <a:xfrm>
          <a:off x="14389744" y="17557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91276</xdr:rowOff>
    </xdr:from>
    <xdr:ext cx="405111" cy="259045"/>
    <xdr:sp macro="" textlink="">
      <xdr:nvSpPr>
        <xdr:cNvPr id="892" name="n_3aveValue【庁舎】&#10;有形固定資産減価償却率">
          <a:extLst>
            <a:ext uri="{FF2B5EF4-FFF2-40B4-BE49-F238E27FC236}">
              <a16:creationId xmlns:a16="http://schemas.microsoft.com/office/drawing/2014/main" id="{FA95A4A6-F9ED-4122-8DC4-BBE3E1E49093}"/>
            </a:ext>
          </a:extLst>
        </xdr:cNvPr>
        <xdr:cNvSpPr txBox="1"/>
      </xdr:nvSpPr>
      <xdr:spPr>
        <a:xfrm>
          <a:off x="13500744" y="1757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123933</xdr:rowOff>
    </xdr:from>
    <xdr:ext cx="405111" cy="259045"/>
    <xdr:sp macro="" textlink="">
      <xdr:nvSpPr>
        <xdr:cNvPr id="893" name="n_4aveValue【庁舎】&#10;有形固定資産減価償却率">
          <a:extLst>
            <a:ext uri="{FF2B5EF4-FFF2-40B4-BE49-F238E27FC236}">
              <a16:creationId xmlns:a16="http://schemas.microsoft.com/office/drawing/2014/main" id="{698B28D8-50CC-4A22-AA82-7D52C2B9C644}"/>
            </a:ext>
          </a:extLst>
        </xdr:cNvPr>
        <xdr:cNvSpPr txBox="1"/>
      </xdr:nvSpPr>
      <xdr:spPr>
        <a:xfrm>
          <a:off x="12611744"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149151</xdr:rowOff>
    </xdr:from>
    <xdr:ext cx="405111" cy="259045"/>
    <xdr:sp macro="" textlink="">
      <xdr:nvSpPr>
        <xdr:cNvPr id="894" name="n_1mainValue【庁舎】&#10;有形固定資産減価償却率">
          <a:extLst>
            <a:ext uri="{FF2B5EF4-FFF2-40B4-BE49-F238E27FC236}">
              <a16:creationId xmlns:a16="http://schemas.microsoft.com/office/drawing/2014/main" id="{8E38BE83-E20C-43CF-8CC0-FE4FC09D9E48}"/>
            </a:ext>
          </a:extLst>
        </xdr:cNvPr>
        <xdr:cNvSpPr txBox="1"/>
      </xdr:nvSpPr>
      <xdr:spPr>
        <a:xfrm>
          <a:off x="15266044" y="1797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116495</xdr:rowOff>
    </xdr:from>
    <xdr:ext cx="405111" cy="259045"/>
    <xdr:sp macro="" textlink="">
      <xdr:nvSpPr>
        <xdr:cNvPr id="895" name="n_2mainValue【庁舎】&#10;有形固定資産減価償却率">
          <a:extLst>
            <a:ext uri="{FF2B5EF4-FFF2-40B4-BE49-F238E27FC236}">
              <a16:creationId xmlns:a16="http://schemas.microsoft.com/office/drawing/2014/main" id="{9E0B1BDD-4CE4-4DFB-8085-33D3DE256BFF}"/>
            </a:ext>
          </a:extLst>
        </xdr:cNvPr>
        <xdr:cNvSpPr txBox="1"/>
      </xdr:nvSpPr>
      <xdr:spPr>
        <a:xfrm>
          <a:off x="14389744" y="17947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152416</xdr:rowOff>
    </xdr:from>
    <xdr:ext cx="405111" cy="259045"/>
    <xdr:sp macro="" textlink="">
      <xdr:nvSpPr>
        <xdr:cNvPr id="896" name="n_3mainValue【庁舎】&#10;有形固定資産減価償却率">
          <a:extLst>
            <a:ext uri="{FF2B5EF4-FFF2-40B4-BE49-F238E27FC236}">
              <a16:creationId xmlns:a16="http://schemas.microsoft.com/office/drawing/2014/main" id="{28E50E5C-B6AD-47B1-8F64-01F9E06FB7C6}"/>
            </a:ext>
          </a:extLst>
        </xdr:cNvPr>
        <xdr:cNvSpPr txBox="1"/>
      </xdr:nvSpPr>
      <xdr:spPr>
        <a:xfrm>
          <a:off x="13500744" y="1798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118127</xdr:rowOff>
    </xdr:from>
    <xdr:ext cx="405111" cy="259045"/>
    <xdr:sp macro="" textlink="">
      <xdr:nvSpPr>
        <xdr:cNvPr id="897" name="n_4mainValue【庁舎】&#10;有形固定資産減価償却率">
          <a:extLst>
            <a:ext uri="{FF2B5EF4-FFF2-40B4-BE49-F238E27FC236}">
              <a16:creationId xmlns:a16="http://schemas.microsoft.com/office/drawing/2014/main" id="{301F987A-715F-426E-8229-26B83B81D6AB}"/>
            </a:ext>
          </a:extLst>
        </xdr:cNvPr>
        <xdr:cNvSpPr txBox="1"/>
      </xdr:nvSpPr>
      <xdr:spPr>
        <a:xfrm>
          <a:off x="12611744" y="1794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8" name="正方形/長方形 897">
          <a:extLst>
            <a:ext uri="{FF2B5EF4-FFF2-40B4-BE49-F238E27FC236}">
              <a16:creationId xmlns:a16="http://schemas.microsoft.com/office/drawing/2014/main" id="{19A61A57-F908-45A9-B1C9-AC02714C23B6}"/>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9" name="正方形/長方形 898">
          <a:extLst>
            <a:ext uri="{FF2B5EF4-FFF2-40B4-BE49-F238E27FC236}">
              <a16:creationId xmlns:a16="http://schemas.microsoft.com/office/drawing/2014/main" id="{EB3A344E-61A5-46EF-A934-ABC51ECE87EB}"/>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0" name="正方形/長方形 899">
          <a:extLst>
            <a:ext uri="{FF2B5EF4-FFF2-40B4-BE49-F238E27FC236}">
              <a16:creationId xmlns:a16="http://schemas.microsoft.com/office/drawing/2014/main" id="{48FE83D8-70BC-4A85-81F8-637CE1F4AB11}"/>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1" name="正方形/長方形 900">
          <a:extLst>
            <a:ext uri="{FF2B5EF4-FFF2-40B4-BE49-F238E27FC236}">
              <a16:creationId xmlns:a16="http://schemas.microsoft.com/office/drawing/2014/main" id="{239170F2-90D5-4E37-A520-ECD6E54A3F5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2" name="正方形/長方形 901">
          <a:extLst>
            <a:ext uri="{FF2B5EF4-FFF2-40B4-BE49-F238E27FC236}">
              <a16:creationId xmlns:a16="http://schemas.microsoft.com/office/drawing/2014/main" id="{8F27AB18-8FC4-4A69-988B-4B0E5E118B5E}"/>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3" name="正方形/長方形 902">
          <a:extLst>
            <a:ext uri="{FF2B5EF4-FFF2-40B4-BE49-F238E27FC236}">
              <a16:creationId xmlns:a16="http://schemas.microsoft.com/office/drawing/2014/main" id="{9148C82E-E4C2-4C3E-B6B8-10F10B98FBAB}"/>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4" name="正方形/長方形 903">
          <a:extLst>
            <a:ext uri="{FF2B5EF4-FFF2-40B4-BE49-F238E27FC236}">
              <a16:creationId xmlns:a16="http://schemas.microsoft.com/office/drawing/2014/main" id="{49C4E73D-D45B-4816-BE7E-6B566D0882AB}"/>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5" name="正方形/長方形 904">
          <a:extLst>
            <a:ext uri="{FF2B5EF4-FFF2-40B4-BE49-F238E27FC236}">
              <a16:creationId xmlns:a16="http://schemas.microsoft.com/office/drawing/2014/main" id="{7170AA1C-F95A-4EAC-8038-BAD3A18FC619}"/>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6" name="テキスト ボックス 905">
          <a:extLst>
            <a:ext uri="{FF2B5EF4-FFF2-40B4-BE49-F238E27FC236}">
              <a16:creationId xmlns:a16="http://schemas.microsoft.com/office/drawing/2014/main" id="{99A6B077-19CE-4E6C-956F-970F9E2F19A7}"/>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7" name="直線コネクタ 906">
          <a:extLst>
            <a:ext uri="{FF2B5EF4-FFF2-40B4-BE49-F238E27FC236}">
              <a16:creationId xmlns:a16="http://schemas.microsoft.com/office/drawing/2014/main" id="{46B9A4EC-784E-407A-BC10-7BE1FE06D5B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8" name="直線コネクタ 907">
          <a:extLst>
            <a:ext uri="{FF2B5EF4-FFF2-40B4-BE49-F238E27FC236}">
              <a16:creationId xmlns:a16="http://schemas.microsoft.com/office/drawing/2014/main" id="{3E9663A6-8C04-47B8-9519-ABA21BEEDF5D}"/>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9" name="テキスト ボックス 908">
          <a:extLst>
            <a:ext uri="{FF2B5EF4-FFF2-40B4-BE49-F238E27FC236}">
              <a16:creationId xmlns:a16="http://schemas.microsoft.com/office/drawing/2014/main" id="{F49E5BA7-0718-4E82-9344-621CF08AE7CB}"/>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10" name="直線コネクタ 909">
          <a:extLst>
            <a:ext uri="{FF2B5EF4-FFF2-40B4-BE49-F238E27FC236}">
              <a16:creationId xmlns:a16="http://schemas.microsoft.com/office/drawing/2014/main" id="{63C2D705-8451-46E6-B2D0-D5415FFE0FAD}"/>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1" name="テキスト ボックス 910">
          <a:extLst>
            <a:ext uri="{FF2B5EF4-FFF2-40B4-BE49-F238E27FC236}">
              <a16:creationId xmlns:a16="http://schemas.microsoft.com/office/drawing/2014/main" id="{49AB1C52-7CC4-4057-991E-E6FAD8006B1E}"/>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2" name="直線コネクタ 911">
          <a:extLst>
            <a:ext uri="{FF2B5EF4-FFF2-40B4-BE49-F238E27FC236}">
              <a16:creationId xmlns:a16="http://schemas.microsoft.com/office/drawing/2014/main" id="{46B96B64-4504-439B-843D-254F65916979}"/>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3" name="テキスト ボックス 912">
          <a:extLst>
            <a:ext uri="{FF2B5EF4-FFF2-40B4-BE49-F238E27FC236}">
              <a16:creationId xmlns:a16="http://schemas.microsoft.com/office/drawing/2014/main" id="{6E9FFB33-4490-4CFC-B211-20DA158CCA2A}"/>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4" name="直線コネクタ 913">
          <a:extLst>
            <a:ext uri="{FF2B5EF4-FFF2-40B4-BE49-F238E27FC236}">
              <a16:creationId xmlns:a16="http://schemas.microsoft.com/office/drawing/2014/main" id="{829713BB-D118-4639-9C0C-7B98447CE9F3}"/>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5" name="テキスト ボックス 914">
          <a:extLst>
            <a:ext uri="{FF2B5EF4-FFF2-40B4-BE49-F238E27FC236}">
              <a16:creationId xmlns:a16="http://schemas.microsoft.com/office/drawing/2014/main" id="{73A9B08C-5485-43EE-A58A-D414E387058D}"/>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6" name="直線コネクタ 915">
          <a:extLst>
            <a:ext uri="{FF2B5EF4-FFF2-40B4-BE49-F238E27FC236}">
              <a16:creationId xmlns:a16="http://schemas.microsoft.com/office/drawing/2014/main" id="{16DBB053-E7E1-4309-93C6-2F83340E2AA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7" name="テキスト ボックス 916">
          <a:extLst>
            <a:ext uri="{FF2B5EF4-FFF2-40B4-BE49-F238E27FC236}">
              <a16:creationId xmlns:a16="http://schemas.microsoft.com/office/drawing/2014/main" id="{3980B91D-E47D-4144-977D-469ACF524ED9}"/>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8" name="直線コネクタ 917">
          <a:extLst>
            <a:ext uri="{FF2B5EF4-FFF2-40B4-BE49-F238E27FC236}">
              <a16:creationId xmlns:a16="http://schemas.microsoft.com/office/drawing/2014/main" id="{966497B8-D7CB-479E-8971-571F0083FC7D}"/>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9" name="テキスト ボックス 918">
          <a:extLst>
            <a:ext uri="{FF2B5EF4-FFF2-40B4-BE49-F238E27FC236}">
              <a16:creationId xmlns:a16="http://schemas.microsoft.com/office/drawing/2014/main" id="{9BE2AA18-A9EF-4598-8524-3A5B1BEF97B6}"/>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0" name="直線コネクタ 919">
          <a:extLst>
            <a:ext uri="{FF2B5EF4-FFF2-40B4-BE49-F238E27FC236}">
              <a16:creationId xmlns:a16="http://schemas.microsoft.com/office/drawing/2014/main" id="{5BC37289-9460-40FC-8EDE-F385CADE45FD}"/>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1" name="テキスト ボックス 920">
          <a:extLst>
            <a:ext uri="{FF2B5EF4-FFF2-40B4-BE49-F238E27FC236}">
              <a16:creationId xmlns:a16="http://schemas.microsoft.com/office/drawing/2014/main" id="{6080E5B3-A6BB-4A5C-91E4-80C2EE8F312A}"/>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2" name="【庁舎】&#10;一人当たり面積グラフ枠">
          <a:extLst>
            <a:ext uri="{FF2B5EF4-FFF2-40B4-BE49-F238E27FC236}">
              <a16:creationId xmlns:a16="http://schemas.microsoft.com/office/drawing/2014/main" id="{F45EBDC3-9B72-4BF2-A09B-3391B07B5FB7}"/>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45176</xdr:rowOff>
    </xdr:from>
    <xdr:to>
      <xdr:col>116</xdr:col>
      <xdr:colOff>62864</xdr:colOff>
      <xdr:row>108</xdr:row>
      <xdr:rowOff>77832</xdr:rowOff>
    </xdr:to>
    <xdr:cxnSp macro="">
      <xdr:nvCxnSpPr>
        <xdr:cNvPr id="923" name="直線コネクタ 922">
          <a:extLst>
            <a:ext uri="{FF2B5EF4-FFF2-40B4-BE49-F238E27FC236}">
              <a16:creationId xmlns:a16="http://schemas.microsoft.com/office/drawing/2014/main" id="{55CF5FB2-BCA5-4298-8279-41D905B38BC8}"/>
            </a:ext>
          </a:extLst>
        </xdr:cNvPr>
        <xdr:cNvCxnSpPr/>
      </xdr:nvCxnSpPr>
      <xdr:spPr>
        <a:xfrm flipV="1">
          <a:off x="22160864" y="17018726"/>
          <a:ext cx="0" cy="1575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81659</xdr:rowOff>
    </xdr:from>
    <xdr:ext cx="469744" cy="259045"/>
    <xdr:sp macro="" textlink="">
      <xdr:nvSpPr>
        <xdr:cNvPr id="924" name="【庁舎】&#10;一人当たり面積最小値テキスト">
          <a:extLst>
            <a:ext uri="{FF2B5EF4-FFF2-40B4-BE49-F238E27FC236}">
              <a16:creationId xmlns:a16="http://schemas.microsoft.com/office/drawing/2014/main" id="{65555ABE-E6B9-4382-900B-8DECB61D4B9C}"/>
            </a:ext>
          </a:extLst>
        </xdr:cNvPr>
        <xdr:cNvSpPr txBox="1"/>
      </xdr:nvSpPr>
      <xdr:spPr>
        <a:xfrm>
          <a:off x="22199600" y="18598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77832</xdr:rowOff>
    </xdr:from>
    <xdr:to>
      <xdr:col>116</xdr:col>
      <xdr:colOff>152400</xdr:colOff>
      <xdr:row>108</xdr:row>
      <xdr:rowOff>77832</xdr:rowOff>
    </xdr:to>
    <xdr:cxnSp macro="">
      <xdr:nvCxnSpPr>
        <xdr:cNvPr id="925" name="直線コネクタ 924">
          <a:extLst>
            <a:ext uri="{FF2B5EF4-FFF2-40B4-BE49-F238E27FC236}">
              <a16:creationId xmlns:a16="http://schemas.microsoft.com/office/drawing/2014/main" id="{837D7833-9891-4A13-95B2-B3742054EFC2}"/>
            </a:ext>
          </a:extLst>
        </xdr:cNvPr>
        <xdr:cNvCxnSpPr/>
      </xdr:nvCxnSpPr>
      <xdr:spPr>
        <a:xfrm>
          <a:off x="22072600" y="18594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163303</xdr:rowOff>
    </xdr:from>
    <xdr:ext cx="469744" cy="259045"/>
    <xdr:sp macro="" textlink="">
      <xdr:nvSpPr>
        <xdr:cNvPr id="926" name="【庁舎】&#10;一人当たり面積最大値テキスト">
          <a:extLst>
            <a:ext uri="{FF2B5EF4-FFF2-40B4-BE49-F238E27FC236}">
              <a16:creationId xmlns:a16="http://schemas.microsoft.com/office/drawing/2014/main" id="{1A824886-05E5-4BB5-910E-44B9590E363C}"/>
            </a:ext>
          </a:extLst>
        </xdr:cNvPr>
        <xdr:cNvSpPr txBox="1"/>
      </xdr:nvSpPr>
      <xdr:spPr>
        <a:xfrm>
          <a:off x="22199600" y="16793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45176</xdr:rowOff>
    </xdr:from>
    <xdr:to>
      <xdr:col>116</xdr:col>
      <xdr:colOff>152400</xdr:colOff>
      <xdr:row>99</xdr:row>
      <xdr:rowOff>45176</xdr:rowOff>
    </xdr:to>
    <xdr:cxnSp macro="">
      <xdr:nvCxnSpPr>
        <xdr:cNvPr id="927" name="直線コネクタ 926">
          <a:extLst>
            <a:ext uri="{FF2B5EF4-FFF2-40B4-BE49-F238E27FC236}">
              <a16:creationId xmlns:a16="http://schemas.microsoft.com/office/drawing/2014/main" id="{A8364D89-99E9-4B28-9ABD-049BC7C1E337}"/>
            </a:ext>
          </a:extLst>
        </xdr:cNvPr>
        <xdr:cNvCxnSpPr/>
      </xdr:nvCxnSpPr>
      <xdr:spPr>
        <a:xfrm>
          <a:off x="22072600" y="1701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74403</xdr:rowOff>
    </xdr:from>
    <xdr:ext cx="469744" cy="259045"/>
    <xdr:sp macro="" textlink="">
      <xdr:nvSpPr>
        <xdr:cNvPr id="928" name="【庁舎】&#10;一人当たり面積平均値テキスト">
          <a:extLst>
            <a:ext uri="{FF2B5EF4-FFF2-40B4-BE49-F238E27FC236}">
              <a16:creationId xmlns:a16="http://schemas.microsoft.com/office/drawing/2014/main" id="{CB6444F3-E14E-4F5A-9F7F-D2FE21DD5AB9}"/>
            </a:ext>
          </a:extLst>
        </xdr:cNvPr>
        <xdr:cNvSpPr txBox="1"/>
      </xdr:nvSpPr>
      <xdr:spPr>
        <a:xfrm>
          <a:off x="22199600" y="179052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51526</xdr:rowOff>
    </xdr:from>
    <xdr:to>
      <xdr:col>116</xdr:col>
      <xdr:colOff>114300</xdr:colOff>
      <xdr:row>105</xdr:row>
      <xdr:rowOff>153126</xdr:rowOff>
    </xdr:to>
    <xdr:sp macro="" textlink="">
      <xdr:nvSpPr>
        <xdr:cNvPr id="929" name="フローチャート: 判断 928">
          <a:extLst>
            <a:ext uri="{FF2B5EF4-FFF2-40B4-BE49-F238E27FC236}">
              <a16:creationId xmlns:a16="http://schemas.microsoft.com/office/drawing/2014/main" id="{288D41A3-43EC-4FD6-A755-F521D8C2374A}"/>
            </a:ext>
          </a:extLst>
        </xdr:cNvPr>
        <xdr:cNvSpPr/>
      </xdr:nvSpPr>
      <xdr:spPr>
        <a:xfrm>
          <a:off x="22110700" y="1805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61323</xdr:rowOff>
    </xdr:from>
    <xdr:to>
      <xdr:col>112</xdr:col>
      <xdr:colOff>38100</xdr:colOff>
      <xdr:row>105</xdr:row>
      <xdr:rowOff>162923</xdr:rowOff>
    </xdr:to>
    <xdr:sp macro="" textlink="">
      <xdr:nvSpPr>
        <xdr:cNvPr id="930" name="フローチャート: 判断 929">
          <a:extLst>
            <a:ext uri="{FF2B5EF4-FFF2-40B4-BE49-F238E27FC236}">
              <a16:creationId xmlns:a16="http://schemas.microsoft.com/office/drawing/2014/main" id="{FD6BF466-A7D5-42B5-B732-95A2F1638985}"/>
            </a:ext>
          </a:extLst>
        </xdr:cNvPr>
        <xdr:cNvSpPr/>
      </xdr:nvSpPr>
      <xdr:spPr>
        <a:xfrm>
          <a:off x="21272500" y="1806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46627</xdr:rowOff>
    </xdr:from>
    <xdr:to>
      <xdr:col>107</xdr:col>
      <xdr:colOff>101600</xdr:colOff>
      <xdr:row>106</xdr:row>
      <xdr:rowOff>148227</xdr:rowOff>
    </xdr:to>
    <xdr:sp macro="" textlink="">
      <xdr:nvSpPr>
        <xdr:cNvPr id="931" name="フローチャート: 判断 930">
          <a:extLst>
            <a:ext uri="{FF2B5EF4-FFF2-40B4-BE49-F238E27FC236}">
              <a16:creationId xmlns:a16="http://schemas.microsoft.com/office/drawing/2014/main" id="{99A95222-37EF-434C-A953-65652AB1E7E7}"/>
            </a:ext>
          </a:extLst>
        </xdr:cNvPr>
        <xdr:cNvSpPr/>
      </xdr:nvSpPr>
      <xdr:spPr>
        <a:xfrm>
          <a:off x="20383500" y="1822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62956</xdr:rowOff>
    </xdr:from>
    <xdr:to>
      <xdr:col>102</xdr:col>
      <xdr:colOff>165100</xdr:colOff>
      <xdr:row>106</xdr:row>
      <xdr:rowOff>164556</xdr:rowOff>
    </xdr:to>
    <xdr:sp macro="" textlink="">
      <xdr:nvSpPr>
        <xdr:cNvPr id="932" name="フローチャート: 判断 931">
          <a:extLst>
            <a:ext uri="{FF2B5EF4-FFF2-40B4-BE49-F238E27FC236}">
              <a16:creationId xmlns:a16="http://schemas.microsoft.com/office/drawing/2014/main" id="{180A178C-9635-4A65-B8E7-F65E9523E38E}"/>
            </a:ext>
          </a:extLst>
        </xdr:cNvPr>
        <xdr:cNvSpPr/>
      </xdr:nvSpPr>
      <xdr:spPr>
        <a:xfrm>
          <a:off x="19494500" y="1823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66221</xdr:rowOff>
    </xdr:from>
    <xdr:to>
      <xdr:col>98</xdr:col>
      <xdr:colOff>38100</xdr:colOff>
      <xdr:row>106</xdr:row>
      <xdr:rowOff>167821</xdr:rowOff>
    </xdr:to>
    <xdr:sp macro="" textlink="">
      <xdr:nvSpPr>
        <xdr:cNvPr id="933" name="フローチャート: 判断 932">
          <a:extLst>
            <a:ext uri="{FF2B5EF4-FFF2-40B4-BE49-F238E27FC236}">
              <a16:creationId xmlns:a16="http://schemas.microsoft.com/office/drawing/2014/main" id="{23877CFA-9A1F-40B9-8EEB-4252F62C768A}"/>
            </a:ext>
          </a:extLst>
        </xdr:cNvPr>
        <xdr:cNvSpPr/>
      </xdr:nvSpPr>
      <xdr:spPr>
        <a:xfrm>
          <a:off x="18605500" y="1823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4" name="テキスト ボックス 933">
          <a:extLst>
            <a:ext uri="{FF2B5EF4-FFF2-40B4-BE49-F238E27FC236}">
              <a16:creationId xmlns:a16="http://schemas.microsoft.com/office/drawing/2014/main" id="{3890AFC2-A1E0-4DB7-BBDC-498BD3035E24}"/>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5" name="テキスト ボックス 934">
          <a:extLst>
            <a:ext uri="{FF2B5EF4-FFF2-40B4-BE49-F238E27FC236}">
              <a16:creationId xmlns:a16="http://schemas.microsoft.com/office/drawing/2014/main" id="{DFFD655E-4202-44E8-BE80-5DA11F998C27}"/>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id="{B33A3104-E306-4B63-AC23-5C2B6D6530FC}"/>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CCBDF2B4-0CAF-47FF-BEB0-673A9163ECF8}"/>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8" name="テキスト ボックス 937">
          <a:extLst>
            <a:ext uri="{FF2B5EF4-FFF2-40B4-BE49-F238E27FC236}">
              <a16:creationId xmlns:a16="http://schemas.microsoft.com/office/drawing/2014/main" id="{A34BE219-BB06-42DA-ACEE-C017FB73DEBE}"/>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38463</xdr:rowOff>
    </xdr:from>
    <xdr:to>
      <xdr:col>116</xdr:col>
      <xdr:colOff>114300</xdr:colOff>
      <xdr:row>106</xdr:row>
      <xdr:rowOff>140063</xdr:rowOff>
    </xdr:to>
    <xdr:sp macro="" textlink="">
      <xdr:nvSpPr>
        <xdr:cNvPr id="939" name="楕円 938">
          <a:extLst>
            <a:ext uri="{FF2B5EF4-FFF2-40B4-BE49-F238E27FC236}">
              <a16:creationId xmlns:a16="http://schemas.microsoft.com/office/drawing/2014/main" id="{B688BC4F-3F38-4BB3-9F95-213D3D9F75CE}"/>
            </a:ext>
          </a:extLst>
        </xdr:cNvPr>
        <xdr:cNvSpPr/>
      </xdr:nvSpPr>
      <xdr:spPr>
        <a:xfrm>
          <a:off x="22110700" y="1821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16890</xdr:rowOff>
    </xdr:from>
    <xdr:ext cx="469744" cy="259045"/>
    <xdr:sp macro="" textlink="">
      <xdr:nvSpPr>
        <xdr:cNvPr id="940" name="【庁舎】&#10;一人当たり面積該当値テキスト">
          <a:extLst>
            <a:ext uri="{FF2B5EF4-FFF2-40B4-BE49-F238E27FC236}">
              <a16:creationId xmlns:a16="http://schemas.microsoft.com/office/drawing/2014/main" id="{01750F40-F50E-4111-9E0E-B25061197B1C}"/>
            </a:ext>
          </a:extLst>
        </xdr:cNvPr>
        <xdr:cNvSpPr txBox="1"/>
      </xdr:nvSpPr>
      <xdr:spPr>
        <a:xfrm>
          <a:off x="22199600" y="1819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48261</xdr:rowOff>
    </xdr:from>
    <xdr:to>
      <xdr:col>112</xdr:col>
      <xdr:colOff>38100</xdr:colOff>
      <xdr:row>106</xdr:row>
      <xdr:rowOff>149861</xdr:rowOff>
    </xdr:to>
    <xdr:sp macro="" textlink="">
      <xdr:nvSpPr>
        <xdr:cNvPr id="941" name="楕円 940">
          <a:extLst>
            <a:ext uri="{FF2B5EF4-FFF2-40B4-BE49-F238E27FC236}">
              <a16:creationId xmlns:a16="http://schemas.microsoft.com/office/drawing/2014/main" id="{AF4D1DED-8E7B-4081-9D85-D0B1BF16B948}"/>
            </a:ext>
          </a:extLst>
        </xdr:cNvPr>
        <xdr:cNvSpPr/>
      </xdr:nvSpPr>
      <xdr:spPr>
        <a:xfrm>
          <a:off x="21272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89263</xdr:rowOff>
    </xdr:from>
    <xdr:to>
      <xdr:col>116</xdr:col>
      <xdr:colOff>63500</xdr:colOff>
      <xdr:row>106</xdr:row>
      <xdr:rowOff>99061</xdr:rowOff>
    </xdr:to>
    <xdr:cxnSp macro="">
      <xdr:nvCxnSpPr>
        <xdr:cNvPr id="942" name="直線コネクタ 941">
          <a:extLst>
            <a:ext uri="{FF2B5EF4-FFF2-40B4-BE49-F238E27FC236}">
              <a16:creationId xmlns:a16="http://schemas.microsoft.com/office/drawing/2014/main" id="{18A4F0DA-EC4D-4E09-B9D1-FFDC29C0C591}"/>
            </a:ext>
          </a:extLst>
        </xdr:cNvPr>
        <xdr:cNvCxnSpPr/>
      </xdr:nvCxnSpPr>
      <xdr:spPr>
        <a:xfrm flipV="1">
          <a:off x="21323300" y="18262963"/>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54792</xdr:rowOff>
    </xdr:from>
    <xdr:to>
      <xdr:col>107</xdr:col>
      <xdr:colOff>101600</xdr:colOff>
      <xdr:row>106</xdr:row>
      <xdr:rowOff>156392</xdr:rowOff>
    </xdr:to>
    <xdr:sp macro="" textlink="">
      <xdr:nvSpPr>
        <xdr:cNvPr id="943" name="楕円 942">
          <a:extLst>
            <a:ext uri="{FF2B5EF4-FFF2-40B4-BE49-F238E27FC236}">
              <a16:creationId xmlns:a16="http://schemas.microsoft.com/office/drawing/2014/main" id="{8000ECAF-5701-496F-B52C-E9505E6ED378}"/>
            </a:ext>
          </a:extLst>
        </xdr:cNvPr>
        <xdr:cNvSpPr/>
      </xdr:nvSpPr>
      <xdr:spPr>
        <a:xfrm>
          <a:off x="20383500" y="1822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99061</xdr:rowOff>
    </xdr:from>
    <xdr:to>
      <xdr:col>111</xdr:col>
      <xdr:colOff>177800</xdr:colOff>
      <xdr:row>106</xdr:row>
      <xdr:rowOff>105592</xdr:rowOff>
    </xdr:to>
    <xdr:cxnSp macro="">
      <xdr:nvCxnSpPr>
        <xdr:cNvPr id="944" name="直線コネクタ 943">
          <a:extLst>
            <a:ext uri="{FF2B5EF4-FFF2-40B4-BE49-F238E27FC236}">
              <a16:creationId xmlns:a16="http://schemas.microsoft.com/office/drawing/2014/main" id="{C878172D-233A-4D34-830A-6CEF1B3BA410}"/>
            </a:ext>
          </a:extLst>
        </xdr:cNvPr>
        <xdr:cNvCxnSpPr/>
      </xdr:nvCxnSpPr>
      <xdr:spPr>
        <a:xfrm flipV="1">
          <a:off x="20434300" y="18272761"/>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53158</xdr:rowOff>
    </xdr:from>
    <xdr:to>
      <xdr:col>102</xdr:col>
      <xdr:colOff>165100</xdr:colOff>
      <xdr:row>106</xdr:row>
      <xdr:rowOff>154758</xdr:rowOff>
    </xdr:to>
    <xdr:sp macro="" textlink="">
      <xdr:nvSpPr>
        <xdr:cNvPr id="945" name="楕円 944">
          <a:extLst>
            <a:ext uri="{FF2B5EF4-FFF2-40B4-BE49-F238E27FC236}">
              <a16:creationId xmlns:a16="http://schemas.microsoft.com/office/drawing/2014/main" id="{AD70E7F1-F848-4D67-98AF-03B2ACFE7986}"/>
            </a:ext>
          </a:extLst>
        </xdr:cNvPr>
        <xdr:cNvSpPr/>
      </xdr:nvSpPr>
      <xdr:spPr>
        <a:xfrm>
          <a:off x="19494500" y="1822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103958</xdr:rowOff>
    </xdr:from>
    <xdr:to>
      <xdr:col>107</xdr:col>
      <xdr:colOff>50800</xdr:colOff>
      <xdr:row>106</xdr:row>
      <xdr:rowOff>105592</xdr:rowOff>
    </xdr:to>
    <xdr:cxnSp macro="">
      <xdr:nvCxnSpPr>
        <xdr:cNvPr id="946" name="直線コネクタ 945">
          <a:extLst>
            <a:ext uri="{FF2B5EF4-FFF2-40B4-BE49-F238E27FC236}">
              <a16:creationId xmlns:a16="http://schemas.microsoft.com/office/drawing/2014/main" id="{7F8B5CA1-F3B6-42C0-9E3C-2ECE75C9C804}"/>
            </a:ext>
          </a:extLst>
        </xdr:cNvPr>
        <xdr:cNvCxnSpPr/>
      </xdr:nvCxnSpPr>
      <xdr:spPr>
        <a:xfrm>
          <a:off x="19545300" y="18277658"/>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61323</xdr:rowOff>
    </xdr:from>
    <xdr:to>
      <xdr:col>98</xdr:col>
      <xdr:colOff>38100</xdr:colOff>
      <xdr:row>106</xdr:row>
      <xdr:rowOff>162923</xdr:rowOff>
    </xdr:to>
    <xdr:sp macro="" textlink="">
      <xdr:nvSpPr>
        <xdr:cNvPr id="947" name="楕円 946">
          <a:extLst>
            <a:ext uri="{FF2B5EF4-FFF2-40B4-BE49-F238E27FC236}">
              <a16:creationId xmlns:a16="http://schemas.microsoft.com/office/drawing/2014/main" id="{745DC998-2A5D-4553-B9FF-077929F64B1C}"/>
            </a:ext>
          </a:extLst>
        </xdr:cNvPr>
        <xdr:cNvSpPr/>
      </xdr:nvSpPr>
      <xdr:spPr>
        <a:xfrm>
          <a:off x="18605500" y="1823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103958</xdr:rowOff>
    </xdr:from>
    <xdr:to>
      <xdr:col>102</xdr:col>
      <xdr:colOff>114300</xdr:colOff>
      <xdr:row>106</xdr:row>
      <xdr:rowOff>112123</xdr:rowOff>
    </xdr:to>
    <xdr:cxnSp macro="">
      <xdr:nvCxnSpPr>
        <xdr:cNvPr id="948" name="直線コネクタ 947">
          <a:extLst>
            <a:ext uri="{FF2B5EF4-FFF2-40B4-BE49-F238E27FC236}">
              <a16:creationId xmlns:a16="http://schemas.microsoft.com/office/drawing/2014/main" id="{1A0018E8-A4EA-4A7C-B5B5-0E964542AD79}"/>
            </a:ext>
          </a:extLst>
        </xdr:cNvPr>
        <xdr:cNvCxnSpPr/>
      </xdr:nvCxnSpPr>
      <xdr:spPr>
        <a:xfrm flipV="1">
          <a:off x="18656300" y="18277658"/>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8000</xdr:rowOff>
    </xdr:from>
    <xdr:ext cx="469744" cy="259045"/>
    <xdr:sp macro="" textlink="">
      <xdr:nvSpPr>
        <xdr:cNvPr id="949" name="n_1aveValue【庁舎】&#10;一人当たり面積">
          <a:extLst>
            <a:ext uri="{FF2B5EF4-FFF2-40B4-BE49-F238E27FC236}">
              <a16:creationId xmlns:a16="http://schemas.microsoft.com/office/drawing/2014/main" id="{495766EB-AB1B-4D15-80EC-470B3106863C}"/>
            </a:ext>
          </a:extLst>
        </xdr:cNvPr>
        <xdr:cNvSpPr txBox="1"/>
      </xdr:nvSpPr>
      <xdr:spPr>
        <a:xfrm>
          <a:off x="21075727" y="17838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164754</xdr:rowOff>
    </xdr:from>
    <xdr:ext cx="469744" cy="259045"/>
    <xdr:sp macro="" textlink="">
      <xdr:nvSpPr>
        <xdr:cNvPr id="950" name="n_2aveValue【庁舎】&#10;一人当たり面積">
          <a:extLst>
            <a:ext uri="{FF2B5EF4-FFF2-40B4-BE49-F238E27FC236}">
              <a16:creationId xmlns:a16="http://schemas.microsoft.com/office/drawing/2014/main" id="{FF12522B-F4A5-4E5F-AB9F-80C1F63FB8E5}"/>
            </a:ext>
          </a:extLst>
        </xdr:cNvPr>
        <xdr:cNvSpPr txBox="1"/>
      </xdr:nvSpPr>
      <xdr:spPr>
        <a:xfrm>
          <a:off x="20199427" y="17995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155683</xdr:rowOff>
    </xdr:from>
    <xdr:ext cx="469744" cy="259045"/>
    <xdr:sp macro="" textlink="">
      <xdr:nvSpPr>
        <xdr:cNvPr id="951" name="n_3aveValue【庁舎】&#10;一人当たり面積">
          <a:extLst>
            <a:ext uri="{FF2B5EF4-FFF2-40B4-BE49-F238E27FC236}">
              <a16:creationId xmlns:a16="http://schemas.microsoft.com/office/drawing/2014/main" id="{AEC8A7C8-3178-4194-98B1-3B1EA0DE2C76}"/>
            </a:ext>
          </a:extLst>
        </xdr:cNvPr>
        <xdr:cNvSpPr txBox="1"/>
      </xdr:nvSpPr>
      <xdr:spPr>
        <a:xfrm>
          <a:off x="19310427" y="18329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158948</xdr:rowOff>
    </xdr:from>
    <xdr:ext cx="469744" cy="259045"/>
    <xdr:sp macro="" textlink="">
      <xdr:nvSpPr>
        <xdr:cNvPr id="952" name="n_4aveValue【庁舎】&#10;一人当たり面積">
          <a:extLst>
            <a:ext uri="{FF2B5EF4-FFF2-40B4-BE49-F238E27FC236}">
              <a16:creationId xmlns:a16="http://schemas.microsoft.com/office/drawing/2014/main" id="{B65CAFE1-3EC4-41A9-A4A5-7790CBA29EC9}"/>
            </a:ext>
          </a:extLst>
        </xdr:cNvPr>
        <xdr:cNvSpPr txBox="1"/>
      </xdr:nvSpPr>
      <xdr:spPr>
        <a:xfrm>
          <a:off x="18421427" y="18332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140988</xdr:rowOff>
    </xdr:from>
    <xdr:ext cx="469744" cy="259045"/>
    <xdr:sp macro="" textlink="">
      <xdr:nvSpPr>
        <xdr:cNvPr id="953" name="n_1mainValue【庁舎】&#10;一人当たり面積">
          <a:extLst>
            <a:ext uri="{FF2B5EF4-FFF2-40B4-BE49-F238E27FC236}">
              <a16:creationId xmlns:a16="http://schemas.microsoft.com/office/drawing/2014/main" id="{5132B80E-7D5D-4C3C-B967-3614417D2A7E}"/>
            </a:ext>
          </a:extLst>
        </xdr:cNvPr>
        <xdr:cNvSpPr txBox="1"/>
      </xdr:nvSpPr>
      <xdr:spPr>
        <a:xfrm>
          <a:off x="21075727"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147519</xdr:rowOff>
    </xdr:from>
    <xdr:ext cx="469744" cy="259045"/>
    <xdr:sp macro="" textlink="">
      <xdr:nvSpPr>
        <xdr:cNvPr id="954" name="n_2mainValue【庁舎】&#10;一人当たり面積">
          <a:extLst>
            <a:ext uri="{FF2B5EF4-FFF2-40B4-BE49-F238E27FC236}">
              <a16:creationId xmlns:a16="http://schemas.microsoft.com/office/drawing/2014/main" id="{0A928C15-F2BB-4E04-809B-E8229126BD90}"/>
            </a:ext>
          </a:extLst>
        </xdr:cNvPr>
        <xdr:cNvSpPr txBox="1"/>
      </xdr:nvSpPr>
      <xdr:spPr>
        <a:xfrm>
          <a:off x="20199427" y="1832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171285</xdr:rowOff>
    </xdr:from>
    <xdr:ext cx="469744" cy="259045"/>
    <xdr:sp macro="" textlink="">
      <xdr:nvSpPr>
        <xdr:cNvPr id="955" name="n_3mainValue【庁舎】&#10;一人当たり面積">
          <a:extLst>
            <a:ext uri="{FF2B5EF4-FFF2-40B4-BE49-F238E27FC236}">
              <a16:creationId xmlns:a16="http://schemas.microsoft.com/office/drawing/2014/main" id="{D52F7A00-CA6F-4EC5-A37F-38E4BC3A7226}"/>
            </a:ext>
          </a:extLst>
        </xdr:cNvPr>
        <xdr:cNvSpPr txBox="1"/>
      </xdr:nvSpPr>
      <xdr:spPr>
        <a:xfrm>
          <a:off x="19310427" y="18002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8000</xdr:rowOff>
    </xdr:from>
    <xdr:ext cx="469744" cy="259045"/>
    <xdr:sp macro="" textlink="">
      <xdr:nvSpPr>
        <xdr:cNvPr id="956" name="n_4mainValue【庁舎】&#10;一人当たり面積">
          <a:extLst>
            <a:ext uri="{FF2B5EF4-FFF2-40B4-BE49-F238E27FC236}">
              <a16:creationId xmlns:a16="http://schemas.microsoft.com/office/drawing/2014/main" id="{8C2D8D0C-2004-4A3B-8802-6991B21F0E18}"/>
            </a:ext>
          </a:extLst>
        </xdr:cNvPr>
        <xdr:cNvSpPr txBox="1"/>
      </xdr:nvSpPr>
      <xdr:spPr>
        <a:xfrm>
          <a:off x="18421427" y="18010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7" name="正方形/長方形 956">
          <a:extLst>
            <a:ext uri="{FF2B5EF4-FFF2-40B4-BE49-F238E27FC236}">
              <a16:creationId xmlns:a16="http://schemas.microsoft.com/office/drawing/2014/main" id="{51515EE4-AAB2-4017-AFCC-53B85229B509}"/>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8" name="正方形/長方形 957">
          <a:extLst>
            <a:ext uri="{FF2B5EF4-FFF2-40B4-BE49-F238E27FC236}">
              <a16:creationId xmlns:a16="http://schemas.microsoft.com/office/drawing/2014/main" id="{26572276-E09A-47EA-8379-9DF17E88FE3D}"/>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9" name="テキスト ボックス 958">
          <a:extLst>
            <a:ext uri="{FF2B5EF4-FFF2-40B4-BE49-F238E27FC236}">
              <a16:creationId xmlns:a16="http://schemas.microsoft.com/office/drawing/2014/main" id="{F2C25F25-0C31-4E8D-9DA2-81D2EDA82EE2}"/>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有形固定資産減価償却率は，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体育館・プール</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一般廃棄物処理施設</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を除くすべてにおいて類似団体平均を上回っている。このうち，特に老朽化が進んでいる</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福祉施設</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は有形固定資産償却率が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95.2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保健センター・保健所</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88.2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％と非常に高い数値になっている。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また，一人当たりの数値は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一般廃棄物処理施設</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の一人当たり有形固定資産（償却資産）額が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187,852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円と類似団体平均を大きく上回っている。これは、当市が清掃センター</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施設，クリーンセンター</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施設を所有しているためと考えられる。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今後は，公共施設等総合管理計画に基づき，施設の集約化などの検討を進め，維持管理コストの削減に取り組んでいく必要がある。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茨城県常陸太田市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49,236
49,034
371.99
27,890,315
26,204,284
1,524,534
15,602,900
18,182,253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人口の減少や全国平均を上回る高齢化率（令和</a:t>
          </a:r>
          <a:r>
            <a:rPr kumimoji="1" lang="en-US" altLang="ja-JP" sz="1300">
              <a:latin typeface="ＭＳ ゴシック" panose="020B0609070205080204" pitchFamily="49" charset="-128"/>
              <a:ea typeface="ＭＳ ゴシック" panose="020B0609070205080204" pitchFamily="49" charset="-128"/>
            </a:rPr>
            <a:t>3</a:t>
          </a:r>
          <a:r>
            <a:rPr kumimoji="1" lang="ja-JP" altLang="en-US" sz="1300">
              <a:latin typeface="ＭＳ ゴシック" panose="020B0609070205080204" pitchFamily="49" charset="-128"/>
              <a:ea typeface="ＭＳ ゴシック" panose="020B0609070205080204" pitchFamily="49" charset="-128"/>
            </a:rPr>
            <a:t>年度末現在</a:t>
          </a:r>
          <a:r>
            <a:rPr kumimoji="1" lang="en-US" altLang="ja-JP" sz="1300">
              <a:latin typeface="ＭＳ ゴシック" panose="020B0609070205080204" pitchFamily="49" charset="-128"/>
              <a:ea typeface="ＭＳ ゴシック" panose="020B0609070205080204" pitchFamily="49" charset="-128"/>
            </a:rPr>
            <a:t>40.3</a:t>
          </a:r>
          <a:r>
            <a:rPr kumimoji="1" lang="ja-JP" altLang="en-US" sz="1300">
              <a:latin typeface="ＭＳ ゴシック" panose="020B0609070205080204" pitchFamily="49" charset="-128"/>
              <a:ea typeface="ＭＳ ゴシック" panose="020B0609070205080204" pitchFamily="49" charset="-128"/>
            </a:rPr>
            <a:t>％）に加え，市内に主だった企業がないことなどから財政基盤が弱く，財政力指数は</a:t>
          </a:r>
          <a:r>
            <a:rPr kumimoji="1" lang="en-US" altLang="ja-JP" sz="1300">
              <a:latin typeface="ＭＳ ゴシック" panose="020B0609070205080204" pitchFamily="49" charset="-128"/>
              <a:ea typeface="ＭＳ ゴシック" panose="020B0609070205080204" pitchFamily="49" charset="-128"/>
            </a:rPr>
            <a:t>0.41</a:t>
          </a:r>
          <a:r>
            <a:rPr kumimoji="1" lang="ja-JP" altLang="en-US" sz="1300">
              <a:latin typeface="ＭＳ ゴシック" panose="020B0609070205080204" pitchFamily="49" charset="-128"/>
              <a:ea typeface="ＭＳ ゴシック" panose="020B0609070205080204" pitchFamily="49" charset="-128"/>
            </a:rPr>
            <a:t>であり，類似団体平均と同程度であるが，県平均は大きく下回っている。</a:t>
          </a:r>
          <a:endParaRPr kumimoji="1" lang="en-US" altLang="ja-JP" sz="1300">
            <a:latin typeface="ＭＳ ゴシック" panose="020B0609070205080204" pitchFamily="49" charset="-128"/>
            <a:ea typeface="ＭＳ ゴシック" panose="020B0609070205080204" pitchFamily="49" charset="-128"/>
          </a:endParaRPr>
        </a:p>
        <a:p>
          <a:r>
            <a:rPr kumimoji="1" lang="ja-JP" altLang="en-US" sz="1300">
              <a:latin typeface="ＭＳ ゴシック" panose="020B0609070205080204" pitchFamily="49" charset="-128"/>
              <a:ea typeface="ＭＳ ゴシック" panose="020B0609070205080204" pitchFamily="49" charset="-128"/>
            </a:rPr>
            <a:t>　土地区画整理事業を進めている東部地区への企業誘致，少子化人口減少対策などに積極的に取り組んでいく。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113030</xdr:rowOff>
    </xdr:from>
    <xdr:to>
      <xdr:col>23</xdr:col>
      <xdr:colOff>133350</xdr:colOff>
      <xdr:row>45</xdr:row>
      <xdr:rowOff>17780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28523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161307</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17780</xdr:rowOff>
    </xdr:from>
    <xdr:to>
      <xdr:col>24</xdr:col>
      <xdr:colOff>12700</xdr:colOff>
      <xdr:row>45</xdr:row>
      <xdr:rowOff>17780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27957</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602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113030</xdr:rowOff>
    </xdr:from>
    <xdr:to>
      <xdr:col>24</xdr:col>
      <xdr:colOff>12700</xdr:colOff>
      <xdr:row>36</xdr:row>
      <xdr:rowOff>113030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28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1270</xdr:rowOff>
    </xdr:from>
    <xdr:to>
      <xdr:col>23</xdr:col>
      <xdr:colOff>133350</xdr:colOff>
      <xdr:row>42</xdr:row>
      <xdr:rowOff>1270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72021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166387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7195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1270</xdr:rowOff>
    </xdr:from>
    <xdr:to>
      <xdr:col>19</xdr:col>
      <xdr:colOff>133350</xdr:colOff>
      <xdr:row>42</xdr:row>
      <xdr:rowOff>1270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225800" y="72021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60977</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148590</xdr:rowOff>
    </xdr:from>
    <xdr:to>
      <xdr:col>15</xdr:col>
      <xdr:colOff>82550</xdr:colOff>
      <xdr:row>42</xdr:row>
      <xdr:rowOff>1270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2336800" y="717804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27940</xdr:rowOff>
    </xdr:from>
    <xdr:to>
      <xdr:col>15</xdr:col>
      <xdr:colOff>133350</xdr:colOff>
      <xdr:row>40</xdr:row>
      <xdr:rowOff>129540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139717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148590</xdr:rowOff>
    </xdr:from>
    <xdr:to>
      <xdr:col>11</xdr:col>
      <xdr:colOff>31750</xdr:colOff>
      <xdr:row>41</xdr:row>
      <xdr:rowOff>148590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1447800" y="7178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52070</xdr:rowOff>
    </xdr:from>
    <xdr:to>
      <xdr:col>11</xdr:col>
      <xdr:colOff>82550</xdr:colOff>
      <xdr:row>40</xdr:row>
      <xdr:rowOff>153670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163847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52070</xdr:rowOff>
    </xdr:from>
    <xdr:to>
      <xdr:col>7</xdr:col>
      <xdr:colOff>31750</xdr:colOff>
      <xdr:row>40</xdr:row>
      <xdr:rowOff>153670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163847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121920</xdr:rowOff>
    </xdr:from>
    <xdr:to>
      <xdr:col>23</xdr:col>
      <xdr:colOff>184150</xdr:colOff>
      <xdr:row>42</xdr:row>
      <xdr:rowOff>52070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138447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699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121920</xdr:rowOff>
    </xdr:from>
    <xdr:to>
      <xdr:col>19</xdr:col>
      <xdr:colOff>184150</xdr:colOff>
      <xdr:row>42</xdr:row>
      <xdr:rowOff>52070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62247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6920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121920</xdr:rowOff>
    </xdr:from>
    <xdr:to>
      <xdr:col>15</xdr:col>
      <xdr:colOff>133350</xdr:colOff>
      <xdr:row>42</xdr:row>
      <xdr:rowOff>52070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36847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97790</xdr:rowOff>
    </xdr:from>
    <xdr:to>
      <xdr:col>11</xdr:col>
      <xdr:colOff>82550</xdr:colOff>
      <xdr:row>42</xdr:row>
      <xdr:rowOff>27940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12717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97790</xdr:rowOff>
    </xdr:from>
    <xdr:to>
      <xdr:col>7</xdr:col>
      <xdr:colOff>31750</xdr:colOff>
      <xdr:row>42</xdr:row>
      <xdr:rowOff>27940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12717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a:t>
          </a:r>
          <a:r>
            <a:rPr kumimoji="1" lang="en-US" altLang="ja-JP" sz="1300">
              <a:latin typeface="ＭＳ ゴシック" panose="020B0609070205080204" pitchFamily="49" charset="-128"/>
              <a:ea typeface="ＭＳ ゴシック" panose="020B0609070205080204" pitchFamily="49" charset="-128"/>
            </a:rPr>
            <a:t>R3</a:t>
          </a:r>
          <a:r>
            <a:rPr kumimoji="1" lang="ja-JP" altLang="en-US" sz="1300">
              <a:latin typeface="ＭＳ ゴシック" panose="020B0609070205080204" pitchFamily="49" charset="-128"/>
              <a:ea typeface="ＭＳ ゴシック" panose="020B0609070205080204" pitchFamily="49" charset="-128"/>
            </a:rPr>
            <a:t>の数値を</a:t>
          </a:r>
          <a:r>
            <a:rPr kumimoji="1" lang="en-US" altLang="ja-JP" sz="1300">
              <a:latin typeface="ＭＳ ゴシック" panose="020B0609070205080204" pitchFamily="49" charset="-128"/>
              <a:ea typeface="ＭＳ ゴシック" panose="020B0609070205080204" pitchFamily="49" charset="-128"/>
            </a:rPr>
            <a:t>89.4％に</a:t>
          </a:r>
          <a:r>
            <a:rPr kumimoji="1" lang="ja-JP" altLang="en-US" sz="1300">
              <a:latin typeface="ＭＳ ゴシック" panose="020B0609070205080204" pitchFamily="49" charset="-128"/>
              <a:ea typeface="ＭＳ ゴシック" panose="020B0609070205080204" pitchFamily="49" charset="-128"/>
            </a:rPr>
            <a:t>改める。</a:t>
          </a:r>
          <a:endParaRPr kumimoji="1" lang="en-US" altLang="ja-JP" sz="1300">
            <a:latin typeface="ＭＳ ゴシック" panose="020B0609070205080204" pitchFamily="49" charset="-128"/>
            <a:ea typeface="ＭＳ ゴシック" panose="020B0609070205080204" pitchFamily="49" charset="-128"/>
          </a:endParaRPr>
        </a:p>
        <a:p>
          <a:r>
            <a:rPr kumimoji="1" lang="ja-JP" altLang="en-US" sz="1300">
              <a:latin typeface="ＭＳ ゴシック" panose="020B0609070205080204" pitchFamily="49" charset="-128"/>
              <a:ea typeface="ＭＳ ゴシック" panose="020B0609070205080204" pitchFamily="49" charset="-128"/>
            </a:rPr>
            <a:t>　普通交付税の交付額が増（前年度比　</a:t>
          </a:r>
          <a:r>
            <a:rPr kumimoji="1" lang="en-US" altLang="ja-JP" sz="1300">
              <a:latin typeface="ＭＳ ゴシック" panose="020B0609070205080204" pitchFamily="49" charset="-128"/>
              <a:ea typeface="ＭＳ ゴシック" panose="020B0609070205080204" pitchFamily="49" charset="-128"/>
            </a:rPr>
            <a:t>705</a:t>
          </a:r>
          <a:r>
            <a:rPr kumimoji="1" lang="ja-JP" altLang="en-US" sz="1300">
              <a:latin typeface="ＭＳ ゴシック" panose="020B0609070205080204" pitchFamily="49" charset="-128"/>
              <a:ea typeface="ＭＳ ゴシック" panose="020B0609070205080204" pitchFamily="49" charset="-128"/>
            </a:rPr>
            <a:t>百万円増）になったことにより，前年度と比較して</a:t>
          </a:r>
          <a:r>
            <a:rPr kumimoji="1" lang="en-US" altLang="ja-JP" sz="1300">
              <a:latin typeface="ＭＳ ゴシック" panose="020B0609070205080204" pitchFamily="49" charset="-128"/>
              <a:ea typeface="ＭＳ ゴシック" panose="020B0609070205080204" pitchFamily="49" charset="-128"/>
            </a:rPr>
            <a:t>3.5</a:t>
          </a:r>
          <a:r>
            <a:rPr kumimoji="1" lang="ja-JP" altLang="en-US" sz="1300">
              <a:latin typeface="ＭＳ ゴシック" panose="020B0609070205080204" pitchFamily="49" charset="-128"/>
              <a:ea typeface="ＭＳ ゴシック" panose="020B0609070205080204" pitchFamily="49" charset="-128"/>
            </a:rPr>
            <a:t>ポイント減少しているが，類似団体を</a:t>
          </a:r>
          <a:r>
            <a:rPr kumimoji="1" lang="en-US" altLang="ja-JP" sz="1300">
              <a:latin typeface="ＭＳ ゴシック" panose="020B0609070205080204" pitchFamily="49" charset="-128"/>
              <a:ea typeface="ＭＳ ゴシック" panose="020B0609070205080204" pitchFamily="49" charset="-128"/>
            </a:rPr>
            <a:t>0.9</a:t>
          </a:r>
          <a:r>
            <a:rPr kumimoji="1" lang="ja-JP" altLang="en-US" sz="1300">
              <a:latin typeface="ＭＳ ゴシック" panose="020B0609070205080204" pitchFamily="49" charset="-128"/>
              <a:ea typeface="ＭＳ ゴシック" panose="020B0609070205080204" pitchFamily="49" charset="-128"/>
            </a:rPr>
            <a:t>ポイント上回っている。</a:t>
          </a:r>
          <a:endParaRPr kumimoji="1" lang="en-US" altLang="ja-JP" sz="1300">
            <a:latin typeface="ＭＳ ゴシック" panose="020B0609070205080204" pitchFamily="49" charset="-128"/>
            <a:ea typeface="ＭＳ ゴシック" panose="020B0609070205080204" pitchFamily="49" charset="-128"/>
          </a:endParaRPr>
        </a:p>
        <a:p>
          <a:r>
            <a:rPr kumimoji="1" lang="ja-JP" altLang="en-US" sz="1300">
              <a:latin typeface="ＭＳ ゴシック" panose="020B0609070205080204" pitchFamily="49" charset="-128"/>
              <a:ea typeface="ＭＳ ゴシック" panose="020B0609070205080204" pitchFamily="49" charset="-128"/>
            </a:rPr>
            <a:t>　今後も事務事業の見直しを進めるとともに，事務事業の優先度を点検し，計画的な廃止・縮小を進め，経常経費の削減を図る。</a:t>
          </a:r>
          <a:endParaRPr kumimoji="1" lang="en-US" altLang="ja-JP" sz="130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67</xdr:row>
      <xdr:rowOff>67945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9926320"/>
          <a:ext cx="0" cy="1628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40022</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5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67945</xdr:rowOff>
    </xdr:from>
    <xdr:to>
      <xdr:col>24</xdr:col>
      <xdr:colOff>12700</xdr:colOff>
      <xdr:row>67</xdr:row>
      <xdr:rowOff>67945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55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23919</xdr:rowOff>
    </xdr:from>
    <xdr:to>
      <xdr:col>23</xdr:col>
      <xdr:colOff>133350</xdr:colOff>
      <xdr:row>61</xdr:row>
      <xdr:rowOff>51012</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139469"/>
          <a:ext cx="838200" cy="369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138235</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253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166158</xdr:rowOff>
    </xdr:from>
    <xdr:to>
      <xdr:col>23</xdr:col>
      <xdr:colOff>184150</xdr:colOff>
      <xdr:row>60</xdr:row>
      <xdr:rowOff>96308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28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158115</xdr:rowOff>
    </xdr:from>
    <xdr:to>
      <xdr:col>19</xdr:col>
      <xdr:colOff>133350</xdr:colOff>
      <xdr:row>61</xdr:row>
      <xdr:rowOff>51012</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0445115"/>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155575</xdr:rowOff>
    </xdr:from>
    <xdr:to>
      <xdr:col>19</xdr:col>
      <xdr:colOff>184150</xdr:colOff>
      <xdr:row>61</xdr:row>
      <xdr:rowOff>85725</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95902</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211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158115</xdr:rowOff>
    </xdr:from>
    <xdr:to>
      <xdr:col>15</xdr:col>
      <xdr:colOff>82550</xdr:colOff>
      <xdr:row>61</xdr:row>
      <xdr:rowOff>42969</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0445115"/>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167640</xdr:rowOff>
    </xdr:from>
    <xdr:to>
      <xdr:col>15</xdr:col>
      <xdr:colOff>133350</xdr:colOff>
      <xdr:row>61</xdr:row>
      <xdr:rowOff>97790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45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82567</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54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42969</xdr:rowOff>
    </xdr:from>
    <xdr:to>
      <xdr:col>11</xdr:col>
      <xdr:colOff>31750</xdr:colOff>
      <xdr:row>61</xdr:row>
      <xdr:rowOff>131445</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0501419"/>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143510</xdr:rowOff>
    </xdr:from>
    <xdr:to>
      <xdr:col>11</xdr:col>
      <xdr:colOff>82550</xdr:colOff>
      <xdr:row>61</xdr:row>
      <xdr:rowOff>73660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83837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115358</xdr:rowOff>
    </xdr:from>
    <xdr:to>
      <xdr:col>7</xdr:col>
      <xdr:colOff>31750</xdr:colOff>
      <xdr:row>61</xdr:row>
      <xdr:rowOff>45508</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40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55685</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171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58</xdr:row>
      <xdr:rowOff>144569</xdr:rowOff>
    </xdr:from>
    <xdr:to>
      <xdr:col>23</xdr:col>
      <xdr:colOff>184150</xdr:colOff>
      <xdr:row>59</xdr:row>
      <xdr:rowOff>74719</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088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57</xdr:row>
      <xdr:rowOff>161096</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9933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212</xdr:rowOff>
    </xdr:from>
    <xdr:to>
      <xdr:col>19</xdr:col>
      <xdr:colOff>184150</xdr:colOff>
      <xdr:row>61</xdr:row>
      <xdr:rowOff>101812</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45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86589</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545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107315</xdr:rowOff>
    </xdr:from>
    <xdr:to>
      <xdr:col>15</xdr:col>
      <xdr:colOff>133350</xdr:colOff>
      <xdr:row>61</xdr:row>
      <xdr:rowOff>37465</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3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47642</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163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163619</xdr:rowOff>
    </xdr:from>
    <xdr:to>
      <xdr:col>11</xdr:col>
      <xdr:colOff>82550</xdr:colOff>
      <xdr:row>61</xdr:row>
      <xdr:rowOff>93769</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45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78546</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536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80645</xdr:rowOff>
    </xdr:from>
    <xdr:to>
      <xdr:col>7</xdr:col>
      <xdr:colOff>31750</xdr:colOff>
      <xdr:row>62</xdr:row>
      <xdr:rowOff>10795</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167022</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625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[187,729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前年度と比較して，人件費は</a:t>
          </a:r>
          <a:r>
            <a:rPr kumimoji="1" lang="en-US" altLang="ja-JP" sz="1300">
              <a:latin typeface="ＭＳ ゴシック" panose="020B0609070205080204" pitchFamily="49" charset="-128"/>
              <a:ea typeface="ＭＳ ゴシック" panose="020B0609070205080204" pitchFamily="49" charset="-128"/>
            </a:rPr>
            <a:t>20</a:t>
          </a:r>
          <a:r>
            <a:rPr kumimoji="1" lang="ja-JP" altLang="en-US" sz="1300">
              <a:latin typeface="ＭＳ ゴシック" panose="020B0609070205080204" pitchFamily="49" charset="-128"/>
              <a:ea typeface="ＭＳ ゴシック" panose="020B0609070205080204" pitchFamily="49" charset="-128"/>
            </a:rPr>
            <a:t>百万円の増，物件費は</a:t>
          </a:r>
          <a:r>
            <a:rPr kumimoji="1" lang="en-US" altLang="ja-JP" sz="1300">
              <a:latin typeface="ＭＳ ゴシック" panose="020B0609070205080204" pitchFamily="49" charset="-128"/>
              <a:ea typeface="ＭＳ ゴシック" panose="020B0609070205080204" pitchFamily="49" charset="-128"/>
            </a:rPr>
            <a:t>197</a:t>
          </a:r>
          <a:r>
            <a:rPr kumimoji="1" lang="ja-JP" altLang="en-US" sz="1300">
              <a:latin typeface="ＭＳ ゴシック" panose="020B0609070205080204" pitchFamily="49" charset="-128"/>
              <a:ea typeface="ＭＳ ゴシック" panose="020B0609070205080204" pitchFamily="49" charset="-128"/>
            </a:rPr>
            <a:t>百万円の増となっており，人口一人当たりの決算額も前年度と比較して</a:t>
          </a:r>
          <a:r>
            <a:rPr kumimoji="1" lang="en-US" altLang="ja-JP" sz="1300">
              <a:latin typeface="ＭＳ ゴシック" panose="020B0609070205080204" pitchFamily="49" charset="-128"/>
              <a:ea typeface="ＭＳ ゴシック" panose="020B0609070205080204" pitchFamily="49" charset="-128"/>
            </a:rPr>
            <a:t>12,078</a:t>
          </a:r>
          <a:r>
            <a:rPr kumimoji="1" lang="ja-JP" altLang="en-US" sz="1300">
              <a:latin typeface="ＭＳ ゴシック" panose="020B0609070205080204" pitchFamily="49" charset="-128"/>
              <a:ea typeface="ＭＳ ゴシック" panose="020B0609070205080204" pitchFamily="49" charset="-128"/>
            </a:rPr>
            <a:t>円の増加となっている。</a:t>
          </a:r>
          <a:endParaRPr kumimoji="1" lang="en-US" altLang="ja-JP" sz="1300">
            <a:latin typeface="ＭＳ ゴシック" panose="020B0609070205080204" pitchFamily="49" charset="-128"/>
            <a:ea typeface="ＭＳ ゴシック" panose="020B0609070205080204" pitchFamily="49" charset="-128"/>
          </a:endParaRPr>
        </a:p>
        <a:p>
          <a:r>
            <a:rPr kumimoji="1" lang="ja-JP" altLang="en-US" sz="1300">
              <a:latin typeface="ＭＳ ゴシック" panose="020B0609070205080204" pitchFamily="49" charset="-128"/>
              <a:ea typeface="ＭＳ ゴシック" panose="020B0609070205080204" pitchFamily="49" charset="-128"/>
            </a:rPr>
            <a:t>　今後も，適正な定員管理と行政改革の推進により，徹底した事務事業の見直しを行い，更なる経費削減に努める。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a:extLst>
            <a:ext uri="{FF2B5EF4-FFF2-40B4-BE49-F238E27FC236}">
              <a16:creationId xmlns:a16="http://schemas.microsoft.com/office/drawing/2014/main" id="{00000000-0008-0000-0300-0000BA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156076</xdr:rowOff>
    </xdr:from>
    <xdr:to>
      <xdr:col>23</xdr:col>
      <xdr:colOff>133350</xdr:colOff>
      <xdr:row>89</xdr:row>
      <xdr:rowOff>7083</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flipV="1">
          <a:off x="4953000" y="14043526"/>
          <a:ext cx="0" cy="12226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150610</xdr:rowOff>
    </xdr:from>
    <xdr:ext cx="762000" cy="259045"/>
    <xdr:sp macro="" textlink="">
      <xdr:nvSpPr>
        <xdr:cNvPr id="188" name="人件費・物件費等の状況最小値テキスト">
          <a:extLst>
            <a:ext uri="{FF2B5EF4-FFF2-40B4-BE49-F238E27FC236}">
              <a16:creationId xmlns:a16="http://schemas.microsoft.com/office/drawing/2014/main" id="{00000000-0008-0000-0300-0000BC000000}"/>
            </a:ext>
          </a:extLst>
        </xdr:cNvPr>
        <xdr:cNvSpPr txBox="1"/>
      </xdr:nvSpPr>
      <xdr:spPr>
        <a:xfrm>
          <a:off x="5041900" y="15238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7083</xdr:rowOff>
    </xdr:from>
    <xdr:to>
      <xdr:col>24</xdr:col>
      <xdr:colOff>12700</xdr:colOff>
      <xdr:row>89</xdr:row>
      <xdr:rowOff>7083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526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71003</xdr:rowOff>
    </xdr:from>
    <xdr:ext cx="762000" cy="259045"/>
    <xdr:sp macro="" textlink="">
      <xdr:nvSpPr>
        <xdr:cNvPr id="190" name="人件費・物件費等の状況最大値テキスト">
          <a:extLst>
            <a:ext uri="{FF2B5EF4-FFF2-40B4-BE49-F238E27FC236}">
              <a16:creationId xmlns:a16="http://schemas.microsoft.com/office/drawing/2014/main" id="{00000000-0008-0000-0300-0000BE000000}"/>
            </a:ext>
          </a:extLst>
        </xdr:cNvPr>
        <xdr:cNvSpPr txBox="1"/>
      </xdr:nvSpPr>
      <xdr:spPr>
        <a:xfrm>
          <a:off x="5041900" y="13787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156076</xdr:rowOff>
    </xdr:from>
    <xdr:to>
      <xdr:col>24</xdr:col>
      <xdr:colOff>12700</xdr:colOff>
      <xdr:row>81</xdr:row>
      <xdr:rowOff>156076</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4043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94971</xdr:rowOff>
    </xdr:from>
    <xdr:to>
      <xdr:col>23</xdr:col>
      <xdr:colOff>133350</xdr:colOff>
      <xdr:row>82</xdr:row>
      <xdr:rowOff>119258</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114800" y="14153871"/>
          <a:ext cx="838200" cy="2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78717</xdr:rowOff>
    </xdr:from>
    <xdr:ext cx="762000" cy="259045"/>
    <xdr:sp macro="" textlink="">
      <xdr:nvSpPr>
        <xdr:cNvPr id="193" name="人件費・物件費等の状況平均値テキスト">
          <a:extLst>
            <a:ext uri="{FF2B5EF4-FFF2-40B4-BE49-F238E27FC236}">
              <a16:creationId xmlns:a16="http://schemas.microsoft.com/office/drawing/2014/main" id="{00000000-0008-0000-0300-0000C1000000}"/>
            </a:ext>
          </a:extLst>
        </xdr:cNvPr>
        <xdr:cNvSpPr txBox="1"/>
      </xdr:nvSpPr>
      <xdr:spPr>
        <a:xfrm>
          <a:off x="5041900" y="14137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106640</xdr:rowOff>
    </xdr:from>
    <xdr:to>
      <xdr:col>23</xdr:col>
      <xdr:colOff>184150</xdr:colOff>
      <xdr:row>83</xdr:row>
      <xdr:rowOff>36790</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902200" y="1416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94971</xdr:rowOff>
    </xdr:from>
    <xdr:to>
      <xdr:col>19</xdr:col>
      <xdr:colOff>133350</xdr:colOff>
      <xdr:row>82</xdr:row>
      <xdr:rowOff>95039</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3225800" y="14153871"/>
          <a:ext cx="889000" cy="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83158</xdr:rowOff>
    </xdr:from>
    <xdr:to>
      <xdr:col>19</xdr:col>
      <xdr:colOff>184150</xdr:colOff>
      <xdr:row>83</xdr:row>
      <xdr:rowOff>13308</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064000" y="1414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169535</xdr:rowOff>
    </xdr:from>
    <xdr:ext cx="7366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3733800" y="142284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66101</xdr:rowOff>
    </xdr:from>
    <xdr:to>
      <xdr:col>15</xdr:col>
      <xdr:colOff>82550</xdr:colOff>
      <xdr:row>82</xdr:row>
      <xdr:rowOff>95039</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2336800" y="14125001"/>
          <a:ext cx="889000" cy="28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149670</xdr:rowOff>
    </xdr:from>
    <xdr:to>
      <xdr:col>15</xdr:col>
      <xdr:colOff>133350</xdr:colOff>
      <xdr:row>82</xdr:row>
      <xdr:rowOff>79820</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3175000" y="1403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89997</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2844800" y="13805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56304</xdr:rowOff>
    </xdr:from>
    <xdr:to>
      <xdr:col>11</xdr:col>
      <xdr:colOff>31750</xdr:colOff>
      <xdr:row>82</xdr:row>
      <xdr:rowOff>66101</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1447800" y="14115204"/>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141134</xdr:rowOff>
    </xdr:from>
    <xdr:to>
      <xdr:col>11</xdr:col>
      <xdr:colOff>82550</xdr:colOff>
      <xdr:row>82</xdr:row>
      <xdr:rowOff>71284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2286000" y="1402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81461</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955800" y="13797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139908</xdr:rowOff>
    </xdr:from>
    <xdr:to>
      <xdr:col>7</xdr:col>
      <xdr:colOff>31750</xdr:colOff>
      <xdr:row>82</xdr:row>
      <xdr:rowOff>70058</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1397000" y="1402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80235</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066800" y="13796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68458</xdr:rowOff>
    </xdr:from>
    <xdr:to>
      <xdr:col>23</xdr:col>
      <xdr:colOff>184150</xdr:colOff>
      <xdr:row>82</xdr:row>
      <xdr:rowOff>170058</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902200" y="1412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84985</xdr:rowOff>
    </xdr:from>
    <xdr:ext cx="762000" cy="259045"/>
    <xdr:sp macro="" textlink="">
      <xdr:nvSpPr>
        <xdr:cNvPr id="212" name="人件費・物件費等の状況該当値テキスト">
          <a:extLst>
            <a:ext uri="{FF2B5EF4-FFF2-40B4-BE49-F238E27FC236}">
              <a16:creationId xmlns:a16="http://schemas.microsoft.com/office/drawing/2014/main" id="{00000000-0008-0000-0300-0000D4000000}"/>
            </a:ext>
          </a:extLst>
        </xdr:cNvPr>
        <xdr:cNvSpPr txBox="1"/>
      </xdr:nvSpPr>
      <xdr:spPr>
        <a:xfrm>
          <a:off x="5041900" y="13972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44171</xdr:rowOff>
    </xdr:from>
    <xdr:to>
      <xdr:col>19</xdr:col>
      <xdr:colOff>184150</xdr:colOff>
      <xdr:row>82</xdr:row>
      <xdr:rowOff>145771</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064000" y="141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155948</xdr:rowOff>
    </xdr:from>
    <xdr:ext cx="7366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733800" y="13871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44239</xdr:rowOff>
    </xdr:from>
    <xdr:to>
      <xdr:col>15</xdr:col>
      <xdr:colOff>133350</xdr:colOff>
      <xdr:row>82</xdr:row>
      <xdr:rowOff>145839</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3175000" y="1410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130616</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844800" y="14189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15301</xdr:rowOff>
    </xdr:from>
    <xdr:to>
      <xdr:col>11</xdr:col>
      <xdr:colOff>82550</xdr:colOff>
      <xdr:row>82</xdr:row>
      <xdr:rowOff>116901</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2286000" y="1407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101678</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955800" y="14160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5504</xdr:rowOff>
    </xdr:from>
    <xdr:to>
      <xdr:col>7</xdr:col>
      <xdr:colOff>31750</xdr:colOff>
      <xdr:row>82</xdr:row>
      <xdr:rowOff>107104</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1397000" y="1406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91881</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066800" y="14150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類似団体平均及び全国市平均を下回っている。</a:t>
          </a:r>
          <a:endParaRPr kumimoji="1" lang="en-US" altLang="ja-JP" sz="1300">
            <a:latin typeface="ＭＳ ゴシック" panose="020B0609070205080204" pitchFamily="49" charset="-128"/>
            <a:ea typeface="ＭＳ ゴシック" panose="020B0609070205080204" pitchFamily="49" charset="-128"/>
          </a:endParaRPr>
        </a:p>
        <a:p>
          <a:r>
            <a:rPr kumimoji="1" lang="ja-JP" altLang="en-US" sz="1300">
              <a:latin typeface="ＭＳ ゴシック" panose="020B0609070205080204" pitchFamily="49" charset="-128"/>
              <a:ea typeface="ＭＳ ゴシック" panose="020B0609070205080204" pitchFamily="49" charset="-128"/>
            </a:rPr>
            <a:t>　今後も市の財政状況，社会情勢の変化や人事院勧告等の動向を注視しながら，給与水準の適正化に努める。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8" name="給与水準   （国との比較）グラフ枠">
          <a:extLst>
            <a:ext uri="{FF2B5EF4-FFF2-40B4-BE49-F238E27FC236}">
              <a16:creationId xmlns:a16="http://schemas.microsoft.com/office/drawing/2014/main" id="{00000000-0008-0000-0300-0000F8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162278</xdr:rowOff>
    </xdr:from>
    <xdr:to>
      <xdr:col>81</xdr:col>
      <xdr:colOff>44450</xdr:colOff>
      <xdr:row>89</xdr:row>
      <xdr:rowOff>150284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flipV="1">
          <a:off x="17018000" y="13706828"/>
          <a:ext cx="0" cy="17025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0" name="給与水準   （国との比較）最小値テキスト">
          <a:extLst>
            <a:ext uri="{FF2B5EF4-FFF2-40B4-BE49-F238E27FC236}">
              <a16:creationId xmlns:a16="http://schemas.microsoft.com/office/drawing/2014/main" id="{00000000-0008-0000-0300-0000FA000000}"/>
            </a:ext>
          </a:extLst>
        </xdr:cNvPr>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77205</xdr:rowOff>
    </xdr:from>
    <xdr:ext cx="762000" cy="259045"/>
    <xdr:sp macro="" textlink="">
      <xdr:nvSpPr>
        <xdr:cNvPr id="252" name="給与水準   （国との比較）最大値テキスト">
          <a:extLst>
            <a:ext uri="{FF2B5EF4-FFF2-40B4-BE49-F238E27FC236}">
              <a16:creationId xmlns:a16="http://schemas.microsoft.com/office/drawing/2014/main" id="{00000000-0008-0000-0300-0000FC000000}"/>
            </a:ext>
          </a:extLst>
        </xdr:cNvPr>
        <xdr:cNvSpPr txBox="1"/>
      </xdr:nvSpPr>
      <xdr:spPr>
        <a:xfrm>
          <a:off x="17106900" y="1345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162278</xdr:rowOff>
    </xdr:from>
    <xdr:to>
      <xdr:col>81</xdr:col>
      <xdr:colOff>133350</xdr:colOff>
      <xdr:row>79</xdr:row>
      <xdr:rowOff>162278</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3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7761</xdr:rowOff>
    </xdr:from>
    <xdr:to>
      <xdr:col>81</xdr:col>
      <xdr:colOff>44450</xdr:colOff>
      <xdr:row>86</xdr:row>
      <xdr:rowOff>7761</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179800" y="147524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154111</xdr:rowOff>
    </xdr:from>
    <xdr:ext cx="762000" cy="259045"/>
    <xdr:sp macro="" textlink="">
      <xdr:nvSpPr>
        <xdr:cNvPr id="255" name="給与水準   （国との比較）平均値テキスト">
          <a:extLst>
            <a:ext uri="{FF2B5EF4-FFF2-40B4-BE49-F238E27FC236}">
              <a16:creationId xmlns:a16="http://schemas.microsoft.com/office/drawing/2014/main" id="{00000000-0008-0000-0300-0000FF000000}"/>
            </a:ext>
          </a:extLst>
        </xdr:cNvPr>
        <xdr:cNvSpPr txBox="1"/>
      </xdr:nvSpPr>
      <xdr:spPr>
        <a:xfrm>
          <a:off x="17106900" y="14727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10584</xdr:rowOff>
    </xdr:from>
    <xdr:to>
      <xdr:col>81</xdr:col>
      <xdr:colOff>95250</xdr:colOff>
      <xdr:row>86</xdr:row>
      <xdr:rowOff>112184</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69672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7761</xdr:rowOff>
    </xdr:from>
    <xdr:to>
      <xdr:col>77</xdr:col>
      <xdr:colOff>44450</xdr:colOff>
      <xdr:row>86</xdr:row>
      <xdr:rowOff>47978</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5290800" y="14752461"/>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110366</xdr:rowOff>
    </xdr:from>
    <xdr:ext cx="7366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5798800" y="1485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165805</xdr:rowOff>
    </xdr:from>
    <xdr:to>
      <xdr:col>72</xdr:col>
      <xdr:colOff>203200</xdr:colOff>
      <xdr:row>86</xdr:row>
      <xdr:rowOff>47978</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4401800" y="14739055"/>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91016</xdr:rowOff>
    </xdr:from>
    <xdr:to>
      <xdr:col>73</xdr:col>
      <xdr:colOff>44450</xdr:colOff>
      <xdr:row>87</xdr:row>
      <xdr:rowOff>21166</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52400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5943</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909800" y="149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138995</xdr:rowOff>
    </xdr:from>
    <xdr:to>
      <xdr:col>68</xdr:col>
      <xdr:colOff>152400</xdr:colOff>
      <xdr:row>85</xdr:row>
      <xdr:rowOff>165805</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3512800" y="14712245"/>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64205</xdr:rowOff>
    </xdr:from>
    <xdr:to>
      <xdr:col>68</xdr:col>
      <xdr:colOff>203200</xdr:colOff>
      <xdr:row>86</xdr:row>
      <xdr:rowOff>165805</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4351000" y="1480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150582</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020800" y="1489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64205</xdr:rowOff>
    </xdr:from>
    <xdr:to>
      <xdr:col>64</xdr:col>
      <xdr:colOff>152400</xdr:colOff>
      <xdr:row>86</xdr:row>
      <xdr:rowOff>165805</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3462000" y="1480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150582</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3131800" y="1489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128411</xdr:rowOff>
    </xdr:from>
    <xdr:to>
      <xdr:col>81</xdr:col>
      <xdr:colOff>95250</xdr:colOff>
      <xdr:row>86</xdr:row>
      <xdr:rowOff>58561</xdr:rowOff>
    </xdr:to>
    <xdr:sp macro="" textlink="">
      <xdr:nvSpPr>
        <xdr:cNvPr id="273" name="楕円 272">
          <a:extLst>
            <a:ext uri="{FF2B5EF4-FFF2-40B4-BE49-F238E27FC236}">
              <a16:creationId xmlns:a16="http://schemas.microsoft.com/office/drawing/2014/main" id="{00000000-0008-0000-0300-000011010000}"/>
            </a:ext>
          </a:extLst>
        </xdr:cNvPr>
        <xdr:cNvSpPr/>
      </xdr:nvSpPr>
      <xdr:spPr>
        <a:xfrm>
          <a:off x="16967200" y="1470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144938</xdr:rowOff>
    </xdr:from>
    <xdr:ext cx="762000" cy="259045"/>
    <xdr:sp macro="" textlink="">
      <xdr:nvSpPr>
        <xdr:cNvPr id="274" name="給与水準   （国との比較）該当値テキスト">
          <a:extLst>
            <a:ext uri="{FF2B5EF4-FFF2-40B4-BE49-F238E27FC236}">
              <a16:creationId xmlns:a16="http://schemas.microsoft.com/office/drawing/2014/main" id="{00000000-0008-0000-0300-000012010000}"/>
            </a:ext>
          </a:extLst>
        </xdr:cNvPr>
        <xdr:cNvSpPr txBox="1"/>
      </xdr:nvSpPr>
      <xdr:spPr>
        <a:xfrm>
          <a:off x="17106900" y="1454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128411</xdr:rowOff>
    </xdr:from>
    <xdr:to>
      <xdr:col>77</xdr:col>
      <xdr:colOff>95250</xdr:colOff>
      <xdr:row>86</xdr:row>
      <xdr:rowOff>58561</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129000" y="1470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68738</xdr:rowOff>
    </xdr:from>
    <xdr:ext cx="7366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798800" y="14470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168628</xdr:rowOff>
    </xdr:from>
    <xdr:to>
      <xdr:col>73</xdr:col>
      <xdr:colOff>44450</xdr:colOff>
      <xdr:row>86</xdr:row>
      <xdr:rowOff>98778</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5240000" y="1474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108955</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909800" y="1451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115005</xdr:rowOff>
    </xdr:from>
    <xdr:to>
      <xdr:col>68</xdr:col>
      <xdr:colOff>203200</xdr:colOff>
      <xdr:row>86</xdr:row>
      <xdr:rowOff>45155</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4351000" y="1468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55332</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020800" y="1445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88195</xdr:rowOff>
    </xdr:from>
    <xdr:to>
      <xdr:col>64</xdr:col>
      <xdr:colOff>152400</xdr:colOff>
      <xdr:row>86</xdr:row>
      <xdr:rowOff>18345</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3462000" y="1466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28522</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3131800" y="1443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類似団体平均は下回っているものの，行政区域が茨城県内一広く，ごみ・し尿処理事業，消防事務などを単独で実施していることや，人口の減少も進んでいることなどから，県平均を大きく上回っているため，今後も適正な定員管理に努める。</a:t>
          </a:r>
        </a:p>
      </xdr:txBody>
    </xdr:sp>
    <xdr:clientData/>
  </xdr:twoCellAnchor>
  <xdr:oneCellAnchor>
    <xdr:from>
      <xdr:col>61</xdr:col>
      <xdr:colOff>6350</xdr:colOff>
      <xdr:row>54</xdr:row>
      <xdr:rowOff>139700</xdr:rowOff>
    </xdr:from>
    <xdr:ext cx="349839" cy="225703"/>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15542</xdr:rowOff>
    </xdr:from>
    <xdr:to>
      <xdr:col>81</xdr:col>
      <xdr:colOff>44450</xdr:colOff>
      <xdr:row>67</xdr:row>
      <xdr:rowOff>4173</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9959642"/>
          <a:ext cx="0" cy="15316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147700</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46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4173</xdr:rowOff>
    </xdr:from>
    <xdr:to>
      <xdr:col>81</xdr:col>
      <xdr:colOff>133350</xdr:colOff>
      <xdr:row>67</xdr:row>
      <xdr:rowOff>4173</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491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101919</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703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15542</xdr:rowOff>
    </xdr:from>
    <xdr:to>
      <xdr:col>81</xdr:col>
      <xdr:colOff>133350</xdr:colOff>
      <xdr:row>58</xdr:row>
      <xdr:rowOff>15542</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995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126516</xdr:rowOff>
    </xdr:from>
    <xdr:to>
      <xdr:col>81</xdr:col>
      <xdr:colOff>44450</xdr:colOff>
      <xdr:row>60</xdr:row>
      <xdr:rowOff>151795</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179800" y="10413516"/>
          <a:ext cx="838200" cy="2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96053</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383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123976</xdr:rowOff>
    </xdr:from>
    <xdr:to>
      <xdr:col>81</xdr:col>
      <xdr:colOff>95250</xdr:colOff>
      <xdr:row>61</xdr:row>
      <xdr:rowOff>54126</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4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126516</xdr:rowOff>
    </xdr:from>
    <xdr:to>
      <xdr:col>77</xdr:col>
      <xdr:colOff>44450</xdr:colOff>
      <xdr:row>60</xdr:row>
      <xdr:rowOff>129963</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5290800" y="10413516"/>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84909</xdr:rowOff>
    </xdr:from>
    <xdr:to>
      <xdr:col>77</xdr:col>
      <xdr:colOff>95250</xdr:colOff>
      <xdr:row>61</xdr:row>
      <xdr:rowOff>15059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171286</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4582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128815</xdr:rowOff>
    </xdr:from>
    <xdr:to>
      <xdr:col>72</xdr:col>
      <xdr:colOff>203200</xdr:colOff>
      <xdr:row>60</xdr:row>
      <xdr:rowOff>129963</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4401800" y="10415815"/>
          <a:ext cx="889000" cy="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24251</xdr:rowOff>
    </xdr:from>
    <xdr:to>
      <xdr:col>73</xdr:col>
      <xdr:colOff>44450</xdr:colOff>
      <xdr:row>59</xdr:row>
      <xdr:rowOff>125851</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139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136028</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9908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126516</xdr:rowOff>
    </xdr:from>
    <xdr:to>
      <xdr:col>68</xdr:col>
      <xdr:colOff>152400</xdr:colOff>
      <xdr:row>60</xdr:row>
      <xdr:rowOff>128815</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3512800" y="10413516"/>
          <a:ext cx="889000" cy="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19655</xdr:rowOff>
    </xdr:from>
    <xdr:to>
      <xdr:col>68</xdr:col>
      <xdr:colOff>203200</xdr:colOff>
      <xdr:row>59</xdr:row>
      <xdr:rowOff>121255</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13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131432</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9904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26549</xdr:rowOff>
    </xdr:from>
    <xdr:to>
      <xdr:col>64</xdr:col>
      <xdr:colOff>152400</xdr:colOff>
      <xdr:row>59</xdr:row>
      <xdr:rowOff>128149</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142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138326</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9910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100995</xdr:rowOff>
    </xdr:from>
    <xdr:to>
      <xdr:col>81</xdr:col>
      <xdr:colOff>95250</xdr:colOff>
      <xdr:row>61</xdr:row>
      <xdr:rowOff>31145</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38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117522</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10233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75716</xdr:rowOff>
    </xdr:from>
    <xdr:to>
      <xdr:col>77</xdr:col>
      <xdr:colOff>95250</xdr:colOff>
      <xdr:row>61</xdr:row>
      <xdr:rowOff>5866</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36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16043</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101315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79163</xdr:rowOff>
    </xdr:from>
    <xdr:to>
      <xdr:col>73</xdr:col>
      <xdr:colOff>44450</xdr:colOff>
      <xdr:row>61</xdr:row>
      <xdr:rowOff>9313</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36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165540</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1045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78015</xdr:rowOff>
    </xdr:from>
    <xdr:to>
      <xdr:col>68</xdr:col>
      <xdr:colOff>203200</xdr:colOff>
      <xdr:row>61</xdr:row>
      <xdr:rowOff>8165</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36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164392</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75716</xdr:rowOff>
    </xdr:from>
    <xdr:to>
      <xdr:col>64</xdr:col>
      <xdr:colOff>152400</xdr:colOff>
      <xdr:row>61</xdr:row>
      <xdr:rowOff>5866</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36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162093</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1044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将来負担を鑑み，借り入れを抑制したことにより公債費が減少し，類似団体平均と比較すると</a:t>
          </a:r>
          <a:r>
            <a:rPr kumimoji="1" lang="en-US" altLang="ja-JP" sz="1300">
              <a:latin typeface="ＭＳ ゴシック" panose="020B0609070205080204" pitchFamily="49" charset="-128"/>
              <a:ea typeface="ＭＳ ゴシック" panose="020B0609070205080204" pitchFamily="49" charset="-128"/>
            </a:rPr>
            <a:t>6.1</a:t>
          </a:r>
          <a:r>
            <a:rPr kumimoji="1" lang="ja-JP" altLang="en-US" sz="1300">
              <a:latin typeface="ＭＳ ゴシック" panose="020B0609070205080204" pitchFamily="49" charset="-128"/>
              <a:ea typeface="ＭＳ ゴシック" panose="020B0609070205080204" pitchFamily="49" charset="-128"/>
            </a:rPr>
            <a:t>ポイント下回っている。</a:t>
          </a:r>
          <a:endParaRPr kumimoji="1" lang="en-US" altLang="ja-JP" sz="1300">
            <a:latin typeface="ＭＳ ゴシック" panose="020B0609070205080204" pitchFamily="49" charset="-128"/>
            <a:ea typeface="ＭＳ ゴシック" panose="020B0609070205080204" pitchFamily="49" charset="-128"/>
          </a:endParaRPr>
        </a:p>
        <a:p>
          <a:r>
            <a:rPr kumimoji="1" lang="ja-JP" altLang="en-US" sz="1300">
              <a:latin typeface="ＭＳ ゴシック" panose="020B0609070205080204" pitchFamily="49" charset="-128"/>
              <a:ea typeface="ＭＳ ゴシック" panose="020B0609070205080204" pitchFamily="49" charset="-128"/>
            </a:rPr>
            <a:t>　今後も，借入と償還のバランスに配慮した地方債の発行に努め，将来の公債費負担の縮減を図っていく。</a:t>
          </a: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83397</xdr:rowOff>
    </xdr:from>
    <xdr:to>
      <xdr:col>81</xdr:col>
      <xdr:colOff>44450</xdr:colOff>
      <xdr:row>44</xdr:row>
      <xdr:rowOff>10266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084147"/>
          <a:ext cx="0" cy="14699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153793</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526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10266</xdr:rowOff>
    </xdr:from>
    <xdr:to>
      <xdr:col>81</xdr:col>
      <xdr:colOff>133350</xdr:colOff>
      <xdr:row>44</xdr:row>
      <xdr:rowOff>10266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54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169774</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582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83397</xdr:rowOff>
    </xdr:from>
    <xdr:to>
      <xdr:col>81</xdr:col>
      <xdr:colOff>133350</xdr:colOff>
      <xdr:row>35</xdr:row>
      <xdr:rowOff>83397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08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48683</xdr:rowOff>
    </xdr:from>
    <xdr:to>
      <xdr:col>81</xdr:col>
      <xdr:colOff>44450</xdr:colOff>
      <xdr:row>36</xdr:row>
      <xdr:rowOff>64770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6220883"/>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108708</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280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136631</xdr:rowOff>
    </xdr:from>
    <xdr:to>
      <xdr:col>81</xdr:col>
      <xdr:colOff>95250</xdr:colOff>
      <xdr:row>37</xdr:row>
      <xdr:rowOff>66781</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46672</xdr:rowOff>
    </xdr:from>
    <xdr:to>
      <xdr:col>77</xdr:col>
      <xdr:colOff>44450</xdr:colOff>
      <xdr:row>36</xdr:row>
      <xdr:rowOff>48683</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6218872"/>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142663</xdr:rowOff>
    </xdr:from>
    <xdr:to>
      <xdr:col>77</xdr:col>
      <xdr:colOff>95250</xdr:colOff>
      <xdr:row>37</xdr:row>
      <xdr:rowOff>72813</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57590</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401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46672</xdr:rowOff>
    </xdr:from>
    <xdr:to>
      <xdr:col>72</xdr:col>
      <xdr:colOff>203200</xdr:colOff>
      <xdr:row>36</xdr:row>
      <xdr:rowOff>52705</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6218872"/>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112501</xdr:rowOff>
    </xdr:from>
    <xdr:to>
      <xdr:col>73</xdr:col>
      <xdr:colOff>44450</xdr:colOff>
      <xdr:row>37</xdr:row>
      <xdr:rowOff>42651</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284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27428</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371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52705</xdr:rowOff>
    </xdr:from>
    <xdr:to>
      <xdr:col>68</xdr:col>
      <xdr:colOff>152400</xdr:colOff>
      <xdr:row>36</xdr:row>
      <xdr:rowOff>78846</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6224905"/>
          <a:ext cx="8890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114512</xdr:rowOff>
    </xdr:from>
    <xdr:to>
      <xdr:col>68</xdr:col>
      <xdr:colOff>203200</xdr:colOff>
      <xdr:row>37</xdr:row>
      <xdr:rowOff>44662</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6286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29439</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37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118533</xdr:rowOff>
    </xdr:from>
    <xdr:to>
      <xdr:col>64</xdr:col>
      <xdr:colOff>152400</xdr:colOff>
      <xdr:row>37</xdr:row>
      <xdr:rowOff>48683</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629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33460</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37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13970</xdr:rowOff>
    </xdr:from>
    <xdr:to>
      <xdr:col>81</xdr:col>
      <xdr:colOff>95250</xdr:colOff>
      <xdr:row>36</xdr:row>
      <xdr:rowOff>115570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18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30497</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031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35</xdr:row>
      <xdr:rowOff>169333</xdr:rowOff>
    </xdr:from>
    <xdr:to>
      <xdr:col>77</xdr:col>
      <xdr:colOff>95250</xdr:colOff>
      <xdr:row>36</xdr:row>
      <xdr:rowOff>99483</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17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34</xdr:row>
      <xdr:rowOff>109660</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5938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35</xdr:row>
      <xdr:rowOff>167322</xdr:rowOff>
    </xdr:from>
    <xdr:to>
      <xdr:col>73</xdr:col>
      <xdr:colOff>44450</xdr:colOff>
      <xdr:row>36</xdr:row>
      <xdr:rowOff>97472</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16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34</xdr:row>
      <xdr:rowOff>107649</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593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1905</xdr:rowOff>
    </xdr:from>
    <xdr:to>
      <xdr:col>68</xdr:col>
      <xdr:colOff>203200</xdr:colOff>
      <xdr:row>36</xdr:row>
      <xdr:rowOff>103505</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17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34</xdr:row>
      <xdr:rowOff>113682</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5942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28046</xdr:rowOff>
    </xdr:from>
    <xdr:to>
      <xdr:col>64</xdr:col>
      <xdr:colOff>152400</xdr:colOff>
      <xdr:row>36</xdr:row>
      <xdr:rowOff>129646</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200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34</xdr:row>
      <xdr:rowOff>139823</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5969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平成</a:t>
          </a:r>
          <a:r>
            <a:rPr kumimoji="1" lang="en-US" altLang="ja-JP" sz="1300">
              <a:latin typeface="ＭＳ ゴシック" panose="020B0609070205080204" pitchFamily="49" charset="-128"/>
              <a:ea typeface="ＭＳ ゴシック" panose="020B0609070205080204" pitchFamily="49" charset="-128"/>
            </a:rPr>
            <a:t>25</a:t>
          </a:r>
          <a:r>
            <a:rPr kumimoji="1" lang="ja-JP" altLang="en-US" sz="1300">
              <a:latin typeface="ＭＳ ゴシック" panose="020B0609070205080204" pitchFamily="49" charset="-128"/>
              <a:ea typeface="ＭＳ ゴシック" panose="020B0609070205080204" pitchFamily="49" charset="-128"/>
            </a:rPr>
            <a:t>年度から将来負担比率はマイナス算定となっている。</a:t>
          </a:r>
          <a:endParaRPr kumimoji="1" lang="en-US" altLang="ja-JP" sz="1300">
            <a:latin typeface="ＭＳ ゴシック" panose="020B0609070205080204" pitchFamily="49" charset="-128"/>
            <a:ea typeface="ＭＳ ゴシック" panose="020B0609070205080204" pitchFamily="49" charset="-128"/>
          </a:endParaRPr>
        </a:p>
        <a:p>
          <a:r>
            <a:rPr kumimoji="1" lang="ja-JP" altLang="en-US" sz="1300">
              <a:latin typeface="ＭＳ ゴシック" panose="020B0609070205080204" pitchFamily="49" charset="-128"/>
              <a:ea typeface="ＭＳ ゴシック" panose="020B0609070205080204" pitchFamily="49" charset="-128"/>
            </a:rPr>
            <a:t>　主な要因としては地方債現在高の減や，将来の財源不足に備え，財政調整基金などの充当可能基金を積み立てていることが挙げられる。</a:t>
          </a:r>
          <a:endParaRPr kumimoji="1" lang="en-US" altLang="ja-JP" sz="1300">
            <a:latin typeface="ＭＳ ゴシック" panose="020B0609070205080204" pitchFamily="49" charset="-128"/>
            <a:ea typeface="ＭＳ ゴシック" panose="020B0609070205080204" pitchFamily="49" charset="-128"/>
          </a:endParaRPr>
        </a:p>
        <a:p>
          <a:r>
            <a:rPr kumimoji="1" lang="ja-JP" altLang="en-US" sz="1300">
              <a:latin typeface="ＭＳ ゴシック" panose="020B0609070205080204" pitchFamily="49" charset="-128"/>
              <a:ea typeface="ＭＳ ゴシック" panose="020B0609070205080204" pitchFamily="49" charset="-128"/>
            </a:rPr>
            <a:t>　今後も公債費等義務的経費の削減を中心とする行財政改革を進め，財政の健全化を図る。</a:t>
          </a:r>
          <a:endParaRPr kumimoji="1" lang="en-US" altLang="ja-JP" sz="1300">
            <a:latin typeface="ＭＳ ゴシック" panose="020B0609070205080204" pitchFamily="49" charset="-128"/>
            <a:ea typeface="ＭＳ ゴシック" panose="020B0609070205080204" pitchFamily="49" charset="-128"/>
          </a:endParaRPr>
        </a:p>
        <a:p>
          <a:endParaRPr kumimoji="1" lang="en-US" altLang="ja-JP" sz="1300">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1524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451100"/>
          <a:ext cx="0" cy="13223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145051</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74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1524</xdr:rowOff>
    </xdr:from>
    <xdr:to>
      <xdr:col>81</xdr:col>
      <xdr:colOff>133350</xdr:colOff>
      <xdr:row>22</xdr:row>
      <xdr:rowOff>1524</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77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93692</xdr:rowOff>
    </xdr:from>
    <xdr:ext cx="762000" cy="259045"/>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7106900" y="2493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121615</xdr:rowOff>
    </xdr:from>
    <xdr:to>
      <xdr:col>81</xdr:col>
      <xdr:colOff>95250</xdr:colOff>
      <xdr:row>15</xdr:row>
      <xdr:rowOff>51765</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967200" y="252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28829</xdr:rowOff>
    </xdr:from>
    <xdr:to>
      <xdr:col>77</xdr:col>
      <xdr:colOff>95250</xdr:colOff>
      <xdr:row>15</xdr:row>
      <xdr:rowOff>130429</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129000" y="260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140606</xdr:rowOff>
    </xdr:from>
    <xdr:ext cx="7366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798800" y="23694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110998</xdr:rowOff>
    </xdr:from>
    <xdr:to>
      <xdr:col>73</xdr:col>
      <xdr:colOff>44450</xdr:colOff>
      <xdr:row>15</xdr:row>
      <xdr:rowOff>41148</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511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51325</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280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122580</xdr:rowOff>
    </xdr:from>
    <xdr:to>
      <xdr:col>68</xdr:col>
      <xdr:colOff>203200</xdr:colOff>
      <xdr:row>15</xdr:row>
      <xdr:rowOff>52730</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4351000" y="252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62907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020800" y="229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145745</xdr:rowOff>
    </xdr:from>
    <xdr:to>
      <xdr:col>64</xdr:col>
      <xdr:colOff>152400</xdr:colOff>
      <xdr:row>15</xdr:row>
      <xdr:rowOff>75895</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3462000" y="254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86072</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131800" y="2314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136072</xdr:colOff>
      <xdr:row>26</xdr:row>
      <xdr:rowOff>40822</xdr:rowOff>
    </xdr:from>
    <xdr:ext cx="9167061" cy="425758"/>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748393" y="4640036"/>
          <a:ext cx="9167061" cy="425758"/>
        </a:xfrm>
        <a:prstGeom prst="rect">
          <a:avLst/>
        </a:prstGeom>
        <a:noFill/>
        <a:ln>
          <a:noFill/>
        </a:ln>
        <a:effectLst/>
      </xdr:spPr>
      <xdr:txBody>
        <a:bodyPr vertOverflow="clip" horzOverflow="clip" vert="horz" wrap="non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0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地方公務員給与実態調査に基づいているが、令和</a:t>
          </a:r>
          <a:r>
            <a:rPr kumimoji="1" lang="en-US" altLang="ja-JP" sz="10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年度は令和</a:t>
          </a:r>
          <a:r>
            <a:rPr kumimoji="1" lang="en-US" altLang="ja-JP" sz="10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茨城県常陸太田市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49,236
49,034
371.99
27,890,315
26,204,284
1,524,534
15,602,900
18,182,253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類似団体と比較すると高い水準にある。</a:t>
          </a:r>
          <a:endParaRPr kumimoji="1" lang="en-US" altLang="ja-JP" sz="1300">
            <a:latin typeface="ＭＳ ゴシック" panose="020B0609070205080204" pitchFamily="49" charset="-128"/>
            <a:ea typeface="ＭＳ ゴシック" panose="020B0609070205080204" pitchFamily="49" charset="-128"/>
          </a:endParaRPr>
        </a:p>
        <a:p>
          <a:r>
            <a:rPr kumimoji="1" lang="ja-JP" altLang="en-US" sz="1300">
              <a:latin typeface="ＭＳ ゴシック" panose="020B0609070205080204" pitchFamily="49" charset="-128"/>
              <a:ea typeface="ＭＳ ゴシック" panose="020B0609070205080204" pitchFamily="49" charset="-128"/>
            </a:rPr>
            <a:t>　これは，ごみ・し尿処理事業や消防事務を単独で行っていることが要因であり，行政サービスの提供方法の差異によるものと考える。</a:t>
          </a:r>
          <a:endParaRPr kumimoji="1" lang="en-US" altLang="ja-JP" sz="1300">
            <a:latin typeface="ＭＳ ゴシック" panose="020B0609070205080204" pitchFamily="49" charset="-128"/>
            <a:ea typeface="ＭＳ ゴシック" panose="020B0609070205080204" pitchFamily="49" charset="-128"/>
          </a:endParaRPr>
        </a:p>
        <a:p>
          <a:r>
            <a:rPr kumimoji="1" lang="ja-JP" altLang="en-US" sz="1300">
              <a:latin typeface="ＭＳ ゴシック" panose="020B0609070205080204" pitchFamily="49" charset="-128"/>
              <a:ea typeface="ＭＳ ゴシック" panose="020B0609070205080204" pitchFamily="49" charset="-128"/>
            </a:rPr>
            <a:t>　引き続き，適正な定員管理に努める。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40</xdr:row>
      <xdr:rowOff>157480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0390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39370</xdr:rowOff>
    </xdr:from>
    <xdr:to>
      <xdr:col>24</xdr:col>
      <xdr:colOff>25400</xdr:colOff>
      <xdr:row>39</xdr:row>
      <xdr:rowOff>153670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72592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161307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153670</xdr:rowOff>
    </xdr:from>
    <xdr:to>
      <xdr:col>19</xdr:col>
      <xdr:colOff>187325</xdr:colOff>
      <xdr:row>40</xdr:row>
      <xdr:rowOff>20320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8402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72390</xdr:rowOff>
    </xdr:from>
    <xdr:to>
      <xdr:col>20</xdr:col>
      <xdr:colOff>38100</xdr:colOff>
      <xdr:row>38</xdr:row>
      <xdr:rowOff>2540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12717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18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5080</xdr:rowOff>
    </xdr:from>
    <xdr:to>
      <xdr:col>15</xdr:col>
      <xdr:colOff>98425</xdr:colOff>
      <xdr:row>40</xdr:row>
      <xdr:rowOff>20320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8630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60960</xdr:rowOff>
    </xdr:from>
    <xdr:to>
      <xdr:col>15</xdr:col>
      <xdr:colOff>149225</xdr:colOff>
      <xdr:row>36</xdr:row>
      <xdr:rowOff>162560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1287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5080</xdr:rowOff>
    </xdr:from>
    <xdr:to>
      <xdr:col>11</xdr:col>
      <xdr:colOff>9525</xdr:colOff>
      <xdr:row>40</xdr:row>
      <xdr:rowOff>35560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8630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68580</xdr:rowOff>
    </xdr:from>
    <xdr:to>
      <xdr:col>11</xdr:col>
      <xdr:colOff>60325</xdr:colOff>
      <xdr:row>36</xdr:row>
      <xdr:rowOff>170180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8907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165117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160020</xdr:rowOff>
    </xdr:from>
    <xdr:to>
      <xdr:col>24</xdr:col>
      <xdr:colOff>76200</xdr:colOff>
      <xdr:row>39</xdr:row>
      <xdr:rowOff>90170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67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132097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64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102870</xdr:rowOff>
    </xdr:from>
    <xdr:to>
      <xdr:col>20</xdr:col>
      <xdr:colOff>38100</xdr:colOff>
      <xdr:row>40</xdr:row>
      <xdr:rowOff>33020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17797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87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140970</xdr:rowOff>
    </xdr:from>
    <xdr:to>
      <xdr:col>15</xdr:col>
      <xdr:colOff>149225</xdr:colOff>
      <xdr:row>40</xdr:row>
      <xdr:rowOff>71120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82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55897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91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125730</xdr:rowOff>
    </xdr:from>
    <xdr:to>
      <xdr:col>11</xdr:col>
      <xdr:colOff>60325</xdr:colOff>
      <xdr:row>40</xdr:row>
      <xdr:rowOff>55880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81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40657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89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156210</xdr:rowOff>
    </xdr:from>
    <xdr:to>
      <xdr:col>6</xdr:col>
      <xdr:colOff>171450</xdr:colOff>
      <xdr:row>40</xdr:row>
      <xdr:rowOff>86360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84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71137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92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前年度と比較して</a:t>
          </a:r>
          <a:r>
            <a:rPr kumimoji="1" lang="en-US" altLang="ja-JP" sz="1300">
              <a:latin typeface="ＭＳ ゴシック" panose="020B0609070205080204" pitchFamily="49" charset="-128"/>
              <a:ea typeface="ＭＳ ゴシック" panose="020B0609070205080204" pitchFamily="49" charset="-128"/>
            </a:rPr>
            <a:t>0.5</a:t>
          </a:r>
          <a:r>
            <a:rPr kumimoji="1" lang="ja-JP" altLang="en-US" sz="1300">
              <a:latin typeface="ＭＳ ゴシック" panose="020B0609070205080204" pitchFamily="49" charset="-128"/>
              <a:ea typeface="ＭＳ ゴシック" panose="020B0609070205080204" pitchFamily="49" charset="-128"/>
            </a:rPr>
            <a:t>ポイント増加している。</a:t>
          </a:r>
          <a:endParaRPr kumimoji="1" lang="en-US" altLang="ja-JP" sz="1300">
            <a:latin typeface="ＭＳ ゴシック" panose="020B0609070205080204" pitchFamily="49" charset="-128"/>
            <a:ea typeface="ＭＳ ゴシック" panose="020B0609070205080204" pitchFamily="49" charset="-128"/>
          </a:endParaRPr>
        </a:p>
        <a:p>
          <a:r>
            <a:rPr kumimoji="1" lang="ja-JP" altLang="en-US" sz="1300">
              <a:latin typeface="ＭＳ ゴシック" panose="020B0609070205080204" pitchFamily="49" charset="-128"/>
              <a:ea typeface="ＭＳ ゴシック" panose="020B0609070205080204" pitchFamily="49" charset="-128"/>
            </a:rPr>
            <a:t>　主な要因としては，新型コロナウイルスワクチン接種等の委託料が増になったことが挙げられる。</a:t>
          </a:r>
          <a:endParaRPr kumimoji="1" lang="en-US" altLang="ja-JP" sz="1300">
            <a:latin typeface="ＭＳ ゴシック" panose="020B0609070205080204" pitchFamily="49" charset="-128"/>
            <a:ea typeface="ＭＳ ゴシック" panose="020B0609070205080204" pitchFamily="49" charset="-128"/>
          </a:endParaRPr>
        </a:p>
        <a:p>
          <a:r>
            <a:rPr kumimoji="1" lang="ja-JP" altLang="en-US" sz="1300">
              <a:latin typeface="ＭＳ ゴシック" panose="020B0609070205080204" pitchFamily="49" charset="-128"/>
              <a:ea typeface="ＭＳ ゴシック" panose="020B0609070205080204" pitchFamily="49" charset="-128"/>
            </a:rPr>
            <a:t>　また，類似団体平均と比較して</a:t>
          </a:r>
          <a:r>
            <a:rPr kumimoji="1" lang="en-US" altLang="ja-JP" sz="1300">
              <a:latin typeface="ＭＳ ゴシック" panose="020B0609070205080204" pitchFamily="49" charset="-128"/>
              <a:ea typeface="ＭＳ ゴシック" panose="020B0609070205080204" pitchFamily="49" charset="-128"/>
            </a:rPr>
            <a:t>1.9</a:t>
          </a:r>
          <a:r>
            <a:rPr kumimoji="1" lang="ja-JP" altLang="en-US" sz="1300">
              <a:latin typeface="ＭＳ ゴシック" panose="020B0609070205080204" pitchFamily="49" charset="-128"/>
              <a:ea typeface="ＭＳ ゴシック" panose="020B0609070205080204" pitchFamily="49" charset="-128"/>
            </a:rPr>
            <a:t>ポイント上回っている要因としては，市町村合併により保有することになった多くの公共施設において管理経費が必要になったことが挙げられる。</a:t>
          </a:r>
          <a:endParaRPr kumimoji="1" lang="en-US" altLang="ja-JP" sz="1300">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44450</xdr:rowOff>
    </xdr:from>
    <xdr:to>
      <xdr:col>82</xdr:col>
      <xdr:colOff>107950</xdr:colOff>
      <xdr:row>22</xdr:row>
      <xdr:rowOff>38100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733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10177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8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38100</xdr:rowOff>
    </xdr:from>
    <xdr:to>
      <xdr:col>82</xdr:col>
      <xdr:colOff>196850</xdr:colOff>
      <xdr:row>22</xdr:row>
      <xdr:rowOff>38100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81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130827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44450</xdr:rowOff>
    </xdr:from>
    <xdr:to>
      <xdr:col>82</xdr:col>
      <xdr:colOff>196850</xdr:colOff>
      <xdr:row>13</xdr:row>
      <xdr:rowOff>44450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73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101600</xdr:rowOff>
    </xdr:from>
    <xdr:to>
      <xdr:col>82</xdr:col>
      <xdr:colOff>107950</xdr:colOff>
      <xdr:row>18</xdr:row>
      <xdr:rowOff>165100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31877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60977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04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44450</xdr:rowOff>
    </xdr:from>
    <xdr:to>
      <xdr:col>82</xdr:col>
      <xdr:colOff>158750</xdr:colOff>
      <xdr:row>17</xdr:row>
      <xdr:rowOff>146050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95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101600</xdr:rowOff>
    </xdr:from>
    <xdr:to>
      <xdr:col>78</xdr:col>
      <xdr:colOff>69850</xdr:colOff>
      <xdr:row>19</xdr:row>
      <xdr:rowOff>120650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31877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120650</xdr:rowOff>
    </xdr:from>
    <xdr:to>
      <xdr:col>78</xdr:col>
      <xdr:colOff>120650</xdr:colOff>
      <xdr:row>18</xdr:row>
      <xdr:rowOff>50800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60977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80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107950</xdr:rowOff>
    </xdr:from>
    <xdr:to>
      <xdr:col>73</xdr:col>
      <xdr:colOff>180975</xdr:colOff>
      <xdr:row>19</xdr:row>
      <xdr:rowOff>120650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3365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19</xdr:row>
      <xdr:rowOff>31750</xdr:rowOff>
    </xdr:from>
    <xdr:to>
      <xdr:col>74</xdr:col>
      <xdr:colOff>31750</xdr:colOff>
      <xdr:row>19</xdr:row>
      <xdr:rowOff>133350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28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143527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95250</xdr:rowOff>
    </xdr:from>
    <xdr:to>
      <xdr:col>69</xdr:col>
      <xdr:colOff>92075</xdr:colOff>
      <xdr:row>19</xdr:row>
      <xdr:rowOff>107950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3352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165100</xdr:rowOff>
    </xdr:from>
    <xdr:to>
      <xdr:col>69</xdr:col>
      <xdr:colOff>142875</xdr:colOff>
      <xdr:row>19</xdr:row>
      <xdr:rowOff>95250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25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105427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127000</xdr:rowOff>
    </xdr:from>
    <xdr:to>
      <xdr:col>65</xdr:col>
      <xdr:colOff>53975</xdr:colOff>
      <xdr:row>19</xdr:row>
      <xdr:rowOff>57150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21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67327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114300</xdr:rowOff>
    </xdr:from>
    <xdr:to>
      <xdr:col>82</xdr:col>
      <xdr:colOff>158750</xdr:colOff>
      <xdr:row>19</xdr:row>
      <xdr:rowOff>44450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20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86377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50800</xdr:rowOff>
    </xdr:from>
    <xdr:to>
      <xdr:col>78</xdr:col>
      <xdr:colOff>120650</xdr:colOff>
      <xdr:row>18</xdr:row>
      <xdr:rowOff>152400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13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137177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22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69850</xdr:rowOff>
    </xdr:from>
    <xdr:to>
      <xdr:col>74</xdr:col>
      <xdr:colOff>31750</xdr:colOff>
      <xdr:row>20</xdr:row>
      <xdr:rowOff>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32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156227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57150</xdr:rowOff>
    </xdr:from>
    <xdr:to>
      <xdr:col>69</xdr:col>
      <xdr:colOff>142875</xdr:colOff>
      <xdr:row>19</xdr:row>
      <xdr:rowOff>158750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31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143527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40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44450</xdr:rowOff>
    </xdr:from>
    <xdr:to>
      <xdr:col>65</xdr:col>
      <xdr:colOff>53975</xdr:colOff>
      <xdr:row>19</xdr:row>
      <xdr:rowOff>146050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30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130827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38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前年度と比較して</a:t>
          </a:r>
          <a:r>
            <a:rPr kumimoji="1" lang="en-US" altLang="ja-JP" sz="1300">
              <a:latin typeface="ＭＳ ゴシック" panose="020B0609070205080204" pitchFamily="49" charset="-128"/>
              <a:ea typeface="ＭＳ ゴシック" panose="020B0609070205080204" pitchFamily="49" charset="-128"/>
            </a:rPr>
            <a:t>0.1</a:t>
          </a:r>
          <a:r>
            <a:rPr kumimoji="1" lang="ja-JP" altLang="en-US" sz="1300">
              <a:latin typeface="ＭＳ ゴシック" panose="020B0609070205080204" pitchFamily="49" charset="-128"/>
              <a:ea typeface="ＭＳ ゴシック" panose="020B0609070205080204" pitchFamily="49" charset="-128"/>
            </a:rPr>
            <a:t>ポイントの微増であるが，類似団体平均と比較すると</a:t>
          </a:r>
          <a:r>
            <a:rPr kumimoji="1" lang="en-US" altLang="ja-JP" sz="1300">
              <a:latin typeface="ＭＳ ゴシック" panose="020B0609070205080204" pitchFamily="49" charset="-128"/>
              <a:ea typeface="ＭＳ ゴシック" panose="020B0609070205080204" pitchFamily="49" charset="-128"/>
            </a:rPr>
            <a:t>0.6</a:t>
          </a:r>
          <a:r>
            <a:rPr kumimoji="1" lang="ja-JP" altLang="en-US" sz="1300">
              <a:latin typeface="ＭＳ ゴシック" panose="020B0609070205080204" pitchFamily="49" charset="-128"/>
              <a:ea typeface="ＭＳ ゴシック" panose="020B0609070205080204" pitchFamily="49" charset="-128"/>
            </a:rPr>
            <a:t>ポイント下回っている。微増の要因としては，医療福祉扶助費，施設型給付費の増が挙げられる。</a:t>
          </a:r>
          <a:endParaRPr kumimoji="1" lang="en-US" altLang="ja-JP" sz="1300">
            <a:latin typeface="ＭＳ ゴシック" panose="020B0609070205080204" pitchFamily="49" charset="-128"/>
            <a:ea typeface="ＭＳ ゴシック" panose="020B0609070205080204" pitchFamily="49" charset="-128"/>
          </a:endParaRPr>
        </a:p>
        <a:p>
          <a:r>
            <a:rPr kumimoji="1" lang="ja-JP" altLang="en-US" sz="1300">
              <a:latin typeface="ＭＳ ゴシック" panose="020B0609070205080204" pitchFamily="49" charset="-128"/>
              <a:ea typeface="ＭＳ ゴシック" panose="020B0609070205080204" pitchFamily="49" charset="-128"/>
            </a:rPr>
            <a:t>　今後も，継続事業内容の見直し，健康寿命の延伸，貧困の連鎖等を防ぐ取り組みにより，社会保障給付費の抑制に努める。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19050</xdr:rowOff>
    </xdr:from>
    <xdr:to>
      <xdr:col>24</xdr:col>
      <xdr:colOff>25400</xdr:colOff>
      <xdr:row>61</xdr:row>
      <xdr:rowOff>95250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059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67327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95250</xdr:rowOff>
    </xdr:from>
    <xdr:to>
      <xdr:col>24</xdr:col>
      <xdr:colOff>114300</xdr:colOff>
      <xdr:row>61</xdr:row>
      <xdr:rowOff>95250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5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105427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19050</xdr:rowOff>
    </xdr:from>
    <xdr:to>
      <xdr:col>24</xdr:col>
      <xdr:colOff>114300</xdr:colOff>
      <xdr:row>53</xdr:row>
      <xdr:rowOff>19050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xdr:rowOff>
    </xdr:from>
    <xdr:to>
      <xdr:col>24</xdr:col>
      <xdr:colOff>25400</xdr:colOff>
      <xdr:row>56</xdr:row>
      <xdr:rowOff>25400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6139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22877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24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50800</xdr:rowOff>
    </xdr:from>
    <xdr:to>
      <xdr:col>24</xdr:col>
      <xdr:colOff>76200</xdr:colOff>
      <xdr:row>56</xdr:row>
      <xdr:rowOff>152400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xdr:rowOff>
    </xdr:from>
    <xdr:to>
      <xdr:col>19</xdr:col>
      <xdr:colOff>187325</xdr:colOff>
      <xdr:row>56</xdr:row>
      <xdr:rowOff>38100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613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114300</xdr:rowOff>
    </xdr:from>
    <xdr:to>
      <xdr:col>20</xdr:col>
      <xdr:colOff>38100</xdr:colOff>
      <xdr:row>57</xdr:row>
      <xdr:rowOff>44450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29227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38100</xdr:rowOff>
    </xdr:from>
    <xdr:to>
      <xdr:col>15</xdr:col>
      <xdr:colOff>98425</xdr:colOff>
      <xdr:row>56</xdr:row>
      <xdr:rowOff>50800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639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114300</xdr:rowOff>
    </xdr:from>
    <xdr:to>
      <xdr:col>15</xdr:col>
      <xdr:colOff>149225</xdr:colOff>
      <xdr:row>59</xdr:row>
      <xdr:rowOff>44450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29227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50800</xdr:rowOff>
    </xdr:from>
    <xdr:to>
      <xdr:col>11</xdr:col>
      <xdr:colOff>9525</xdr:colOff>
      <xdr:row>56</xdr:row>
      <xdr:rowOff>50800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652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50800</xdr:rowOff>
    </xdr:from>
    <xdr:to>
      <xdr:col>11</xdr:col>
      <xdr:colOff>60325</xdr:colOff>
      <xdr:row>58</xdr:row>
      <xdr:rowOff>152400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99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137177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38100</xdr:rowOff>
    </xdr:from>
    <xdr:to>
      <xdr:col>6</xdr:col>
      <xdr:colOff>171450</xdr:colOff>
      <xdr:row>58</xdr:row>
      <xdr:rowOff>139700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124477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146050</xdr:rowOff>
    </xdr:from>
    <xdr:to>
      <xdr:col>24</xdr:col>
      <xdr:colOff>76200</xdr:colOff>
      <xdr:row>56</xdr:row>
      <xdr:rowOff>76200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162577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133350</xdr:rowOff>
    </xdr:from>
    <xdr:to>
      <xdr:col>20</xdr:col>
      <xdr:colOff>38100</xdr:colOff>
      <xdr:row>56</xdr:row>
      <xdr:rowOff>63500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158750</xdr:rowOff>
    </xdr:from>
    <xdr:to>
      <xdr:col>15</xdr:col>
      <xdr:colOff>149225</xdr:colOff>
      <xdr:row>56</xdr:row>
      <xdr:rowOff>88900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99077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0</xdr:rowOff>
    </xdr:from>
    <xdr:to>
      <xdr:col>11</xdr:col>
      <xdr:colOff>60325</xdr:colOff>
      <xdr:row>56</xdr:row>
      <xdr:rowOff>101600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111777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0</xdr:rowOff>
    </xdr:from>
    <xdr:to>
      <xdr:col>6</xdr:col>
      <xdr:colOff>171450</xdr:colOff>
      <xdr:row>56</xdr:row>
      <xdr:rowOff>101600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111777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類似団体平均と比較すると</a:t>
          </a:r>
          <a:r>
            <a:rPr kumimoji="1" lang="en-US" altLang="ja-JP" sz="1300">
              <a:latin typeface="ＭＳ ゴシック" panose="020B0609070205080204" pitchFamily="49" charset="-128"/>
              <a:ea typeface="ＭＳ ゴシック" panose="020B0609070205080204" pitchFamily="49" charset="-128"/>
            </a:rPr>
            <a:t>2.9</a:t>
          </a:r>
          <a:r>
            <a:rPr kumimoji="1" lang="ja-JP" altLang="en-US" sz="1300">
              <a:latin typeface="ＭＳ ゴシック" panose="020B0609070205080204" pitchFamily="49" charset="-128"/>
              <a:ea typeface="ＭＳ ゴシック" panose="020B0609070205080204" pitchFamily="49" charset="-128"/>
            </a:rPr>
            <a:t>ポイント上回っているのは，企業債元利償還金等として支出している公営企業会計への出資金が大きな要因に挙げられる。</a:t>
          </a:r>
          <a:endParaRPr kumimoji="1" lang="en-US" altLang="ja-JP" sz="1300">
            <a:latin typeface="ＭＳ ゴシック" panose="020B0609070205080204" pitchFamily="49" charset="-128"/>
            <a:ea typeface="ＭＳ ゴシック" panose="020B0609070205080204" pitchFamily="49" charset="-128"/>
          </a:endParaRPr>
        </a:p>
        <a:p>
          <a:r>
            <a:rPr kumimoji="1" lang="ja-JP" altLang="en-US" sz="1300">
              <a:latin typeface="ＭＳ ゴシック" panose="020B0609070205080204" pitchFamily="49" charset="-128"/>
              <a:ea typeface="ＭＳ ゴシック" panose="020B0609070205080204" pitchFamily="49" charset="-128"/>
            </a:rPr>
            <a:t>　今後は，公営企業の経営基盤の強化や財政マネジメントの向上等に取り組み，普通会計の負担額を減らしていくよう努める。</a:t>
          </a:r>
          <a:endParaRPr kumimoji="1" lang="en-US" altLang="ja-JP" sz="1300">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63319</xdr:rowOff>
    </xdr:from>
    <xdr:to>
      <xdr:col>82</xdr:col>
      <xdr:colOff>107950</xdr:colOff>
      <xdr:row>60</xdr:row>
      <xdr:rowOff>143328</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50169"/>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115405</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143328</xdr:rowOff>
    </xdr:from>
    <xdr:to>
      <xdr:col>82</xdr:col>
      <xdr:colOff>196850</xdr:colOff>
      <xdr:row>60</xdr:row>
      <xdr:rowOff>143328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149696</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93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63319</xdr:rowOff>
    </xdr:from>
    <xdr:to>
      <xdr:col>82</xdr:col>
      <xdr:colOff>196850</xdr:colOff>
      <xdr:row>53</xdr:row>
      <xdr:rowOff>63319</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50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130266</xdr:rowOff>
    </xdr:from>
    <xdr:to>
      <xdr:col>82</xdr:col>
      <xdr:colOff>107950</xdr:colOff>
      <xdr:row>57</xdr:row>
      <xdr:rowOff>69850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731466"/>
          <a:ext cx="8382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78031</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3363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61504</xdr:rowOff>
    </xdr:from>
    <xdr:to>
      <xdr:col>82</xdr:col>
      <xdr:colOff>158750</xdr:colOff>
      <xdr:row>55</xdr:row>
      <xdr:rowOff>163104</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49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136797</xdr:rowOff>
    </xdr:from>
    <xdr:to>
      <xdr:col>78</xdr:col>
      <xdr:colOff>69850</xdr:colOff>
      <xdr:row>57</xdr:row>
      <xdr:rowOff>69850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737997"/>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81099</xdr:rowOff>
    </xdr:from>
    <xdr:to>
      <xdr:col>78</xdr:col>
      <xdr:colOff>120650</xdr:colOff>
      <xdr:row>56</xdr:row>
      <xdr:rowOff>11249</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510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21426</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2797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136797</xdr:rowOff>
    </xdr:from>
    <xdr:to>
      <xdr:col>73</xdr:col>
      <xdr:colOff>180975</xdr:colOff>
      <xdr:row>58</xdr:row>
      <xdr:rowOff>81280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737997"/>
          <a:ext cx="889000" cy="287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20683</xdr:rowOff>
    </xdr:from>
    <xdr:to>
      <xdr:col>74</xdr:col>
      <xdr:colOff>31750</xdr:colOff>
      <xdr:row>56</xdr:row>
      <xdr:rowOff>122283</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6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132460</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39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81280</xdr:rowOff>
    </xdr:from>
    <xdr:to>
      <xdr:col>69</xdr:col>
      <xdr:colOff>92075</xdr:colOff>
      <xdr:row>58</xdr:row>
      <xdr:rowOff>127000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100253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46809</xdr:rowOff>
    </xdr:from>
    <xdr:to>
      <xdr:col>69</xdr:col>
      <xdr:colOff>142875</xdr:colOff>
      <xdr:row>56</xdr:row>
      <xdr:rowOff>148409</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158586</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416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46809</xdr:rowOff>
    </xdr:from>
    <xdr:to>
      <xdr:col>65</xdr:col>
      <xdr:colOff>53975</xdr:colOff>
      <xdr:row>56</xdr:row>
      <xdr:rowOff>148409</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158586</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416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79466</xdr:rowOff>
    </xdr:from>
    <xdr:to>
      <xdr:col>82</xdr:col>
      <xdr:colOff>158750</xdr:colOff>
      <xdr:row>57</xdr:row>
      <xdr:rowOff>9616</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68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51543</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65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19050</xdr:rowOff>
    </xdr:from>
    <xdr:to>
      <xdr:col>78</xdr:col>
      <xdr:colOff>120650</xdr:colOff>
      <xdr:row>57</xdr:row>
      <xdr:rowOff>120650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105427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85997</xdr:rowOff>
    </xdr:from>
    <xdr:to>
      <xdr:col>74</xdr:col>
      <xdr:colOff>31750</xdr:colOff>
      <xdr:row>57</xdr:row>
      <xdr:rowOff>16147</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687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924</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773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30480</xdr:rowOff>
    </xdr:from>
    <xdr:to>
      <xdr:col>69</xdr:col>
      <xdr:colOff>142875</xdr:colOff>
      <xdr:row>58</xdr:row>
      <xdr:rowOff>132080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116857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76200</xdr:rowOff>
    </xdr:from>
    <xdr:to>
      <xdr:col>65</xdr:col>
      <xdr:colOff>53975</xdr:colOff>
      <xdr:row>59</xdr:row>
      <xdr:rowOff>6350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162577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a:t>
          </a:r>
          <a:r>
            <a:rPr kumimoji="1" lang="en-US" altLang="ja-JP" sz="1300">
              <a:latin typeface="ＭＳ ゴシック" panose="020B0609070205080204" pitchFamily="49" charset="-128"/>
              <a:ea typeface="ＭＳ ゴシック" panose="020B0609070205080204" pitchFamily="49" charset="-128"/>
            </a:rPr>
            <a:t>R03</a:t>
          </a:r>
          <a:r>
            <a:rPr kumimoji="1" lang="ja-JP" altLang="en-US" sz="1300">
              <a:latin typeface="ＭＳ ゴシック" panose="020B0609070205080204" pitchFamily="49" charset="-128"/>
              <a:ea typeface="ＭＳ ゴシック" panose="020B0609070205080204" pitchFamily="49" charset="-128"/>
            </a:rPr>
            <a:t>の数値を</a:t>
          </a:r>
          <a:r>
            <a:rPr kumimoji="1" lang="en-US" altLang="ja-JP" sz="1300">
              <a:latin typeface="ＭＳ ゴシック" panose="020B0609070205080204" pitchFamily="49" charset="-128"/>
              <a:ea typeface="ＭＳ ゴシック" panose="020B0609070205080204" pitchFamily="49" charset="-128"/>
            </a:rPr>
            <a:t>3.8</a:t>
          </a:r>
          <a:r>
            <a:rPr kumimoji="1" lang="ja-JP" altLang="en-US" sz="1300">
              <a:latin typeface="ＭＳ ゴシック" panose="020B0609070205080204" pitchFamily="49" charset="-128"/>
              <a:ea typeface="ＭＳ ゴシック" panose="020B0609070205080204" pitchFamily="49" charset="-128"/>
            </a:rPr>
            <a:t>から</a:t>
          </a:r>
          <a:r>
            <a:rPr kumimoji="1" lang="en-US" altLang="ja-JP" sz="1300">
              <a:latin typeface="ＭＳ ゴシック" panose="020B0609070205080204" pitchFamily="49" charset="-128"/>
              <a:ea typeface="ＭＳ ゴシック" panose="020B0609070205080204" pitchFamily="49" charset="-128"/>
            </a:rPr>
            <a:t>8.3</a:t>
          </a:r>
          <a:r>
            <a:rPr kumimoji="1" lang="ja-JP" altLang="en-US" sz="1300">
              <a:latin typeface="ＭＳ ゴシック" panose="020B0609070205080204" pitchFamily="49" charset="-128"/>
              <a:ea typeface="ＭＳ ゴシック" panose="020B0609070205080204" pitchFamily="49" charset="-128"/>
            </a:rPr>
            <a:t>に改める。</a:t>
          </a:r>
          <a:endParaRPr kumimoji="1" lang="en-US" altLang="ja-JP" sz="1300">
            <a:latin typeface="ＭＳ ゴシック" panose="020B0609070205080204" pitchFamily="49" charset="-128"/>
            <a:ea typeface="ＭＳ ゴシック" panose="020B0609070205080204" pitchFamily="49" charset="-128"/>
          </a:endParaRPr>
        </a:p>
        <a:p>
          <a:r>
            <a:rPr kumimoji="1" lang="ja-JP" altLang="en-US" sz="1300">
              <a:latin typeface="ＭＳ ゴシック" panose="020B0609070205080204" pitchFamily="49" charset="-128"/>
              <a:ea typeface="ＭＳ ゴシック" panose="020B0609070205080204" pitchFamily="49" charset="-128"/>
            </a:rPr>
            <a:t>　類似団体と比較して</a:t>
          </a:r>
          <a:r>
            <a:rPr kumimoji="1" lang="en-US" altLang="ja-JP" sz="1300">
              <a:latin typeface="ＭＳ ゴシック" panose="020B0609070205080204" pitchFamily="49" charset="-128"/>
              <a:ea typeface="ＭＳ ゴシック" panose="020B0609070205080204" pitchFamily="49" charset="-128"/>
            </a:rPr>
            <a:t>4.3</a:t>
          </a:r>
          <a:r>
            <a:rPr kumimoji="1" lang="ja-JP" altLang="en-US" sz="1300">
              <a:latin typeface="ＭＳ ゴシック" panose="020B0609070205080204" pitchFamily="49" charset="-128"/>
              <a:ea typeface="ＭＳ ゴシック" panose="020B0609070205080204" pitchFamily="49" charset="-128"/>
            </a:rPr>
            <a:t>ポイント下回っているが，下水道施設・簡易水道施設の維持管理経費等として支出している公営企業会計への補助金が大きな割合を占めることから，公営企業の経営基盤の強化や財政マネジメントの向上等に取り組み，普通会計の負担額を減らしていくよう努める。</a:t>
          </a:r>
          <a:endParaRPr kumimoji="1" lang="en-US" altLang="ja-JP" sz="1300">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161290</xdr:rowOff>
    </xdr:from>
    <xdr:to>
      <xdr:col>82</xdr:col>
      <xdr:colOff>107950</xdr:colOff>
      <xdr:row>41</xdr:row>
      <xdr:rowOff>10414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819140"/>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153941</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10414</xdr:rowOff>
    </xdr:from>
    <xdr:to>
      <xdr:col>82</xdr:col>
      <xdr:colOff>196850</xdr:colOff>
      <xdr:row>41</xdr:row>
      <xdr:rowOff>10414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76217</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161290</xdr:rowOff>
    </xdr:from>
    <xdr:to>
      <xdr:col>82</xdr:col>
      <xdr:colOff>196850</xdr:colOff>
      <xdr:row>33</xdr:row>
      <xdr:rowOff>161290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72136</xdr:rowOff>
    </xdr:from>
    <xdr:to>
      <xdr:col>82</xdr:col>
      <xdr:colOff>107950</xdr:colOff>
      <xdr:row>35</xdr:row>
      <xdr:rowOff>165862</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5901436"/>
          <a:ext cx="838200" cy="26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52849</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225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80772</xdr:rowOff>
    </xdr:from>
    <xdr:to>
      <xdr:col>82</xdr:col>
      <xdr:colOff>158750</xdr:colOff>
      <xdr:row>37</xdr:row>
      <xdr:rowOff>10922</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69850</xdr:rowOff>
    </xdr:from>
    <xdr:to>
      <xdr:col>78</xdr:col>
      <xdr:colOff>69850</xdr:colOff>
      <xdr:row>35</xdr:row>
      <xdr:rowOff>165862</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4782800" y="6070600"/>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112776</xdr:rowOff>
    </xdr:from>
    <xdr:to>
      <xdr:col>78</xdr:col>
      <xdr:colOff>120650</xdr:colOff>
      <xdr:row>37</xdr:row>
      <xdr:rowOff>42926</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27703</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72136</xdr:rowOff>
    </xdr:from>
    <xdr:to>
      <xdr:col>73</xdr:col>
      <xdr:colOff>180975</xdr:colOff>
      <xdr:row>35</xdr:row>
      <xdr:rowOff>69850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5901436"/>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156210</xdr:rowOff>
    </xdr:from>
    <xdr:to>
      <xdr:col>74</xdr:col>
      <xdr:colOff>31750</xdr:colOff>
      <xdr:row>36</xdr:row>
      <xdr:rowOff>86360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71137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72136</xdr:rowOff>
    </xdr:from>
    <xdr:to>
      <xdr:col>69</xdr:col>
      <xdr:colOff>92075</xdr:colOff>
      <xdr:row>34</xdr:row>
      <xdr:rowOff>81280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004800" y="590143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137922</xdr:rowOff>
    </xdr:from>
    <xdr:to>
      <xdr:col>69</xdr:col>
      <xdr:colOff>142875</xdr:colOff>
      <xdr:row>36</xdr:row>
      <xdr:rowOff>68072</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13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52849</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22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128778</xdr:rowOff>
    </xdr:from>
    <xdr:to>
      <xdr:col>65</xdr:col>
      <xdr:colOff>53975</xdr:colOff>
      <xdr:row>36</xdr:row>
      <xdr:rowOff>58928</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1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43705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21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21336</xdr:rowOff>
    </xdr:from>
    <xdr:to>
      <xdr:col>82</xdr:col>
      <xdr:colOff>158750</xdr:colOff>
      <xdr:row>34</xdr:row>
      <xdr:rowOff>122936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585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101363</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5759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115062</xdr:rowOff>
    </xdr:from>
    <xdr:to>
      <xdr:col>78</xdr:col>
      <xdr:colOff>120650</xdr:colOff>
      <xdr:row>36</xdr:row>
      <xdr:rowOff>45212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55389</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5884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19050</xdr:rowOff>
    </xdr:from>
    <xdr:to>
      <xdr:col>74</xdr:col>
      <xdr:colOff>31750</xdr:colOff>
      <xdr:row>35</xdr:row>
      <xdr:rowOff>120650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130827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21336</xdr:rowOff>
    </xdr:from>
    <xdr:to>
      <xdr:col>69</xdr:col>
      <xdr:colOff>142875</xdr:colOff>
      <xdr:row>34</xdr:row>
      <xdr:rowOff>122936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585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133113</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561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30480</xdr:rowOff>
    </xdr:from>
    <xdr:to>
      <xdr:col>65</xdr:col>
      <xdr:colOff>53975</xdr:colOff>
      <xdr:row>34</xdr:row>
      <xdr:rowOff>132080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142257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市債の借入抑制により前年度と比較して</a:t>
          </a:r>
          <a:r>
            <a:rPr kumimoji="1" lang="en-US" altLang="ja-JP" sz="1300">
              <a:latin typeface="ＭＳ ゴシック" panose="020B0609070205080204" pitchFamily="49" charset="-128"/>
              <a:ea typeface="ＭＳ ゴシック" panose="020B0609070205080204" pitchFamily="49" charset="-128"/>
            </a:rPr>
            <a:t>0.8</a:t>
          </a:r>
          <a:r>
            <a:rPr kumimoji="1" lang="ja-JP" altLang="en-US" sz="1300">
              <a:latin typeface="ＭＳ ゴシック" panose="020B0609070205080204" pitchFamily="49" charset="-128"/>
              <a:ea typeface="ＭＳ ゴシック" panose="020B0609070205080204" pitchFamily="49" charset="-128"/>
            </a:rPr>
            <a:t>ポイント減少，類似団体平均と比較すると</a:t>
          </a:r>
          <a:r>
            <a:rPr kumimoji="1" lang="en-US" altLang="ja-JP" sz="1300">
              <a:latin typeface="ＭＳ ゴシック" panose="020B0609070205080204" pitchFamily="49" charset="-128"/>
              <a:ea typeface="ＭＳ ゴシック" panose="020B0609070205080204" pitchFamily="49" charset="-128"/>
            </a:rPr>
            <a:t>4.9</a:t>
          </a:r>
          <a:r>
            <a:rPr kumimoji="1" lang="ja-JP" altLang="en-US" sz="1300">
              <a:latin typeface="ＭＳ ゴシック" panose="020B0609070205080204" pitchFamily="49" charset="-128"/>
              <a:ea typeface="ＭＳ ゴシック" panose="020B0609070205080204" pitchFamily="49" charset="-128"/>
            </a:rPr>
            <a:t>ポイント下回っている。</a:t>
          </a:r>
          <a:endParaRPr kumimoji="1" lang="en-US" altLang="ja-JP" sz="1300">
            <a:latin typeface="ＭＳ ゴシック" panose="020B0609070205080204" pitchFamily="49" charset="-128"/>
            <a:ea typeface="ＭＳ ゴシック" panose="020B0609070205080204" pitchFamily="49" charset="-128"/>
          </a:endParaRPr>
        </a:p>
        <a:p>
          <a:r>
            <a:rPr kumimoji="1" lang="ja-JP" altLang="en-US" sz="1300">
              <a:latin typeface="ＭＳ ゴシック" panose="020B0609070205080204" pitchFamily="49" charset="-128"/>
              <a:ea typeface="ＭＳ ゴシック" panose="020B0609070205080204" pitchFamily="49" charset="-128"/>
            </a:rPr>
            <a:t>　今後も，借入と償還のバランスに配慮した地方債の発行を実施し，将来の公債費の縮減を図っていく。</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145288</xdr:rowOff>
    </xdr:from>
    <xdr:to>
      <xdr:col>24</xdr:col>
      <xdr:colOff>25400</xdr:colOff>
      <xdr:row>81</xdr:row>
      <xdr:rowOff>131572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832588"/>
          <a:ext cx="0" cy="118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103649</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991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131572</xdr:rowOff>
    </xdr:from>
    <xdr:to>
      <xdr:col>24</xdr:col>
      <xdr:colOff>114300</xdr:colOff>
      <xdr:row>81</xdr:row>
      <xdr:rowOff>131572</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4019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60215</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576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145288</xdr:rowOff>
    </xdr:from>
    <xdr:to>
      <xdr:col>24</xdr:col>
      <xdr:colOff>114300</xdr:colOff>
      <xdr:row>74</xdr:row>
      <xdr:rowOff>145288</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83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37846</xdr:rowOff>
    </xdr:from>
    <xdr:to>
      <xdr:col>24</xdr:col>
      <xdr:colOff>25400</xdr:colOff>
      <xdr:row>75</xdr:row>
      <xdr:rowOff>56134</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987800" y="1289659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71137</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2929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99060</xdr:rowOff>
    </xdr:from>
    <xdr:to>
      <xdr:col>24</xdr:col>
      <xdr:colOff>76200</xdr:colOff>
      <xdr:row>76</xdr:row>
      <xdr:rowOff>29211</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29578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53848</xdr:rowOff>
    </xdr:from>
    <xdr:to>
      <xdr:col>19</xdr:col>
      <xdr:colOff>187325</xdr:colOff>
      <xdr:row>75</xdr:row>
      <xdr:rowOff>56134</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3098800" y="1291259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112776</xdr:rowOff>
    </xdr:from>
    <xdr:to>
      <xdr:col>20</xdr:col>
      <xdr:colOff>38100</xdr:colOff>
      <xdr:row>76</xdr:row>
      <xdr:rowOff>42926</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297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27703</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3057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53848</xdr:rowOff>
    </xdr:from>
    <xdr:to>
      <xdr:col>15</xdr:col>
      <xdr:colOff>98425</xdr:colOff>
      <xdr:row>75</xdr:row>
      <xdr:rowOff>74422</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2209800" y="12912598"/>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92202</xdr:rowOff>
    </xdr:from>
    <xdr:to>
      <xdr:col>15</xdr:col>
      <xdr:colOff>149225</xdr:colOff>
      <xdr:row>76</xdr:row>
      <xdr:rowOff>22352</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2950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7129</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303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74422</xdr:rowOff>
    </xdr:from>
    <xdr:to>
      <xdr:col>11</xdr:col>
      <xdr:colOff>9525</xdr:colOff>
      <xdr:row>75</xdr:row>
      <xdr:rowOff>97282</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1320800" y="1293317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94488</xdr:rowOff>
    </xdr:from>
    <xdr:to>
      <xdr:col>11</xdr:col>
      <xdr:colOff>60325</xdr:colOff>
      <xdr:row>76</xdr:row>
      <xdr:rowOff>24637</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295323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9414</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3039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96774</xdr:rowOff>
    </xdr:from>
    <xdr:to>
      <xdr:col>6</xdr:col>
      <xdr:colOff>171450</xdr:colOff>
      <xdr:row>76</xdr:row>
      <xdr:rowOff>26924</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2955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11701</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3041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158496</xdr:rowOff>
    </xdr:from>
    <xdr:to>
      <xdr:col>24</xdr:col>
      <xdr:colOff>76200</xdr:colOff>
      <xdr:row>75</xdr:row>
      <xdr:rowOff>88646</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284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67073</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2754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5334</xdr:rowOff>
    </xdr:from>
    <xdr:to>
      <xdr:col>20</xdr:col>
      <xdr:colOff>38100</xdr:colOff>
      <xdr:row>75</xdr:row>
      <xdr:rowOff>106934</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286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117111</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2632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3048</xdr:rowOff>
    </xdr:from>
    <xdr:to>
      <xdr:col>15</xdr:col>
      <xdr:colOff>149225</xdr:colOff>
      <xdr:row>75</xdr:row>
      <xdr:rowOff>104648</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286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114825</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2630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23622</xdr:rowOff>
    </xdr:from>
    <xdr:to>
      <xdr:col>11</xdr:col>
      <xdr:colOff>60325</xdr:colOff>
      <xdr:row>75</xdr:row>
      <xdr:rowOff>125222</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288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135399</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265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46482</xdr:rowOff>
    </xdr:from>
    <xdr:to>
      <xdr:col>6</xdr:col>
      <xdr:colOff>171450</xdr:colOff>
      <xdr:row>75</xdr:row>
      <xdr:rowOff>148081</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29052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158259</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267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経常収支比率に占める公債費以外の経費は，人件費及び物件費が高い割合を占めており，類似団体平均と同程度の数値となっている。</a:t>
          </a:r>
          <a:endParaRPr kumimoji="1" lang="en-US" altLang="ja-JP" sz="1300">
            <a:latin typeface="ＭＳ ゴシック" panose="020B0609070205080204" pitchFamily="49" charset="-128"/>
            <a:ea typeface="ＭＳ ゴシック" panose="020B0609070205080204" pitchFamily="49" charset="-128"/>
          </a:endParaRPr>
        </a:p>
        <a:p>
          <a:r>
            <a:rPr kumimoji="1" lang="ja-JP" altLang="en-US" sz="1300">
              <a:latin typeface="ＭＳ ゴシック" panose="020B0609070205080204" pitchFamily="49" charset="-128"/>
              <a:ea typeface="ＭＳ ゴシック" panose="020B0609070205080204" pitchFamily="49" charset="-128"/>
            </a:rPr>
            <a:t>　引き続き，適正な定員管理，週休日の振替制度の活用などを推進し，人件費の抑制に努める。</a:t>
          </a:r>
          <a:endParaRPr kumimoji="1" lang="en-US" altLang="ja-JP" sz="1300">
            <a:latin typeface="ＭＳ ゴシック" panose="020B0609070205080204" pitchFamily="49" charset="-128"/>
            <a:ea typeface="ＭＳ ゴシック" panose="020B0609070205080204" pitchFamily="49" charset="-128"/>
          </a:endParaRPr>
        </a:p>
        <a:p>
          <a:r>
            <a:rPr kumimoji="1" lang="ja-JP" altLang="en-US" sz="1300">
              <a:latin typeface="ＭＳ ゴシック" panose="020B0609070205080204" pitchFamily="49" charset="-128"/>
              <a:ea typeface="ＭＳ ゴシック" panose="020B0609070205080204" pitchFamily="49" charset="-128"/>
            </a:rPr>
            <a:t>　また，公共施設等再配置計画に基づき，廃止・解体等を進め，施設維持管理に係る経費の抑制に努める。</a:t>
          </a: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10414</xdr:rowOff>
    </xdr:from>
    <xdr:to>
      <xdr:col>82</xdr:col>
      <xdr:colOff>107950</xdr:colOff>
      <xdr:row>81</xdr:row>
      <xdr:rowOff>101854</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869164"/>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73931</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961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101854</xdr:rowOff>
    </xdr:from>
    <xdr:to>
      <xdr:col>82</xdr:col>
      <xdr:colOff>196850</xdr:colOff>
      <xdr:row>81</xdr:row>
      <xdr:rowOff>101854</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98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96791</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612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10414</xdr:rowOff>
    </xdr:from>
    <xdr:to>
      <xdr:col>82</xdr:col>
      <xdr:colOff>196850</xdr:colOff>
      <xdr:row>75</xdr:row>
      <xdr:rowOff>10414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869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131572</xdr:rowOff>
    </xdr:from>
    <xdr:to>
      <xdr:col>82</xdr:col>
      <xdr:colOff>107950</xdr:colOff>
      <xdr:row>81</xdr:row>
      <xdr:rowOff>1270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5671800" y="13504672"/>
          <a:ext cx="838200" cy="384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92727</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29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76200</xdr:rowOff>
    </xdr:from>
    <xdr:to>
      <xdr:col>82</xdr:col>
      <xdr:colOff>158750</xdr:colOff>
      <xdr:row>79</xdr:row>
      <xdr:rowOff>6350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104139</xdr:rowOff>
    </xdr:from>
    <xdr:to>
      <xdr:col>78</xdr:col>
      <xdr:colOff>69850</xdr:colOff>
      <xdr:row>81</xdr:row>
      <xdr:rowOff>1270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4782800" y="13820139"/>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79</xdr:row>
      <xdr:rowOff>60198</xdr:rowOff>
    </xdr:from>
    <xdr:to>
      <xdr:col>78</xdr:col>
      <xdr:colOff>120650</xdr:colOff>
      <xdr:row>79</xdr:row>
      <xdr:rowOff>161798</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60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525</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373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104139</xdr:rowOff>
    </xdr:from>
    <xdr:to>
      <xdr:col>73</xdr:col>
      <xdr:colOff>180975</xdr:colOff>
      <xdr:row>80</xdr:row>
      <xdr:rowOff>127000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893800" y="138201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115063</xdr:rowOff>
    </xdr:from>
    <xdr:to>
      <xdr:col>74</xdr:col>
      <xdr:colOff>31750</xdr:colOff>
      <xdr:row>80</xdr:row>
      <xdr:rowOff>45213</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65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55390</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42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127000</xdr:rowOff>
    </xdr:from>
    <xdr:to>
      <xdr:col>69</xdr:col>
      <xdr:colOff>92075</xdr:colOff>
      <xdr:row>81</xdr:row>
      <xdr:rowOff>10413</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3004800" y="13843000"/>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83058</xdr:rowOff>
    </xdr:from>
    <xdr:to>
      <xdr:col>69</xdr:col>
      <xdr:colOff>142875</xdr:colOff>
      <xdr:row>80</xdr:row>
      <xdr:rowOff>13208</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62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23385</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396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46482</xdr:rowOff>
    </xdr:from>
    <xdr:to>
      <xdr:col>65</xdr:col>
      <xdr:colOff>53975</xdr:colOff>
      <xdr:row>79</xdr:row>
      <xdr:rowOff>148082</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591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158259</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359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80772</xdr:rowOff>
    </xdr:from>
    <xdr:to>
      <xdr:col>82</xdr:col>
      <xdr:colOff>158750</xdr:colOff>
      <xdr:row>79</xdr:row>
      <xdr:rowOff>10922</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52849</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121920</xdr:rowOff>
    </xdr:from>
    <xdr:to>
      <xdr:col>78</xdr:col>
      <xdr:colOff>120650</xdr:colOff>
      <xdr:row>81</xdr:row>
      <xdr:rowOff>52070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83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36847</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924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53339</xdr:rowOff>
    </xdr:from>
    <xdr:to>
      <xdr:col>74</xdr:col>
      <xdr:colOff>31750</xdr:colOff>
      <xdr:row>80</xdr:row>
      <xdr:rowOff>154939</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7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139716</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8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76200</xdr:rowOff>
    </xdr:from>
    <xdr:to>
      <xdr:col>69</xdr:col>
      <xdr:colOff>142875</xdr:colOff>
      <xdr:row>81</xdr:row>
      <xdr:rowOff>6350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79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162577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131063</xdr:rowOff>
    </xdr:from>
    <xdr:to>
      <xdr:col>65</xdr:col>
      <xdr:colOff>53975</xdr:colOff>
      <xdr:row>81</xdr:row>
      <xdr:rowOff>61213</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84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81</xdr:row>
      <xdr:rowOff>45990</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933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茨城県常陸太田市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44793</xdr:rowOff>
    </xdr:from>
    <xdr:to>
      <xdr:col>29</xdr:col>
      <xdr:colOff>127000</xdr:colOff>
      <xdr:row>19</xdr:row>
      <xdr:rowOff>150838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78368"/>
          <a:ext cx="0" cy="14776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122915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28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150838</xdr:rowOff>
    </xdr:from>
    <xdr:to>
      <xdr:col>30</xdr:col>
      <xdr:colOff>25400</xdr:colOff>
      <xdr:row>19</xdr:row>
      <xdr:rowOff>150838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560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131170</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21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44793</xdr:rowOff>
    </xdr:from>
    <xdr:to>
      <xdr:col>30</xdr:col>
      <xdr:colOff>25400</xdr:colOff>
      <xdr:row>11</xdr:row>
      <xdr:rowOff>44793</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783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87274</xdr:rowOff>
    </xdr:from>
    <xdr:to>
      <xdr:col>29</xdr:col>
      <xdr:colOff>127000</xdr:colOff>
      <xdr:row>17</xdr:row>
      <xdr:rowOff>122923</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049549"/>
          <a:ext cx="647700" cy="356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39463</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6588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22936</xdr:rowOff>
    </xdr:from>
    <xdr:to>
      <xdr:col>29</xdr:col>
      <xdr:colOff>177800</xdr:colOff>
      <xdr:row>16</xdr:row>
      <xdr:rowOff>124536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8137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122606</xdr:rowOff>
    </xdr:from>
    <xdr:to>
      <xdr:col>26</xdr:col>
      <xdr:colOff>50800</xdr:colOff>
      <xdr:row>17</xdr:row>
      <xdr:rowOff>122923</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3084881"/>
          <a:ext cx="698500" cy="3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75717</xdr:rowOff>
    </xdr:from>
    <xdr:to>
      <xdr:col>26</xdr:col>
      <xdr:colOff>101600</xdr:colOff>
      <xdr:row>17</xdr:row>
      <xdr:rowOff>5867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866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16044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635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122606</xdr:rowOff>
    </xdr:from>
    <xdr:to>
      <xdr:col>22</xdr:col>
      <xdr:colOff>114300</xdr:colOff>
      <xdr:row>17</xdr:row>
      <xdr:rowOff>146837</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084881"/>
          <a:ext cx="698500" cy="242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66853</xdr:rowOff>
    </xdr:from>
    <xdr:to>
      <xdr:col>22</xdr:col>
      <xdr:colOff>165100</xdr:colOff>
      <xdr:row>18</xdr:row>
      <xdr:rowOff>168453</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2005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153230</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28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146837</xdr:rowOff>
    </xdr:from>
    <xdr:to>
      <xdr:col>18</xdr:col>
      <xdr:colOff>177800</xdr:colOff>
      <xdr:row>18</xdr:row>
      <xdr:rowOff>9538</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109112"/>
          <a:ext cx="698500" cy="341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81280</xdr:rowOff>
    </xdr:from>
    <xdr:to>
      <xdr:col>19</xdr:col>
      <xdr:colOff>38100</xdr:colOff>
      <xdr:row>19</xdr:row>
      <xdr:rowOff>11430</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2150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167657</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30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80696</xdr:rowOff>
    </xdr:from>
    <xdr:to>
      <xdr:col>15</xdr:col>
      <xdr:colOff>101600</xdr:colOff>
      <xdr:row>19</xdr:row>
      <xdr:rowOff>10846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214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167073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300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36474</xdr:rowOff>
    </xdr:from>
    <xdr:to>
      <xdr:col>29</xdr:col>
      <xdr:colOff>177800</xdr:colOff>
      <xdr:row>17</xdr:row>
      <xdr:rowOff>138074</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9987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8551</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970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72123</xdr:rowOff>
    </xdr:from>
    <xdr:to>
      <xdr:col>26</xdr:col>
      <xdr:colOff>101600</xdr:colOff>
      <xdr:row>18</xdr:row>
      <xdr:rowOff>2273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0343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158500</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120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71806</xdr:rowOff>
    </xdr:from>
    <xdr:to>
      <xdr:col>22</xdr:col>
      <xdr:colOff>165100</xdr:colOff>
      <xdr:row>18</xdr:row>
      <xdr:rowOff>1956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0340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12133</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802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96037</xdr:rowOff>
    </xdr:from>
    <xdr:to>
      <xdr:col>19</xdr:col>
      <xdr:colOff>38100</xdr:colOff>
      <xdr:row>18</xdr:row>
      <xdr:rowOff>26187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0583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36364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82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130188</xdr:rowOff>
    </xdr:from>
    <xdr:to>
      <xdr:col>15</xdr:col>
      <xdr:colOff>101600</xdr:colOff>
      <xdr:row>18</xdr:row>
      <xdr:rowOff>60338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0924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70515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861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126783</xdr:rowOff>
    </xdr:from>
    <xdr:to>
      <xdr:col>29</xdr:col>
      <xdr:colOff>127000</xdr:colOff>
      <xdr:row>38</xdr:row>
      <xdr:rowOff>139561</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051333"/>
          <a:ext cx="0" cy="15558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111638</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7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139561</xdr:rowOff>
    </xdr:from>
    <xdr:to>
      <xdr:col>30</xdr:col>
      <xdr:colOff>25400</xdr:colOff>
      <xdr:row>38</xdr:row>
      <xdr:rowOff>139561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6071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41710</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9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126783</xdr:rowOff>
    </xdr:from>
    <xdr:to>
      <xdr:col>30</xdr:col>
      <xdr:colOff>25400</xdr:colOff>
      <xdr:row>33</xdr:row>
      <xdr:rowOff>126783</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0513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49352</xdr:rowOff>
    </xdr:from>
    <xdr:to>
      <xdr:col>29</xdr:col>
      <xdr:colOff>127000</xdr:colOff>
      <xdr:row>38</xdr:row>
      <xdr:rowOff>58401</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516952"/>
          <a:ext cx="647700" cy="90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124000</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7248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278923</xdr:rowOff>
    </xdr:from>
    <xdr:to>
      <xdr:col>29</xdr:col>
      <xdr:colOff>177800</xdr:colOff>
      <xdr:row>38</xdr:row>
      <xdr:rowOff>37623</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74036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58401</xdr:rowOff>
    </xdr:from>
    <xdr:to>
      <xdr:col>26</xdr:col>
      <xdr:colOff>50800</xdr:colOff>
      <xdr:row>38</xdr:row>
      <xdr:rowOff>66669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526001"/>
          <a:ext cx="698500" cy="82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285533</xdr:rowOff>
    </xdr:from>
    <xdr:to>
      <xdr:col>26</xdr:col>
      <xdr:colOff>101600</xdr:colOff>
      <xdr:row>38</xdr:row>
      <xdr:rowOff>44233</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410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54410</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179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66669</xdr:rowOff>
    </xdr:from>
    <xdr:to>
      <xdr:col>22</xdr:col>
      <xdr:colOff>114300</xdr:colOff>
      <xdr:row>38</xdr:row>
      <xdr:rowOff>75995</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534269"/>
          <a:ext cx="698500" cy="93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313674</xdr:rowOff>
    </xdr:from>
    <xdr:to>
      <xdr:col>22</xdr:col>
      <xdr:colOff>165100</xdr:colOff>
      <xdr:row>38</xdr:row>
      <xdr:rowOff>72374</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4383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82551</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207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71282</xdr:rowOff>
    </xdr:from>
    <xdr:to>
      <xdr:col>18</xdr:col>
      <xdr:colOff>177800</xdr:colOff>
      <xdr:row>38</xdr:row>
      <xdr:rowOff>75995</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538882"/>
          <a:ext cx="698500" cy="47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315335</xdr:rowOff>
    </xdr:from>
    <xdr:to>
      <xdr:col>19</xdr:col>
      <xdr:colOff>38100</xdr:colOff>
      <xdr:row>38</xdr:row>
      <xdr:rowOff>74035</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4400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84212</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208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311334</xdr:rowOff>
    </xdr:from>
    <xdr:to>
      <xdr:col>15</xdr:col>
      <xdr:colOff>101600</xdr:colOff>
      <xdr:row>38</xdr:row>
      <xdr:rowOff>70034</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4360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80211</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20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341452</xdr:rowOff>
    </xdr:from>
    <xdr:to>
      <xdr:col>29</xdr:col>
      <xdr:colOff>177800</xdr:colOff>
      <xdr:row>38</xdr:row>
      <xdr:rowOff>100152</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4661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250029</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374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38</xdr:row>
      <xdr:rowOff>7601</xdr:rowOff>
    </xdr:from>
    <xdr:to>
      <xdr:col>26</xdr:col>
      <xdr:colOff>101600</xdr:colOff>
      <xdr:row>38</xdr:row>
      <xdr:rowOff>109201</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4752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93978</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5615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38</xdr:row>
      <xdr:rowOff>15869</xdr:rowOff>
    </xdr:from>
    <xdr:to>
      <xdr:col>22</xdr:col>
      <xdr:colOff>165100</xdr:colOff>
      <xdr:row>38</xdr:row>
      <xdr:rowOff>117469</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4834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102246</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569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38</xdr:row>
      <xdr:rowOff>25195</xdr:rowOff>
    </xdr:from>
    <xdr:to>
      <xdr:col>19</xdr:col>
      <xdr:colOff>38100</xdr:colOff>
      <xdr:row>38</xdr:row>
      <xdr:rowOff>126795</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4927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111572</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579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20482</xdr:rowOff>
    </xdr:from>
    <xdr:to>
      <xdr:col>15</xdr:col>
      <xdr:colOff>101600</xdr:colOff>
      <xdr:row>38</xdr:row>
      <xdr:rowOff>122082</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4880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106859</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574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茨城県常陸太田市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49,236
49,034
371.99
27,890,315
26,204,284
1,524,534
15,602,900
18,182,253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6769</xdr:rowOff>
    </xdr:from>
    <xdr:to>
      <xdr:col>24</xdr:col>
      <xdr:colOff>62865</xdr:colOff>
      <xdr:row>39</xdr:row>
      <xdr:rowOff>54089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50269"/>
          <a:ext cx="1270" cy="1590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57916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4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54089</xdr:rowOff>
    </xdr:from>
    <xdr:to>
      <xdr:col>24</xdr:col>
      <xdr:colOff>152400</xdr:colOff>
      <xdr:row>39</xdr:row>
      <xdr:rowOff>54089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4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124896</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25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6769</xdr:rowOff>
    </xdr:from>
    <xdr:to>
      <xdr:col>24</xdr:col>
      <xdr:colOff>152400</xdr:colOff>
      <xdr:row>30</xdr:row>
      <xdr:rowOff>6769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50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44285</xdr:rowOff>
    </xdr:from>
    <xdr:to>
      <xdr:col>24</xdr:col>
      <xdr:colOff>63500</xdr:colOff>
      <xdr:row>36</xdr:row>
      <xdr:rowOff>78092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216485"/>
          <a:ext cx="838200" cy="33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135590</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64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112713</xdr:rowOff>
    </xdr:from>
    <xdr:to>
      <xdr:col>24</xdr:col>
      <xdr:colOff>114300</xdr:colOff>
      <xdr:row>36</xdr:row>
      <xdr:rowOff>42863</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1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78092</xdr:rowOff>
    </xdr:from>
    <xdr:to>
      <xdr:col>19</xdr:col>
      <xdr:colOff>177800</xdr:colOff>
      <xdr:row>36</xdr:row>
      <xdr:rowOff>95021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250292"/>
          <a:ext cx="889000" cy="16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169202</xdr:rowOff>
    </xdr:from>
    <xdr:to>
      <xdr:col>20</xdr:col>
      <xdr:colOff>38100</xdr:colOff>
      <xdr:row>36</xdr:row>
      <xdr:rowOff>99352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115879</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945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95021</xdr:rowOff>
    </xdr:from>
    <xdr:to>
      <xdr:col>15</xdr:col>
      <xdr:colOff>50800</xdr:colOff>
      <xdr:row>36</xdr:row>
      <xdr:rowOff>128054</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267221"/>
          <a:ext cx="889000" cy="33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169964</xdr:rowOff>
    </xdr:from>
    <xdr:to>
      <xdr:col>15</xdr:col>
      <xdr:colOff>101600</xdr:colOff>
      <xdr:row>38</xdr:row>
      <xdr:rowOff>100114</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513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91241</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606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128054</xdr:rowOff>
    </xdr:from>
    <xdr:to>
      <xdr:col>10</xdr:col>
      <xdr:colOff>114300</xdr:colOff>
      <xdr:row>36</xdr:row>
      <xdr:rowOff>161493</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300254"/>
          <a:ext cx="889000" cy="33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1880</xdr:rowOff>
    </xdr:from>
    <xdr:to>
      <xdr:col>10</xdr:col>
      <xdr:colOff>165100</xdr:colOff>
      <xdr:row>38</xdr:row>
      <xdr:rowOff>103480</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5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94607</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60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2184</xdr:rowOff>
    </xdr:from>
    <xdr:to>
      <xdr:col>6</xdr:col>
      <xdr:colOff>38100</xdr:colOff>
      <xdr:row>38</xdr:row>
      <xdr:rowOff>103784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51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94911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61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164935</xdr:rowOff>
    </xdr:from>
    <xdr:to>
      <xdr:col>24</xdr:col>
      <xdr:colOff>114300</xdr:colOff>
      <xdr:row>36</xdr:row>
      <xdr:rowOff>95085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16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143362</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144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27292</xdr:rowOff>
    </xdr:from>
    <xdr:to>
      <xdr:col>20</xdr:col>
      <xdr:colOff>38100</xdr:colOff>
      <xdr:row>36</xdr:row>
      <xdr:rowOff>128892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19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120019</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29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44221</xdr:rowOff>
    </xdr:from>
    <xdr:to>
      <xdr:col>15</xdr:col>
      <xdr:colOff>101600</xdr:colOff>
      <xdr:row>36</xdr:row>
      <xdr:rowOff>145821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216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162348</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991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77254</xdr:rowOff>
    </xdr:from>
    <xdr:to>
      <xdr:col>10</xdr:col>
      <xdr:colOff>165100</xdr:colOff>
      <xdr:row>37</xdr:row>
      <xdr:rowOff>7404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249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23931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02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110693</xdr:rowOff>
    </xdr:from>
    <xdr:to>
      <xdr:col>6</xdr:col>
      <xdr:colOff>38100</xdr:colOff>
      <xdr:row>37</xdr:row>
      <xdr:rowOff>40843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28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57370</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05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5727</xdr:rowOff>
    </xdr:from>
    <xdr:to>
      <xdr:col>24</xdr:col>
      <xdr:colOff>62865</xdr:colOff>
      <xdr:row>58</xdr:row>
      <xdr:rowOff>19715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749677"/>
          <a:ext cx="1270" cy="1214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23542</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96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19715</xdr:rowOff>
    </xdr:from>
    <xdr:to>
      <xdr:col>24</xdr:col>
      <xdr:colOff>152400</xdr:colOff>
      <xdr:row>58</xdr:row>
      <xdr:rowOff>19715</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96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123854</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524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5727</xdr:rowOff>
    </xdr:from>
    <xdr:to>
      <xdr:col>24</xdr:col>
      <xdr:colOff>152400</xdr:colOff>
      <xdr:row>51</xdr:row>
      <xdr:rowOff>5727</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749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135775</xdr:rowOff>
    </xdr:from>
    <xdr:to>
      <xdr:col>24</xdr:col>
      <xdr:colOff>63500</xdr:colOff>
      <xdr:row>57</xdr:row>
      <xdr:rowOff>155965</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908425"/>
          <a:ext cx="838200" cy="20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61696</xdr:rowOff>
    </xdr:from>
    <xdr:ext cx="534377"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662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38819</xdr:rowOff>
    </xdr:from>
    <xdr:to>
      <xdr:col>24</xdr:col>
      <xdr:colOff>114300</xdr:colOff>
      <xdr:row>57</xdr:row>
      <xdr:rowOff>140419</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81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144213</xdr:rowOff>
    </xdr:from>
    <xdr:to>
      <xdr:col>19</xdr:col>
      <xdr:colOff>177800</xdr:colOff>
      <xdr:row>57</xdr:row>
      <xdr:rowOff>155965</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2908300" y="9916863"/>
          <a:ext cx="889000" cy="1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52914</xdr:rowOff>
    </xdr:from>
    <xdr:to>
      <xdr:col>20</xdr:col>
      <xdr:colOff>38100</xdr:colOff>
      <xdr:row>57</xdr:row>
      <xdr:rowOff>154514</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825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171041</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530111" y="9600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144213</xdr:rowOff>
    </xdr:from>
    <xdr:to>
      <xdr:col>15</xdr:col>
      <xdr:colOff>50800</xdr:colOff>
      <xdr:row>57</xdr:row>
      <xdr:rowOff>164958</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916863"/>
          <a:ext cx="889000" cy="20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103736</xdr:rowOff>
    </xdr:from>
    <xdr:to>
      <xdr:col>15</xdr:col>
      <xdr:colOff>101600</xdr:colOff>
      <xdr:row>58</xdr:row>
      <xdr:rowOff>33886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876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25013</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41111" y="9969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164958</xdr:rowOff>
    </xdr:from>
    <xdr:to>
      <xdr:col>10</xdr:col>
      <xdr:colOff>114300</xdr:colOff>
      <xdr:row>58</xdr:row>
      <xdr:rowOff>581</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937608"/>
          <a:ext cx="889000" cy="7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114153</xdr:rowOff>
    </xdr:from>
    <xdr:to>
      <xdr:col>10</xdr:col>
      <xdr:colOff>165100</xdr:colOff>
      <xdr:row>58</xdr:row>
      <xdr:rowOff>44303</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88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60830</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52111" y="966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117722</xdr:rowOff>
    </xdr:from>
    <xdr:to>
      <xdr:col>6</xdr:col>
      <xdr:colOff>38100</xdr:colOff>
      <xdr:row>58</xdr:row>
      <xdr:rowOff>47872</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89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64399</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63111" y="9665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84975</xdr:rowOff>
    </xdr:from>
    <xdr:to>
      <xdr:col>24</xdr:col>
      <xdr:colOff>114300</xdr:colOff>
      <xdr:row>58</xdr:row>
      <xdr:rowOff>15125</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85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17245</xdr:rowOff>
    </xdr:from>
    <xdr:ext cx="534377"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78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105165</xdr:rowOff>
    </xdr:from>
    <xdr:to>
      <xdr:col>20</xdr:col>
      <xdr:colOff>38100</xdr:colOff>
      <xdr:row>58</xdr:row>
      <xdr:rowOff>35315</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877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26442</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530111" y="997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93413</xdr:rowOff>
    </xdr:from>
    <xdr:to>
      <xdr:col>15</xdr:col>
      <xdr:colOff>101600</xdr:colOff>
      <xdr:row>58</xdr:row>
      <xdr:rowOff>23563</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866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40090</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41111" y="9641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114158</xdr:rowOff>
    </xdr:from>
    <xdr:to>
      <xdr:col>10</xdr:col>
      <xdr:colOff>165100</xdr:colOff>
      <xdr:row>58</xdr:row>
      <xdr:rowOff>44308</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88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35435</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9979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121231</xdr:rowOff>
    </xdr:from>
    <xdr:to>
      <xdr:col>6</xdr:col>
      <xdr:colOff>38100</xdr:colOff>
      <xdr:row>58</xdr:row>
      <xdr:rowOff>51381</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89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42508</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9986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27212</xdr:rowOff>
    </xdr:from>
    <xdr:to>
      <xdr:col>24</xdr:col>
      <xdr:colOff>62865</xdr:colOff>
      <xdr:row>79</xdr:row>
      <xdr:rowOff>85489</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00162"/>
          <a:ext cx="1270" cy="1429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89316</xdr:rowOff>
    </xdr:from>
    <xdr:ext cx="378565"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633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85489</xdr:rowOff>
    </xdr:from>
    <xdr:to>
      <xdr:col>24</xdr:col>
      <xdr:colOff>152400</xdr:colOff>
      <xdr:row>79</xdr:row>
      <xdr:rowOff>85489</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630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145339</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7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27212</xdr:rowOff>
    </xdr:from>
    <xdr:to>
      <xdr:col>24</xdr:col>
      <xdr:colOff>152400</xdr:colOff>
      <xdr:row>71</xdr:row>
      <xdr:rowOff>27212</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00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17416</xdr:rowOff>
    </xdr:from>
    <xdr:to>
      <xdr:col>24</xdr:col>
      <xdr:colOff>63500</xdr:colOff>
      <xdr:row>78</xdr:row>
      <xdr:rowOff>20388</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3797300" y="13390516"/>
          <a:ext cx="8382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19908</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393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41481</xdr:rowOff>
    </xdr:from>
    <xdr:to>
      <xdr:col>24</xdr:col>
      <xdr:colOff>114300</xdr:colOff>
      <xdr:row>78</xdr:row>
      <xdr:rowOff>143081</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41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20388</xdr:rowOff>
    </xdr:from>
    <xdr:to>
      <xdr:col>19</xdr:col>
      <xdr:colOff>177800</xdr:colOff>
      <xdr:row>78</xdr:row>
      <xdr:rowOff>80052</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908300" y="13393488"/>
          <a:ext cx="889000" cy="59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64619</xdr:rowOff>
    </xdr:from>
    <xdr:to>
      <xdr:col>20</xdr:col>
      <xdr:colOff>38100</xdr:colOff>
      <xdr:row>78</xdr:row>
      <xdr:rowOff>166219</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4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157346</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62428" y="13530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80052</xdr:rowOff>
    </xdr:from>
    <xdr:to>
      <xdr:col>15</xdr:col>
      <xdr:colOff>50800</xdr:colOff>
      <xdr:row>78</xdr:row>
      <xdr:rowOff>129299</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019300" y="13453152"/>
          <a:ext cx="889000" cy="49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121492</xdr:rowOff>
    </xdr:from>
    <xdr:to>
      <xdr:col>15</xdr:col>
      <xdr:colOff>101600</xdr:colOff>
      <xdr:row>79</xdr:row>
      <xdr:rowOff>51642</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494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42769</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3587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121608</xdr:rowOff>
    </xdr:from>
    <xdr:to>
      <xdr:col>10</xdr:col>
      <xdr:colOff>114300</xdr:colOff>
      <xdr:row>78</xdr:row>
      <xdr:rowOff>129299</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1130300" y="13494708"/>
          <a:ext cx="889000" cy="7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105490</xdr:rowOff>
    </xdr:from>
    <xdr:to>
      <xdr:col>10</xdr:col>
      <xdr:colOff>165100</xdr:colOff>
      <xdr:row>79</xdr:row>
      <xdr:rowOff>35640</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47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26767</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571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88867</xdr:rowOff>
    </xdr:from>
    <xdr:to>
      <xdr:col>6</xdr:col>
      <xdr:colOff>38100</xdr:colOff>
      <xdr:row>79</xdr:row>
      <xdr:rowOff>19017</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461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10144</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554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138066</xdr:rowOff>
    </xdr:from>
    <xdr:to>
      <xdr:col>24</xdr:col>
      <xdr:colOff>114300</xdr:colOff>
      <xdr:row>78</xdr:row>
      <xdr:rowOff>68216</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339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160943</xdr:rowOff>
    </xdr:from>
    <xdr:ext cx="534377"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191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141038</xdr:rowOff>
    </xdr:from>
    <xdr:to>
      <xdr:col>20</xdr:col>
      <xdr:colOff>38100</xdr:colOff>
      <xdr:row>78</xdr:row>
      <xdr:rowOff>71188</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342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87715</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30111" y="13117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29252</xdr:rowOff>
    </xdr:from>
    <xdr:to>
      <xdr:col>15</xdr:col>
      <xdr:colOff>101600</xdr:colOff>
      <xdr:row>78</xdr:row>
      <xdr:rowOff>130852</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40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147379</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41111" y="13177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78499</xdr:rowOff>
    </xdr:from>
    <xdr:to>
      <xdr:col>10</xdr:col>
      <xdr:colOff>165100</xdr:colOff>
      <xdr:row>79</xdr:row>
      <xdr:rowOff>8649</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451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25176</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3226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70808</xdr:rowOff>
    </xdr:from>
    <xdr:to>
      <xdr:col>6</xdr:col>
      <xdr:colOff>38100</xdr:colOff>
      <xdr:row>79</xdr:row>
      <xdr:rowOff>958</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44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17485</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3219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91625</xdr:rowOff>
    </xdr:from>
    <xdr:to>
      <xdr:col>24</xdr:col>
      <xdr:colOff>62865</xdr:colOff>
      <xdr:row>99</xdr:row>
      <xdr:rowOff>445</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693575"/>
          <a:ext cx="1270" cy="1280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4272</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7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445</xdr:rowOff>
    </xdr:from>
    <xdr:to>
      <xdr:col>24</xdr:col>
      <xdr:colOff>152400</xdr:colOff>
      <xdr:row>99</xdr:row>
      <xdr:rowOff>445</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7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38302</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468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91625</xdr:rowOff>
    </xdr:from>
    <xdr:to>
      <xdr:col>24</xdr:col>
      <xdr:colOff>152400</xdr:colOff>
      <xdr:row>91</xdr:row>
      <xdr:rowOff>91625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69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43407</xdr:rowOff>
    </xdr:from>
    <xdr:to>
      <xdr:col>24</xdr:col>
      <xdr:colOff>63500</xdr:colOff>
      <xdr:row>98</xdr:row>
      <xdr:rowOff>31459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674057"/>
          <a:ext cx="838200" cy="159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124930</xdr:rowOff>
    </xdr:from>
    <xdr:ext cx="599010"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2412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102053</xdr:rowOff>
    </xdr:from>
    <xdr:to>
      <xdr:col>24</xdr:col>
      <xdr:colOff>114300</xdr:colOff>
      <xdr:row>96</xdr:row>
      <xdr:rowOff>32203</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389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31459</xdr:rowOff>
    </xdr:from>
    <xdr:to>
      <xdr:col>19</xdr:col>
      <xdr:colOff>177800</xdr:colOff>
      <xdr:row>98</xdr:row>
      <xdr:rowOff>79418</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833559"/>
          <a:ext cx="889000" cy="47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108156</xdr:rowOff>
    </xdr:from>
    <xdr:to>
      <xdr:col>20</xdr:col>
      <xdr:colOff>38100</xdr:colOff>
      <xdr:row>97</xdr:row>
      <xdr:rowOff>38306</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56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54833</xdr:rowOff>
    </xdr:from>
    <xdr:ext cx="599010"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497795" y="16342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79418</xdr:rowOff>
    </xdr:from>
    <xdr:to>
      <xdr:col>15</xdr:col>
      <xdr:colOff>50800</xdr:colOff>
      <xdr:row>98</xdr:row>
      <xdr:rowOff>100228</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881518"/>
          <a:ext cx="889000" cy="20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121780</xdr:rowOff>
    </xdr:from>
    <xdr:to>
      <xdr:col>15</xdr:col>
      <xdr:colOff>101600</xdr:colOff>
      <xdr:row>97</xdr:row>
      <xdr:rowOff>51930</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58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68457</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08795" y="16356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99428</xdr:rowOff>
    </xdr:from>
    <xdr:to>
      <xdr:col>10</xdr:col>
      <xdr:colOff>114300</xdr:colOff>
      <xdr:row>98</xdr:row>
      <xdr:rowOff>100228</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1130300" y="16901528"/>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152138</xdr:rowOff>
    </xdr:from>
    <xdr:to>
      <xdr:col>10</xdr:col>
      <xdr:colOff>165100</xdr:colOff>
      <xdr:row>97</xdr:row>
      <xdr:rowOff>82288</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61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98815</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386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153442</xdr:rowOff>
    </xdr:from>
    <xdr:to>
      <xdr:col>6</xdr:col>
      <xdr:colOff>38100</xdr:colOff>
      <xdr:row>97</xdr:row>
      <xdr:rowOff>83592</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612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100119</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387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164057</xdr:rowOff>
    </xdr:from>
    <xdr:to>
      <xdr:col>24</xdr:col>
      <xdr:colOff>114300</xdr:colOff>
      <xdr:row>97</xdr:row>
      <xdr:rowOff>94207</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623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142484</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601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152109</xdr:rowOff>
    </xdr:from>
    <xdr:to>
      <xdr:col>20</xdr:col>
      <xdr:colOff>38100</xdr:colOff>
      <xdr:row>98</xdr:row>
      <xdr:rowOff>82259</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782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73386</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875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28618</xdr:rowOff>
    </xdr:from>
    <xdr:to>
      <xdr:col>15</xdr:col>
      <xdr:colOff>101600</xdr:colOff>
      <xdr:row>98</xdr:row>
      <xdr:rowOff>130218</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830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121345</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92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49428</xdr:rowOff>
    </xdr:from>
    <xdr:to>
      <xdr:col>10</xdr:col>
      <xdr:colOff>165100</xdr:colOff>
      <xdr:row>98</xdr:row>
      <xdr:rowOff>151028</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85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142155</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944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48628</xdr:rowOff>
    </xdr:from>
    <xdr:to>
      <xdr:col>6</xdr:col>
      <xdr:colOff>38100</xdr:colOff>
      <xdr:row>98</xdr:row>
      <xdr:rowOff>150228</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850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141355</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943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114874</xdr:rowOff>
    </xdr:from>
    <xdr:to>
      <xdr:col>54</xdr:col>
      <xdr:colOff>189865</xdr:colOff>
      <xdr:row>38</xdr:row>
      <xdr:rowOff>80260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58374"/>
          <a:ext cx="1270" cy="1336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84087</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599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80260</xdr:rowOff>
    </xdr:from>
    <xdr:to>
      <xdr:col>55</xdr:col>
      <xdr:colOff>88900</xdr:colOff>
      <xdr:row>38</xdr:row>
      <xdr:rowOff>80260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595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61551</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33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114874</xdr:rowOff>
    </xdr:from>
    <xdr:to>
      <xdr:col>55</xdr:col>
      <xdr:colOff>88900</xdr:colOff>
      <xdr:row>30</xdr:row>
      <xdr:rowOff>114874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58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117751</xdr:rowOff>
    </xdr:from>
    <xdr:to>
      <xdr:col>55</xdr:col>
      <xdr:colOff>0</xdr:colOff>
      <xdr:row>38</xdr:row>
      <xdr:rowOff>15829</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6118501"/>
          <a:ext cx="838200" cy="412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145058</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145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122181</xdr:rowOff>
    </xdr:from>
    <xdr:to>
      <xdr:col>55</xdr:col>
      <xdr:colOff>50800</xdr:colOff>
      <xdr:row>37</xdr:row>
      <xdr:rowOff>52331</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29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117751</xdr:rowOff>
    </xdr:from>
    <xdr:to>
      <xdr:col>50</xdr:col>
      <xdr:colOff>114300</xdr:colOff>
      <xdr:row>38</xdr:row>
      <xdr:rowOff>9120</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118501"/>
          <a:ext cx="889000" cy="40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88458</xdr:rowOff>
    </xdr:from>
    <xdr:to>
      <xdr:col>50</xdr:col>
      <xdr:colOff>165100</xdr:colOff>
      <xdr:row>35</xdr:row>
      <xdr:rowOff>18608</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591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35135</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5692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9120</xdr:rowOff>
    </xdr:from>
    <xdr:to>
      <xdr:col>45</xdr:col>
      <xdr:colOff>177800</xdr:colOff>
      <xdr:row>38</xdr:row>
      <xdr:rowOff>98701</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524220"/>
          <a:ext cx="889000" cy="89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128566</xdr:rowOff>
    </xdr:from>
    <xdr:to>
      <xdr:col>46</xdr:col>
      <xdr:colOff>38100</xdr:colOff>
      <xdr:row>38</xdr:row>
      <xdr:rowOff>58716</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472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75243</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83111" y="6247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98701</xdr:rowOff>
    </xdr:from>
    <xdr:to>
      <xdr:col>41</xdr:col>
      <xdr:colOff>50800</xdr:colOff>
      <xdr:row>38</xdr:row>
      <xdr:rowOff>109529</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613801"/>
          <a:ext cx="889000" cy="10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143002</xdr:rowOff>
    </xdr:from>
    <xdr:to>
      <xdr:col>41</xdr:col>
      <xdr:colOff>101600</xdr:colOff>
      <xdr:row>38</xdr:row>
      <xdr:rowOff>73152</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8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89679</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26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146374</xdr:rowOff>
    </xdr:from>
    <xdr:to>
      <xdr:col>36</xdr:col>
      <xdr:colOff>165100</xdr:colOff>
      <xdr:row>38</xdr:row>
      <xdr:rowOff>76524</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93051</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265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136479</xdr:rowOff>
    </xdr:from>
    <xdr:to>
      <xdr:col>55</xdr:col>
      <xdr:colOff>50800</xdr:colOff>
      <xdr:row>38</xdr:row>
      <xdr:rowOff>66629</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480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51406</xdr:rowOff>
    </xdr:from>
    <xdr:ext cx="534377"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39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66951</xdr:rowOff>
    </xdr:from>
    <xdr:to>
      <xdr:col>50</xdr:col>
      <xdr:colOff>165100</xdr:colOff>
      <xdr:row>35</xdr:row>
      <xdr:rowOff>168551</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067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159678</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160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129770</xdr:rowOff>
    </xdr:from>
    <xdr:to>
      <xdr:col>46</xdr:col>
      <xdr:colOff>38100</xdr:colOff>
      <xdr:row>38</xdr:row>
      <xdr:rowOff>59920</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47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51047</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6566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47901</xdr:rowOff>
    </xdr:from>
    <xdr:to>
      <xdr:col>41</xdr:col>
      <xdr:colOff>101600</xdr:colOff>
      <xdr:row>38</xdr:row>
      <xdr:rowOff>149501</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563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140628</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655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58729</xdr:rowOff>
    </xdr:from>
    <xdr:to>
      <xdr:col>36</xdr:col>
      <xdr:colOff>165100</xdr:colOff>
      <xdr:row>38</xdr:row>
      <xdr:rowOff>160329</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573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151456</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666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78641</xdr:rowOff>
    </xdr:from>
    <xdr:to>
      <xdr:col>54</xdr:col>
      <xdr:colOff>189865</xdr:colOff>
      <xdr:row>58</xdr:row>
      <xdr:rowOff>57010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822591"/>
          <a:ext cx="1270" cy="1178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60837</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0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57010</xdr:rowOff>
    </xdr:from>
    <xdr:to>
      <xdr:col>55</xdr:col>
      <xdr:colOff>88900</xdr:colOff>
      <xdr:row>58</xdr:row>
      <xdr:rowOff>57010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01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25318</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597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78641</xdr:rowOff>
    </xdr:from>
    <xdr:to>
      <xdr:col>55</xdr:col>
      <xdr:colOff>88900</xdr:colOff>
      <xdr:row>51</xdr:row>
      <xdr:rowOff>78641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82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66800</xdr:rowOff>
    </xdr:from>
    <xdr:to>
      <xdr:col>55</xdr:col>
      <xdr:colOff>0</xdr:colOff>
      <xdr:row>57</xdr:row>
      <xdr:rowOff>21134</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9668000"/>
          <a:ext cx="838200" cy="125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13621</xdr:rowOff>
    </xdr:from>
    <xdr:ext cx="534377"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4433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162194</xdr:rowOff>
    </xdr:from>
    <xdr:to>
      <xdr:col>55</xdr:col>
      <xdr:colOff>50800</xdr:colOff>
      <xdr:row>56</xdr:row>
      <xdr:rowOff>92344</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59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66800</xdr:rowOff>
    </xdr:from>
    <xdr:to>
      <xdr:col>50</xdr:col>
      <xdr:colOff>114300</xdr:colOff>
      <xdr:row>56</xdr:row>
      <xdr:rowOff>116812</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9668000"/>
          <a:ext cx="889000" cy="50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8286</xdr:rowOff>
    </xdr:from>
    <xdr:to>
      <xdr:col>50</xdr:col>
      <xdr:colOff>165100</xdr:colOff>
      <xdr:row>56</xdr:row>
      <xdr:rowOff>109886</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126413</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72111" y="938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116812</xdr:rowOff>
    </xdr:from>
    <xdr:to>
      <xdr:col>45</xdr:col>
      <xdr:colOff>177800</xdr:colOff>
      <xdr:row>56</xdr:row>
      <xdr:rowOff>167580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9718012"/>
          <a:ext cx="889000" cy="50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111001</xdr:rowOff>
    </xdr:from>
    <xdr:to>
      <xdr:col>46</xdr:col>
      <xdr:colOff>38100</xdr:colOff>
      <xdr:row>57</xdr:row>
      <xdr:rowOff>41151</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712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32278</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83111" y="9804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167580</xdr:rowOff>
    </xdr:from>
    <xdr:to>
      <xdr:col>41</xdr:col>
      <xdr:colOff>50800</xdr:colOff>
      <xdr:row>57</xdr:row>
      <xdr:rowOff>51131</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9768780"/>
          <a:ext cx="889000" cy="55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115486</xdr:rowOff>
    </xdr:from>
    <xdr:to>
      <xdr:col>41</xdr:col>
      <xdr:colOff>101600</xdr:colOff>
      <xdr:row>57</xdr:row>
      <xdr:rowOff>45636</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7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62163</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94111" y="949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108948</xdr:rowOff>
    </xdr:from>
    <xdr:to>
      <xdr:col>36</xdr:col>
      <xdr:colOff>165100</xdr:colOff>
      <xdr:row>57</xdr:row>
      <xdr:rowOff>39098</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710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55625</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705111" y="9485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141784</xdr:rowOff>
    </xdr:from>
    <xdr:to>
      <xdr:col>55</xdr:col>
      <xdr:colOff>50800</xdr:colOff>
      <xdr:row>57</xdr:row>
      <xdr:rowOff>71934</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74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120211</xdr:rowOff>
    </xdr:from>
    <xdr:ext cx="534377"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721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16000</xdr:rowOff>
    </xdr:from>
    <xdr:to>
      <xdr:col>50</xdr:col>
      <xdr:colOff>165100</xdr:colOff>
      <xdr:row>56</xdr:row>
      <xdr:rowOff>117600</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108727</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72111" y="9709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66012</xdr:rowOff>
    </xdr:from>
    <xdr:to>
      <xdr:col>46</xdr:col>
      <xdr:colOff>38100</xdr:colOff>
      <xdr:row>56</xdr:row>
      <xdr:rowOff>167612</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66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12689</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83111" y="9442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116780</xdr:rowOff>
    </xdr:from>
    <xdr:to>
      <xdr:col>41</xdr:col>
      <xdr:colOff>101600</xdr:colOff>
      <xdr:row>57</xdr:row>
      <xdr:rowOff>46930</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71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38057</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94111" y="9810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331</xdr:rowOff>
    </xdr:from>
    <xdr:to>
      <xdr:col>36</xdr:col>
      <xdr:colOff>165100</xdr:colOff>
      <xdr:row>57</xdr:row>
      <xdr:rowOff>101931</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772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93058</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05111" y="9865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104718</xdr:rowOff>
    </xdr:from>
    <xdr:to>
      <xdr:col>54</xdr:col>
      <xdr:colOff>189865</xdr:colOff>
      <xdr:row>78</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5595" y="12106218"/>
          <a:ext cx="1270" cy="1292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51395</xdr:rowOff>
    </xdr:from>
    <xdr:ext cx="599010" cy="259045"/>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28300" y="11881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104718</xdr:rowOff>
    </xdr:from>
    <xdr:to>
      <xdr:col>55</xdr:col>
      <xdr:colOff>88900</xdr:colOff>
      <xdr:row>70</xdr:row>
      <xdr:rowOff>104718</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2106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149513</xdr:rowOff>
    </xdr:from>
    <xdr:to>
      <xdr:col>55</xdr:col>
      <xdr:colOff>0</xdr:colOff>
      <xdr:row>76</xdr:row>
      <xdr:rowOff>166160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9639300" y="13179713"/>
          <a:ext cx="838200" cy="16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154960</xdr:rowOff>
    </xdr:from>
    <xdr:ext cx="534377" cy="259045"/>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28300" y="13185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5083</xdr:rowOff>
    </xdr:from>
    <xdr:to>
      <xdr:col>55</xdr:col>
      <xdr:colOff>50800</xdr:colOff>
      <xdr:row>77</xdr:row>
      <xdr:rowOff>106683</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10426700" y="13206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166160</xdr:rowOff>
    </xdr:from>
    <xdr:to>
      <xdr:col>50</xdr:col>
      <xdr:colOff>114300</xdr:colOff>
      <xdr:row>77</xdr:row>
      <xdr:rowOff>30372</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8750300" y="13196360"/>
          <a:ext cx="889000" cy="35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164556</xdr:rowOff>
    </xdr:from>
    <xdr:to>
      <xdr:col>50</xdr:col>
      <xdr:colOff>165100</xdr:colOff>
      <xdr:row>77</xdr:row>
      <xdr:rowOff>94706</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9588500" y="1319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85833</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372111" y="1328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30372</xdr:rowOff>
    </xdr:from>
    <xdr:to>
      <xdr:col>45</xdr:col>
      <xdr:colOff>177800</xdr:colOff>
      <xdr:row>77</xdr:row>
      <xdr:rowOff>62548</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7861300" y="13232022"/>
          <a:ext cx="889000" cy="3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49478</xdr:rowOff>
    </xdr:from>
    <xdr:to>
      <xdr:col>46</xdr:col>
      <xdr:colOff>38100</xdr:colOff>
      <xdr:row>77</xdr:row>
      <xdr:rowOff>151078</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8699500" y="1325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142205</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8483111" y="13343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62548</xdr:rowOff>
    </xdr:from>
    <xdr:to>
      <xdr:col>41</xdr:col>
      <xdr:colOff>50800</xdr:colOff>
      <xdr:row>77</xdr:row>
      <xdr:rowOff>112268</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6972300" y="13264198"/>
          <a:ext cx="889000" cy="49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28853</xdr:rowOff>
    </xdr:from>
    <xdr:to>
      <xdr:col>41</xdr:col>
      <xdr:colOff>101600</xdr:colOff>
      <xdr:row>77</xdr:row>
      <xdr:rowOff>130453</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7810500" y="1323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121580</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594111" y="1332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43476</xdr:rowOff>
    </xdr:from>
    <xdr:to>
      <xdr:col>36</xdr:col>
      <xdr:colOff>165100</xdr:colOff>
      <xdr:row>77</xdr:row>
      <xdr:rowOff>145076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6921500" y="13245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161603</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705111" y="13020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98713</xdr:rowOff>
    </xdr:from>
    <xdr:to>
      <xdr:col>55</xdr:col>
      <xdr:colOff>50800</xdr:colOff>
      <xdr:row>77</xdr:row>
      <xdr:rowOff>28863</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10426700" y="1312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121590</xdr:rowOff>
    </xdr:from>
    <xdr:ext cx="534377" cy="259045"/>
    <xdr:sp macro="" textlink="">
      <xdr:nvSpPr>
        <xdr:cNvPr id="418" name="普通建設事業費 （ うち新規整備　）該当値テキスト">
          <a:extLst>
            <a:ext uri="{FF2B5EF4-FFF2-40B4-BE49-F238E27FC236}">
              <a16:creationId xmlns:a16="http://schemas.microsoft.com/office/drawing/2014/main" id="{00000000-0008-0000-0600-0000A2010000}"/>
            </a:ext>
          </a:extLst>
        </xdr:cNvPr>
        <xdr:cNvSpPr txBox="1"/>
      </xdr:nvSpPr>
      <xdr:spPr>
        <a:xfrm>
          <a:off x="10528300" y="1298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115360</xdr:rowOff>
    </xdr:from>
    <xdr:to>
      <xdr:col>50</xdr:col>
      <xdr:colOff>165100</xdr:colOff>
      <xdr:row>77</xdr:row>
      <xdr:rowOff>45510</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9588500" y="1314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62037</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372111" y="1292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151022</xdr:rowOff>
    </xdr:from>
    <xdr:to>
      <xdr:col>46</xdr:col>
      <xdr:colOff>38100</xdr:colOff>
      <xdr:row>77</xdr:row>
      <xdr:rowOff>81172</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8699500" y="1318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97699</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483111" y="12956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11748</xdr:rowOff>
    </xdr:from>
    <xdr:to>
      <xdr:col>41</xdr:col>
      <xdr:colOff>101600</xdr:colOff>
      <xdr:row>77</xdr:row>
      <xdr:rowOff>113348</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7810500" y="13213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129875</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594111" y="12988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61468</xdr:rowOff>
    </xdr:from>
    <xdr:to>
      <xdr:col>36</xdr:col>
      <xdr:colOff>165100</xdr:colOff>
      <xdr:row>77</xdr:row>
      <xdr:rowOff>163068</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6921500" y="1326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154195</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05111" y="13355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148717</xdr:rowOff>
    </xdr:from>
    <xdr:to>
      <xdr:col>54</xdr:col>
      <xdr:colOff>189865</xdr:colOff>
      <xdr:row>98</xdr:row>
      <xdr:rowOff>87840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flipV="1">
          <a:off x="10475595" y="15750667"/>
          <a:ext cx="1270" cy="1139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91667</xdr:rowOff>
    </xdr:from>
    <xdr:ext cx="534377" cy="259045"/>
    <xdr:sp macro="" textlink="">
      <xdr:nvSpPr>
        <xdr:cNvPr id="449" name="普通建設事業費 （ うち更新整備　）最小値テキスト">
          <a:extLst>
            <a:ext uri="{FF2B5EF4-FFF2-40B4-BE49-F238E27FC236}">
              <a16:creationId xmlns:a16="http://schemas.microsoft.com/office/drawing/2014/main" id="{00000000-0008-0000-0600-0000C1010000}"/>
            </a:ext>
          </a:extLst>
        </xdr:cNvPr>
        <xdr:cNvSpPr txBox="1"/>
      </xdr:nvSpPr>
      <xdr:spPr>
        <a:xfrm>
          <a:off x="10528300" y="1689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87840</xdr:rowOff>
    </xdr:from>
    <xdr:to>
      <xdr:col>55</xdr:col>
      <xdr:colOff>88900</xdr:colOff>
      <xdr:row>98</xdr:row>
      <xdr:rowOff>87840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10388600" y="1688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95394</xdr:rowOff>
    </xdr:from>
    <xdr:ext cx="599010" cy="259045"/>
    <xdr:sp macro="" textlink="">
      <xdr:nvSpPr>
        <xdr:cNvPr id="451" name="普通建設事業費 （ うち更新整備　）最大値テキスト">
          <a:extLst>
            <a:ext uri="{FF2B5EF4-FFF2-40B4-BE49-F238E27FC236}">
              <a16:creationId xmlns:a16="http://schemas.microsoft.com/office/drawing/2014/main" id="{00000000-0008-0000-0600-0000C3010000}"/>
            </a:ext>
          </a:extLst>
        </xdr:cNvPr>
        <xdr:cNvSpPr txBox="1"/>
      </xdr:nvSpPr>
      <xdr:spPr>
        <a:xfrm>
          <a:off x="10528300" y="15525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148717</xdr:rowOff>
    </xdr:from>
    <xdr:to>
      <xdr:col>55</xdr:col>
      <xdr:colOff>88900</xdr:colOff>
      <xdr:row>91</xdr:row>
      <xdr:rowOff>148717</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575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77905</xdr:rowOff>
    </xdr:from>
    <xdr:to>
      <xdr:col>55</xdr:col>
      <xdr:colOff>0</xdr:colOff>
      <xdr:row>98</xdr:row>
      <xdr:rowOff>46509</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9639300" y="16708555"/>
          <a:ext cx="838200" cy="14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30766</xdr:rowOff>
    </xdr:from>
    <xdr:ext cx="534377" cy="259045"/>
    <xdr:sp macro="" textlink="">
      <xdr:nvSpPr>
        <xdr:cNvPr id="454" name="普通建設事業費 （ うち更新整備　）平均値テキスト">
          <a:extLst>
            <a:ext uri="{FF2B5EF4-FFF2-40B4-BE49-F238E27FC236}">
              <a16:creationId xmlns:a16="http://schemas.microsoft.com/office/drawing/2014/main" id="{00000000-0008-0000-0600-0000C6010000}"/>
            </a:ext>
          </a:extLst>
        </xdr:cNvPr>
        <xdr:cNvSpPr txBox="1"/>
      </xdr:nvSpPr>
      <xdr:spPr>
        <a:xfrm>
          <a:off x="10528300" y="16489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7889</xdr:rowOff>
    </xdr:from>
    <xdr:to>
      <xdr:col>55</xdr:col>
      <xdr:colOff>50800</xdr:colOff>
      <xdr:row>97</xdr:row>
      <xdr:rowOff>109489</xdr:rowOff>
    </xdr:to>
    <xdr:sp macro="" textlink="">
      <xdr:nvSpPr>
        <xdr:cNvPr id="455" name="フローチャート: 判断 454">
          <a:extLst>
            <a:ext uri="{FF2B5EF4-FFF2-40B4-BE49-F238E27FC236}">
              <a16:creationId xmlns:a16="http://schemas.microsoft.com/office/drawing/2014/main" id="{00000000-0008-0000-0600-0000C7010000}"/>
            </a:ext>
          </a:extLst>
        </xdr:cNvPr>
        <xdr:cNvSpPr/>
      </xdr:nvSpPr>
      <xdr:spPr>
        <a:xfrm>
          <a:off x="10426700" y="1663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77905</xdr:rowOff>
    </xdr:from>
    <xdr:to>
      <xdr:col>50</xdr:col>
      <xdr:colOff>114300</xdr:colOff>
      <xdr:row>97</xdr:row>
      <xdr:rowOff>92988</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8750300" y="16708555"/>
          <a:ext cx="889000" cy="15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27964</xdr:rowOff>
    </xdr:from>
    <xdr:to>
      <xdr:col>50</xdr:col>
      <xdr:colOff>165100</xdr:colOff>
      <xdr:row>97</xdr:row>
      <xdr:rowOff>129564</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9588500" y="1665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120691</xdr:rowOff>
    </xdr:from>
    <xdr:ext cx="534377"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9372111" y="16751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92988</xdr:rowOff>
    </xdr:from>
    <xdr:to>
      <xdr:col>45</xdr:col>
      <xdr:colOff>177800</xdr:colOff>
      <xdr:row>97</xdr:row>
      <xdr:rowOff>117109</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7861300" y="16723638"/>
          <a:ext cx="889000" cy="24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76322</xdr:rowOff>
    </xdr:from>
    <xdr:to>
      <xdr:col>46</xdr:col>
      <xdr:colOff>38100</xdr:colOff>
      <xdr:row>98</xdr:row>
      <xdr:rowOff>6472</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8699500" y="1670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169049</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8483111" y="16799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117109</xdr:rowOff>
    </xdr:from>
    <xdr:to>
      <xdr:col>41</xdr:col>
      <xdr:colOff>50800</xdr:colOff>
      <xdr:row>97</xdr:row>
      <xdr:rowOff>130418</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6972300" y="16747759"/>
          <a:ext cx="889000" cy="13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91900</xdr:rowOff>
    </xdr:from>
    <xdr:to>
      <xdr:col>41</xdr:col>
      <xdr:colOff>101600</xdr:colOff>
      <xdr:row>98</xdr:row>
      <xdr:rowOff>22050</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7810500" y="1672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13177</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7594111" y="1681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82389</xdr:rowOff>
    </xdr:from>
    <xdr:to>
      <xdr:col>36</xdr:col>
      <xdr:colOff>165100</xdr:colOff>
      <xdr:row>98</xdr:row>
      <xdr:rowOff>12539</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6921500" y="16713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3666</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6705111" y="16805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167159</xdr:rowOff>
    </xdr:from>
    <xdr:to>
      <xdr:col>55</xdr:col>
      <xdr:colOff>50800</xdr:colOff>
      <xdr:row>98</xdr:row>
      <xdr:rowOff>97309</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10426700" y="16797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82086</xdr:rowOff>
    </xdr:from>
    <xdr:ext cx="534377" cy="259045"/>
    <xdr:sp macro="" textlink="">
      <xdr:nvSpPr>
        <xdr:cNvPr id="473" name="普通建設事業費 （ うち更新整備　）該当値テキスト">
          <a:extLst>
            <a:ext uri="{FF2B5EF4-FFF2-40B4-BE49-F238E27FC236}">
              <a16:creationId xmlns:a16="http://schemas.microsoft.com/office/drawing/2014/main" id="{00000000-0008-0000-0600-0000D9010000}"/>
            </a:ext>
          </a:extLst>
        </xdr:cNvPr>
        <xdr:cNvSpPr txBox="1"/>
      </xdr:nvSpPr>
      <xdr:spPr>
        <a:xfrm>
          <a:off x="10528300" y="16712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27105</xdr:rowOff>
    </xdr:from>
    <xdr:to>
      <xdr:col>50</xdr:col>
      <xdr:colOff>165100</xdr:colOff>
      <xdr:row>97</xdr:row>
      <xdr:rowOff>128705</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9588500" y="16657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145232</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643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42188</xdr:rowOff>
    </xdr:from>
    <xdr:to>
      <xdr:col>46</xdr:col>
      <xdr:colOff>38100</xdr:colOff>
      <xdr:row>97</xdr:row>
      <xdr:rowOff>143788</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8699500" y="16672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160315</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448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66309</xdr:rowOff>
    </xdr:from>
    <xdr:to>
      <xdr:col>41</xdr:col>
      <xdr:colOff>101600</xdr:colOff>
      <xdr:row>97</xdr:row>
      <xdr:rowOff>167909</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7810500" y="16696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12986</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47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79618</xdr:rowOff>
    </xdr:from>
    <xdr:to>
      <xdr:col>36</xdr:col>
      <xdr:colOff>165100</xdr:colOff>
      <xdr:row>98</xdr:row>
      <xdr:rowOff>9768</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6921500" y="1671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26295</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485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62553</xdr:rowOff>
    </xdr:from>
    <xdr:to>
      <xdr:col>85</xdr:col>
      <xdr:colOff>126364</xdr:colOff>
      <xdr:row>38</xdr:row>
      <xdr:rowOff>25400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flipV="1">
          <a:off x="16317595" y="5377503"/>
          <a:ext cx="1269" cy="1162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2" name="災害復旧事業費最小値テキスト">
          <a:extLst>
            <a:ext uri="{FF2B5EF4-FFF2-40B4-BE49-F238E27FC236}">
              <a16:creationId xmlns:a16="http://schemas.microsoft.com/office/drawing/2014/main" id="{00000000-0008-0000-0600-0000F6010000}"/>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9230</xdr:rowOff>
    </xdr:from>
    <xdr:ext cx="599010" cy="259045"/>
    <xdr:sp macro="" textlink="">
      <xdr:nvSpPr>
        <xdr:cNvPr id="504" name="災害復旧事業費最大値テキスト">
          <a:extLst>
            <a:ext uri="{FF2B5EF4-FFF2-40B4-BE49-F238E27FC236}">
              <a16:creationId xmlns:a16="http://schemas.microsoft.com/office/drawing/2014/main" id="{00000000-0008-0000-0600-0000F8010000}"/>
            </a:ext>
          </a:extLst>
        </xdr:cNvPr>
        <xdr:cNvSpPr txBox="1"/>
      </xdr:nvSpPr>
      <xdr:spPr>
        <a:xfrm>
          <a:off x="16370300" y="5152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62553</xdr:rowOff>
    </xdr:from>
    <xdr:to>
      <xdr:col>86</xdr:col>
      <xdr:colOff>25400</xdr:colOff>
      <xdr:row>31</xdr:row>
      <xdr:rowOff>62553</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5377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133688</xdr:rowOff>
    </xdr:from>
    <xdr:to>
      <xdr:col>85</xdr:col>
      <xdr:colOff>127000</xdr:colOff>
      <xdr:row>38</xdr:row>
      <xdr:rowOff>16496</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5481300" y="6477338"/>
          <a:ext cx="838200" cy="54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111411</xdr:rowOff>
    </xdr:from>
    <xdr:ext cx="534377" cy="259045"/>
    <xdr:sp macro="" textlink="">
      <xdr:nvSpPr>
        <xdr:cNvPr id="507" name="災害復旧事業費平均値テキスト">
          <a:extLst>
            <a:ext uri="{FF2B5EF4-FFF2-40B4-BE49-F238E27FC236}">
              <a16:creationId xmlns:a16="http://schemas.microsoft.com/office/drawing/2014/main" id="{00000000-0008-0000-0600-0000FB010000}"/>
            </a:ext>
          </a:extLst>
        </xdr:cNvPr>
        <xdr:cNvSpPr txBox="1"/>
      </xdr:nvSpPr>
      <xdr:spPr>
        <a:xfrm>
          <a:off x="16370300" y="6283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88534</xdr:rowOff>
    </xdr:from>
    <xdr:to>
      <xdr:col>85</xdr:col>
      <xdr:colOff>177800</xdr:colOff>
      <xdr:row>38</xdr:row>
      <xdr:rowOff>18684</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6268700" y="643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133688</xdr:rowOff>
    </xdr:from>
    <xdr:to>
      <xdr:col>81</xdr:col>
      <xdr:colOff>50800</xdr:colOff>
      <xdr:row>37</xdr:row>
      <xdr:rowOff>160269</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4592300" y="6477338"/>
          <a:ext cx="889000" cy="26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93415</xdr:rowOff>
    </xdr:from>
    <xdr:to>
      <xdr:col>81</xdr:col>
      <xdr:colOff>101600</xdr:colOff>
      <xdr:row>38</xdr:row>
      <xdr:rowOff>23564</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5430500" y="64370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14692</xdr:rowOff>
    </xdr:from>
    <xdr:ext cx="469744"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5246428" y="6529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160269</xdr:rowOff>
    </xdr:from>
    <xdr:to>
      <xdr:col>76</xdr:col>
      <xdr:colOff>114300</xdr:colOff>
      <xdr:row>38</xdr:row>
      <xdr:rowOff>25400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3703300" y="6503919"/>
          <a:ext cx="889000" cy="36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101707</xdr:rowOff>
    </xdr:from>
    <xdr:to>
      <xdr:col>76</xdr:col>
      <xdr:colOff>165100</xdr:colOff>
      <xdr:row>38</xdr:row>
      <xdr:rowOff>31857</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4541500" y="644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48384</xdr:rowOff>
    </xdr:from>
    <xdr:ext cx="469744"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4357428" y="6220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21548</xdr:rowOff>
    </xdr:from>
    <xdr:to>
      <xdr:col>71</xdr:col>
      <xdr:colOff>177800</xdr:colOff>
      <xdr:row>38</xdr:row>
      <xdr:rowOff>25400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814300" y="6536648"/>
          <a:ext cx="889000" cy="3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112400</xdr:rowOff>
    </xdr:from>
    <xdr:to>
      <xdr:col>72</xdr:col>
      <xdr:colOff>38100</xdr:colOff>
      <xdr:row>38</xdr:row>
      <xdr:rowOff>42550</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3652500" y="645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59077</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3468428" y="6231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124967</xdr:rowOff>
    </xdr:from>
    <xdr:to>
      <xdr:col>67</xdr:col>
      <xdr:colOff>101600</xdr:colOff>
      <xdr:row>38</xdr:row>
      <xdr:rowOff>55118</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2763500" y="64686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71644</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2579428" y="6243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137146</xdr:rowOff>
    </xdr:from>
    <xdr:to>
      <xdr:col>85</xdr:col>
      <xdr:colOff>177800</xdr:colOff>
      <xdr:row>38</xdr:row>
      <xdr:rowOff>67296</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6268700" y="648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66961</xdr:rowOff>
    </xdr:from>
    <xdr:ext cx="469744" cy="259045"/>
    <xdr:sp macro="" textlink="">
      <xdr:nvSpPr>
        <xdr:cNvPr id="526" name="災害復旧事業費該当値テキスト">
          <a:extLst>
            <a:ext uri="{FF2B5EF4-FFF2-40B4-BE49-F238E27FC236}">
              <a16:creationId xmlns:a16="http://schemas.microsoft.com/office/drawing/2014/main" id="{00000000-0008-0000-0600-00000E020000}"/>
            </a:ext>
          </a:extLst>
        </xdr:cNvPr>
        <xdr:cNvSpPr txBox="1"/>
      </xdr:nvSpPr>
      <xdr:spPr>
        <a:xfrm>
          <a:off x="16370300" y="6410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82888</xdr:rowOff>
    </xdr:from>
    <xdr:to>
      <xdr:col>81</xdr:col>
      <xdr:colOff>101600</xdr:colOff>
      <xdr:row>38</xdr:row>
      <xdr:rowOff>13038</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5430500" y="642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29565</xdr:rowOff>
    </xdr:from>
    <xdr:ext cx="534377"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14111" y="620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109468</xdr:rowOff>
    </xdr:from>
    <xdr:to>
      <xdr:col>76</xdr:col>
      <xdr:colOff>165100</xdr:colOff>
      <xdr:row>38</xdr:row>
      <xdr:rowOff>39618</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4541500" y="645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30746</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57428" y="6545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146050</xdr:rowOff>
    </xdr:from>
    <xdr:to>
      <xdr:col>72</xdr:col>
      <xdr:colOff>38100</xdr:colOff>
      <xdr:row>38</xdr:row>
      <xdr:rowOff>76200</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38</xdr:row>
      <xdr:rowOff>67327</xdr:rowOff>
    </xdr:from>
    <xdr:ext cx="249299"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7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142198</xdr:rowOff>
    </xdr:from>
    <xdr:to>
      <xdr:col>67</xdr:col>
      <xdr:colOff>101600</xdr:colOff>
      <xdr:row>38</xdr:row>
      <xdr:rowOff>72348</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2763500" y="648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63475</xdr:rowOff>
    </xdr:from>
    <xdr:ext cx="378565"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5017" y="65785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9" name="失業対策事業費グラフ枠">
          <a:extLst>
            <a:ext uri="{FF2B5EF4-FFF2-40B4-BE49-F238E27FC236}">
              <a16:creationId xmlns:a16="http://schemas.microsoft.com/office/drawing/2014/main" id="{00000000-0008-0000-0600-00002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1" name="失業対策事業費最小値テキスト">
          <a:extLst>
            <a:ext uri="{FF2B5EF4-FFF2-40B4-BE49-F238E27FC236}">
              <a16:creationId xmlns:a16="http://schemas.microsoft.com/office/drawing/2014/main" id="{00000000-0008-0000-0600-000027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3" name="失業対策事業費最大値テキスト">
          <a:extLst>
            <a:ext uri="{FF2B5EF4-FFF2-40B4-BE49-F238E27FC236}">
              <a16:creationId xmlns:a16="http://schemas.microsoft.com/office/drawing/2014/main" id="{00000000-0008-0000-0600-000029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6" name="失業対策事業費平均値テキスト">
          <a:extLst>
            <a:ext uri="{FF2B5EF4-FFF2-40B4-BE49-F238E27FC236}">
              <a16:creationId xmlns:a16="http://schemas.microsoft.com/office/drawing/2014/main" id="{00000000-0008-0000-0600-00002C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7" name="フローチャート: 判断 556">
          <a:extLst>
            <a:ext uri="{FF2B5EF4-FFF2-40B4-BE49-F238E27FC236}">
              <a16:creationId xmlns:a16="http://schemas.microsoft.com/office/drawing/2014/main" id="{00000000-0008-0000-0600-00002D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9" name="フローチャート: 判断 558">
          <a:extLst>
            <a:ext uri="{FF2B5EF4-FFF2-40B4-BE49-F238E27FC236}">
              <a16:creationId xmlns:a16="http://schemas.microsoft.com/office/drawing/2014/main" id="{00000000-0008-0000-0600-00002F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楕円 573">
          <a:extLst>
            <a:ext uri="{FF2B5EF4-FFF2-40B4-BE49-F238E27FC236}">
              <a16:creationId xmlns:a16="http://schemas.microsoft.com/office/drawing/2014/main" id="{00000000-0008-0000-0600-00003E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5" name="失業対策事業費該当値テキスト">
          <a:extLst>
            <a:ext uri="{FF2B5EF4-FFF2-40B4-BE49-F238E27FC236}">
              <a16:creationId xmlns:a16="http://schemas.microsoft.com/office/drawing/2014/main" id="{00000000-0008-0000-0600-00003F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6" name="楕円 575">
          <a:extLst>
            <a:ext uri="{FF2B5EF4-FFF2-40B4-BE49-F238E27FC236}">
              <a16:creationId xmlns:a16="http://schemas.microsoft.com/office/drawing/2014/main" id="{00000000-0008-0000-0600-000040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4" name="正方形/長方形 583">
          <a:extLst>
            <a:ext uri="{FF2B5EF4-FFF2-40B4-BE49-F238E27FC236}">
              <a16:creationId xmlns:a16="http://schemas.microsoft.com/office/drawing/2014/main" id="{00000000-0008-0000-0600-00004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5" name="正方形/長方形 584">
          <a:extLst>
            <a:ext uri="{FF2B5EF4-FFF2-40B4-BE49-F238E27FC236}">
              <a16:creationId xmlns:a16="http://schemas.microsoft.com/office/drawing/2014/main" id="{00000000-0008-0000-0600-00004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3" name="直線コネクタ 592">
          <a:extLst>
            <a:ext uri="{FF2B5EF4-FFF2-40B4-BE49-F238E27FC236}">
              <a16:creationId xmlns:a16="http://schemas.microsoft.com/office/drawing/2014/main" id="{00000000-0008-0000-0600-00005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4" name="直線コネクタ 593">
          <a:extLst>
            <a:ext uri="{FF2B5EF4-FFF2-40B4-BE49-F238E27FC236}">
              <a16:creationId xmlns:a16="http://schemas.microsoft.com/office/drawing/2014/main" id="{00000000-0008-0000-0600-000052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8" name="公債費グラフ枠">
          <a:extLst>
            <a:ext uri="{FF2B5EF4-FFF2-40B4-BE49-F238E27FC236}">
              <a16:creationId xmlns:a16="http://schemas.microsoft.com/office/drawing/2014/main" id="{00000000-0008-0000-0600-00006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23914</xdr:rowOff>
    </xdr:from>
    <xdr:to>
      <xdr:col>85</xdr:col>
      <xdr:colOff>126364</xdr:colOff>
      <xdr:row>79</xdr:row>
      <xdr:rowOff>2367</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flipV="1">
          <a:off x="16317595" y="12025414"/>
          <a:ext cx="1269" cy="1521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6194</xdr:rowOff>
    </xdr:from>
    <xdr:ext cx="534377" cy="259045"/>
    <xdr:sp macro="" textlink="">
      <xdr:nvSpPr>
        <xdr:cNvPr id="610" name="公債費最小値テキスト">
          <a:extLst>
            <a:ext uri="{FF2B5EF4-FFF2-40B4-BE49-F238E27FC236}">
              <a16:creationId xmlns:a16="http://schemas.microsoft.com/office/drawing/2014/main" id="{00000000-0008-0000-0600-000062020000}"/>
            </a:ext>
          </a:extLst>
        </xdr:cNvPr>
        <xdr:cNvSpPr txBox="1"/>
      </xdr:nvSpPr>
      <xdr:spPr>
        <a:xfrm>
          <a:off x="16370300" y="1355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2367</xdr:rowOff>
    </xdr:from>
    <xdr:to>
      <xdr:col>86</xdr:col>
      <xdr:colOff>25400</xdr:colOff>
      <xdr:row>79</xdr:row>
      <xdr:rowOff>2367</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6230600" y="13546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142041</xdr:rowOff>
    </xdr:from>
    <xdr:ext cx="599010" cy="259045"/>
    <xdr:sp macro="" textlink="">
      <xdr:nvSpPr>
        <xdr:cNvPr id="612" name="公債費最大値テキスト">
          <a:extLst>
            <a:ext uri="{FF2B5EF4-FFF2-40B4-BE49-F238E27FC236}">
              <a16:creationId xmlns:a16="http://schemas.microsoft.com/office/drawing/2014/main" id="{00000000-0008-0000-0600-000064020000}"/>
            </a:ext>
          </a:extLst>
        </xdr:cNvPr>
        <xdr:cNvSpPr txBox="1"/>
      </xdr:nvSpPr>
      <xdr:spPr>
        <a:xfrm>
          <a:off x="16370300" y="11800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23914</xdr:rowOff>
    </xdr:from>
    <xdr:to>
      <xdr:col>86</xdr:col>
      <xdr:colOff>25400</xdr:colOff>
      <xdr:row>70</xdr:row>
      <xdr:rowOff>23914</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2025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121193</xdr:rowOff>
    </xdr:from>
    <xdr:to>
      <xdr:col>85</xdr:col>
      <xdr:colOff>127000</xdr:colOff>
      <xdr:row>78</xdr:row>
      <xdr:rowOff>123420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flipV="1">
          <a:off x="15481300" y="13494293"/>
          <a:ext cx="838200" cy="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168829</xdr:rowOff>
    </xdr:from>
    <xdr:ext cx="534377" cy="259045"/>
    <xdr:sp macro="" textlink="">
      <xdr:nvSpPr>
        <xdr:cNvPr id="615" name="公債費平均値テキスト">
          <a:extLst>
            <a:ext uri="{FF2B5EF4-FFF2-40B4-BE49-F238E27FC236}">
              <a16:creationId xmlns:a16="http://schemas.microsoft.com/office/drawing/2014/main" id="{00000000-0008-0000-0600-000067020000}"/>
            </a:ext>
          </a:extLst>
        </xdr:cNvPr>
        <xdr:cNvSpPr txBox="1"/>
      </xdr:nvSpPr>
      <xdr:spPr>
        <a:xfrm>
          <a:off x="16370300" y="13199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145952</xdr:rowOff>
    </xdr:from>
    <xdr:to>
      <xdr:col>85</xdr:col>
      <xdr:colOff>177800</xdr:colOff>
      <xdr:row>78</xdr:row>
      <xdr:rowOff>76102</xdr:rowOff>
    </xdr:to>
    <xdr:sp macro="" textlink="">
      <xdr:nvSpPr>
        <xdr:cNvPr id="616" name="フローチャート: 判断 615">
          <a:extLst>
            <a:ext uri="{FF2B5EF4-FFF2-40B4-BE49-F238E27FC236}">
              <a16:creationId xmlns:a16="http://schemas.microsoft.com/office/drawing/2014/main" id="{00000000-0008-0000-0600-000068020000}"/>
            </a:ext>
          </a:extLst>
        </xdr:cNvPr>
        <xdr:cNvSpPr/>
      </xdr:nvSpPr>
      <xdr:spPr>
        <a:xfrm>
          <a:off x="16268700" y="133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123420</xdr:rowOff>
    </xdr:from>
    <xdr:to>
      <xdr:col>81</xdr:col>
      <xdr:colOff>50800</xdr:colOff>
      <xdr:row>78</xdr:row>
      <xdr:rowOff>129037</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4592300" y="13496520"/>
          <a:ext cx="889000" cy="5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160700</xdr:rowOff>
    </xdr:from>
    <xdr:to>
      <xdr:col>81</xdr:col>
      <xdr:colOff>101600</xdr:colOff>
      <xdr:row>78</xdr:row>
      <xdr:rowOff>90850</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54305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107377</xdr:rowOff>
    </xdr:from>
    <xdr:ext cx="534377"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5214111" y="1313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121408</xdr:rowOff>
    </xdr:from>
    <xdr:to>
      <xdr:col>76</xdr:col>
      <xdr:colOff>114300</xdr:colOff>
      <xdr:row>78</xdr:row>
      <xdr:rowOff>129037</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3703300" y="13494508"/>
          <a:ext cx="889000" cy="7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41377</xdr:rowOff>
    </xdr:from>
    <xdr:to>
      <xdr:col>76</xdr:col>
      <xdr:colOff>165100</xdr:colOff>
      <xdr:row>78</xdr:row>
      <xdr:rowOff>142977</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4541500" y="1341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159504</xdr:rowOff>
    </xdr:from>
    <xdr:ext cx="534377"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4325111" y="13189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119058</xdr:rowOff>
    </xdr:from>
    <xdr:to>
      <xdr:col>71</xdr:col>
      <xdr:colOff>177800</xdr:colOff>
      <xdr:row>78</xdr:row>
      <xdr:rowOff>121408</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814300" y="13492158"/>
          <a:ext cx="889000" cy="2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42472</xdr:rowOff>
    </xdr:from>
    <xdr:to>
      <xdr:col>72</xdr:col>
      <xdr:colOff>38100</xdr:colOff>
      <xdr:row>78</xdr:row>
      <xdr:rowOff>144072</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3652500" y="1341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160599</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3436111" y="1319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39261</xdr:rowOff>
    </xdr:from>
    <xdr:to>
      <xdr:col>67</xdr:col>
      <xdr:colOff>101600</xdr:colOff>
      <xdr:row>78</xdr:row>
      <xdr:rowOff>140861</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2763500" y="1341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157388</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2547111" y="13187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70393</xdr:rowOff>
    </xdr:from>
    <xdr:to>
      <xdr:col>85</xdr:col>
      <xdr:colOff>177800</xdr:colOff>
      <xdr:row>79</xdr:row>
      <xdr:rowOff>543</xdr:rowOff>
    </xdr:to>
    <xdr:sp macro="" textlink="">
      <xdr:nvSpPr>
        <xdr:cNvPr id="633" name="楕円 632">
          <a:extLst>
            <a:ext uri="{FF2B5EF4-FFF2-40B4-BE49-F238E27FC236}">
              <a16:creationId xmlns:a16="http://schemas.microsoft.com/office/drawing/2014/main" id="{00000000-0008-0000-0600-000079020000}"/>
            </a:ext>
          </a:extLst>
        </xdr:cNvPr>
        <xdr:cNvSpPr/>
      </xdr:nvSpPr>
      <xdr:spPr>
        <a:xfrm>
          <a:off x="16268700" y="1344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156770</xdr:rowOff>
    </xdr:from>
    <xdr:ext cx="534377" cy="259045"/>
    <xdr:sp macro="" textlink="">
      <xdr:nvSpPr>
        <xdr:cNvPr id="634" name="公債費該当値テキスト">
          <a:extLst>
            <a:ext uri="{FF2B5EF4-FFF2-40B4-BE49-F238E27FC236}">
              <a16:creationId xmlns:a16="http://schemas.microsoft.com/office/drawing/2014/main" id="{00000000-0008-0000-0600-00007A020000}"/>
            </a:ext>
          </a:extLst>
        </xdr:cNvPr>
        <xdr:cNvSpPr txBox="1"/>
      </xdr:nvSpPr>
      <xdr:spPr>
        <a:xfrm>
          <a:off x="16370300" y="1335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72620</xdr:rowOff>
    </xdr:from>
    <xdr:to>
      <xdr:col>81</xdr:col>
      <xdr:colOff>101600</xdr:colOff>
      <xdr:row>79</xdr:row>
      <xdr:rowOff>2770</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5430500" y="1344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165347</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14111" y="13538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78237</xdr:rowOff>
    </xdr:from>
    <xdr:to>
      <xdr:col>76</xdr:col>
      <xdr:colOff>165100</xdr:colOff>
      <xdr:row>79</xdr:row>
      <xdr:rowOff>8387</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4541500" y="1345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170964</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325111" y="13544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70608</xdr:rowOff>
    </xdr:from>
    <xdr:to>
      <xdr:col>72</xdr:col>
      <xdr:colOff>38100</xdr:colOff>
      <xdr:row>79</xdr:row>
      <xdr:rowOff>758</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3652500" y="1344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163335</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436111" y="13536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68258</xdr:rowOff>
    </xdr:from>
    <xdr:to>
      <xdr:col>67</xdr:col>
      <xdr:colOff>101600</xdr:colOff>
      <xdr:row>78</xdr:row>
      <xdr:rowOff>169858</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2763500" y="13441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160985</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547111" y="13534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3" name="正方形/長方形 642">
          <a:extLst>
            <a:ext uri="{FF2B5EF4-FFF2-40B4-BE49-F238E27FC236}">
              <a16:creationId xmlns:a16="http://schemas.microsoft.com/office/drawing/2014/main" id="{00000000-0008-0000-0600-00008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2" name="直線コネクタ 651">
          <a:extLst>
            <a:ext uri="{FF2B5EF4-FFF2-40B4-BE49-F238E27FC236}">
              <a16:creationId xmlns:a16="http://schemas.microsoft.com/office/drawing/2014/main" id="{00000000-0008-0000-0600-00008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3" name="積立金グラフ枠">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37227</xdr:rowOff>
    </xdr:from>
    <xdr:to>
      <xdr:col>85</xdr:col>
      <xdr:colOff>126364</xdr:colOff>
      <xdr:row>98</xdr:row>
      <xdr:rowOff>131279</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flipV="1">
          <a:off x="16317595" y="15467727"/>
          <a:ext cx="1269" cy="1465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135106</xdr:rowOff>
    </xdr:from>
    <xdr:ext cx="469744" cy="259045"/>
    <xdr:sp macro="" textlink="">
      <xdr:nvSpPr>
        <xdr:cNvPr id="665" name="積立金最小値テキスト">
          <a:extLst>
            <a:ext uri="{FF2B5EF4-FFF2-40B4-BE49-F238E27FC236}">
              <a16:creationId xmlns:a16="http://schemas.microsoft.com/office/drawing/2014/main" id="{00000000-0008-0000-0600-000099020000}"/>
            </a:ext>
          </a:extLst>
        </xdr:cNvPr>
        <xdr:cNvSpPr txBox="1"/>
      </xdr:nvSpPr>
      <xdr:spPr>
        <a:xfrm>
          <a:off x="16370300" y="16937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131279</xdr:rowOff>
    </xdr:from>
    <xdr:to>
      <xdr:col>86</xdr:col>
      <xdr:colOff>25400</xdr:colOff>
      <xdr:row>98</xdr:row>
      <xdr:rowOff>131279</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6230600" y="1693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155354</xdr:rowOff>
    </xdr:from>
    <xdr:ext cx="599010" cy="259045"/>
    <xdr:sp macro="" textlink="">
      <xdr:nvSpPr>
        <xdr:cNvPr id="667" name="積立金最大値テキスト">
          <a:extLst>
            <a:ext uri="{FF2B5EF4-FFF2-40B4-BE49-F238E27FC236}">
              <a16:creationId xmlns:a16="http://schemas.microsoft.com/office/drawing/2014/main" id="{00000000-0008-0000-0600-00009B020000}"/>
            </a:ext>
          </a:extLst>
        </xdr:cNvPr>
        <xdr:cNvSpPr txBox="1"/>
      </xdr:nvSpPr>
      <xdr:spPr>
        <a:xfrm>
          <a:off x="16370300" y="15242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37227</xdr:rowOff>
    </xdr:from>
    <xdr:to>
      <xdr:col>86</xdr:col>
      <xdr:colOff>25400</xdr:colOff>
      <xdr:row>90</xdr:row>
      <xdr:rowOff>37227</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6230600" y="15467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80456</xdr:rowOff>
    </xdr:from>
    <xdr:to>
      <xdr:col>85</xdr:col>
      <xdr:colOff>127000</xdr:colOff>
      <xdr:row>98</xdr:row>
      <xdr:rowOff>110818</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flipV="1">
          <a:off x="15481300" y="16882556"/>
          <a:ext cx="838200" cy="30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747</xdr:rowOff>
    </xdr:from>
    <xdr:ext cx="534377" cy="259045"/>
    <xdr:sp macro="" textlink="">
      <xdr:nvSpPr>
        <xdr:cNvPr id="670" name="積立金平均値テキスト">
          <a:extLst>
            <a:ext uri="{FF2B5EF4-FFF2-40B4-BE49-F238E27FC236}">
              <a16:creationId xmlns:a16="http://schemas.microsoft.com/office/drawing/2014/main" id="{00000000-0008-0000-0600-00009E020000}"/>
            </a:ext>
          </a:extLst>
        </xdr:cNvPr>
        <xdr:cNvSpPr txBox="1"/>
      </xdr:nvSpPr>
      <xdr:spPr>
        <a:xfrm>
          <a:off x="16370300" y="16631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149320</xdr:rowOff>
    </xdr:from>
    <xdr:to>
      <xdr:col>85</xdr:col>
      <xdr:colOff>177800</xdr:colOff>
      <xdr:row>98</xdr:row>
      <xdr:rowOff>79470</xdr:rowOff>
    </xdr:to>
    <xdr:sp macro="" textlink="">
      <xdr:nvSpPr>
        <xdr:cNvPr id="671" name="フローチャート: 判断 670">
          <a:extLst>
            <a:ext uri="{FF2B5EF4-FFF2-40B4-BE49-F238E27FC236}">
              <a16:creationId xmlns:a16="http://schemas.microsoft.com/office/drawing/2014/main" id="{00000000-0008-0000-0600-00009F020000}"/>
            </a:ext>
          </a:extLst>
        </xdr:cNvPr>
        <xdr:cNvSpPr/>
      </xdr:nvSpPr>
      <xdr:spPr>
        <a:xfrm>
          <a:off x="16268700" y="1677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110818</xdr:rowOff>
    </xdr:from>
    <xdr:to>
      <xdr:col>81</xdr:col>
      <xdr:colOff>50800</xdr:colOff>
      <xdr:row>98</xdr:row>
      <xdr:rowOff>122717</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4592300" y="16912918"/>
          <a:ext cx="889000" cy="11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16365</xdr:rowOff>
    </xdr:from>
    <xdr:to>
      <xdr:col>81</xdr:col>
      <xdr:colOff>101600</xdr:colOff>
      <xdr:row>98</xdr:row>
      <xdr:rowOff>117965</xdr:rowOff>
    </xdr:to>
    <xdr:sp macro="" textlink="">
      <xdr:nvSpPr>
        <xdr:cNvPr id="673" name="フローチャート: 判断 672">
          <a:extLst>
            <a:ext uri="{FF2B5EF4-FFF2-40B4-BE49-F238E27FC236}">
              <a16:creationId xmlns:a16="http://schemas.microsoft.com/office/drawing/2014/main" id="{00000000-0008-0000-0600-0000A1020000}"/>
            </a:ext>
          </a:extLst>
        </xdr:cNvPr>
        <xdr:cNvSpPr/>
      </xdr:nvSpPr>
      <xdr:spPr>
        <a:xfrm>
          <a:off x="154305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134492</xdr:rowOff>
    </xdr:from>
    <xdr:ext cx="534377"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5214111" y="16593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114666</xdr:rowOff>
    </xdr:from>
    <xdr:to>
      <xdr:col>76</xdr:col>
      <xdr:colOff>114300</xdr:colOff>
      <xdr:row>98</xdr:row>
      <xdr:rowOff>122717</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3703300" y="16916766"/>
          <a:ext cx="889000" cy="8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55663</xdr:rowOff>
    </xdr:from>
    <xdr:to>
      <xdr:col>76</xdr:col>
      <xdr:colOff>165100</xdr:colOff>
      <xdr:row>98</xdr:row>
      <xdr:rowOff>157263</xdr:rowOff>
    </xdr:to>
    <xdr:sp macro="" textlink="">
      <xdr:nvSpPr>
        <xdr:cNvPr id="676" name="フローチャート: 判断 675">
          <a:extLst>
            <a:ext uri="{FF2B5EF4-FFF2-40B4-BE49-F238E27FC236}">
              <a16:creationId xmlns:a16="http://schemas.microsoft.com/office/drawing/2014/main" id="{00000000-0008-0000-0600-0000A4020000}"/>
            </a:ext>
          </a:extLst>
        </xdr:cNvPr>
        <xdr:cNvSpPr/>
      </xdr:nvSpPr>
      <xdr:spPr>
        <a:xfrm>
          <a:off x="14541500" y="16857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2340</xdr:rowOff>
    </xdr:from>
    <xdr:ext cx="534377"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4325111" y="16632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104209</xdr:rowOff>
    </xdr:from>
    <xdr:to>
      <xdr:col>71</xdr:col>
      <xdr:colOff>177800</xdr:colOff>
      <xdr:row>98</xdr:row>
      <xdr:rowOff>114666</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814300" y="16906309"/>
          <a:ext cx="889000" cy="10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54933</xdr:rowOff>
    </xdr:from>
    <xdr:to>
      <xdr:col>72</xdr:col>
      <xdr:colOff>38100</xdr:colOff>
      <xdr:row>98</xdr:row>
      <xdr:rowOff>156533</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3652500" y="1685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1610</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3436111" y="16632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51369</xdr:rowOff>
    </xdr:from>
    <xdr:to>
      <xdr:col>67</xdr:col>
      <xdr:colOff>101600</xdr:colOff>
      <xdr:row>98</xdr:row>
      <xdr:rowOff>152969</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2763500" y="1685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169496</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2547111" y="16628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29656</xdr:rowOff>
    </xdr:from>
    <xdr:to>
      <xdr:col>85</xdr:col>
      <xdr:colOff>177800</xdr:colOff>
      <xdr:row>98</xdr:row>
      <xdr:rowOff>131256</xdr:rowOff>
    </xdr:to>
    <xdr:sp macro="" textlink="">
      <xdr:nvSpPr>
        <xdr:cNvPr id="688" name="楕円 687">
          <a:extLst>
            <a:ext uri="{FF2B5EF4-FFF2-40B4-BE49-F238E27FC236}">
              <a16:creationId xmlns:a16="http://schemas.microsoft.com/office/drawing/2014/main" id="{00000000-0008-0000-0600-0000B0020000}"/>
            </a:ext>
          </a:extLst>
        </xdr:cNvPr>
        <xdr:cNvSpPr/>
      </xdr:nvSpPr>
      <xdr:spPr>
        <a:xfrm>
          <a:off x="16268700" y="1683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127746</xdr:rowOff>
    </xdr:from>
    <xdr:ext cx="534377" cy="259045"/>
    <xdr:sp macro="" textlink="">
      <xdr:nvSpPr>
        <xdr:cNvPr id="689" name="積立金該当値テキスト">
          <a:extLst>
            <a:ext uri="{FF2B5EF4-FFF2-40B4-BE49-F238E27FC236}">
              <a16:creationId xmlns:a16="http://schemas.microsoft.com/office/drawing/2014/main" id="{00000000-0008-0000-0600-0000B1020000}"/>
            </a:ext>
          </a:extLst>
        </xdr:cNvPr>
        <xdr:cNvSpPr txBox="1"/>
      </xdr:nvSpPr>
      <xdr:spPr>
        <a:xfrm>
          <a:off x="16370300" y="16758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60018</xdr:rowOff>
    </xdr:from>
    <xdr:to>
      <xdr:col>81</xdr:col>
      <xdr:colOff>101600</xdr:colOff>
      <xdr:row>98</xdr:row>
      <xdr:rowOff>161618</xdr:rowOff>
    </xdr:to>
    <xdr:sp macro="" textlink="">
      <xdr:nvSpPr>
        <xdr:cNvPr id="690" name="楕円 689">
          <a:extLst>
            <a:ext uri="{FF2B5EF4-FFF2-40B4-BE49-F238E27FC236}">
              <a16:creationId xmlns:a16="http://schemas.microsoft.com/office/drawing/2014/main" id="{00000000-0008-0000-0600-0000B2020000}"/>
            </a:ext>
          </a:extLst>
        </xdr:cNvPr>
        <xdr:cNvSpPr/>
      </xdr:nvSpPr>
      <xdr:spPr>
        <a:xfrm>
          <a:off x="15430500" y="16862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152745</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14111" y="16954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71917</xdr:rowOff>
    </xdr:from>
    <xdr:to>
      <xdr:col>76</xdr:col>
      <xdr:colOff>165100</xdr:colOff>
      <xdr:row>99</xdr:row>
      <xdr:rowOff>2067</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4541500" y="16874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164644</xdr:rowOff>
    </xdr:from>
    <xdr:ext cx="469744"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57428" y="16966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63866</xdr:rowOff>
    </xdr:from>
    <xdr:to>
      <xdr:col>72</xdr:col>
      <xdr:colOff>38100</xdr:colOff>
      <xdr:row>98</xdr:row>
      <xdr:rowOff>165466</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3652500" y="16865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156593</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958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53409</xdr:rowOff>
    </xdr:from>
    <xdr:to>
      <xdr:col>67</xdr:col>
      <xdr:colOff>101600</xdr:colOff>
      <xdr:row>98</xdr:row>
      <xdr:rowOff>155009</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2763500" y="16855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146136</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948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8" name="正方形/長方形 697">
          <a:extLst>
            <a:ext uri="{FF2B5EF4-FFF2-40B4-BE49-F238E27FC236}">
              <a16:creationId xmlns:a16="http://schemas.microsoft.com/office/drawing/2014/main" id="{00000000-0008-0000-0600-0000B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9" name="正方形/長方形 698">
          <a:extLst>
            <a:ext uri="{FF2B5EF4-FFF2-40B4-BE49-F238E27FC236}">
              <a16:creationId xmlns:a16="http://schemas.microsoft.com/office/drawing/2014/main" id="{00000000-0008-0000-0600-0000B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7" name="直線コネクタ 706">
          <a:extLst>
            <a:ext uri="{FF2B5EF4-FFF2-40B4-BE49-F238E27FC236}">
              <a16:creationId xmlns:a16="http://schemas.microsoft.com/office/drawing/2014/main" id="{00000000-0008-0000-0600-0000C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8" name="直線コネクタ 707">
          <a:extLst>
            <a:ext uri="{FF2B5EF4-FFF2-40B4-BE49-F238E27FC236}">
              <a16:creationId xmlns:a16="http://schemas.microsoft.com/office/drawing/2014/main" id="{00000000-0008-0000-0600-0000C4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0" name="投資及び出資金グラフ枠">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82664</xdr:rowOff>
    </xdr:from>
    <xdr:to>
      <xdr:col>116</xdr:col>
      <xdr:colOff>62864</xdr:colOff>
      <xdr:row>39</xdr:row>
      <xdr:rowOff>44450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flipV="1">
          <a:off x="22159595" y="5226164"/>
          <a:ext cx="1269" cy="1504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2" name="投資及び出資金最小値テキスト">
          <a:extLst>
            <a:ext uri="{FF2B5EF4-FFF2-40B4-BE49-F238E27FC236}">
              <a16:creationId xmlns:a16="http://schemas.microsoft.com/office/drawing/2014/main" id="{00000000-0008-0000-0600-0000D2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29341</xdr:rowOff>
    </xdr:from>
    <xdr:ext cx="534377" cy="259045"/>
    <xdr:sp macro="" textlink="">
      <xdr:nvSpPr>
        <xdr:cNvPr id="724" name="投資及び出資金最大値テキスト">
          <a:extLst>
            <a:ext uri="{FF2B5EF4-FFF2-40B4-BE49-F238E27FC236}">
              <a16:creationId xmlns:a16="http://schemas.microsoft.com/office/drawing/2014/main" id="{00000000-0008-0000-0600-0000D4020000}"/>
            </a:ext>
          </a:extLst>
        </xdr:cNvPr>
        <xdr:cNvSpPr txBox="1"/>
      </xdr:nvSpPr>
      <xdr:spPr>
        <a:xfrm>
          <a:off x="22212300" y="500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82664</xdr:rowOff>
    </xdr:from>
    <xdr:to>
      <xdr:col>116</xdr:col>
      <xdr:colOff>152400</xdr:colOff>
      <xdr:row>30</xdr:row>
      <xdr:rowOff>82664</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2072600" y="522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36144</xdr:rowOff>
    </xdr:from>
    <xdr:to>
      <xdr:col>116</xdr:col>
      <xdr:colOff>63500</xdr:colOff>
      <xdr:row>37</xdr:row>
      <xdr:rowOff>93866</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flipV="1">
          <a:off x="21323300" y="6379794"/>
          <a:ext cx="838200" cy="57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5262</xdr:rowOff>
    </xdr:from>
    <xdr:ext cx="469744" cy="259045"/>
    <xdr:sp macro="" textlink="">
      <xdr:nvSpPr>
        <xdr:cNvPr id="727" name="投資及び出資金平均値テキスト">
          <a:extLst>
            <a:ext uri="{FF2B5EF4-FFF2-40B4-BE49-F238E27FC236}">
              <a16:creationId xmlns:a16="http://schemas.microsoft.com/office/drawing/2014/main" id="{00000000-0008-0000-0600-0000D7020000}"/>
            </a:ext>
          </a:extLst>
        </xdr:cNvPr>
        <xdr:cNvSpPr txBox="1"/>
      </xdr:nvSpPr>
      <xdr:spPr>
        <a:xfrm>
          <a:off x="22212300" y="65203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26835</xdr:rowOff>
    </xdr:from>
    <xdr:to>
      <xdr:col>116</xdr:col>
      <xdr:colOff>114300</xdr:colOff>
      <xdr:row>38</xdr:row>
      <xdr:rowOff>128435</xdr:rowOff>
    </xdr:to>
    <xdr:sp macro="" textlink="">
      <xdr:nvSpPr>
        <xdr:cNvPr id="728" name="フローチャート: 判断 727">
          <a:extLst>
            <a:ext uri="{FF2B5EF4-FFF2-40B4-BE49-F238E27FC236}">
              <a16:creationId xmlns:a16="http://schemas.microsoft.com/office/drawing/2014/main" id="{00000000-0008-0000-0600-0000D8020000}"/>
            </a:ext>
          </a:extLst>
        </xdr:cNvPr>
        <xdr:cNvSpPr/>
      </xdr:nvSpPr>
      <xdr:spPr>
        <a:xfrm>
          <a:off x="22110700" y="654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93866</xdr:rowOff>
    </xdr:from>
    <xdr:to>
      <xdr:col>111</xdr:col>
      <xdr:colOff>177800</xdr:colOff>
      <xdr:row>39</xdr:row>
      <xdr:rowOff>6959</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flipV="1">
          <a:off x="20434300" y="6437516"/>
          <a:ext cx="889000" cy="255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15977</xdr:rowOff>
    </xdr:from>
    <xdr:to>
      <xdr:col>112</xdr:col>
      <xdr:colOff>38100</xdr:colOff>
      <xdr:row>38</xdr:row>
      <xdr:rowOff>117577</xdr:rowOff>
    </xdr:to>
    <xdr:sp macro="" textlink="">
      <xdr:nvSpPr>
        <xdr:cNvPr id="730" name="フローチャート: 判断 729">
          <a:extLst>
            <a:ext uri="{FF2B5EF4-FFF2-40B4-BE49-F238E27FC236}">
              <a16:creationId xmlns:a16="http://schemas.microsoft.com/office/drawing/2014/main" id="{00000000-0008-0000-0600-0000DA020000}"/>
            </a:ext>
          </a:extLst>
        </xdr:cNvPr>
        <xdr:cNvSpPr/>
      </xdr:nvSpPr>
      <xdr:spPr>
        <a:xfrm>
          <a:off x="21272500" y="653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108704</xdr:rowOff>
    </xdr:from>
    <xdr:ext cx="469744"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21088428" y="6623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169570</xdr:rowOff>
    </xdr:from>
    <xdr:to>
      <xdr:col>107</xdr:col>
      <xdr:colOff>50800</xdr:colOff>
      <xdr:row>39</xdr:row>
      <xdr:rowOff>6959</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9545300" y="6684670"/>
          <a:ext cx="889000" cy="8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74613</xdr:rowOff>
    </xdr:from>
    <xdr:to>
      <xdr:col>107</xdr:col>
      <xdr:colOff>101600</xdr:colOff>
      <xdr:row>39</xdr:row>
      <xdr:rowOff>4763</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0383500" y="658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21290</xdr:rowOff>
    </xdr:from>
    <xdr:ext cx="469744"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20199428" y="6364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169570</xdr:rowOff>
    </xdr:from>
    <xdr:to>
      <xdr:col>102</xdr:col>
      <xdr:colOff>114300</xdr:colOff>
      <xdr:row>39</xdr:row>
      <xdr:rowOff>43802</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18656300" y="6684670"/>
          <a:ext cx="889000" cy="45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86652</xdr:rowOff>
    </xdr:from>
    <xdr:to>
      <xdr:col>102</xdr:col>
      <xdr:colOff>165100</xdr:colOff>
      <xdr:row>39</xdr:row>
      <xdr:rowOff>16802</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19494500" y="660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33329</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9310428" y="6376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96330</xdr:rowOff>
    </xdr:from>
    <xdr:to>
      <xdr:col>98</xdr:col>
      <xdr:colOff>38100</xdr:colOff>
      <xdr:row>39</xdr:row>
      <xdr:rowOff>26480</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18605500" y="661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43006</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8421428" y="6386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156794</xdr:rowOff>
    </xdr:from>
    <xdr:to>
      <xdr:col>116</xdr:col>
      <xdr:colOff>114300</xdr:colOff>
      <xdr:row>37</xdr:row>
      <xdr:rowOff>86944</xdr:rowOff>
    </xdr:to>
    <xdr:sp macro="" textlink="">
      <xdr:nvSpPr>
        <xdr:cNvPr id="745" name="楕円 744">
          <a:extLst>
            <a:ext uri="{FF2B5EF4-FFF2-40B4-BE49-F238E27FC236}">
              <a16:creationId xmlns:a16="http://schemas.microsoft.com/office/drawing/2014/main" id="{00000000-0008-0000-0600-0000E9020000}"/>
            </a:ext>
          </a:extLst>
        </xdr:cNvPr>
        <xdr:cNvSpPr/>
      </xdr:nvSpPr>
      <xdr:spPr>
        <a:xfrm>
          <a:off x="22110700" y="6328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8221</xdr:rowOff>
    </xdr:from>
    <xdr:ext cx="469744" cy="259045"/>
    <xdr:sp macro="" textlink="">
      <xdr:nvSpPr>
        <xdr:cNvPr id="746" name="投資及び出資金該当値テキスト">
          <a:extLst>
            <a:ext uri="{FF2B5EF4-FFF2-40B4-BE49-F238E27FC236}">
              <a16:creationId xmlns:a16="http://schemas.microsoft.com/office/drawing/2014/main" id="{00000000-0008-0000-0600-0000EA020000}"/>
            </a:ext>
          </a:extLst>
        </xdr:cNvPr>
        <xdr:cNvSpPr txBox="1"/>
      </xdr:nvSpPr>
      <xdr:spPr>
        <a:xfrm>
          <a:off x="22212300" y="6180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43066</xdr:rowOff>
    </xdr:from>
    <xdr:to>
      <xdr:col>112</xdr:col>
      <xdr:colOff>38100</xdr:colOff>
      <xdr:row>37</xdr:row>
      <xdr:rowOff>144666</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1272500" y="6386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161193</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088428" y="6161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127609</xdr:rowOff>
    </xdr:from>
    <xdr:to>
      <xdr:col>107</xdr:col>
      <xdr:colOff>101600</xdr:colOff>
      <xdr:row>39</xdr:row>
      <xdr:rowOff>57759</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0383500" y="664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48886</xdr:rowOff>
    </xdr:from>
    <xdr:ext cx="378565"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245017" y="67354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118770</xdr:rowOff>
    </xdr:from>
    <xdr:to>
      <xdr:col>102</xdr:col>
      <xdr:colOff>165100</xdr:colOff>
      <xdr:row>39</xdr:row>
      <xdr:rowOff>48920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19494500" y="663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40047</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10428" y="672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164452</xdr:rowOff>
    </xdr:from>
    <xdr:to>
      <xdr:col>98</xdr:col>
      <xdr:colOff>38100</xdr:colOff>
      <xdr:row>39</xdr:row>
      <xdr:rowOff>94602</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18605500" y="66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85729</xdr:rowOff>
    </xdr:from>
    <xdr:ext cx="313932"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99333" y="67722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5" name="正方形/長方形 754">
          <a:extLst>
            <a:ext uri="{FF2B5EF4-FFF2-40B4-BE49-F238E27FC236}">
              <a16:creationId xmlns:a16="http://schemas.microsoft.com/office/drawing/2014/main" id="{00000000-0008-0000-0600-0000F3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6" name="正方形/長方形 755">
          <a:extLst>
            <a:ext uri="{FF2B5EF4-FFF2-40B4-BE49-F238E27FC236}">
              <a16:creationId xmlns:a16="http://schemas.microsoft.com/office/drawing/2014/main" id="{00000000-0008-0000-0600-0000F4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a:extLst>
            <a:ext uri="{FF2B5EF4-FFF2-40B4-BE49-F238E27FC236}">
              <a16:creationId xmlns:a16="http://schemas.microsoft.com/office/drawing/2014/main" id="{00000000-0008-0000-0600-0000FC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貸付金グラフ枠">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147510</xdr:rowOff>
    </xdr:from>
    <xdr:to>
      <xdr:col>116</xdr:col>
      <xdr:colOff>62864</xdr:colOff>
      <xdr:row>59</xdr:row>
      <xdr:rowOff>44450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flipV="1">
          <a:off x="22159595" y="8891460"/>
          <a:ext cx="1269" cy="1268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79" name="貸付金最小値テキスト">
          <a:extLst>
            <a:ext uri="{FF2B5EF4-FFF2-40B4-BE49-F238E27FC236}">
              <a16:creationId xmlns:a16="http://schemas.microsoft.com/office/drawing/2014/main" id="{00000000-0008-0000-0600-00000B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94187</xdr:rowOff>
    </xdr:from>
    <xdr:ext cx="534377" cy="259045"/>
    <xdr:sp macro="" textlink="">
      <xdr:nvSpPr>
        <xdr:cNvPr id="781" name="貸付金最大値テキスト">
          <a:extLst>
            <a:ext uri="{FF2B5EF4-FFF2-40B4-BE49-F238E27FC236}">
              <a16:creationId xmlns:a16="http://schemas.microsoft.com/office/drawing/2014/main" id="{00000000-0008-0000-0600-00000D030000}"/>
            </a:ext>
          </a:extLst>
        </xdr:cNvPr>
        <xdr:cNvSpPr txBox="1"/>
      </xdr:nvSpPr>
      <xdr:spPr>
        <a:xfrm>
          <a:off x="22212300" y="866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147510</xdr:rowOff>
    </xdr:from>
    <xdr:to>
      <xdr:col>116</xdr:col>
      <xdr:colOff>152400</xdr:colOff>
      <xdr:row>51</xdr:row>
      <xdr:rowOff>147510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889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39840</xdr:rowOff>
    </xdr:from>
    <xdr:to>
      <xdr:col>116</xdr:col>
      <xdr:colOff>63500</xdr:colOff>
      <xdr:row>59</xdr:row>
      <xdr:rowOff>40811</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21323300" y="10155390"/>
          <a:ext cx="838200" cy="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81087</xdr:rowOff>
    </xdr:from>
    <xdr:ext cx="469744" cy="259045"/>
    <xdr:sp macro="" textlink="">
      <xdr:nvSpPr>
        <xdr:cNvPr id="784" name="貸付金平均値テキスト">
          <a:extLst>
            <a:ext uri="{FF2B5EF4-FFF2-40B4-BE49-F238E27FC236}">
              <a16:creationId xmlns:a16="http://schemas.microsoft.com/office/drawing/2014/main" id="{00000000-0008-0000-0600-000010030000}"/>
            </a:ext>
          </a:extLst>
        </xdr:cNvPr>
        <xdr:cNvSpPr txBox="1"/>
      </xdr:nvSpPr>
      <xdr:spPr>
        <a:xfrm>
          <a:off x="22212300" y="9853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58210</xdr:rowOff>
    </xdr:from>
    <xdr:to>
      <xdr:col>116</xdr:col>
      <xdr:colOff>114300</xdr:colOff>
      <xdr:row>58</xdr:row>
      <xdr:rowOff>159810</xdr:rowOff>
    </xdr:to>
    <xdr:sp macro="" textlink="">
      <xdr:nvSpPr>
        <xdr:cNvPr id="785" name="フローチャート: 判断 784">
          <a:extLst>
            <a:ext uri="{FF2B5EF4-FFF2-40B4-BE49-F238E27FC236}">
              <a16:creationId xmlns:a16="http://schemas.microsoft.com/office/drawing/2014/main" id="{00000000-0008-0000-0600-000011030000}"/>
            </a:ext>
          </a:extLst>
        </xdr:cNvPr>
        <xdr:cNvSpPr/>
      </xdr:nvSpPr>
      <xdr:spPr>
        <a:xfrm>
          <a:off x="22110700" y="1000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37649</xdr:rowOff>
    </xdr:from>
    <xdr:to>
      <xdr:col>111</xdr:col>
      <xdr:colOff>177800</xdr:colOff>
      <xdr:row>59</xdr:row>
      <xdr:rowOff>39840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0434300" y="10153199"/>
          <a:ext cx="889000" cy="2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45314</xdr:rowOff>
    </xdr:from>
    <xdr:to>
      <xdr:col>112</xdr:col>
      <xdr:colOff>38100</xdr:colOff>
      <xdr:row>58</xdr:row>
      <xdr:rowOff>146914</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1272500" y="998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163441</xdr:rowOff>
    </xdr:from>
    <xdr:ext cx="469744"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21088428" y="9764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37649</xdr:rowOff>
    </xdr:from>
    <xdr:to>
      <xdr:col>107</xdr:col>
      <xdr:colOff>50800</xdr:colOff>
      <xdr:row>59</xdr:row>
      <xdr:rowOff>38221</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19545300" y="10153199"/>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63850</xdr:rowOff>
    </xdr:from>
    <xdr:to>
      <xdr:col>107</xdr:col>
      <xdr:colOff>101600</xdr:colOff>
      <xdr:row>58</xdr:row>
      <xdr:rowOff>165450</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0383500" y="1000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10527</xdr:rowOff>
    </xdr:from>
    <xdr:ext cx="469744"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20199428" y="9783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22961</xdr:rowOff>
    </xdr:from>
    <xdr:to>
      <xdr:col>102</xdr:col>
      <xdr:colOff>114300</xdr:colOff>
      <xdr:row>59</xdr:row>
      <xdr:rowOff>38221</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656300" y="10138511"/>
          <a:ext cx="889000" cy="1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61296</xdr:rowOff>
    </xdr:from>
    <xdr:to>
      <xdr:col>102</xdr:col>
      <xdr:colOff>165100</xdr:colOff>
      <xdr:row>58</xdr:row>
      <xdr:rowOff>162896</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19494500" y="1000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7973</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9310428" y="9780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57334</xdr:rowOff>
    </xdr:from>
    <xdr:to>
      <xdr:col>98</xdr:col>
      <xdr:colOff>38100</xdr:colOff>
      <xdr:row>58</xdr:row>
      <xdr:rowOff>158934</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8605500" y="10001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4011</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8421428" y="9776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161461</xdr:rowOff>
    </xdr:from>
    <xdr:to>
      <xdr:col>116</xdr:col>
      <xdr:colOff>114300</xdr:colOff>
      <xdr:row>59</xdr:row>
      <xdr:rowOff>91611</xdr:rowOff>
    </xdr:to>
    <xdr:sp macro="" textlink="">
      <xdr:nvSpPr>
        <xdr:cNvPr id="802" name="楕円 801">
          <a:extLst>
            <a:ext uri="{FF2B5EF4-FFF2-40B4-BE49-F238E27FC236}">
              <a16:creationId xmlns:a16="http://schemas.microsoft.com/office/drawing/2014/main" id="{00000000-0008-0000-0600-000022030000}"/>
            </a:ext>
          </a:extLst>
        </xdr:cNvPr>
        <xdr:cNvSpPr/>
      </xdr:nvSpPr>
      <xdr:spPr>
        <a:xfrm>
          <a:off x="22110700" y="1010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76388</xdr:rowOff>
    </xdr:from>
    <xdr:ext cx="378565" cy="259045"/>
    <xdr:sp macro="" textlink="">
      <xdr:nvSpPr>
        <xdr:cNvPr id="803" name="貸付金該当値テキスト">
          <a:extLst>
            <a:ext uri="{FF2B5EF4-FFF2-40B4-BE49-F238E27FC236}">
              <a16:creationId xmlns:a16="http://schemas.microsoft.com/office/drawing/2014/main" id="{00000000-0008-0000-0600-000023030000}"/>
            </a:ext>
          </a:extLst>
        </xdr:cNvPr>
        <xdr:cNvSpPr txBox="1"/>
      </xdr:nvSpPr>
      <xdr:spPr>
        <a:xfrm>
          <a:off x="22212300" y="100204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160490</xdr:rowOff>
    </xdr:from>
    <xdr:to>
      <xdr:col>112</xdr:col>
      <xdr:colOff>38100</xdr:colOff>
      <xdr:row>59</xdr:row>
      <xdr:rowOff>90640</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1272500" y="1010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81767</xdr:rowOff>
    </xdr:from>
    <xdr:ext cx="378565"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134017" y="10197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158299</xdr:rowOff>
    </xdr:from>
    <xdr:to>
      <xdr:col>107</xdr:col>
      <xdr:colOff>101600</xdr:colOff>
      <xdr:row>59</xdr:row>
      <xdr:rowOff>88449</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0383500" y="1010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79576</xdr:rowOff>
    </xdr:from>
    <xdr:ext cx="378565"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245017" y="10195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158871</xdr:rowOff>
    </xdr:from>
    <xdr:to>
      <xdr:col>102</xdr:col>
      <xdr:colOff>165100</xdr:colOff>
      <xdr:row>59</xdr:row>
      <xdr:rowOff>89021</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19494500" y="10102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80148</xdr:rowOff>
    </xdr:from>
    <xdr:ext cx="378565"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56017" y="10195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143611</xdr:rowOff>
    </xdr:from>
    <xdr:to>
      <xdr:col>98</xdr:col>
      <xdr:colOff>38100</xdr:colOff>
      <xdr:row>59</xdr:row>
      <xdr:rowOff>73761</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8605500" y="1008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64888</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21428" y="1018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2" name="正方形/長方形 811">
          <a:extLst>
            <a:ext uri="{FF2B5EF4-FFF2-40B4-BE49-F238E27FC236}">
              <a16:creationId xmlns:a16="http://schemas.microsoft.com/office/drawing/2014/main" id="{00000000-0008-0000-0600-00002C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1" name="直線コネクタ 820">
          <a:extLst>
            <a:ext uri="{FF2B5EF4-FFF2-40B4-BE49-F238E27FC236}">
              <a16:creationId xmlns:a16="http://schemas.microsoft.com/office/drawing/2014/main" id="{00000000-0008-0000-0600-000035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7" name="繰出金グラフ枠">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117020</xdr:rowOff>
    </xdr:from>
    <xdr:to>
      <xdr:col>116</xdr:col>
      <xdr:colOff>62864</xdr:colOff>
      <xdr:row>78</xdr:row>
      <xdr:rowOff>137691</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flipV="1">
          <a:off x="22159595" y="12118520"/>
          <a:ext cx="1269" cy="139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141518</xdr:rowOff>
    </xdr:from>
    <xdr:ext cx="534377" cy="259045"/>
    <xdr:sp macro="" textlink="">
      <xdr:nvSpPr>
        <xdr:cNvPr id="839" name="繰出金最小値テキスト">
          <a:extLst>
            <a:ext uri="{FF2B5EF4-FFF2-40B4-BE49-F238E27FC236}">
              <a16:creationId xmlns:a16="http://schemas.microsoft.com/office/drawing/2014/main" id="{00000000-0008-0000-0600-000047030000}"/>
            </a:ext>
          </a:extLst>
        </xdr:cNvPr>
        <xdr:cNvSpPr txBox="1"/>
      </xdr:nvSpPr>
      <xdr:spPr>
        <a:xfrm>
          <a:off x="22212300" y="13514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137691</xdr:rowOff>
    </xdr:from>
    <xdr:to>
      <xdr:col>116</xdr:col>
      <xdr:colOff>152400</xdr:colOff>
      <xdr:row>78</xdr:row>
      <xdr:rowOff>137691</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22072600" y="13510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63697</xdr:rowOff>
    </xdr:from>
    <xdr:ext cx="599010" cy="259045"/>
    <xdr:sp macro="" textlink="">
      <xdr:nvSpPr>
        <xdr:cNvPr id="841" name="繰出金最大値テキスト">
          <a:extLst>
            <a:ext uri="{FF2B5EF4-FFF2-40B4-BE49-F238E27FC236}">
              <a16:creationId xmlns:a16="http://schemas.microsoft.com/office/drawing/2014/main" id="{00000000-0008-0000-0600-000049030000}"/>
            </a:ext>
          </a:extLst>
        </xdr:cNvPr>
        <xdr:cNvSpPr txBox="1"/>
      </xdr:nvSpPr>
      <xdr:spPr>
        <a:xfrm>
          <a:off x="22212300" y="11893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117020</xdr:rowOff>
    </xdr:from>
    <xdr:to>
      <xdr:col>116</xdr:col>
      <xdr:colOff>152400</xdr:colOff>
      <xdr:row>70</xdr:row>
      <xdr:rowOff>117020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21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19441</xdr:rowOff>
    </xdr:from>
    <xdr:to>
      <xdr:col>116</xdr:col>
      <xdr:colOff>63500</xdr:colOff>
      <xdr:row>77</xdr:row>
      <xdr:rowOff>36128</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1323300" y="13221091"/>
          <a:ext cx="838200" cy="16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10393</xdr:rowOff>
    </xdr:from>
    <xdr:ext cx="534377" cy="259045"/>
    <xdr:sp macro="" textlink="">
      <xdr:nvSpPr>
        <xdr:cNvPr id="844" name="繰出金平均値テキスト">
          <a:extLst>
            <a:ext uri="{FF2B5EF4-FFF2-40B4-BE49-F238E27FC236}">
              <a16:creationId xmlns:a16="http://schemas.microsoft.com/office/drawing/2014/main" id="{00000000-0008-0000-0600-00004C030000}"/>
            </a:ext>
          </a:extLst>
        </xdr:cNvPr>
        <xdr:cNvSpPr txBox="1"/>
      </xdr:nvSpPr>
      <xdr:spPr>
        <a:xfrm>
          <a:off x="22212300" y="12869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158965</xdr:rowOff>
    </xdr:from>
    <xdr:to>
      <xdr:col>116</xdr:col>
      <xdr:colOff>114300</xdr:colOff>
      <xdr:row>76</xdr:row>
      <xdr:rowOff>89115</xdr:rowOff>
    </xdr:to>
    <xdr:sp macro="" textlink="">
      <xdr:nvSpPr>
        <xdr:cNvPr id="845" name="フローチャート: 判断 844">
          <a:extLst>
            <a:ext uri="{FF2B5EF4-FFF2-40B4-BE49-F238E27FC236}">
              <a16:creationId xmlns:a16="http://schemas.microsoft.com/office/drawing/2014/main" id="{00000000-0008-0000-0600-00004D030000}"/>
            </a:ext>
          </a:extLst>
        </xdr:cNvPr>
        <xdr:cNvSpPr/>
      </xdr:nvSpPr>
      <xdr:spPr>
        <a:xfrm>
          <a:off x="22110700" y="1301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36128</xdr:rowOff>
    </xdr:from>
    <xdr:to>
      <xdr:col>111</xdr:col>
      <xdr:colOff>177800</xdr:colOff>
      <xdr:row>77</xdr:row>
      <xdr:rowOff>41239</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0434300" y="13237778"/>
          <a:ext cx="889000" cy="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18817</xdr:rowOff>
    </xdr:from>
    <xdr:to>
      <xdr:col>112</xdr:col>
      <xdr:colOff>38100</xdr:colOff>
      <xdr:row>76</xdr:row>
      <xdr:rowOff>120417</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1272500" y="1304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136944</xdr:rowOff>
    </xdr:from>
    <xdr:ext cx="534377"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21056111" y="1282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86077</xdr:rowOff>
    </xdr:from>
    <xdr:to>
      <xdr:col>107</xdr:col>
      <xdr:colOff>50800</xdr:colOff>
      <xdr:row>77</xdr:row>
      <xdr:rowOff>41239</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9545300" y="12944827"/>
          <a:ext cx="889000" cy="298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96084</xdr:rowOff>
    </xdr:from>
    <xdr:to>
      <xdr:col>107</xdr:col>
      <xdr:colOff>101600</xdr:colOff>
      <xdr:row>77</xdr:row>
      <xdr:rowOff>26234</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0383500" y="13126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42762</xdr:rowOff>
    </xdr:from>
    <xdr:ext cx="534377"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0167111" y="12901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68426</xdr:rowOff>
    </xdr:from>
    <xdr:to>
      <xdr:col>102</xdr:col>
      <xdr:colOff>114300</xdr:colOff>
      <xdr:row>75</xdr:row>
      <xdr:rowOff>86077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656300" y="12927176"/>
          <a:ext cx="889000" cy="17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94027</xdr:rowOff>
    </xdr:from>
    <xdr:to>
      <xdr:col>102</xdr:col>
      <xdr:colOff>165100</xdr:colOff>
      <xdr:row>77</xdr:row>
      <xdr:rowOff>24177</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19494500" y="13124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15304</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9278111" y="13216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70188</xdr:rowOff>
    </xdr:from>
    <xdr:to>
      <xdr:col>98</xdr:col>
      <xdr:colOff>38100</xdr:colOff>
      <xdr:row>77</xdr:row>
      <xdr:rowOff>338</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8605500" y="1310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162915</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8389111" y="1319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140091</xdr:rowOff>
    </xdr:from>
    <xdr:to>
      <xdr:col>116</xdr:col>
      <xdr:colOff>114300</xdr:colOff>
      <xdr:row>77</xdr:row>
      <xdr:rowOff>70241</xdr:rowOff>
    </xdr:to>
    <xdr:sp macro="" textlink="">
      <xdr:nvSpPr>
        <xdr:cNvPr id="862" name="楕円 861">
          <a:extLst>
            <a:ext uri="{FF2B5EF4-FFF2-40B4-BE49-F238E27FC236}">
              <a16:creationId xmlns:a16="http://schemas.microsoft.com/office/drawing/2014/main" id="{00000000-0008-0000-0600-00005E030000}"/>
            </a:ext>
          </a:extLst>
        </xdr:cNvPr>
        <xdr:cNvSpPr/>
      </xdr:nvSpPr>
      <xdr:spPr>
        <a:xfrm>
          <a:off x="22110700" y="13170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118518</xdr:rowOff>
    </xdr:from>
    <xdr:ext cx="534377" cy="259045"/>
    <xdr:sp macro="" textlink="">
      <xdr:nvSpPr>
        <xdr:cNvPr id="863" name="繰出金該当値テキスト">
          <a:extLst>
            <a:ext uri="{FF2B5EF4-FFF2-40B4-BE49-F238E27FC236}">
              <a16:creationId xmlns:a16="http://schemas.microsoft.com/office/drawing/2014/main" id="{00000000-0008-0000-0600-00005F030000}"/>
            </a:ext>
          </a:extLst>
        </xdr:cNvPr>
        <xdr:cNvSpPr txBox="1"/>
      </xdr:nvSpPr>
      <xdr:spPr>
        <a:xfrm>
          <a:off x="22212300" y="13148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156778</xdr:rowOff>
    </xdr:from>
    <xdr:to>
      <xdr:col>112</xdr:col>
      <xdr:colOff>38100</xdr:colOff>
      <xdr:row>77</xdr:row>
      <xdr:rowOff>86928</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1272500" y="13186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78055</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056111" y="13279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161889</xdr:rowOff>
    </xdr:from>
    <xdr:to>
      <xdr:col>107</xdr:col>
      <xdr:colOff>101600</xdr:colOff>
      <xdr:row>77</xdr:row>
      <xdr:rowOff>92039</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0383500" y="13192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83166</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3284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35277</xdr:rowOff>
    </xdr:from>
    <xdr:to>
      <xdr:col>102</xdr:col>
      <xdr:colOff>165100</xdr:colOff>
      <xdr:row>75</xdr:row>
      <xdr:rowOff>136877</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19494500" y="12894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153404</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2669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17626</xdr:rowOff>
    </xdr:from>
    <xdr:to>
      <xdr:col>98</xdr:col>
      <xdr:colOff>38100</xdr:colOff>
      <xdr:row>75</xdr:row>
      <xdr:rowOff>119226</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8605500" y="1287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135753</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2651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132587</xdr:rowOff>
    </xdr:from>
    <xdr:to>
      <xdr:col>116</xdr:col>
      <xdr:colOff>62864</xdr:colOff>
      <xdr:row>99</xdr:row>
      <xdr:rowOff>44450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flipV="1">
          <a:off x="22159595" y="15734537"/>
          <a:ext cx="1269" cy="1283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92727</xdr:rowOff>
    </xdr:from>
    <xdr:ext cx="249299" cy="259045"/>
    <xdr:sp macro="" textlink="">
      <xdr:nvSpPr>
        <xdr:cNvPr id="896" name="前年度繰上充用金最小値テキスト">
          <a:extLst>
            <a:ext uri="{FF2B5EF4-FFF2-40B4-BE49-F238E27FC236}">
              <a16:creationId xmlns:a16="http://schemas.microsoft.com/office/drawing/2014/main" id="{00000000-0008-0000-0600-000080030000}"/>
            </a:ext>
          </a:extLst>
        </xdr:cNvPr>
        <xdr:cNvSpPr txBox="1"/>
      </xdr:nvSpPr>
      <xdr:spPr>
        <a:xfrm>
          <a:off x="22212300" y="17066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90</xdr:row>
      <xdr:rowOff>79264</xdr:rowOff>
    </xdr:from>
    <xdr:ext cx="534377" cy="259045"/>
    <xdr:sp macro="" textlink="">
      <xdr:nvSpPr>
        <xdr:cNvPr id="898" name="前年度繰上充用金最大値テキスト">
          <a:extLst>
            <a:ext uri="{FF2B5EF4-FFF2-40B4-BE49-F238E27FC236}">
              <a16:creationId xmlns:a16="http://schemas.microsoft.com/office/drawing/2014/main" id="{00000000-0008-0000-0600-000082030000}"/>
            </a:ext>
          </a:extLst>
        </xdr:cNvPr>
        <xdr:cNvSpPr txBox="1"/>
      </xdr:nvSpPr>
      <xdr:spPr>
        <a:xfrm>
          <a:off x="22212300" y="1550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132587</xdr:rowOff>
    </xdr:from>
    <xdr:to>
      <xdr:col>116</xdr:col>
      <xdr:colOff>152400</xdr:colOff>
      <xdr:row>91</xdr:row>
      <xdr:rowOff>132587</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5734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10177</xdr:rowOff>
    </xdr:from>
    <xdr:ext cx="313932" cy="259045"/>
    <xdr:sp macro="" textlink="">
      <xdr:nvSpPr>
        <xdr:cNvPr id="901" name="前年度繰上充用金平均値テキスト">
          <a:extLst>
            <a:ext uri="{FF2B5EF4-FFF2-40B4-BE49-F238E27FC236}">
              <a16:creationId xmlns:a16="http://schemas.microsoft.com/office/drawing/2014/main" id="{00000000-0008-0000-0600-000085030000}"/>
            </a:ext>
          </a:extLst>
        </xdr:cNvPr>
        <xdr:cNvSpPr txBox="1"/>
      </xdr:nvSpPr>
      <xdr:spPr>
        <a:xfrm>
          <a:off x="22212300" y="1681227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158750</xdr:rowOff>
    </xdr:from>
    <xdr:to>
      <xdr:col>116</xdr:col>
      <xdr:colOff>114300</xdr:colOff>
      <xdr:row>99</xdr:row>
      <xdr:rowOff>88900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2110700" y="1696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158242</xdr:rowOff>
    </xdr:from>
    <xdr:to>
      <xdr:col>112</xdr:col>
      <xdr:colOff>38100</xdr:colOff>
      <xdr:row>99</xdr:row>
      <xdr:rowOff>88392</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1272500" y="169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104919</xdr:rowOff>
    </xdr:from>
    <xdr:ext cx="313932"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66333" y="16735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165100</xdr:rowOff>
    </xdr:from>
    <xdr:to>
      <xdr:col>102</xdr:col>
      <xdr:colOff>165100</xdr:colOff>
      <xdr:row>99</xdr:row>
      <xdr:rowOff>95250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137177</xdr:rowOff>
    </xdr:from>
    <xdr:ext cx="249299" cy="259045"/>
    <xdr:sp macro="" textlink="">
      <xdr:nvSpPr>
        <xdr:cNvPr id="920" name="前年度繰上充用金該当値テキスト">
          <a:extLst>
            <a:ext uri="{FF2B5EF4-FFF2-40B4-BE49-F238E27FC236}">
              <a16:creationId xmlns:a16="http://schemas.microsoft.com/office/drawing/2014/main" id="{00000000-0008-0000-0600-000098030000}"/>
            </a:ext>
          </a:extLst>
        </xdr:cNvPr>
        <xdr:cNvSpPr txBox="1"/>
      </xdr:nvSpPr>
      <xdr:spPr>
        <a:xfrm>
          <a:off x="22212300" y="16939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111777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420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歳出決算総額は，住民一人当たり</a:t>
          </a:r>
          <a:r>
            <a:rPr kumimoji="1" lang="en-US" altLang="ja-JP" sz="1300">
              <a:latin typeface="ＭＳ ゴシック" panose="020B0609070205080204" pitchFamily="49" charset="-128"/>
              <a:ea typeface="ＭＳ ゴシック" panose="020B0609070205080204" pitchFamily="49" charset="-128"/>
            </a:rPr>
            <a:t>532,217</a:t>
          </a:r>
          <a:r>
            <a:rPr kumimoji="1" lang="ja-JP" altLang="en-US" sz="1300">
              <a:latin typeface="ＭＳ ゴシック" panose="020B0609070205080204" pitchFamily="49" charset="-128"/>
              <a:ea typeface="ＭＳ ゴシック" panose="020B0609070205080204" pitchFamily="49" charset="-128"/>
            </a:rPr>
            <a:t>円となっている。</a:t>
          </a:r>
          <a:endParaRPr kumimoji="1" lang="en-US" altLang="ja-JP" sz="1300">
            <a:latin typeface="ＭＳ ゴシック" panose="020B0609070205080204" pitchFamily="49" charset="-128"/>
            <a:ea typeface="ＭＳ ゴシック" panose="020B0609070205080204" pitchFamily="49" charset="-128"/>
          </a:endParaRPr>
        </a:p>
        <a:p>
          <a:r>
            <a:rPr kumimoji="1" lang="ja-JP" altLang="en-US" sz="1300">
              <a:latin typeface="ＭＳ ゴシック" panose="020B0609070205080204" pitchFamily="49" charset="-128"/>
              <a:ea typeface="ＭＳ ゴシック" panose="020B0609070205080204" pitchFamily="49" charset="-128"/>
            </a:rPr>
            <a:t>　主な項目としては，普通建設事業費は，住民一人当たり</a:t>
          </a:r>
          <a:r>
            <a:rPr kumimoji="1" lang="en-US" altLang="ja-JP" sz="1300">
              <a:latin typeface="ＭＳ ゴシック" panose="020B0609070205080204" pitchFamily="49" charset="-128"/>
              <a:ea typeface="ＭＳ ゴシック" panose="020B0609070205080204" pitchFamily="49" charset="-128"/>
            </a:rPr>
            <a:t>63,433</a:t>
          </a:r>
          <a:r>
            <a:rPr kumimoji="1" lang="ja-JP" altLang="en-US" sz="1300">
              <a:latin typeface="ＭＳ ゴシック" panose="020B0609070205080204" pitchFamily="49" charset="-128"/>
              <a:ea typeface="ＭＳ ゴシック" panose="020B0609070205080204" pitchFamily="49" charset="-128"/>
            </a:rPr>
            <a:t>円となっており，類似団体平均と比較すると</a:t>
          </a:r>
          <a:r>
            <a:rPr kumimoji="1" lang="en-US" altLang="ja-JP" sz="1300">
              <a:latin typeface="ＭＳ ゴシック" panose="020B0609070205080204" pitchFamily="49" charset="-128"/>
              <a:ea typeface="ＭＳ ゴシック" panose="020B0609070205080204" pitchFamily="49" charset="-128"/>
            </a:rPr>
            <a:t>33,036</a:t>
          </a:r>
          <a:r>
            <a:rPr kumimoji="1" lang="ja-JP" altLang="en-US" sz="1300">
              <a:latin typeface="ＭＳ ゴシック" panose="020B0609070205080204" pitchFamily="49" charset="-128"/>
              <a:ea typeface="ＭＳ ゴシック" panose="020B0609070205080204" pitchFamily="49" charset="-128"/>
            </a:rPr>
            <a:t>円下回っているが，今後，公共施設等の老朽化による維持補修費や建て替えに伴う整備費が見込まれるため，公共施設等再配置計画に基づき，公共施設の集約化・複合化を進めることにより，施設保有量の適正化に取り組むとともに施設の適正な管理に努める。</a:t>
          </a:r>
          <a:endParaRPr kumimoji="1" lang="en-US" altLang="ja-JP" sz="1300">
            <a:latin typeface="ＭＳ ゴシック" panose="020B0609070205080204" pitchFamily="49" charset="-128"/>
            <a:ea typeface="ＭＳ ゴシック" panose="020B0609070205080204" pitchFamily="49" charset="-128"/>
          </a:endParaRPr>
        </a:p>
        <a:p>
          <a:r>
            <a:rPr kumimoji="1" lang="ja-JP" altLang="en-US" sz="1300">
              <a:latin typeface="ＭＳ ゴシック" panose="020B0609070205080204" pitchFamily="49" charset="-128"/>
              <a:ea typeface="ＭＳ ゴシック" panose="020B0609070205080204" pitchFamily="49" charset="-128"/>
            </a:rPr>
            <a:t>　補助費等は，主に下水道施設・簡易水道施設の維持管理等の経費であり，</a:t>
          </a:r>
          <a:r>
            <a:rPr kumimoji="1" lang="en-US" altLang="ja-JP" sz="1300">
              <a:latin typeface="ＭＳ ゴシック" panose="020B0609070205080204" pitchFamily="49" charset="-128"/>
              <a:ea typeface="ＭＳ ゴシック" panose="020B0609070205080204" pitchFamily="49" charset="-128"/>
            </a:rPr>
            <a:t>R02</a:t>
          </a:r>
          <a:r>
            <a:rPr kumimoji="1" lang="ja-JP" altLang="en-US" sz="1300">
              <a:latin typeface="ＭＳ ゴシック" panose="020B0609070205080204" pitchFamily="49" charset="-128"/>
              <a:ea typeface="ＭＳ ゴシック" panose="020B0609070205080204" pitchFamily="49" charset="-128"/>
            </a:rPr>
            <a:t>は特別定額給付金給付事業により高い数値になっていたが，</a:t>
          </a:r>
          <a:r>
            <a:rPr kumimoji="1" lang="en-US" altLang="ja-JP" sz="1300">
              <a:latin typeface="ＭＳ ゴシック" panose="020B0609070205080204" pitchFamily="49" charset="-128"/>
              <a:ea typeface="ＭＳ ゴシック" panose="020B0609070205080204" pitchFamily="49" charset="-128"/>
            </a:rPr>
            <a:t>R03</a:t>
          </a:r>
          <a:r>
            <a:rPr kumimoji="1" lang="ja-JP" altLang="en-US" sz="1300">
              <a:latin typeface="ＭＳ ゴシック" panose="020B0609070205080204" pitchFamily="49" charset="-128"/>
              <a:ea typeface="ＭＳ ゴシック" panose="020B0609070205080204" pitchFamily="49" charset="-128"/>
            </a:rPr>
            <a:t>は前々年並みの数値となっている。投資及び出資金は，下水道事業等会計への企業債元利償還金相当額の支出が増額したことから，前年度と比較して</a:t>
          </a:r>
          <a:r>
            <a:rPr kumimoji="1" lang="en-US" altLang="ja-JP" sz="1300">
              <a:latin typeface="ＭＳ ゴシック" panose="020B0609070205080204" pitchFamily="49" charset="-128"/>
              <a:ea typeface="ＭＳ ゴシック" panose="020B0609070205080204" pitchFamily="49" charset="-128"/>
            </a:rPr>
            <a:t>1,515</a:t>
          </a:r>
          <a:r>
            <a:rPr kumimoji="1" lang="ja-JP" altLang="en-US" sz="1300">
              <a:latin typeface="ＭＳ ゴシック" panose="020B0609070205080204" pitchFamily="49" charset="-128"/>
              <a:ea typeface="ＭＳ ゴシック" panose="020B0609070205080204" pitchFamily="49" charset="-128"/>
            </a:rPr>
            <a:t>円増加している。補助費等や投資及び出資金は，公共企業の経営基盤の強化や財政マネジメントの向上等に取り組み，普通会計の負担額を減らしていくよう努める。</a:t>
          </a:r>
          <a:endParaRPr kumimoji="1" lang="en-US" altLang="ja-JP" sz="1300">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茨城県常陸太田市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49,236
49,034
371.99
27,890,315
26,204,284
1,524,534
15,602,900
18,182,253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116840</xdr:rowOff>
    </xdr:from>
    <xdr:to>
      <xdr:col>24</xdr:col>
      <xdr:colOff>62865</xdr:colOff>
      <xdr:row>37</xdr:row>
      <xdr:rowOff>130747</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60340"/>
          <a:ext cx="1270" cy="1214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134573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78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130747</xdr:rowOff>
    </xdr:from>
    <xdr:to>
      <xdr:col>24</xdr:col>
      <xdr:colOff>152400</xdr:colOff>
      <xdr:row>37</xdr:row>
      <xdr:rowOff>130747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74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63517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35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116840</xdr:rowOff>
    </xdr:from>
    <xdr:to>
      <xdr:col>24</xdr:col>
      <xdr:colOff>152400</xdr:colOff>
      <xdr:row>30</xdr:row>
      <xdr:rowOff>116840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6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151511</xdr:rowOff>
    </xdr:from>
    <xdr:to>
      <xdr:col>24</xdr:col>
      <xdr:colOff>63500</xdr:colOff>
      <xdr:row>37</xdr:row>
      <xdr:rowOff>11303</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323711"/>
          <a:ext cx="838200" cy="3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123398</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526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100521</xdr:rowOff>
    </xdr:from>
    <xdr:to>
      <xdr:col>24</xdr:col>
      <xdr:colOff>114300</xdr:colOff>
      <xdr:row>36</xdr:row>
      <xdr:rowOff>30671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5207</xdr:rowOff>
    </xdr:from>
    <xdr:to>
      <xdr:col>19</xdr:col>
      <xdr:colOff>177800</xdr:colOff>
      <xdr:row>37</xdr:row>
      <xdr:rowOff>11303</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348857"/>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125666</xdr:rowOff>
    </xdr:from>
    <xdr:to>
      <xdr:col>20</xdr:col>
      <xdr:colOff>38100</xdr:colOff>
      <xdr:row>36</xdr:row>
      <xdr:rowOff>55816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72343</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01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169037</xdr:rowOff>
    </xdr:from>
    <xdr:to>
      <xdr:col>15</xdr:col>
      <xdr:colOff>50800</xdr:colOff>
      <xdr:row>37</xdr:row>
      <xdr:rowOff>5207</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341237"/>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53086</xdr:rowOff>
    </xdr:from>
    <xdr:to>
      <xdr:col>15</xdr:col>
      <xdr:colOff>101600</xdr:colOff>
      <xdr:row>37</xdr:row>
      <xdr:rowOff>154686</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396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145813</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489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163703</xdr:rowOff>
    </xdr:from>
    <xdr:to>
      <xdr:col>10</xdr:col>
      <xdr:colOff>114300</xdr:colOff>
      <xdr:row>36</xdr:row>
      <xdr:rowOff>169037</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335903"/>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48704</xdr:rowOff>
    </xdr:from>
    <xdr:to>
      <xdr:col>10</xdr:col>
      <xdr:colOff>165100</xdr:colOff>
      <xdr:row>37</xdr:row>
      <xdr:rowOff>150304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392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141432</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485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43752</xdr:rowOff>
    </xdr:from>
    <xdr:to>
      <xdr:col>6</xdr:col>
      <xdr:colOff>38100</xdr:colOff>
      <xdr:row>37</xdr:row>
      <xdr:rowOff>145352</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38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136479</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480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100711</xdr:rowOff>
    </xdr:from>
    <xdr:to>
      <xdr:col>24</xdr:col>
      <xdr:colOff>114300</xdr:colOff>
      <xdr:row>37</xdr:row>
      <xdr:rowOff>30861</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27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79138</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25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131953</xdr:rowOff>
    </xdr:from>
    <xdr:to>
      <xdr:col>20</xdr:col>
      <xdr:colOff>38100</xdr:colOff>
      <xdr:row>37</xdr:row>
      <xdr:rowOff>62103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30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53230</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396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125857</xdr:rowOff>
    </xdr:from>
    <xdr:to>
      <xdr:col>15</xdr:col>
      <xdr:colOff>101600</xdr:colOff>
      <xdr:row>37</xdr:row>
      <xdr:rowOff>56007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298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72534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073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118237</xdr:rowOff>
    </xdr:from>
    <xdr:to>
      <xdr:col>10</xdr:col>
      <xdr:colOff>165100</xdr:colOff>
      <xdr:row>37</xdr:row>
      <xdr:rowOff>48387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29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64914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06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112903</xdr:rowOff>
    </xdr:from>
    <xdr:to>
      <xdr:col>6</xdr:col>
      <xdr:colOff>38100</xdr:colOff>
      <xdr:row>37</xdr:row>
      <xdr:rowOff>43053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285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59580</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060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69031</xdr:rowOff>
    </xdr:from>
    <xdr:to>
      <xdr:col>24</xdr:col>
      <xdr:colOff>62865</xdr:colOff>
      <xdr:row>58</xdr:row>
      <xdr:rowOff>154302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812981"/>
          <a:ext cx="1270" cy="1285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158129</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10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154302</xdr:rowOff>
    </xdr:from>
    <xdr:to>
      <xdr:col>24</xdr:col>
      <xdr:colOff>152400</xdr:colOff>
      <xdr:row>58</xdr:row>
      <xdr:rowOff>154302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9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15708</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882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1,060,645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69031</xdr:rowOff>
    </xdr:from>
    <xdr:to>
      <xdr:col>24</xdr:col>
      <xdr:colOff>152400</xdr:colOff>
      <xdr:row>51</xdr:row>
      <xdr:rowOff>69031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812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6383</xdr:rowOff>
    </xdr:from>
    <xdr:to>
      <xdr:col>24</xdr:col>
      <xdr:colOff>63500</xdr:colOff>
      <xdr:row>58</xdr:row>
      <xdr:rowOff>118176</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950483"/>
          <a:ext cx="838200" cy="111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17453</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790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166026</xdr:rowOff>
    </xdr:from>
    <xdr:to>
      <xdr:col>24</xdr:col>
      <xdr:colOff>114300</xdr:colOff>
      <xdr:row>58</xdr:row>
      <xdr:rowOff>96176</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93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6383</xdr:rowOff>
    </xdr:from>
    <xdr:to>
      <xdr:col>19</xdr:col>
      <xdr:colOff>177800</xdr:colOff>
      <xdr:row>58</xdr:row>
      <xdr:rowOff>139390</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950483"/>
          <a:ext cx="889000" cy="133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68942</xdr:rowOff>
    </xdr:from>
    <xdr:to>
      <xdr:col>20</xdr:col>
      <xdr:colOff>38100</xdr:colOff>
      <xdr:row>57</xdr:row>
      <xdr:rowOff>170542</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4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15619</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616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135944</xdr:rowOff>
    </xdr:from>
    <xdr:to>
      <xdr:col>15</xdr:col>
      <xdr:colOff>50800</xdr:colOff>
      <xdr:row>58</xdr:row>
      <xdr:rowOff>139390</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10080044"/>
          <a:ext cx="889000" cy="3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77170</xdr:rowOff>
    </xdr:from>
    <xdr:to>
      <xdr:col>15</xdr:col>
      <xdr:colOff>101600</xdr:colOff>
      <xdr:row>59</xdr:row>
      <xdr:rowOff>7320</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1002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23847</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796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134649</xdr:rowOff>
    </xdr:from>
    <xdr:to>
      <xdr:col>10</xdr:col>
      <xdr:colOff>114300</xdr:colOff>
      <xdr:row>58</xdr:row>
      <xdr:rowOff>135944</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10078749"/>
          <a:ext cx="889000" cy="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81247</xdr:rowOff>
    </xdr:from>
    <xdr:to>
      <xdr:col>10</xdr:col>
      <xdr:colOff>165100</xdr:colOff>
      <xdr:row>59</xdr:row>
      <xdr:rowOff>11397</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1002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27924</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80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81028</xdr:rowOff>
    </xdr:from>
    <xdr:to>
      <xdr:col>6</xdr:col>
      <xdr:colOff>38100</xdr:colOff>
      <xdr:row>59</xdr:row>
      <xdr:rowOff>11178</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1002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27705</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800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67376</xdr:rowOff>
    </xdr:from>
    <xdr:to>
      <xdr:col>24</xdr:col>
      <xdr:colOff>114300</xdr:colOff>
      <xdr:row>58</xdr:row>
      <xdr:rowOff>168976</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1001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153753</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926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127033</xdr:rowOff>
    </xdr:from>
    <xdr:to>
      <xdr:col>20</xdr:col>
      <xdr:colOff>38100</xdr:colOff>
      <xdr:row>58</xdr:row>
      <xdr:rowOff>57183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899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48310</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992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88590</xdr:rowOff>
    </xdr:from>
    <xdr:to>
      <xdr:col>15</xdr:col>
      <xdr:colOff>101600</xdr:colOff>
      <xdr:row>59</xdr:row>
      <xdr:rowOff>18740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1003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9867</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1012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85144</xdr:rowOff>
    </xdr:from>
    <xdr:to>
      <xdr:col>10</xdr:col>
      <xdr:colOff>165100</xdr:colOff>
      <xdr:row>59</xdr:row>
      <xdr:rowOff>15294</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10029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6421</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121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83849</xdr:rowOff>
    </xdr:from>
    <xdr:to>
      <xdr:col>6</xdr:col>
      <xdr:colOff>38100</xdr:colOff>
      <xdr:row>59</xdr:row>
      <xdr:rowOff>13999</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10027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5126</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120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155149</xdr:rowOff>
    </xdr:from>
    <xdr:to>
      <xdr:col>24</xdr:col>
      <xdr:colOff>62865</xdr:colOff>
      <xdr:row>77</xdr:row>
      <xdr:rowOff>65940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328099"/>
          <a:ext cx="1270" cy="939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69767</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271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65940</xdr:rowOff>
    </xdr:from>
    <xdr:to>
      <xdr:col>24</xdr:col>
      <xdr:colOff>152400</xdr:colOff>
      <xdr:row>77</xdr:row>
      <xdr:rowOff>65940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267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101826</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2103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359,121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155149</xdr:rowOff>
    </xdr:from>
    <xdr:to>
      <xdr:col>24</xdr:col>
      <xdr:colOff>152400</xdr:colOff>
      <xdr:row>71</xdr:row>
      <xdr:rowOff>155149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328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158766</xdr:rowOff>
    </xdr:from>
    <xdr:to>
      <xdr:col>24</xdr:col>
      <xdr:colOff>63500</xdr:colOff>
      <xdr:row>77</xdr:row>
      <xdr:rowOff>92064</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3188966"/>
          <a:ext cx="838200" cy="104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93050</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7803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70173</xdr:rowOff>
    </xdr:from>
    <xdr:to>
      <xdr:col>24</xdr:col>
      <xdr:colOff>114300</xdr:colOff>
      <xdr:row>76</xdr:row>
      <xdr:rowOff>322</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289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92064</xdr:rowOff>
    </xdr:from>
    <xdr:to>
      <xdr:col>19</xdr:col>
      <xdr:colOff>177800</xdr:colOff>
      <xdr:row>77</xdr:row>
      <xdr:rowOff>120621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293714"/>
          <a:ext cx="889000" cy="28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26127</xdr:rowOff>
    </xdr:from>
    <xdr:to>
      <xdr:col>20</xdr:col>
      <xdr:colOff>38100</xdr:colOff>
      <xdr:row>76</xdr:row>
      <xdr:rowOff>127727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144253</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831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113050</xdr:rowOff>
    </xdr:from>
    <xdr:to>
      <xdr:col>15</xdr:col>
      <xdr:colOff>50800</xdr:colOff>
      <xdr:row>77</xdr:row>
      <xdr:rowOff>120621</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019300" y="13314700"/>
          <a:ext cx="889000" cy="7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110603</xdr:rowOff>
    </xdr:from>
    <xdr:to>
      <xdr:col>15</xdr:col>
      <xdr:colOff>101600</xdr:colOff>
      <xdr:row>77</xdr:row>
      <xdr:rowOff>40753</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14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57280</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916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113050</xdr:rowOff>
    </xdr:from>
    <xdr:to>
      <xdr:col>10</xdr:col>
      <xdr:colOff>114300</xdr:colOff>
      <xdr:row>77</xdr:row>
      <xdr:rowOff>129761</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314700"/>
          <a:ext cx="889000" cy="16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135851</xdr:rowOff>
    </xdr:from>
    <xdr:to>
      <xdr:col>10</xdr:col>
      <xdr:colOff>165100</xdr:colOff>
      <xdr:row>77</xdr:row>
      <xdr:rowOff>66001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166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82527</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941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135438</xdr:rowOff>
    </xdr:from>
    <xdr:to>
      <xdr:col>6</xdr:col>
      <xdr:colOff>38100</xdr:colOff>
      <xdr:row>77</xdr:row>
      <xdr:rowOff>65588</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1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82115</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940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107966</xdr:rowOff>
    </xdr:from>
    <xdr:to>
      <xdr:col>24</xdr:col>
      <xdr:colOff>114300</xdr:colOff>
      <xdr:row>77</xdr:row>
      <xdr:rowOff>38116</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13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22893</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053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41264</xdr:rowOff>
    </xdr:from>
    <xdr:to>
      <xdr:col>20</xdr:col>
      <xdr:colOff>38100</xdr:colOff>
      <xdr:row>77</xdr:row>
      <xdr:rowOff>142864</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24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133991</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335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69821</xdr:rowOff>
    </xdr:from>
    <xdr:to>
      <xdr:col>15</xdr:col>
      <xdr:colOff>101600</xdr:colOff>
      <xdr:row>77</xdr:row>
      <xdr:rowOff>171421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271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162548</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364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62250</xdr:rowOff>
    </xdr:from>
    <xdr:to>
      <xdr:col>10</xdr:col>
      <xdr:colOff>165100</xdr:colOff>
      <xdr:row>77</xdr:row>
      <xdr:rowOff>163850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26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154977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356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78961</xdr:rowOff>
    </xdr:from>
    <xdr:to>
      <xdr:col>6</xdr:col>
      <xdr:colOff>38100</xdr:colOff>
      <xdr:row>78</xdr:row>
      <xdr:rowOff>9111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280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238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373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105212</xdr:rowOff>
    </xdr:from>
    <xdr:to>
      <xdr:col>24</xdr:col>
      <xdr:colOff>62865</xdr:colOff>
      <xdr:row>97</xdr:row>
      <xdr:rowOff>143053</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535712"/>
          <a:ext cx="1270" cy="1237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146880</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77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143053</xdr:rowOff>
    </xdr:from>
    <xdr:to>
      <xdr:col>24</xdr:col>
      <xdr:colOff>152400</xdr:colOff>
      <xdr:row>97</xdr:row>
      <xdr:rowOff>143053</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77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51889</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310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194,526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105212</xdr:rowOff>
    </xdr:from>
    <xdr:to>
      <xdr:col>24</xdr:col>
      <xdr:colOff>152400</xdr:colOff>
      <xdr:row>90</xdr:row>
      <xdr:rowOff>105212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53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106956</xdr:rowOff>
    </xdr:from>
    <xdr:to>
      <xdr:col>24</xdr:col>
      <xdr:colOff>63500</xdr:colOff>
      <xdr:row>97</xdr:row>
      <xdr:rowOff>68498</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3797300" y="16566156"/>
          <a:ext cx="838200" cy="132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38923</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3266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16046</xdr:rowOff>
    </xdr:from>
    <xdr:to>
      <xdr:col>24</xdr:col>
      <xdr:colOff>114300</xdr:colOff>
      <xdr:row>96</xdr:row>
      <xdr:rowOff>117646</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47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106956</xdr:rowOff>
    </xdr:from>
    <xdr:to>
      <xdr:col>19</xdr:col>
      <xdr:colOff>177800</xdr:colOff>
      <xdr:row>96</xdr:row>
      <xdr:rowOff>142351</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566156"/>
          <a:ext cx="889000" cy="35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73606</xdr:rowOff>
    </xdr:from>
    <xdr:to>
      <xdr:col>20</xdr:col>
      <xdr:colOff>38100</xdr:colOff>
      <xdr:row>97</xdr:row>
      <xdr:rowOff>3756</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53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166333</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62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142351</xdr:rowOff>
    </xdr:from>
    <xdr:to>
      <xdr:col>15</xdr:col>
      <xdr:colOff>50800</xdr:colOff>
      <xdr:row>97</xdr:row>
      <xdr:rowOff>155496</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601551"/>
          <a:ext cx="889000" cy="184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10071</xdr:rowOff>
    </xdr:from>
    <xdr:to>
      <xdr:col>15</xdr:col>
      <xdr:colOff>101600</xdr:colOff>
      <xdr:row>97</xdr:row>
      <xdr:rowOff>111671</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64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102798</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733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155496</xdr:rowOff>
    </xdr:from>
    <xdr:to>
      <xdr:col>10</xdr:col>
      <xdr:colOff>114300</xdr:colOff>
      <xdr:row>97</xdr:row>
      <xdr:rowOff>165021</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786146"/>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25288</xdr:rowOff>
    </xdr:from>
    <xdr:to>
      <xdr:col>10</xdr:col>
      <xdr:colOff>165100</xdr:colOff>
      <xdr:row>97</xdr:row>
      <xdr:rowOff>126888</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65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143415</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431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38486</xdr:rowOff>
    </xdr:from>
    <xdr:to>
      <xdr:col>6</xdr:col>
      <xdr:colOff>38100</xdr:colOff>
      <xdr:row>97</xdr:row>
      <xdr:rowOff>140086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66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156613</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444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17698</xdr:rowOff>
    </xdr:from>
    <xdr:to>
      <xdr:col>24</xdr:col>
      <xdr:colOff>114300</xdr:colOff>
      <xdr:row>97</xdr:row>
      <xdr:rowOff>119298</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648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104075</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56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56156</xdr:rowOff>
    </xdr:from>
    <xdr:to>
      <xdr:col>20</xdr:col>
      <xdr:colOff>38100</xdr:colOff>
      <xdr:row>96</xdr:row>
      <xdr:rowOff>157756</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51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2833</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290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91551</xdr:rowOff>
    </xdr:from>
    <xdr:to>
      <xdr:col>15</xdr:col>
      <xdr:colOff>101600</xdr:colOff>
      <xdr:row>97</xdr:row>
      <xdr:rowOff>21701</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550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38228</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325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104696</xdr:rowOff>
    </xdr:from>
    <xdr:to>
      <xdr:col>10</xdr:col>
      <xdr:colOff>165100</xdr:colOff>
      <xdr:row>98</xdr:row>
      <xdr:rowOff>34846</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73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25973</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82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114221</xdr:rowOff>
    </xdr:from>
    <xdr:to>
      <xdr:col>6</xdr:col>
      <xdr:colOff>38100</xdr:colOff>
      <xdr:row>98</xdr:row>
      <xdr:rowOff>44371</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74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35498</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83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110668</xdr:rowOff>
    </xdr:from>
    <xdr:to>
      <xdr:col>54</xdr:col>
      <xdr:colOff>189865</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425618"/>
          <a:ext cx="1270" cy="1229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57345</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200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110668</xdr:rowOff>
    </xdr:from>
    <xdr:to>
      <xdr:col>55</xdr:col>
      <xdr:colOff>88900</xdr:colOff>
      <xdr:row>31</xdr:row>
      <xdr:rowOff>110668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425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71120</xdr:rowOff>
    </xdr:from>
    <xdr:to>
      <xdr:col>55</xdr:col>
      <xdr:colOff>0</xdr:colOff>
      <xdr:row>38</xdr:row>
      <xdr:rowOff>77978</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9639300" y="6586220"/>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102633</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2748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79756</xdr:rowOff>
    </xdr:from>
    <xdr:to>
      <xdr:col>55</xdr:col>
      <xdr:colOff>50800</xdr:colOff>
      <xdr:row>38</xdr:row>
      <xdr:rowOff>9906</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2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70434</xdr:rowOff>
    </xdr:from>
    <xdr:to>
      <xdr:col>50</xdr:col>
      <xdr:colOff>114300</xdr:colOff>
      <xdr:row>38</xdr:row>
      <xdr:rowOff>71120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8750300" y="6585534"/>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97358</xdr:rowOff>
    </xdr:from>
    <xdr:to>
      <xdr:col>50</xdr:col>
      <xdr:colOff>165100</xdr:colOff>
      <xdr:row>38</xdr:row>
      <xdr:rowOff>27508</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441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44035</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216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70434</xdr:rowOff>
    </xdr:from>
    <xdr:to>
      <xdr:col>45</xdr:col>
      <xdr:colOff>177800</xdr:colOff>
      <xdr:row>38</xdr:row>
      <xdr:rowOff>87350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7861300" y="6585534"/>
          <a:ext cx="889000" cy="1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98273</xdr:rowOff>
    </xdr:from>
    <xdr:to>
      <xdr:col>46</xdr:col>
      <xdr:colOff>38100</xdr:colOff>
      <xdr:row>38</xdr:row>
      <xdr:rowOff>28423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44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44950</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2171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87350</xdr:rowOff>
    </xdr:from>
    <xdr:to>
      <xdr:col>41</xdr:col>
      <xdr:colOff>50800</xdr:colOff>
      <xdr:row>38</xdr:row>
      <xdr:rowOff>89179</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6972300" y="6602450"/>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104673</xdr:rowOff>
    </xdr:from>
    <xdr:to>
      <xdr:col>41</xdr:col>
      <xdr:colOff>101600</xdr:colOff>
      <xdr:row>38</xdr:row>
      <xdr:rowOff>34823</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44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51350</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17" y="6223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98730</xdr:rowOff>
    </xdr:from>
    <xdr:to>
      <xdr:col>36</xdr:col>
      <xdr:colOff>165100</xdr:colOff>
      <xdr:row>38</xdr:row>
      <xdr:rowOff>28880</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4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45407</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83017" y="6217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27178</xdr:rowOff>
    </xdr:from>
    <xdr:to>
      <xdr:col>55</xdr:col>
      <xdr:colOff>50800</xdr:colOff>
      <xdr:row>38</xdr:row>
      <xdr:rowOff>128778</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542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113555</xdr:rowOff>
    </xdr:from>
    <xdr:ext cx="378565"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457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20320</xdr:rowOff>
    </xdr:from>
    <xdr:to>
      <xdr:col>50</xdr:col>
      <xdr:colOff>165100</xdr:colOff>
      <xdr:row>38</xdr:row>
      <xdr:rowOff>121920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53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113047</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50017" y="66281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19634</xdr:rowOff>
    </xdr:from>
    <xdr:to>
      <xdr:col>46</xdr:col>
      <xdr:colOff>38100</xdr:colOff>
      <xdr:row>38</xdr:row>
      <xdr:rowOff>121234</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534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112361</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61017" y="66274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36550</xdr:rowOff>
    </xdr:from>
    <xdr:to>
      <xdr:col>41</xdr:col>
      <xdr:colOff>101600</xdr:colOff>
      <xdr:row>38</xdr:row>
      <xdr:rowOff>138150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55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129277</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2017" y="6644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38379</xdr:rowOff>
    </xdr:from>
    <xdr:to>
      <xdr:col>36</xdr:col>
      <xdr:colOff>165100</xdr:colOff>
      <xdr:row>38</xdr:row>
      <xdr:rowOff>139979</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553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131106</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3017" y="6646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11354</xdr:rowOff>
    </xdr:from>
    <xdr:to>
      <xdr:col>54</xdr:col>
      <xdr:colOff>189865</xdr:colOff>
      <xdr:row>58</xdr:row>
      <xdr:rowOff>112306</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583854"/>
          <a:ext cx="1270" cy="1472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116133</xdr:rowOff>
    </xdr:from>
    <xdr:ext cx="469744"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10060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112306</xdr:rowOff>
    </xdr:from>
    <xdr:to>
      <xdr:col>55</xdr:col>
      <xdr:colOff>88900</xdr:colOff>
      <xdr:row>58</xdr:row>
      <xdr:rowOff>112306</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10056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129481</xdr:rowOff>
    </xdr:from>
    <xdr:ext cx="599010"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359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124,106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11354</xdr:rowOff>
    </xdr:from>
    <xdr:to>
      <xdr:col>55</xdr:col>
      <xdr:colOff>88900</xdr:colOff>
      <xdr:row>50</xdr:row>
      <xdr:rowOff>11354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583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70244</xdr:rowOff>
    </xdr:from>
    <xdr:to>
      <xdr:col>55</xdr:col>
      <xdr:colOff>0</xdr:colOff>
      <xdr:row>58</xdr:row>
      <xdr:rowOff>12611</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9639300" y="9842894"/>
          <a:ext cx="838200" cy="113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33228</xdr:rowOff>
    </xdr:from>
    <xdr:ext cx="534377"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462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10351</xdr:rowOff>
    </xdr:from>
    <xdr:to>
      <xdr:col>55</xdr:col>
      <xdr:colOff>50800</xdr:colOff>
      <xdr:row>56</xdr:row>
      <xdr:rowOff>111951</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10426700" y="961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70244</xdr:rowOff>
    </xdr:from>
    <xdr:to>
      <xdr:col>50</xdr:col>
      <xdr:colOff>114300</xdr:colOff>
      <xdr:row>57</xdr:row>
      <xdr:rowOff>170244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8750300" y="9842894"/>
          <a:ext cx="889000" cy="100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21717</xdr:rowOff>
    </xdr:from>
    <xdr:to>
      <xdr:col>50</xdr:col>
      <xdr:colOff>165100</xdr:colOff>
      <xdr:row>56</xdr:row>
      <xdr:rowOff>123317</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9588500" y="962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139844</xdr:rowOff>
    </xdr:from>
    <xdr:ext cx="534377"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372111" y="939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159791</xdr:rowOff>
    </xdr:from>
    <xdr:to>
      <xdr:col>45</xdr:col>
      <xdr:colOff>177800</xdr:colOff>
      <xdr:row>57</xdr:row>
      <xdr:rowOff>170244</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7861300" y="9932441"/>
          <a:ext cx="889000" cy="10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40374</xdr:rowOff>
    </xdr:from>
    <xdr:to>
      <xdr:col>46</xdr:col>
      <xdr:colOff>38100</xdr:colOff>
      <xdr:row>57</xdr:row>
      <xdr:rowOff>141974</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699500" y="9813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158501</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483111" y="9588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159791</xdr:rowOff>
    </xdr:from>
    <xdr:to>
      <xdr:col>41</xdr:col>
      <xdr:colOff>50800</xdr:colOff>
      <xdr:row>57</xdr:row>
      <xdr:rowOff>161175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6972300" y="9932441"/>
          <a:ext cx="889000" cy="1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37744</xdr:rowOff>
    </xdr:from>
    <xdr:to>
      <xdr:col>41</xdr:col>
      <xdr:colOff>101600</xdr:colOff>
      <xdr:row>57</xdr:row>
      <xdr:rowOff>139344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810500" y="981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155871</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594111" y="958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22111</xdr:rowOff>
    </xdr:from>
    <xdr:to>
      <xdr:col>36</xdr:col>
      <xdr:colOff>165100</xdr:colOff>
      <xdr:row>57</xdr:row>
      <xdr:rowOff>123711</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6921500" y="979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140238</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05111" y="9569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133261</xdr:rowOff>
    </xdr:from>
    <xdr:to>
      <xdr:col>55</xdr:col>
      <xdr:colOff>50800</xdr:colOff>
      <xdr:row>58</xdr:row>
      <xdr:rowOff>63411</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10426700" y="9905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48188</xdr:rowOff>
    </xdr:from>
    <xdr:ext cx="534377"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982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19444</xdr:rowOff>
    </xdr:from>
    <xdr:to>
      <xdr:col>50</xdr:col>
      <xdr:colOff>165100</xdr:colOff>
      <xdr:row>57</xdr:row>
      <xdr:rowOff>121044</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9588500" y="9792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112171</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372111" y="9884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119444</xdr:rowOff>
    </xdr:from>
    <xdr:to>
      <xdr:col>46</xdr:col>
      <xdr:colOff>38100</xdr:colOff>
      <xdr:row>58</xdr:row>
      <xdr:rowOff>49594</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8699500" y="9892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40721</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83111" y="9984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108991</xdr:rowOff>
    </xdr:from>
    <xdr:to>
      <xdr:col>41</xdr:col>
      <xdr:colOff>101600</xdr:colOff>
      <xdr:row>58</xdr:row>
      <xdr:rowOff>39141</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7810500" y="988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30268</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594111" y="9974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110375</xdr:rowOff>
    </xdr:from>
    <xdr:to>
      <xdr:col>36</xdr:col>
      <xdr:colOff>165100</xdr:colOff>
      <xdr:row>58</xdr:row>
      <xdr:rowOff>40525</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6921500" y="988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31652</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05111" y="9975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105177</xdr:rowOff>
    </xdr:from>
    <xdr:to>
      <xdr:col>54</xdr:col>
      <xdr:colOff>189865</xdr:colOff>
      <xdr:row>78</xdr:row>
      <xdr:rowOff>123433</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278127"/>
          <a:ext cx="1270" cy="1218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127260</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500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123433</xdr:rowOff>
    </xdr:from>
    <xdr:to>
      <xdr:col>55</xdr:col>
      <xdr:colOff>88900</xdr:colOff>
      <xdr:row>78</xdr:row>
      <xdr:rowOff>123433</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496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51854</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205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270,051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105177</xdr:rowOff>
    </xdr:from>
    <xdr:to>
      <xdr:col>55</xdr:col>
      <xdr:colOff>88900</xdr:colOff>
      <xdr:row>71</xdr:row>
      <xdr:rowOff>105177</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27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84246</xdr:rowOff>
    </xdr:from>
    <xdr:to>
      <xdr:col>55</xdr:col>
      <xdr:colOff>0</xdr:colOff>
      <xdr:row>78</xdr:row>
      <xdr:rowOff>87122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9639300" y="13457346"/>
          <a:ext cx="838200" cy="2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142053</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1722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119176</xdr:rowOff>
    </xdr:from>
    <xdr:to>
      <xdr:col>55</xdr:col>
      <xdr:colOff>50800</xdr:colOff>
      <xdr:row>78</xdr:row>
      <xdr:rowOff>49326</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32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82930</xdr:rowOff>
    </xdr:from>
    <xdr:to>
      <xdr:col>50</xdr:col>
      <xdr:colOff>114300</xdr:colOff>
      <xdr:row>78</xdr:row>
      <xdr:rowOff>84246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8750300" y="13456030"/>
          <a:ext cx="889000" cy="1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112016</xdr:rowOff>
    </xdr:from>
    <xdr:to>
      <xdr:col>50</xdr:col>
      <xdr:colOff>165100</xdr:colOff>
      <xdr:row>78</xdr:row>
      <xdr:rowOff>42166</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31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58693</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08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76953</xdr:rowOff>
    </xdr:from>
    <xdr:to>
      <xdr:col>45</xdr:col>
      <xdr:colOff>177800</xdr:colOff>
      <xdr:row>78</xdr:row>
      <xdr:rowOff>82930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7861300" y="13450053"/>
          <a:ext cx="889000" cy="5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30607</xdr:rowOff>
    </xdr:from>
    <xdr:to>
      <xdr:col>46</xdr:col>
      <xdr:colOff>38100</xdr:colOff>
      <xdr:row>78</xdr:row>
      <xdr:rowOff>132207</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40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148734</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17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76953</xdr:rowOff>
    </xdr:from>
    <xdr:to>
      <xdr:col>41</xdr:col>
      <xdr:colOff>50800</xdr:colOff>
      <xdr:row>78</xdr:row>
      <xdr:rowOff>86221</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6972300" y="13450053"/>
          <a:ext cx="889000" cy="9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30218</xdr:rowOff>
    </xdr:from>
    <xdr:to>
      <xdr:col>41</xdr:col>
      <xdr:colOff>101600</xdr:colOff>
      <xdr:row>78</xdr:row>
      <xdr:rowOff>131818</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403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122945</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496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28527</xdr:rowOff>
    </xdr:from>
    <xdr:to>
      <xdr:col>36</xdr:col>
      <xdr:colOff>165100</xdr:colOff>
      <xdr:row>78</xdr:row>
      <xdr:rowOff>130127</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40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146654</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17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36322</xdr:rowOff>
    </xdr:from>
    <xdr:to>
      <xdr:col>55</xdr:col>
      <xdr:colOff>50800</xdr:colOff>
      <xdr:row>78</xdr:row>
      <xdr:rowOff>137922</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40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122699</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324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33446</xdr:rowOff>
    </xdr:from>
    <xdr:to>
      <xdr:col>50</xdr:col>
      <xdr:colOff>165100</xdr:colOff>
      <xdr:row>78</xdr:row>
      <xdr:rowOff>135046</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40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126173</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2111" y="1349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32130</xdr:rowOff>
    </xdr:from>
    <xdr:to>
      <xdr:col>46</xdr:col>
      <xdr:colOff>38100</xdr:colOff>
      <xdr:row>78</xdr:row>
      <xdr:rowOff>133730</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40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124857</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3497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26153</xdr:rowOff>
    </xdr:from>
    <xdr:to>
      <xdr:col>41</xdr:col>
      <xdr:colOff>101600</xdr:colOff>
      <xdr:row>78</xdr:row>
      <xdr:rowOff>127753</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39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144280</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3174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35421</xdr:rowOff>
    </xdr:from>
    <xdr:to>
      <xdr:col>36</xdr:col>
      <xdr:colOff>165100</xdr:colOff>
      <xdr:row>78</xdr:row>
      <xdr:rowOff>137021</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40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128148</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05111" y="13501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147152</xdr:rowOff>
    </xdr:from>
    <xdr:to>
      <xdr:col>54</xdr:col>
      <xdr:colOff>189865</xdr:colOff>
      <xdr:row>98</xdr:row>
      <xdr:rowOff>51643</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5595" y="15749102"/>
          <a:ext cx="1270" cy="1104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55470</xdr:rowOff>
    </xdr:from>
    <xdr:ext cx="534377" cy="25904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6857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51643</xdr:rowOff>
    </xdr:from>
    <xdr:to>
      <xdr:col>55</xdr:col>
      <xdr:colOff>88900</xdr:colOff>
      <xdr:row>98</xdr:row>
      <xdr:rowOff>51643</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6853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93829</xdr:rowOff>
    </xdr:from>
    <xdr:ext cx="599010" cy="259045"/>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52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260,870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147152</xdr:rowOff>
    </xdr:from>
    <xdr:to>
      <xdr:col>55</xdr:col>
      <xdr:colOff>88900</xdr:colOff>
      <xdr:row>91</xdr:row>
      <xdr:rowOff>147152</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5749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119025</xdr:rowOff>
    </xdr:from>
    <xdr:to>
      <xdr:col>55</xdr:col>
      <xdr:colOff>0</xdr:colOff>
      <xdr:row>96</xdr:row>
      <xdr:rowOff>153141</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9639300" y="16578225"/>
          <a:ext cx="838200" cy="34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113471</xdr:rowOff>
    </xdr:from>
    <xdr:ext cx="534377" cy="25904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572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135044</xdr:rowOff>
    </xdr:from>
    <xdr:to>
      <xdr:col>55</xdr:col>
      <xdr:colOff>50800</xdr:colOff>
      <xdr:row>97</xdr:row>
      <xdr:rowOff>65194</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10426700" y="1659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153141</xdr:rowOff>
    </xdr:from>
    <xdr:to>
      <xdr:col>50</xdr:col>
      <xdr:colOff>114300</xdr:colOff>
      <xdr:row>97</xdr:row>
      <xdr:rowOff>56215</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8750300" y="16612341"/>
          <a:ext cx="889000" cy="74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159080</xdr:rowOff>
    </xdr:from>
    <xdr:to>
      <xdr:col>50</xdr:col>
      <xdr:colOff>165100</xdr:colOff>
      <xdr:row>97</xdr:row>
      <xdr:rowOff>89230</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9588500" y="1661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80357</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72111" y="16711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56215</xdr:rowOff>
    </xdr:from>
    <xdr:to>
      <xdr:col>45</xdr:col>
      <xdr:colOff>177800</xdr:colOff>
      <xdr:row>97</xdr:row>
      <xdr:rowOff>106087</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7861300" y="16686865"/>
          <a:ext cx="889000" cy="49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39500</xdr:rowOff>
    </xdr:from>
    <xdr:to>
      <xdr:col>46</xdr:col>
      <xdr:colOff>38100</xdr:colOff>
      <xdr:row>97</xdr:row>
      <xdr:rowOff>141100</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8699500" y="1667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132227</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83111" y="16762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106087</xdr:rowOff>
    </xdr:from>
    <xdr:to>
      <xdr:col>41</xdr:col>
      <xdr:colOff>50800</xdr:colOff>
      <xdr:row>97</xdr:row>
      <xdr:rowOff>111885</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6972300" y="16736737"/>
          <a:ext cx="889000" cy="5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37785</xdr:rowOff>
    </xdr:from>
    <xdr:to>
      <xdr:col>41</xdr:col>
      <xdr:colOff>101600</xdr:colOff>
      <xdr:row>97</xdr:row>
      <xdr:rowOff>139385</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7810500" y="16668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155912</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94111" y="16443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31480</xdr:rowOff>
    </xdr:from>
    <xdr:to>
      <xdr:col>36</xdr:col>
      <xdr:colOff>165100</xdr:colOff>
      <xdr:row>97</xdr:row>
      <xdr:rowOff>133080</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6921500" y="1666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149607</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05111" y="16437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68225</xdr:rowOff>
    </xdr:from>
    <xdr:to>
      <xdr:col>55</xdr:col>
      <xdr:colOff>50800</xdr:colOff>
      <xdr:row>96</xdr:row>
      <xdr:rowOff>169825</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10426700" y="1652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91102</xdr:rowOff>
    </xdr:from>
    <xdr:ext cx="534377" cy="259045"/>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6378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102341</xdr:rowOff>
    </xdr:from>
    <xdr:to>
      <xdr:col>50</xdr:col>
      <xdr:colOff>165100</xdr:colOff>
      <xdr:row>97</xdr:row>
      <xdr:rowOff>32491</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9588500" y="16561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49018</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33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5415</xdr:rowOff>
    </xdr:from>
    <xdr:to>
      <xdr:col>46</xdr:col>
      <xdr:colOff>38100</xdr:colOff>
      <xdr:row>97</xdr:row>
      <xdr:rowOff>107015</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8699500" y="1663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123542</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411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55287</xdr:rowOff>
    </xdr:from>
    <xdr:to>
      <xdr:col>41</xdr:col>
      <xdr:colOff>101600</xdr:colOff>
      <xdr:row>97</xdr:row>
      <xdr:rowOff>156887</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7810500" y="1668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148014</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778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61085</xdr:rowOff>
    </xdr:from>
    <xdr:to>
      <xdr:col>36</xdr:col>
      <xdr:colOff>165100</xdr:colOff>
      <xdr:row>97</xdr:row>
      <xdr:rowOff>162685</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6921500" y="1669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153812</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78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a:extLst>
            <a:ext uri="{FF2B5EF4-FFF2-40B4-BE49-F238E27FC236}">
              <a16:creationId xmlns:a16="http://schemas.microsoft.com/office/drawing/2014/main" id="{00000000-0008-0000-07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157436</xdr:rowOff>
    </xdr:from>
    <xdr:to>
      <xdr:col>85</xdr:col>
      <xdr:colOff>126364</xdr:colOff>
      <xdr:row>38</xdr:row>
      <xdr:rowOff>29134</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flipV="1">
          <a:off x="16317595" y="5300936"/>
          <a:ext cx="1269" cy="1243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32961</xdr:rowOff>
    </xdr:from>
    <xdr:ext cx="469744" cy="259045"/>
    <xdr:sp macro="" textlink="">
      <xdr:nvSpPr>
        <xdr:cNvPr id="506" name="消防費最小値テキスト">
          <a:extLst>
            <a:ext uri="{FF2B5EF4-FFF2-40B4-BE49-F238E27FC236}">
              <a16:creationId xmlns:a16="http://schemas.microsoft.com/office/drawing/2014/main" id="{00000000-0008-0000-0700-0000FA010000}"/>
            </a:ext>
          </a:extLst>
        </xdr:cNvPr>
        <xdr:cNvSpPr txBox="1"/>
      </xdr:nvSpPr>
      <xdr:spPr>
        <a:xfrm>
          <a:off x="16370300" y="6548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29134</xdr:rowOff>
    </xdr:from>
    <xdr:to>
      <xdr:col>86</xdr:col>
      <xdr:colOff>25400</xdr:colOff>
      <xdr:row>38</xdr:row>
      <xdr:rowOff>29134</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6230600" y="6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104113</xdr:rowOff>
    </xdr:from>
    <xdr:ext cx="534377" cy="259045"/>
    <xdr:sp macro="" textlink="">
      <xdr:nvSpPr>
        <xdr:cNvPr id="508" name="消防費最大値テキスト">
          <a:extLst>
            <a:ext uri="{FF2B5EF4-FFF2-40B4-BE49-F238E27FC236}">
              <a16:creationId xmlns:a16="http://schemas.microsoft.com/office/drawing/2014/main" id="{00000000-0008-0000-0700-0000FC010000}"/>
            </a:ext>
          </a:extLst>
        </xdr:cNvPr>
        <xdr:cNvSpPr txBox="1"/>
      </xdr:nvSpPr>
      <xdr:spPr>
        <a:xfrm>
          <a:off x="16370300" y="507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157436</xdr:rowOff>
    </xdr:from>
    <xdr:to>
      <xdr:col>86</xdr:col>
      <xdr:colOff>25400</xdr:colOff>
      <xdr:row>30</xdr:row>
      <xdr:rowOff>157436</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530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111792</xdr:rowOff>
    </xdr:from>
    <xdr:to>
      <xdr:col>85</xdr:col>
      <xdr:colOff>127000</xdr:colOff>
      <xdr:row>36</xdr:row>
      <xdr:rowOff>156807</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5481300" y="6283992"/>
          <a:ext cx="838200" cy="45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18394</xdr:rowOff>
    </xdr:from>
    <xdr:ext cx="534377" cy="259045"/>
    <xdr:sp macro="" textlink="">
      <xdr:nvSpPr>
        <xdr:cNvPr id="511" name="消防費平均値テキスト">
          <a:extLst>
            <a:ext uri="{FF2B5EF4-FFF2-40B4-BE49-F238E27FC236}">
              <a16:creationId xmlns:a16="http://schemas.microsoft.com/office/drawing/2014/main" id="{00000000-0008-0000-0700-0000FF010000}"/>
            </a:ext>
          </a:extLst>
        </xdr:cNvPr>
        <xdr:cNvSpPr txBox="1"/>
      </xdr:nvSpPr>
      <xdr:spPr>
        <a:xfrm>
          <a:off x="16370300" y="6019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166967</xdr:rowOff>
    </xdr:from>
    <xdr:to>
      <xdr:col>85</xdr:col>
      <xdr:colOff>177800</xdr:colOff>
      <xdr:row>36</xdr:row>
      <xdr:rowOff>97117</xdr:rowOff>
    </xdr:to>
    <xdr:sp macro="" textlink="">
      <xdr:nvSpPr>
        <xdr:cNvPr id="512" name="フローチャート: 判断 511">
          <a:extLst>
            <a:ext uri="{FF2B5EF4-FFF2-40B4-BE49-F238E27FC236}">
              <a16:creationId xmlns:a16="http://schemas.microsoft.com/office/drawing/2014/main" id="{00000000-0008-0000-0700-000000020000}"/>
            </a:ext>
          </a:extLst>
        </xdr:cNvPr>
        <xdr:cNvSpPr/>
      </xdr:nvSpPr>
      <xdr:spPr>
        <a:xfrm>
          <a:off x="16268700" y="616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156807</xdr:rowOff>
    </xdr:from>
    <xdr:to>
      <xdr:col>81</xdr:col>
      <xdr:colOff>50800</xdr:colOff>
      <xdr:row>36</xdr:row>
      <xdr:rowOff>157474</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4592300" y="6329007"/>
          <a:ext cx="889000" cy="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156737</xdr:rowOff>
    </xdr:from>
    <xdr:to>
      <xdr:col>81</xdr:col>
      <xdr:colOff>101600</xdr:colOff>
      <xdr:row>36</xdr:row>
      <xdr:rowOff>86887</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5430500" y="615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103414</xdr:rowOff>
    </xdr:from>
    <xdr:ext cx="534377"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5214111" y="593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157474</xdr:rowOff>
    </xdr:from>
    <xdr:to>
      <xdr:col>76</xdr:col>
      <xdr:colOff>114300</xdr:colOff>
      <xdr:row>37</xdr:row>
      <xdr:rowOff>38354</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3703300" y="6329674"/>
          <a:ext cx="889000" cy="52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140030</xdr:rowOff>
    </xdr:from>
    <xdr:to>
      <xdr:col>76</xdr:col>
      <xdr:colOff>165100</xdr:colOff>
      <xdr:row>37</xdr:row>
      <xdr:rowOff>70180</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4541500" y="631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61307</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4325111" y="6404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38354</xdr:rowOff>
    </xdr:from>
    <xdr:to>
      <xdr:col>71</xdr:col>
      <xdr:colOff>177800</xdr:colOff>
      <xdr:row>37</xdr:row>
      <xdr:rowOff>42907</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2814300" y="6382004"/>
          <a:ext cx="889000" cy="4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145821</xdr:rowOff>
    </xdr:from>
    <xdr:to>
      <xdr:col>72</xdr:col>
      <xdr:colOff>38100</xdr:colOff>
      <xdr:row>37</xdr:row>
      <xdr:rowOff>75971</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3652500" y="6318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92498</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3436111" y="6093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150679</xdr:rowOff>
    </xdr:from>
    <xdr:to>
      <xdr:col>67</xdr:col>
      <xdr:colOff>101600</xdr:colOff>
      <xdr:row>37</xdr:row>
      <xdr:rowOff>80829</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2763500" y="6322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97356</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2547111" y="609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60992</xdr:rowOff>
    </xdr:from>
    <xdr:to>
      <xdr:col>85</xdr:col>
      <xdr:colOff>177800</xdr:colOff>
      <xdr:row>36</xdr:row>
      <xdr:rowOff>162592</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6268700" y="623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39419</xdr:rowOff>
    </xdr:from>
    <xdr:ext cx="534377" cy="259045"/>
    <xdr:sp macro="" textlink="">
      <xdr:nvSpPr>
        <xdr:cNvPr id="530" name="消防費該当値テキスト">
          <a:extLst>
            <a:ext uri="{FF2B5EF4-FFF2-40B4-BE49-F238E27FC236}">
              <a16:creationId xmlns:a16="http://schemas.microsoft.com/office/drawing/2014/main" id="{00000000-0008-0000-0700-000012020000}"/>
            </a:ext>
          </a:extLst>
        </xdr:cNvPr>
        <xdr:cNvSpPr txBox="1"/>
      </xdr:nvSpPr>
      <xdr:spPr>
        <a:xfrm>
          <a:off x="16370300" y="6211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106007</xdr:rowOff>
    </xdr:from>
    <xdr:to>
      <xdr:col>81</xdr:col>
      <xdr:colOff>101600</xdr:colOff>
      <xdr:row>37</xdr:row>
      <xdr:rowOff>36157</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5430500" y="6278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27284</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4111" y="6370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106674</xdr:rowOff>
    </xdr:from>
    <xdr:to>
      <xdr:col>76</xdr:col>
      <xdr:colOff>165100</xdr:colOff>
      <xdr:row>37</xdr:row>
      <xdr:rowOff>36824</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4541500" y="6278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53351</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6054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159004</xdr:rowOff>
    </xdr:from>
    <xdr:to>
      <xdr:col>72</xdr:col>
      <xdr:colOff>38100</xdr:colOff>
      <xdr:row>37</xdr:row>
      <xdr:rowOff>89154</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3652500" y="6331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80281</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6423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163557</xdr:rowOff>
    </xdr:from>
    <xdr:to>
      <xdr:col>67</xdr:col>
      <xdr:colOff>101600</xdr:colOff>
      <xdr:row>37</xdr:row>
      <xdr:rowOff>93707</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2763500" y="633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84834</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642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54627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50</xdr:row>
      <xdr:rowOff>111777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48</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145244</xdr:rowOff>
    </xdr:from>
    <xdr:to>
      <xdr:col>85</xdr:col>
      <xdr:colOff>126364</xdr:colOff>
      <xdr:row>59</xdr:row>
      <xdr:rowOff>22128</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6317595" y="8717744"/>
          <a:ext cx="1269" cy="1419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25955</xdr:rowOff>
    </xdr:from>
    <xdr:ext cx="534377" cy="259045"/>
    <xdr:sp macro="" textlink="">
      <xdr:nvSpPr>
        <xdr:cNvPr id="568" name="教育費最小値テキスト">
          <a:extLst>
            <a:ext uri="{FF2B5EF4-FFF2-40B4-BE49-F238E27FC236}">
              <a16:creationId xmlns:a16="http://schemas.microsoft.com/office/drawing/2014/main" id="{00000000-0008-0000-0700-000038020000}"/>
            </a:ext>
          </a:extLst>
        </xdr:cNvPr>
        <xdr:cNvSpPr txBox="1"/>
      </xdr:nvSpPr>
      <xdr:spPr>
        <a:xfrm>
          <a:off x="16370300" y="1014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22128</xdr:rowOff>
    </xdr:from>
    <xdr:to>
      <xdr:col>86</xdr:col>
      <xdr:colOff>25400</xdr:colOff>
      <xdr:row>59</xdr:row>
      <xdr:rowOff>22128</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1013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91921</xdr:rowOff>
    </xdr:from>
    <xdr:ext cx="599010" cy="259045"/>
    <xdr:sp macro="" textlink="">
      <xdr:nvSpPr>
        <xdr:cNvPr id="570" name="教育費最大値テキスト">
          <a:extLst>
            <a:ext uri="{FF2B5EF4-FFF2-40B4-BE49-F238E27FC236}">
              <a16:creationId xmlns:a16="http://schemas.microsoft.com/office/drawing/2014/main" id="{00000000-0008-0000-0700-00003A020000}"/>
            </a:ext>
          </a:extLst>
        </xdr:cNvPr>
        <xdr:cNvSpPr txBox="1"/>
      </xdr:nvSpPr>
      <xdr:spPr>
        <a:xfrm>
          <a:off x="16370300" y="849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127,612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145244</xdr:rowOff>
    </xdr:from>
    <xdr:to>
      <xdr:col>86</xdr:col>
      <xdr:colOff>25400</xdr:colOff>
      <xdr:row>50</xdr:row>
      <xdr:rowOff>145244</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871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1825</xdr:rowOff>
    </xdr:from>
    <xdr:to>
      <xdr:col>85</xdr:col>
      <xdr:colOff>127000</xdr:colOff>
      <xdr:row>56</xdr:row>
      <xdr:rowOff>75864</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5481300" y="9603025"/>
          <a:ext cx="838200" cy="74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143624</xdr:rowOff>
    </xdr:from>
    <xdr:ext cx="534377" cy="259045"/>
    <xdr:sp macro="" textlink="">
      <xdr:nvSpPr>
        <xdr:cNvPr id="573" name="教育費平均値テキスト">
          <a:extLst>
            <a:ext uri="{FF2B5EF4-FFF2-40B4-BE49-F238E27FC236}">
              <a16:creationId xmlns:a16="http://schemas.microsoft.com/office/drawing/2014/main" id="{00000000-0008-0000-0700-00003D020000}"/>
            </a:ext>
          </a:extLst>
        </xdr:cNvPr>
        <xdr:cNvSpPr txBox="1"/>
      </xdr:nvSpPr>
      <xdr:spPr>
        <a:xfrm>
          <a:off x="16370300" y="9401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120747</xdr:rowOff>
    </xdr:from>
    <xdr:to>
      <xdr:col>85</xdr:col>
      <xdr:colOff>177800</xdr:colOff>
      <xdr:row>56</xdr:row>
      <xdr:rowOff>50897</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6268700" y="955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118683</xdr:rowOff>
    </xdr:from>
    <xdr:to>
      <xdr:col>81</xdr:col>
      <xdr:colOff>50800</xdr:colOff>
      <xdr:row>56</xdr:row>
      <xdr:rowOff>1825</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4592300" y="9548433"/>
          <a:ext cx="889000" cy="5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48652</xdr:rowOff>
    </xdr:from>
    <xdr:to>
      <xdr:col>81</xdr:col>
      <xdr:colOff>101600</xdr:colOff>
      <xdr:row>55</xdr:row>
      <xdr:rowOff>150252</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5430500" y="9478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166779</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5214111" y="9253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99352</xdr:rowOff>
    </xdr:from>
    <xdr:to>
      <xdr:col>76</xdr:col>
      <xdr:colOff>114300</xdr:colOff>
      <xdr:row>55</xdr:row>
      <xdr:rowOff>118683</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3703300" y="9529102"/>
          <a:ext cx="889000" cy="19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124876</xdr:rowOff>
    </xdr:from>
    <xdr:to>
      <xdr:col>76</xdr:col>
      <xdr:colOff>165100</xdr:colOff>
      <xdr:row>57</xdr:row>
      <xdr:rowOff>55026</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4541500" y="9726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46153</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325111" y="9818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99352</xdr:rowOff>
    </xdr:from>
    <xdr:to>
      <xdr:col>71</xdr:col>
      <xdr:colOff>177800</xdr:colOff>
      <xdr:row>56</xdr:row>
      <xdr:rowOff>31615</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2814300" y="9529102"/>
          <a:ext cx="889000" cy="103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152165</xdr:rowOff>
    </xdr:from>
    <xdr:to>
      <xdr:col>72</xdr:col>
      <xdr:colOff>38100</xdr:colOff>
      <xdr:row>57</xdr:row>
      <xdr:rowOff>82315</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3652500" y="975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73442</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436111" y="9846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132591</xdr:rowOff>
    </xdr:from>
    <xdr:to>
      <xdr:col>67</xdr:col>
      <xdr:colOff>101600</xdr:colOff>
      <xdr:row>57</xdr:row>
      <xdr:rowOff>62741</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2763500" y="9733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53868</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547111" y="9826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25064</xdr:rowOff>
    </xdr:from>
    <xdr:to>
      <xdr:col>85</xdr:col>
      <xdr:colOff>177800</xdr:colOff>
      <xdr:row>56</xdr:row>
      <xdr:rowOff>126664</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6268700" y="962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3491</xdr:rowOff>
    </xdr:from>
    <xdr:ext cx="534377" cy="259045"/>
    <xdr:sp macro="" textlink="">
      <xdr:nvSpPr>
        <xdr:cNvPr id="592" name="教育費該当値テキスト">
          <a:extLst>
            <a:ext uri="{FF2B5EF4-FFF2-40B4-BE49-F238E27FC236}">
              <a16:creationId xmlns:a16="http://schemas.microsoft.com/office/drawing/2014/main" id="{00000000-0008-0000-0700-000050020000}"/>
            </a:ext>
          </a:extLst>
        </xdr:cNvPr>
        <xdr:cNvSpPr txBox="1"/>
      </xdr:nvSpPr>
      <xdr:spPr>
        <a:xfrm>
          <a:off x="16370300" y="9604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122475</xdr:rowOff>
    </xdr:from>
    <xdr:to>
      <xdr:col>81</xdr:col>
      <xdr:colOff>101600</xdr:colOff>
      <xdr:row>56</xdr:row>
      <xdr:rowOff>52625</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5430500" y="955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43752</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14111" y="964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67883</xdr:rowOff>
    </xdr:from>
    <xdr:to>
      <xdr:col>76</xdr:col>
      <xdr:colOff>165100</xdr:colOff>
      <xdr:row>55</xdr:row>
      <xdr:rowOff>169483</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4541500" y="9497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14560</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9272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48552</xdr:rowOff>
    </xdr:from>
    <xdr:to>
      <xdr:col>72</xdr:col>
      <xdr:colOff>38100</xdr:colOff>
      <xdr:row>55</xdr:row>
      <xdr:rowOff>150152</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3652500" y="9478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166679</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9253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152265</xdr:rowOff>
    </xdr:from>
    <xdr:to>
      <xdr:col>67</xdr:col>
      <xdr:colOff>101600</xdr:colOff>
      <xdr:row>56</xdr:row>
      <xdr:rowOff>82415</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2763500" y="958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98942</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9357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62554</xdr:rowOff>
    </xdr:from>
    <xdr:to>
      <xdr:col>85</xdr:col>
      <xdr:colOff>126364</xdr:colOff>
      <xdr:row>78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235504"/>
          <a:ext cx="1269" cy="1162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9231</xdr:rowOff>
    </xdr:from>
    <xdr:ext cx="599010"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201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203,499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62554</xdr:rowOff>
    </xdr:from>
    <xdr:to>
      <xdr:col>86</xdr:col>
      <xdr:colOff>25400</xdr:colOff>
      <xdr:row>71</xdr:row>
      <xdr:rowOff>62554</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235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133688</xdr:rowOff>
    </xdr:from>
    <xdr:to>
      <xdr:col>85</xdr:col>
      <xdr:colOff>127000</xdr:colOff>
      <xdr:row>78</xdr:row>
      <xdr:rowOff>16497</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5481300" y="13335338"/>
          <a:ext cx="838200" cy="54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111411</xdr:rowOff>
    </xdr:from>
    <xdr:ext cx="534377"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141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88534</xdr:rowOff>
    </xdr:from>
    <xdr:to>
      <xdr:col>85</xdr:col>
      <xdr:colOff>177800</xdr:colOff>
      <xdr:row>78</xdr:row>
      <xdr:rowOff>18684</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29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133688</xdr:rowOff>
    </xdr:from>
    <xdr:to>
      <xdr:col>81</xdr:col>
      <xdr:colOff>50800</xdr:colOff>
      <xdr:row>77</xdr:row>
      <xdr:rowOff>160268</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4592300" y="13335338"/>
          <a:ext cx="889000" cy="26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93414</xdr:rowOff>
    </xdr:from>
    <xdr:to>
      <xdr:col>81</xdr:col>
      <xdr:colOff>101600</xdr:colOff>
      <xdr:row>78</xdr:row>
      <xdr:rowOff>23564</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29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14691</xdr:rowOff>
    </xdr:from>
    <xdr:ext cx="469744"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46428" y="13387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160268</xdr:rowOff>
    </xdr:from>
    <xdr:to>
      <xdr:col>76</xdr:col>
      <xdr:colOff>114300</xdr:colOff>
      <xdr:row>78</xdr:row>
      <xdr:rowOff>25400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3703300" y="13361918"/>
          <a:ext cx="889000" cy="36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101707</xdr:rowOff>
    </xdr:from>
    <xdr:to>
      <xdr:col>76</xdr:col>
      <xdr:colOff>165100</xdr:colOff>
      <xdr:row>78</xdr:row>
      <xdr:rowOff>31857</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30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48384</xdr:rowOff>
    </xdr:from>
    <xdr:ext cx="469744"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57428" y="13078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21548</xdr:rowOff>
    </xdr:from>
    <xdr:to>
      <xdr:col>71</xdr:col>
      <xdr:colOff>177800</xdr:colOff>
      <xdr:row>78</xdr:row>
      <xdr:rowOff>25400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814300" y="13394648"/>
          <a:ext cx="889000" cy="3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112399</xdr:rowOff>
    </xdr:from>
    <xdr:to>
      <xdr:col>72</xdr:col>
      <xdr:colOff>38100</xdr:colOff>
      <xdr:row>78</xdr:row>
      <xdr:rowOff>42549</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31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59076</xdr:rowOff>
    </xdr:from>
    <xdr:ext cx="469744"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468428" y="13089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124968</xdr:rowOff>
    </xdr:from>
    <xdr:to>
      <xdr:col>67</xdr:col>
      <xdr:colOff>101600</xdr:colOff>
      <xdr:row>78</xdr:row>
      <xdr:rowOff>55118</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326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71645</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579428" y="13101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137147</xdr:rowOff>
    </xdr:from>
    <xdr:to>
      <xdr:col>85</xdr:col>
      <xdr:colOff>177800</xdr:colOff>
      <xdr:row>78</xdr:row>
      <xdr:rowOff>67297</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33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66962</xdr:rowOff>
    </xdr:from>
    <xdr:ext cx="469744"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326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82888</xdr:rowOff>
    </xdr:from>
    <xdr:to>
      <xdr:col>81</xdr:col>
      <xdr:colOff>101600</xdr:colOff>
      <xdr:row>78</xdr:row>
      <xdr:rowOff>13038</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328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29565</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14111" y="13059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109468</xdr:rowOff>
    </xdr:from>
    <xdr:to>
      <xdr:col>76</xdr:col>
      <xdr:colOff>165100</xdr:colOff>
      <xdr:row>78</xdr:row>
      <xdr:rowOff>39618</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311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30745</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357428" y="13403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146050</xdr:rowOff>
    </xdr:from>
    <xdr:to>
      <xdr:col>72</xdr:col>
      <xdr:colOff>38100</xdr:colOff>
      <xdr:row>78</xdr:row>
      <xdr:rowOff>76200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78</xdr:row>
      <xdr:rowOff>67327</xdr:rowOff>
    </xdr:from>
    <xdr:ext cx="249299"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78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142198</xdr:rowOff>
    </xdr:from>
    <xdr:to>
      <xdr:col>67</xdr:col>
      <xdr:colOff>101600</xdr:colOff>
      <xdr:row>78</xdr:row>
      <xdr:rowOff>72348</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34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63475</xdr:rowOff>
    </xdr:from>
    <xdr:ext cx="378565"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5017" y="134365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23915</xdr:rowOff>
    </xdr:from>
    <xdr:to>
      <xdr:col>85</xdr:col>
      <xdr:colOff>126364</xdr:colOff>
      <xdr:row>99</xdr:row>
      <xdr:rowOff>2367</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6317595" y="15454415"/>
          <a:ext cx="1269" cy="1521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6194</xdr:rowOff>
    </xdr:from>
    <xdr:ext cx="534377" cy="259045"/>
    <xdr:sp macro="" textlink="">
      <xdr:nvSpPr>
        <xdr:cNvPr id="680" name="公債費最小値テキスト">
          <a:extLst>
            <a:ext uri="{FF2B5EF4-FFF2-40B4-BE49-F238E27FC236}">
              <a16:creationId xmlns:a16="http://schemas.microsoft.com/office/drawing/2014/main" id="{00000000-0008-0000-0700-0000A8020000}"/>
            </a:ext>
          </a:extLst>
        </xdr:cNvPr>
        <xdr:cNvSpPr txBox="1"/>
      </xdr:nvSpPr>
      <xdr:spPr>
        <a:xfrm>
          <a:off x="16370300" y="1697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2367</xdr:rowOff>
    </xdr:from>
    <xdr:to>
      <xdr:col>86</xdr:col>
      <xdr:colOff>25400</xdr:colOff>
      <xdr:row>99</xdr:row>
      <xdr:rowOff>2367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6975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142042</xdr:rowOff>
    </xdr:from>
    <xdr:ext cx="599010" cy="259045"/>
    <xdr:sp macro="" textlink="">
      <xdr:nvSpPr>
        <xdr:cNvPr id="682" name="公債費最大値テキスト">
          <a:extLst>
            <a:ext uri="{FF2B5EF4-FFF2-40B4-BE49-F238E27FC236}">
              <a16:creationId xmlns:a16="http://schemas.microsoft.com/office/drawing/2014/main" id="{00000000-0008-0000-0700-0000AA020000}"/>
            </a:ext>
          </a:extLst>
        </xdr:cNvPr>
        <xdr:cNvSpPr txBox="1"/>
      </xdr:nvSpPr>
      <xdr:spPr>
        <a:xfrm>
          <a:off x="16370300" y="15229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495,455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23915</xdr:rowOff>
    </xdr:from>
    <xdr:to>
      <xdr:col>86</xdr:col>
      <xdr:colOff>25400</xdr:colOff>
      <xdr:row>90</xdr:row>
      <xdr:rowOff>23915</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545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121193</xdr:rowOff>
    </xdr:from>
    <xdr:to>
      <xdr:col>85</xdr:col>
      <xdr:colOff>127000</xdr:colOff>
      <xdr:row>98</xdr:row>
      <xdr:rowOff>123420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5481300" y="16923293"/>
          <a:ext cx="838200" cy="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168818</xdr:rowOff>
    </xdr:from>
    <xdr:ext cx="534377" cy="259045"/>
    <xdr:sp macro="" textlink="">
      <xdr:nvSpPr>
        <xdr:cNvPr id="685" name="公債費平均値テキスト">
          <a:extLst>
            <a:ext uri="{FF2B5EF4-FFF2-40B4-BE49-F238E27FC236}">
              <a16:creationId xmlns:a16="http://schemas.microsoft.com/office/drawing/2014/main" id="{00000000-0008-0000-0700-0000AD020000}"/>
            </a:ext>
          </a:extLst>
        </xdr:cNvPr>
        <xdr:cNvSpPr txBox="1"/>
      </xdr:nvSpPr>
      <xdr:spPr>
        <a:xfrm>
          <a:off x="16370300" y="166280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145941</xdr:rowOff>
    </xdr:from>
    <xdr:to>
      <xdr:col>85</xdr:col>
      <xdr:colOff>177800</xdr:colOff>
      <xdr:row>98</xdr:row>
      <xdr:rowOff>76091</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6268700" y="1677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123420</xdr:rowOff>
    </xdr:from>
    <xdr:to>
      <xdr:col>81</xdr:col>
      <xdr:colOff>50800</xdr:colOff>
      <xdr:row>98</xdr:row>
      <xdr:rowOff>129037</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4592300" y="16925520"/>
          <a:ext cx="889000" cy="5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160686</xdr:rowOff>
    </xdr:from>
    <xdr:to>
      <xdr:col>81</xdr:col>
      <xdr:colOff>101600</xdr:colOff>
      <xdr:row>98</xdr:row>
      <xdr:rowOff>90836</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54305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107363</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5214111" y="1656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121408</xdr:rowOff>
    </xdr:from>
    <xdr:to>
      <xdr:col>76</xdr:col>
      <xdr:colOff>114300</xdr:colOff>
      <xdr:row>98</xdr:row>
      <xdr:rowOff>129037</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3703300" y="16923508"/>
          <a:ext cx="889000" cy="7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41360</xdr:rowOff>
    </xdr:from>
    <xdr:to>
      <xdr:col>76</xdr:col>
      <xdr:colOff>165100</xdr:colOff>
      <xdr:row>98</xdr:row>
      <xdr:rowOff>142960</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4541500" y="1684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159487</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325111" y="16618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119058</xdr:rowOff>
    </xdr:from>
    <xdr:to>
      <xdr:col>71</xdr:col>
      <xdr:colOff>177800</xdr:colOff>
      <xdr:row>98</xdr:row>
      <xdr:rowOff>121408</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814300" y="16921158"/>
          <a:ext cx="889000" cy="2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42455</xdr:rowOff>
    </xdr:from>
    <xdr:to>
      <xdr:col>72</xdr:col>
      <xdr:colOff>38100</xdr:colOff>
      <xdr:row>98</xdr:row>
      <xdr:rowOff>144055</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3652500" y="1684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160582</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436111" y="16619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39241</xdr:rowOff>
    </xdr:from>
    <xdr:to>
      <xdr:col>67</xdr:col>
      <xdr:colOff>101600</xdr:colOff>
      <xdr:row>98</xdr:row>
      <xdr:rowOff>140841</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2763500" y="1684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157368</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547111" y="16616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70393</xdr:rowOff>
    </xdr:from>
    <xdr:to>
      <xdr:col>85</xdr:col>
      <xdr:colOff>177800</xdr:colOff>
      <xdr:row>99</xdr:row>
      <xdr:rowOff>543</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6268700" y="1687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156770</xdr:rowOff>
    </xdr:from>
    <xdr:ext cx="534377" cy="259045"/>
    <xdr:sp macro="" textlink="">
      <xdr:nvSpPr>
        <xdr:cNvPr id="704" name="公債費該当値テキスト">
          <a:extLst>
            <a:ext uri="{FF2B5EF4-FFF2-40B4-BE49-F238E27FC236}">
              <a16:creationId xmlns:a16="http://schemas.microsoft.com/office/drawing/2014/main" id="{00000000-0008-0000-0700-0000C0020000}"/>
            </a:ext>
          </a:extLst>
        </xdr:cNvPr>
        <xdr:cNvSpPr txBox="1"/>
      </xdr:nvSpPr>
      <xdr:spPr>
        <a:xfrm>
          <a:off x="16370300" y="16787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72620</xdr:rowOff>
    </xdr:from>
    <xdr:to>
      <xdr:col>81</xdr:col>
      <xdr:colOff>101600</xdr:colOff>
      <xdr:row>99</xdr:row>
      <xdr:rowOff>2770</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5430500" y="1687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165347</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4111" y="16967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78237</xdr:rowOff>
    </xdr:from>
    <xdr:to>
      <xdr:col>76</xdr:col>
      <xdr:colOff>165100</xdr:colOff>
      <xdr:row>99</xdr:row>
      <xdr:rowOff>8387</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4541500" y="1688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170964</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25111" y="16973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70608</xdr:rowOff>
    </xdr:from>
    <xdr:to>
      <xdr:col>72</xdr:col>
      <xdr:colOff>38100</xdr:colOff>
      <xdr:row>99</xdr:row>
      <xdr:rowOff>758</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3652500" y="16872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163335</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6965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68258</xdr:rowOff>
    </xdr:from>
    <xdr:to>
      <xdr:col>67</xdr:col>
      <xdr:colOff>101600</xdr:colOff>
      <xdr:row>98</xdr:row>
      <xdr:rowOff>169858</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2763500" y="16870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160985</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6963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50317</xdr:rowOff>
    </xdr:from>
    <xdr:to>
      <xdr:col>116</xdr:col>
      <xdr:colOff>62864</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flipV="1">
          <a:off x="22159595" y="5193817"/>
          <a:ext cx="1269" cy="1460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8932</xdr:rowOff>
    </xdr:from>
    <xdr:ext cx="249299" cy="259045"/>
    <xdr:sp macro="" textlink="">
      <xdr:nvSpPr>
        <xdr:cNvPr id="735" name="諸支出金最小値テキスト">
          <a:extLst>
            <a:ext uri="{FF2B5EF4-FFF2-40B4-BE49-F238E27FC236}">
              <a16:creationId xmlns:a16="http://schemas.microsoft.com/office/drawing/2014/main" id="{00000000-0008-0000-0700-0000DF020000}"/>
            </a:ext>
          </a:extLst>
        </xdr:cNvPr>
        <xdr:cNvSpPr txBox="1"/>
      </xdr:nvSpPr>
      <xdr:spPr>
        <a:xfrm>
          <a:off x="22212300" y="66954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168444</xdr:rowOff>
    </xdr:from>
    <xdr:ext cx="469744" cy="259045"/>
    <xdr:sp macro="" textlink="">
      <xdr:nvSpPr>
        <xdr:cNvPr id="737" name="諸支出金最大値テキスト">
          <a:extLst>
            <a:ext uri="{FF2B5EF4-FFF2-40B4-BE49-F238E27FC236}">
              <a16:creationId xmlns:a16="http://schemas.microsoft.com/office/drawing/2014/main" id="{00000000-0008-0000-0700-0000E1020000}"/>
            </a:ext>
          </a:extLst>
        </xdr:cNvPr>
        <xdr:cNvSpPr txBox="1"/>
      </xdr:nvSpPr>
      <xdr:spPr>
        <a:xfrm>
          <a:off x="22212300" y="4969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50317</xdr:rowOff>
    </xdr:from>
    <xdr:to>
      <xdr:col>116</xdr:col>
      <xdr:colOff>152400</xdr:colOff>
      <xdr:row>30</xdr:row>
      <xdr:rowOff>50317</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5193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97833</xdr:rowOff>
    </xdr:from>
    <xdr:ext cx="313932" cy="259045"/>
    <xdr:sp macro="" textlink="">
      <xdr:nvSpPr>
        <xdr:cNvPr id="740" name="諸支出金平均値テキスト">
          <a:extLst>
            <a:ext uri="{FF2B5EF4-FFF2-40B4-BE49-F238E27FC236}">
              <a16:creationId xmlns:a16="http://schemas.microsoft.com/office/drawing/2014/main" id="{00000000-0008-0000-0700-0000E4020000}"/>
            </a:ext>
          </a:extLst>
        </xdr:cNvPr>
        <xdr:cNvSpPr txBox="1"/>
      </xdr:nvSpPr>
      <xdr:spPr>
        <a:xfrm>
          <a:off x="22212300" y="644148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74955</xdr:rowOff>
    </xdr:from>
    <xdr:to>
      <xdr:col>116</xdr:col>
      <xdr:colOff>114300</xdr:colOff>
      <xdr:row>39</xdr:row>
      <xdr:rowOff>5105</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2110700" y="659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58039</xdr:rowOff>
    </xdr:from>
    <xdr:to>
      <xdr:col>112</xdr:col>
      <xdr:colOff>38100</xdr:colOff>
      <xdr:row>38</xdr:row>
      <xdr:rowOff>159639</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1272500" y="657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4716</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134017" y="63483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54839</xdr:rowOff>
    </xdr:from>
    <xdr:to>
      <xdr:col>107</xdr:col>
      <xdr:colOff>101600</xdr:colOff>
      <xdr:row>38</xdr:row>
      <xdr:rowOff>156439</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0383500" y="6569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1516</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0245017" y="63451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66269</xdr:rowOff>
    </xdr:from>
    <xdr:to>
      <xdr:col>102</xdr:col>
      <xdr:colOff>165100</xdr:colOff>
      <xdr:row>38</xdr:row>
      <xdr:rowOff>167869</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19494500" y="658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12945</xdr:rowOff>
    </xdr:from>
    <xdr:ext cx="313932"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9388333" y="63565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42952</xdr:rowOff>
    </xdr:from>
    <xdr:to>
      <xdr:col>98</xdr:col>
      <xdr:colOff>38100</xdr:colOff>
      <xdr:row>38</xdr:row>
      <xdr:rowOff>144552</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8605500" y="655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161078</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7017" y="6333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53382</xdr:rowOff>
    </xdr:from>
    <xdr:ext cx="249299" cy="259045"/>
    <xdr:sp macro="" textlink="">
      <xdr:nvSpPr>
        <xdr:cNvPr id="759" name="諸支出金該当値テキスト">
          <a:extLst>
            <a:ext uri="{FF2B5EF4-FFF2-40B4-BE49-F238E27FC236}">
              <a16:creationId xmlns:a16="http://schemas.microsoft.com/office/drawing/2014/main" id="{00000000-0008-0000-0700-0000F7020000}"/>
            </a:ext>
          </a:extLst>
        </xdr:cNvPr>
        <xdr:cNvSpPr txBox="1"/>
      </xdr:nvSpPr>
      <xdr:spPr>
        <a:xfrm>
          <a:off x="22212300" y="65684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132588</xdr:rowOff>
    </xdr:from>
    <xdr:to>
      <xdr:col>116</xdr:col>
      <xdr:colOff>62864</xdr:colOff>
      <xdr:row>59</xdr:row>
      <xdr:rowOff>44450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flipV="1">
          <a:off x="22159595" y="8876538"/>
          <a:ext cx="1269" cy="1283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92727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10208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79265</xdr:rowOff>
    </xdr:from>
    <xdr:ext cx="534377"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865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132588</xdr:rowOff>
    </xdr:from>
    <xdr:to>
      <xdr:col>116</xdr:col>
      <xdr:colOff>152400</xdr:colOff>
      <xdr:row>51</xdr:row>
      <xdr:rowOff>132588</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8876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10177</xdr:rowOff>
    </xdr:from>
    <xdr:ext cx="313932"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95427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158750</xdr:rowOff>
    </xdr:from>
    <xdr:to>
      <xdr:col>116</xdr:col>
      <xdr:colOff>114300</xdr:colOff>
      <xdr:row>59</xdr:row>
      <xdr:rowOff>88900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158242</xdr:rowOff>
    </xdr:from>
    <xdr:to>
      <xdr:col>112</xdr:col>
      <xdr:colOff>38100</xdr:colOff>
      <xdr:row>59</xdr:row>
      <xdr:rowOff>88392</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1010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104919</xdr:rowOff>
    </xdr:from>
    <xdr:ext cx="313932"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66333" y="9877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165100</xdr:rowOff>
    </xdr:from>
    <xdr:to>
      <xdr:col>102</xdr:col>
      <xdr:colOff>165100</xdr:colOff>
      <xdr:row>59</xdr:row>
      <xdr:rowOff>95250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137177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10081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111777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類似団体平均を上回った項目は，土木費であり，住民一人当たりのコストが増加している。増加した主な要因は，土地区画整理事業を進めている東部地区の工事費が増額（前年度比　</a:t>
          </a:r>
          <a:r>
            <a:rPr kumimoji="1" lang="en-US" altLang="ja-JP" sz="1300">
              <a:latin typeface="ＭＳ ゴシック" panose="020B0609070205080204" pitchFamily="49" charset="-128"/>
              <a:ea typeface="ＭＳ ゴシック" panose="020B0609070205080204" pitchFamily="49" charset="-128"/>
            </a:rPr>
            <a:t>345</a:t>
          </a:r>
          <a:r>
            <a:rPr kumimoji="1" lang="ja-JP" altLang="en-US" sz="1300">
              <a:latin typeface="ＭＳ ゴシック" panose="020B0609070205080204" pitchFamily="49" charset="-128"/>
              <a:ea typeface="ＭＳ ゴシック" panose="020B0609070205080204" pitchFamily="49" charset="-128"/>
            </a:rPr>
            <a:t>百万円増）になったためである。</a:t>
          </a:r>
          <a:endParaRPr kumimoji="1" lang="en-US" altLang="ja-JP" sz="1300">
            <a:latin typeface="ＭＳ ゴシック" panose="020B0609070205080204" pitchFamily="49" charset="-128"/>
            <a:ea typeface="ＭＳ ゴシック" panose="020B0609070205080204" pitchFamily="49" charset="-128"/>
          </a:endParaRPr>
        </a:p>
        <a:p>
          <a:r>
            <a:rPr kumimoji="1" lang="ja-JP" altLang="en-US" sz="1300">
              <a:latin typeface="ＭＳ ゴシック" panose="020B0609070205080204" pitchFamily="49" charset="-128"/>
              <a:ea typeface="ＭＳ ゴシック" panose="020B0609070205080204" pitchFamily="49" charset="-128"/>
            </a:rPr>
            <a:t>　類似団体平均を下回っているものの，住民一人当たりのコストが増加した民生費については，子育て世帯への臨時特別給付金，住民税非課税世帯等に対する臨時特別給付金を実施したためである。</a:t>
          </a:r>
          <a:endParaRPr kumimoji="1" lang="en-US" altLang="ja-JP" sz="1300">
            <a:latin typeface="ＭＳ ゴシック" panose="020B0609070205080204" pitchFamily="49" charset="-128"/>
            <a:ea typeface="ＭＳ ゴシック" panose="020B0609070205080204" pitchFamily="49" charset="-128"/>
          </a:endParaRPr>
        </a:p>
        <a:p>
          <a:r>
            <a:rPr kumimoji="1" lang="ja-JP" altLang="en-US" sz="1300">
              <a:latin typeface="ＭＳ ゴシック" panose="020B0609070205080204" pitchFamily="49" charset="-128"/>
              <a:ea typeface="ＭＳ ゴシック" panose="020B0609070205080204" pitchFamily="49" charset="-128"/>
            </a:rPr>
            <a:t>　今後も，行政改革の推進により，徹底した事務事業の見直しを図り，更なる経費削減に努める。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茨城県常陸太田市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財政調整基金は基金取り崩しを行わなかったため，前年度と比較して</a:t>
          </a:r>
          <a:r>
            <a:rPr kumimoji="1" lang="en-US" altLang="ja-JP" sz="1400">
              <a:latin typeface="ＭＳ ゴシック" pitchFamily="49" charset="-128"/>
              <a:ea typeface="ＭＳ ゴシック" pitchFamily="49" charset="-128"/>
            </a:rPr>
            <a:t>4.68</a:t>
          </a:r>
          <a:r>
            <a:rPr kumimoji="1" lang="ja-JP" altLang="en-US" sz="1400">
              <a:latin typeface="ＭＳ ゴシック" pitchFamily="49" charset="-128"/>
              <a:ea typeface="ＭＳ ゴシック" pitchFamily="49" charset="-128"/>
            </a:rPr>
            <a:t>ポイント増加した。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また，新型コロナウイルス感染症の影響により，当初予算計上事業の中止等，当初予算計上事業の中止等により，前年度と比較して実質収支が</a:t>
          </a:r>
          <a:r>
            <a:rPr kumimoji="1" lang="en-US" altLang="ja-JP" sz="1400">
              <a:latin typeface="ＭＳ ゴシック" pitchFamily="49" charset="-128"/>
              <a:ea typeface="ＭＳ ゴシック" pitchFamily="49" charset="-128"/>
            </a:rPr>
            <a:t>1.08</a:t>
          </a:r>
          <a:r>
            <a:rPr kumimoji="1" lang="ja-JP" altLang="en-US" sz="1400">
              <a:latin typeface="ＭＳ ゴシック" pitchFamily="49" charset="-128"/>
              <a:ea typeface="ＭＳ ゴシック" pitchFamily="49" charset="-128"/>
            </a:rPr>
            <a:t>ポイントの増，実質単年度収支も</a:t>
          </a:r>
          <a:r>
            <a:rPr kumimoji="1" lang="en-US" altLang="ja-JP" sz="1400">
              <a:latin typeface="ＭＳ ゴシック" pitchFamily="49" charset="-128"/>
              <a:ea typeface="ＭＳ ゴシック" pitchFamily="49" charset="-128"/>
            </a:rPr>
            <a:t>2.18</a:t>
          </a:r>
          <a:r>
            <a:rPr kumimoji="1" lang="ja-JP" altLang="en-US" sz="1400">
              <a:latin typeface="ＭＳ ゴシック" pitchFamily="49" charset="-128"/>
              <a:ea typeface="ＭＳ ゴシック" pitchFamily="49" charset="-128"/>
            </a:rPr>
            <a:t>ポイントの増となった。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茨城県常陸太田市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全会計において黒字決算となっている。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新型コロナウイルス感染症の影響により，当初予算計上事業の中止等により，前年度と比較して実質収支が</a:t>
          </a:r>
          <a:r>
            <a:rPr kumimoji="1" lang="en-US" altLang="ja-JP" sz="1400">
              <a:latin typeface="ＭＳ ゴシック" pitchFamily="49" charset="-128"/>
              <a:ea typeface="ＭＳ ゴシック" pitchFamily="49" charset="-128"/>
            </a:rPr>
            <a:t>1.08</a:t>
          </a:r>
          <a:r>
            <a:rPr kumimoji="1" lang="ja-JP" altLang="en-US" sz="1400">
              <a:latin typeface="ＭＳ ゴシック" pitchFamily="49" charset="-128"/>
              <a:ea typeface="ＭＳ ゴシック" pitchFamily="49" charset="-128"/>
            </a:rPr>
            <a:t>ポイント増加した。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引き続き，一般会計から各会計への繰出金の抑制に努めるとともに，行財政改革を推進し，健全な財政運営に努める。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5" zoomScaleNormal="75"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630" t="s">
        <v>80</v>
      </c>
      <c r="C1" s="630"/>
      <c r="D1" s="630"/>
      <c r="E1" s="630"/>
      <c r="F1" s="630"/>
      <c r="G1" s="630"/>
      <c r="H1" s="630"/>
      <c r="I1" s="630"/>
      <c r="J1" s="630"/>
      <c r="K1" s="630"/>
      <c r="L1" s="630"/>
      <c r="M1" s="630"/>
      <c r="N1" s="630"/>
      <c r="O1" s="630"/>
      <c r="P1" s="630"/>
      <c r="Q1" s="630"/>
      <c r="R1" s="630"/>
      <c r="S1" s="630"/>
      <c r="T1" s="630"/>
      <c r="U1" s="630"/>
      <c r="V1" s="630"/>
      <c r="W1" s="630"/>
      <c r="X1" s="630"/>
      <c r="Y1" s="630"/>
      <c r="Z1" s="630"/>
      <c r="AA1" s="630"/>
      <c r="AB1" s="630"/>
      <c r="AC1" s="630"/>
      <c r="AD1" s="630"/>
      <c r="AE1" s="630"/>
      <c r="AF1" s="630"/>
      <c r="AG1" s="630"/>
      <c r="AH1" s="630"/>
      <c r="AI1" s="630"/>
      <c r="AJ1" s="630"/>
      <c r="AK1" s="630"/>
      <c r="AL1" s="630"/>
      <c r="AM1" s="630"/>
      <c r="AN1" s="630"/>
      <c r="AO1" s="630"/>
      <c r="AP1" s="630"/>
      <c r="AQ1" s="630"/>
      <c r="AR1" s="630"/>
      <c r="AS1" s="630"/>
      <c r="AT1" s="630"/>
      <c r="AU1" s="630"/>
      <c r="AV1" s="630"/>
      <c r="AW1" s="630"/>
      <c r="AX1" s="630"/>
      <c r="AY1" s="630"/>
      <c r="AZ1" s="630"/>
      <c r="BA1" s="630"/>
      <c r="BB1" s="630"/>
      <c r="BC1" s="630"/>
      <c r="BD1" s="630"/>
      <c r="BE1" s="630"/>
      <c r="BF1" s="630"/>
      <c r="BG1" s="630"/>
      <c r="BH1" s="630"/>
      <c r="BI1" s="630"/>
      <c r="BJ1" s="630"/>
      <c r="BK1" s="630"/>
      <c r="BL1" s="630"/>
      <c r="BM1" s="630"/>
      <c r="BN1" s="630"/>
      <c r="BO1" s="630"/>
      <c r="BP1" s="630"/>
      <c r="BQ1" s="630"/>
      <c r="BR1" s="630"/>
      <c r="BS1" s="630"/>
      <c r="BT1" s="630"/>
      <c r="BU1" s="630"/>
      <c r="BV1" s="630"/>
      <c r="BW1" s="630"/>
      <c r="BX1" s="630"/>
      <c r="BY1" s="630"/>
      <c r="BZ1" s="630"/>
      <c r="CA1" s="630"/>
      <c r="CB1" s="630"/>
      <c r="CC1" s="630"/>
      <c r="CD1" s="630"/>
      <c r="CE1" s="630"/>
      <c r="CF1" s="630"/>
      <c r="CG1" s="630"/>
      <c r="CH1" s="630"/>
      <c r="CI1" s="630"/>
      <c r="CJ1" s="630"/>
      <c r="CK1" s="630"/>
      <c r="CL1" s="630"/>
      <c r="CM1" s="630"/>
      <c r="CN1" s="630"/>
      <c r="CO1" s="630"/>
      <c r="CP1" s="630"/>
      <c r="CQ1" s="630"/>
      <c r="CR1" s="630"/>
      <c r="CS1" s="630"/>
      <c r="CT1" s="630"/>
      <c r="CU1" s="630"/>
      <c r="CV1" s="630"/>
      <c r="CW1" s="630"/>
      <c r="CX1" s="630"/>
      <c r="CY1" s="630"/>
      <c r="CZ1" s="630"/>
      <c r="DA1" s="630"/>
      <c r="DB1" s="630"/>
      <c r="DC1" s="630"/>
      <c r="DD1" s="630"/>
      <c r="DE1" s="630"/>
      <c r="DF1" s="630"/>
      <c r="DG1" s="630"/>
      <c r="DH1" s="630"/>
      <c r="DI1" s="630"/>
      <c r="DJ1" s="178"/>
      <c r="DK1" s="178"/>
      <c r="DL1" s="178"/>
      <c r="DM1" s="178"/>
      <c r="DN1" s="178"/>
      <c r="DO1" s="178"/>
    </row>
    <row r="2" spans="1:119" ht="24.75" thickBot="1" x14ac:dyDescent="0.2">
      <c r="B2" s="179" t="s">
        <v>81</v>
      </c>
      <c r="C2" s="179"/>
      <c r="D2" s="180"/>
    </row>
    <row r="3" spans="1:119" ht="18.75" customHeight="1" thickBot="1" x14ac:dyDescent="0.2">
      <c r="A3" s="178"/>
      <c r="B3" s="631" t="s">
        <v>82</v>
      </c>
      <c r="C3" s="632"/>
      <c r="D3" s="632"/>
      <c r="E3" s="633"/>
      <c r="F3" s="633"/>
      <c r="G3" s="633"/>
      <c r="H3" s="633"/>
      <c r="I3" s="633"/>
      <c r="J3" s="633"/>
      <c r="K3" s="633"/>
      <c r="L3" s="633" t="s">
        <v>83</v>
      </c>
      <c r="M3" s="633"/>
      <c r="N3" s="633"/>
      <c r="O3" s="633"/>
      <c r="P3" s="633"/>
      <c r="Q3" s="633"/>
      <c r="R3" s="636"/>
      <c r="S3" s="636"/>
      <c r="T3" s="636"/>
      <c r="U3" s="636"/>
      <c r="V3" s="637"/>
      <c r="W3" s="527" t="s">
        <v>84</v>
      </c>
      <c r="X3" s="528"/>
      <c r="Y3" s="528"/>
      <c r="Z3" s="528"/>
      <c r="AA3" s="528"/>
      <c r="AB3" s="632"/>
      <c r="AC3" s="636" t="s">
        <v>85</v>
      </c>
      <c r="AD3" s="528"/>
      <c r="AE3" s="528"/>
      <c r="AF3" s="528"/>
      <c r="AG3" s="528"/>
      <c r="AH3" s="528"/>
      <c r="AI3" s="528"/>
      <c r="AJ3" s="528"/>
      <c r="AK3" s="528"/>
      <c r="AL3" s="598"/>
      <c r="AM3" s="527" t="s">
        <v>86</v>
      </c>
      <c r="AN3" s="528"/>
      <c r="AO3" s="528"/>
      <c r="AP3" s="528"/>
      <c r="AQ3" s="528"/>
      <c r="AR3" s="528"/>
      <c r="AS3" s="528"/>
      <c r="AT3" s="528"/>
      <c r="AU3" s="528"/>
      <c r="AV3" s="528"/>
      <c r="AW3" s="528"/>
      <c r="AX3" s="598"/>
      <c r="AY3" s="590" t="s">
        <v>1</v>
      </c>
      <c r="AZ3" s="591"/>
      <c r="BA3" s="591"/>
      <c r="BB3" s="591"/>
      <c r="BC3" s="591"/>
      <c r="BD3" s="591"/>
      <c r="BE3" s="591"/>
      <c r="BF3" s="591"/>
      <c r="BG3" s="591"/>
      <c r="BH3" s="591"/>
      <c r="BI3" s="591"/>
      <c r="BJ3" s="591"/>
      <c r="BK3" s="591"/>
      <c r="BL3" s="591"/>
      <c r="BM3" s="640"/>
      <c r="BN3" s="527" t="s">
        <v>87</v>
      </c>
      <c r="BO3" s="528"/>
      <c r="BP3" s="528"/>
      <c r="BQ3" s="528"/>
      <c r="BR3" s="528"/>
      <c r="BS3" s="528"/>
      <c r="BT3" s="528"/>
      <c r="BU3" s="598"/>
      <c r="BV3" s="527" t="s">
        <v>88</v>
      </c>
      <c r="BW3" s="528"/>
      <c r="BX3" s="528"/>
      <c r="BY3" s="528"/>
      <c r="BZ3" s="528"/>
      <c r="CA3" s="528"/>
      <c r="CB3" s="528"/>
      <c r="CC3" s="598"/>
      <c r="CD3" s="590" t="s">
        <v>1</v>
      </c>
      <c r="CE3" s="591"/>
      <c r="CF3" s="591"/>
      <c r="CG3" s="591"/>
      <c r="CH3" s="591"/>
      <c r="CI3" s="591"/>
      <c r="CJ3" s="591"/>
      <c r="CK3" s="591"/>
      <c r="CL3" s="591"/>
      <c r="CM3" s="591"/>
      <c r="CN3" s="591"/>
      <c r="CO3" s="591"/>
      <c r="CP3" s="591"/>
      <c r="CQ3" s="591"/>
      <c r="CR3" s="591"/>
      <c r="CS3" s="640"/>
      <c r="CT3" s="527" t="s">
        <v>89</v>
      </c>
      <c r="CU3" s="528"/>
      <c r="CV3" s="528"/>
      <c r="CW3" s="528"/>
      <c r="CX3" s="528"/>
      <c r="CY3" s="528"/>
      <c r="CZ3" s="528"/>
      <c r="DA3" s="598"/>
      <c r="DB3" s="527" t="s">
        <v>90</v>
      </c>
      <c r="DC3" s="528"/>
      <c r="DD3" s="528"/>
      <c r="DE3" s="528"/>
      <c r="DF3" s="528"/>
      <c r="DG3" s="528"/>
      <c r="DH3" s="528"/>
      <c r="DI3" s="598"/>
    </row>
    <row r="4" spans="1:119" ht="18.75" customHeight="1" x14ac:dyDescent="0.15">
      <c r="A4" s="178"/>
      <c r="B4" s="606"/>
      <c r="C4" s="607"/>
      <c r="D4" s="607"/>
      <c r="E4" s="608"/>
      <c r="F4" s="608"/>
      <c r="G4" s="608"/>
      <c r="H4" s="608"/>
      <c r="I4" s="608"/>
      <c r="J4" s="608"/>
      <c r="K4" s="608"/>
      <c r="L4" s="608"/>
      <c r="M4" s="608"/>
      <c r="N4" s="608"/>
      <c r="O4" s="608"/>
      <c r="P4" s="608"/>
      <c r="Q4" s="608"/>
      <c r="R4" s="612"/>
      <c r="S4" s="612"/>
      <c r="T4" s="612"/>
      <c r="U4" s="612"/>
      <c r="V4" s="613"/>
      <c r="W4" s="599"/>
      <c r="X4" s="409"/>
      <c r="Y4" s="409"/>
      <c r="Z4" s="409"/>
      <c r="AA4" s="409"/>
      <c r="AB4" s="607"/>
      <c r="AC4" s="612"/>
      <c r="AD4" s="409"/>
      <c r="AE4" s="409"/>
      <c r="AF4" s="409"/>
      <c r="AG4" s="409"/>
      <c r="AH4" s="409"/>
      <c r="AI4" s="409"/>
      <c r="AJ4" s="409"/>
      <c r="AK4" s="409"/>
      <c r="AL4" s="600"/>
      <c r="AM4" s="549"/>
      <c r="AN4" s="447"/>
      <c r="AO4" s="447"/>
      <c r="AP4" s="447"/>
      <c r="AQ4" s="447"/>
      <c r="AR4" s="447"/>
      <c r="AS4" s="447"/>
      <c r="AT4" s="447"/>
      <c r="AU4" s="447"/>
      <c r="AV4" s="447"/>
      <c r="AW4" s="447"/>
      <c r="AX4" s="639"/>
      <c r="AY4" s="484" t="s">
        <v>91</v>
      </c>
      <c r="AZ4" s="485"/>
      <c r="BA4" s="485"/>
      <c r="BB4" s="485"/>
      <c r="BC4" s="485"/>
      <c r="BD4" s="485"/>
      <c r="BE4" s="485"/>
      <c r="BF4" s="485"/>
      <c r="BG4" s="485"/>
      <c r="BH4" s="485"/>
      <c r="BI4" s="485"/>
      <c r="BJ4" s="485"/>
      <c r="BK4" s="485"/>
      <c r="BL4" s="485"/>
      <c r="BM4" s="486"/>
      <c r="BN4" s="487">
        <v>27890315</v>
      </c>
      <c r="BO4" s="488"/>
      <c r="BP4" s="488"/>
      <c r="BQ4" s="488"/>
      <c r="BR4" s="488"/>
      <c r="BS4" s="488"/>
      <c r="BT4" s="488"/>
      <c r="BU4" s="489"/>
      <c r="BV4" s="487">
        <v>33102899</v>
      </c>
      <c r="BW4" s="488"/>
      <c r="BX4" s="488"/>
      <c r="BY4" s="488"/>
      <c r="BZ4" s="488"/>
      <c r="CA4" s="488"/>
      <c r="CB4" s="488"/>
      <c r="CC4" s="489"/>
      <c r="CD4" s="624" t="s">
        <v>92</v>
      </c>
      <c r="CE4" s="625"/>
      <c r="CF4" s="625"/>
      <c r="CG4" s="625"/>
      <c r="CH4" s="625"/>
      <c r="CI4" s="625"/>
      <c r="CJ4" s="625"/>
      <c r="CK4" s="625"/>
      <c r="CL4" s="625"/>
      <c r="CM4" s="625"/>
      <c r="CN4" s="625"/>
      <c r="CO4" s="625"/>
      <c r="CP4" s="625"/>
      <c r="CQ4" s="625"/>
      <c r="CR4" s="625"/>
      <c r="CS4" s="626"/>
      <c r="CT4" s="627">
        <v>9.8000000000000007</v>
      </c>
      <c r="CU4" s="628"/>
      <c r="CV4" s="628"/>
      <c r="CW4" s="628"/>
      <c r="CX4" s="628"/>
      <c r="CY4" s="628"/>
      <c r="CZ4" s="628"/>
      <c r="DA4" s="629"/>
      <c r="DB4" s="627">
        <v>8.6999999999999993</v>
      </c>
      <c r="DC4" s="628"/>
      <c r="DD4" s="628"/>
      <c r="DE4" s="628"/>
      <c r="DF4" s="628"/>
      <c r="DG4" s="628"/>
      <c r="DH4" s="628"/>
      <c r="DI4" s="629"/>
    </row>
    <row r="5" spans="1:119" ht="18.75" customHeight="1" x14ac:dyDescent="0.15">
      <c r="A5" s="178"/>
      <c r="B5" s="634"/>
      <c r="C5" s="448"/>
      <c r="D5" s="448"/>
      <c r="E5" s="635"/>
      <c r="F5" s="635"/>
      <c r="G5" s="635"/>
      <c r="H5" s="635"/>
      <c r="I5" s="635"/>
      <c r="J5" s="635"/>
      <c r="K5" s="635"/>
      <c r="L5" s="635"/>
      <c r="M5" s="635"/>
      <c r="N5" s="635"/>
      <c r="O5" s="635"/>
      <c r="P5" s="635"/>
      <c r="Q5" s="635"/>
      <c r="R5" s="446"/>
      <c r="S5" s="446"/>
      <c r="T5" s="446"/>
      <c r="U5" s="446"/>
      <c r="V5" s="638"/>
      <c r="W5" s="549"/>
      <c r="X5" s="447"/>
      <c r="Y5" s="447"/>
      <c r="Z5" s="447"/>
      <c r="AA5" s="447"/>
      <c r="AB5" s="448"/>
      <c r="AC5" s="446"/>
      <c r="AD5" s="447"/>
      <c r="AE5" s="447"/>
      <c r="AF5" s="447"/>
      <c r="AG5" s="447"/>
      <c r="AH5" s="447"/>
      <c r="AI5" s="447"/>
      <c r="AJ5" s="447"/>
      <c r="AK5" s="447"/>
      <c r="AL5" s="639"/>
      <c r="AM5" s="515" t="s">
        <v>93</v>
      </c>
      <c r="AN5" s="415"/>
      <c r="AO5" s="415"/>
      <c r="AP5" s="415"/>
      <c r="AQ5" s="415"/>
      <c r="AR5" s="415"/>
      <c r="AS5" s="415"/>
      <c r="AT5" s="416"/>
      <c r="AU5" s="516" t="s">
        <v>94</v>
      </c>
      <c r="AV5" s="517"/>
      <c r="AW5" s="517"/>
      <c r="AX5" s="517"/>
      <c r="AY5" s="472" t="s">
        <v>95</v>
      </c>
      <c r="AZ5" s="473"/>
      <c r="BA5" s="473"/>
      <c r="BB5" s="473"/>
      <c r="BC5" s="473"/>
      <c r="BD5" s="473"/>
      <c r="BE5" s="473"/>
      <c r="BF5" s="473"/>
      <c r="BG5" s="473"/>
      <c r="BH5" s="473"/>
      <c r="BI5" s="473"/>
      <c r="BJ5" s="473"/>
      <c r="BK5" s="473"/>
      <c r="BL5" s="473"/>
      <c r="BM5" s="474"/>
      <c r="BN5" s="458">
        <v>26204284</v>
      </c>
      <c r="BO5" s="459"/>
      <c r="BP5" s="459"/>
      <c r="BQ5" s="459"/>
      <c r="BR5" s="459"/>
      <c r="BS5" s="459"/>
      <c r="BT5" s="459"/>
      <c r="BU5" s="460"/>
      <c r="BV5" s="458">
        <v>31595265</v>
      </c>
      <c r="BW5" s="459"/>
      <c r="BX5" s="459"/>
      <c r="BY5" s="459"/>
      <c r="BZ5" s="459"/>
      <c r="CA5" s="459"/>
      <c r="CB5" s="459"/>
      <c r="CC5" s="460"/>
      <c r="CD5" s="498" t="s">
        <v>96</v>
      </c>
      <c r="CE5" s="418"/>
      <c r="CF5" s="418"/>
      <c r="CG5" s="418"/>
      <c r="CH5" s="418"/>
      <c r="CI5" s="418"/>
      <c r="CJ5" s="418"/>
      <c r="CK5" s="418"/>
      <c r="CL5" s="418"/>
      <c r="CM5" s="418"/>
      <c r="CN5" s="418"/>
      <c r="CO5" s="418"/>
      <c r="CP5" s="418"/>
      <c r="CQ5" s="418"/>
      <c r="CR5" s="418"/>
      <c r="CS5" s="499"/>
      <c r="CT5" s="455">
        <v>83.7</v>
      </c>
      <c r="CU5" s="456"/>
      <c r="CV5" s="456"/>
      <c r="CW5" s="456"/>
      <c r="CX5" s="456"/>
      <c r="CY5" s="456"/>
      <c r="CZ5" s="456"/>
      <c r="DA5" s="457"/>
      <c r="DB5" s="455">
        <v>92.9</v>
      </c>
      <c r="DC5" s="456"/>
      <c r="DD5" s="456"/>
      <c r="DE5" s="456"/>
      <c r="DF5" s="456"/>
      <c r="DG5" s="456"/>
      <c r="DH5" s="456"/>
      <c r="DI5" s="457"/>
    </row>
    <row r="6" spans="1:119" ht="18.75" customHeight="1" x14ac:dyDescent="0.15">
      <c r="A6" s="178"/>
      <c r="B6" s="604" t="s">
        <v>97</v>
      </c>
      <c r="C6" s="445"/>
      <c r="D6" s="445"/>
      <c r="E6" s="605"/>
      <c r="F6" s="605"/>
      <c r="G6" s="605"/>
      <c r="H6" s="605"/>
      <c r="I6" s="605"/>
      <c r="J6" s="605"/>
      <c r="K6" s="605"/>
      <c r="L6" s="605" t="s">
        <v>98</v>
      </c>
      <c r="M6" s="605"/>
      <c r="N6" s="605"/>
      <c r="O6" s="605"/>
      <c r="P6" s="605"/>
      <c r="Q6" s="605"/>
      <c r="R6" s="443"/>
      <c r="S6" s="443"/>
      <c r="T6" s="443"/>
      <c r="U6" s="443"/>
      <c r="V6" s="611"/>
      <c r="W6" s="548" t="s">
        <v>99</v>
      </c>
      <c r="X6" s="444"/>
      <c r="Y6" s="444"/>
      <c r="Z6" s="444"/>
      <c r="AA6" s="444"/>
      <c r="AB6" s="445"/>
      <c r="AC6" s="616" t="s">
        <v>100</v>
      </c>
      <c r="AD6" s="617"/>
      <c r="AE6" s="617"/>
      <c r="AF6" s="617"/>
      <c r="AG6" s="617"/>
      <c r="AH6" s="617"/>
      <c r="AI6" s="617"/>
      <c r="AJ6" s="617"/>
      <c r="AK6" s="617"/>
      <c r="AL6" s="618"/>
      <c r="AM6" s="515" t="s">
        <v>101</v>
      </c>
      <c r="AN6" s="415"/>
      <c r="AO6" s="415"/>
      <c r="AP6" s="415"/>
      <c r="AQ6" s="415"/>
      <c r="AR6" s="415"/>
      <c r="AS6" s="415"/>
      <c r="AT6" s="416"/>
      <c r="AU6" s="516" t="s">
        <v>94</v>
      </c>
      <c r="AV6" s="517"/>
      <c r="AW6" s="517"/>
      <c r="AX6" s="517"/>
      <c r="AY6" s="472" t="s">
        <v>102</v>
      </c>
      <c r="AZ6" s="473"/>
      <c r="BA6" s="473"/>
      <c r="BB6" s="473"/>
      <c r="BC6" s="473"/>
      <c r="BD6" s="473"/>
      <c r="BE6" s="473"/>
      <c r="BF6" s="473"/>
      <c r="BG6" s="473"/>
      <c r="BH6" s="473"/>
      <c r="BI6" s="473"/>
      <c r="BJ6" s="473"/>
      <c r="BK6" s="473"/>
      <c r="BL6" s="473"/>
      <c r="BM6" s="474"/>
      <c r="BN6" s="458">
        <v>1686031</v>
      </c>
      <c r="BO6" s="459"/>
      <c r="BP6" s="459"/>
      <c r="BQ6" s="459"/>
      <c r="BR6" s="459"/>
      <c r="BS6" s="459"/>
      <c r="BT6" s="459"/>
      <c r="BU6" s="460"/>
      <c r="BV6" s="458">
        <v>1507634</v>
      </c>
      <c r="BW6" s="459"/>
      <c r="BX6" s="459"/>
      <c r="BY6" s="459"/>
      <c r="BZ6" s="459"/>
      <c r="CA6" s="459"/>
      <c r="CB6" s="459"/>
      <c r="CC6" s="460"/>
      <c r="CD6" s="498" t="s">
        <v>103</v>
      </c>
      <c r="CE6" s="418"/>
      <c r="CF6" s="418"/>
      <c r="CG6" s="418"/>
      <c r="CH6" s="418"/>
      <c r="CI6" s="418"/>
      <c r="CJ6" s="418"/>
      <c r="CK6" s="418"/>
      <c r="CL6" s="418"/>
      <c r="CM6" s="418"/>
      <c r="CN6" s="418"/>
      <c r="CO6" s="418"/>
      <c r="CP6" s="418"/>
      <c r="CQ6" s="418"/>
      <c r="CR6" s="418"/>
      <c r="CS6" s="499"/>
      <c r="CT6" s="601">
        <v>87.6</v>
      </c>
      <c r="CU6" s="602"/>
      <c r="CV6" s="602"/>
      <c r="CW6" s="602"/>
      <c r="CX6" s="602"/>
      <c r="CY6" s="602"/>
      <c r="CZ6" s="602"/>
      <c r="DA6" s="603"/>
      <c r="DB6" s="601">
        <v>96.6</v>
      </c>
      <c r="DC6" s="602"/>
      <c r="DD6" s="602"/>
      <c r="DE6" s="602"/>
      <c r="DF6" s="602"/>
      <c r="DG6" s="602"/>
      <c r="DH6" s="602"/>
      <c r="DI6" s="603"/>
    </row>
    <row r="7" spans="1:119" ht="18.75" customHeight="1" x14ac:dyDescent="0.15">
      <c r="A7" s="178"/>
      <c r="B7" s="606"/>
      <c r="C7" s="607"/>
      <c r="D7" s="607"/>
      <c r="E7" s="608"/>
      <c r="F7" s="608"/>
      <c r="G7" s="608"/>
      <c r="H7" s="608"/>
      <c r="I7" s="608"/>
      <c r="J7" s="608"/>
      <c r="K7" s="608"/>
      <c r="L7" s="608"/>
      <c r="M7" s="608"/>
      <c r="N7" s="608"/>
      <c r="O7" s="608"/>
      <c r="P7" s="608"/>
      <c r="Q7" s="608"/>
      <c r="R7" s="612"/>
      <c r="S7" s="612"/>
      <c r="T7" s="612"/>
      <c r="U7" s="612"/>
      <c r="V7" s="613"/>
      <c r="W7" s="599"/>
      <c r="X7" s="409"/>
      <c r="Y7" s="409"/>
      <c r="Z7" s="409"/>
      <c r="AA7" s="409"/>
      <c r="AB7" s="607"/>
      <c r="AC7" s="619"/>
      <c r="AD7" s="410"/>
      <c r="AE7" s="410"/>
      <c r="AF7" s="410"/>
      <c r="AG7" s="410"/>
      <c r="AH7" s="410"/>
      <c r="AI7" s="410"/>
      <c r="AJ7" s="410"/>
      <c r="AK7" s="410"/>
      <c r="AL7" s="620"/>
      <c r="AM7" s="515" t="s">
        <v>104</v>
      </c>
      <c r="AN7" s="415"/>
      <c r="AO7" s="415"/>
      <c r="AP7" s="415"/>
      <c r="AQ7" s="415"/>
      <c r="AR7" s="415"/>
      <c r="AS7" s="415"/>
      <c r="AT7" s="416"/>
      <c r="AU7" s="516" t="s">
        <v>105</v>
      </c>
      <c r="AV7" s="517"/>
      <c r="AW7" s="517"/>
      <c r="AX7" s="517"/>
      <c r="AY7" s="472" t="s">
        <v>106</v>
      </c>
      <c r="AZ7" s="473"/>
      <c r="BA7" s="473"/>
      <c r="BB7" s="473"/>
      <c r="BC7" s="473"/>
      <c r="BD7" s="473"/>
      <c r="BE7" s="473"/>
      <c r="BF7" s="473"/>
      <c r="BG7" s="473"/>
      <c r="BH7" s="473"/>
      <c r="BI7" s="473"/>
      <c r="BJ7" s="473"/>
      <c r="BK7" s="473"/>
      <c r="BL7" s="473"/>
      <c r="BM7" s="474"/>
      <c r="BN7" s="458">
        <v>161497</v>
      </c>
      <c r="BO7" s="459"/>
      <c r="BP7" s="459"/>
      <c r="BQ7" s="459"/>
      <c r="BR7" s="459"/>
      <c r="BS7" s="459"/>
      <c r="BT7" s="459"/>
      <c r="BU7" s="460"/>
      <c r="BV7" s="458">
        <v>200166</v>
      </c>
      <c r="BW7" s="459"/>
      <c r="BX7" s="459"/>
      <c r="BY7" s="459"/>
      <c r="BZ7" s="459"/>
      <c r="CA7" s="459"/>
      <c r="CB7" s="459"/>
      <c r="CC7" s="460"/>
      <c r="CD7" s="498" t="s">
        <v>107</v>
      </c>
      <c r="CE7" s="418"/>
      <c r="CF7" s="418"/>
      <c r="CG7" s="418"/>
      <c r="CH7" s="418"/>
      <c r="CI7" s="418"/>
      <c r="CJ7" s="418"/>
      <c r="CK7" s="418"/>
      <c r="CL7" s="418"/>
      <c r="CM7" s="418"/>
      <c r="CN7" s="418"/>
      <c r="CO7" s="418"/>
      <c r="CP7" s="418"/>
      <c r="CQ7" s="418"/>
      <c r="CR7" s="418"/>
      <c r="CS7" s="499"/>
      <c r="CT7" s="458">
        <v>15602900</v>
      </c>
      <c r="CU7" s="459"/>
      <c r="CV7" s="459"/>
      <c r="CW7" s="459"/>
      <c r="CX7" s="459"/>
      <c r="CY7" s="459"/>
      <c r="CZ7" s="459"/>
      <c r="DA7" s="460"/>
      <c r="DB7" s="458">
        <v>15046143</v>
      </c>
      <c r="DC7" s="459"/>
      <c r="DD7" s="459"/>
      <c r="DE7" s="459"/>
      <c r="DF7" s="459"/>
      <c r="DG7" s="459"/>
      <c r="DH7" s="459"/>
      <c r="DI7" s="460"/>
    </row>
    <row r="8" spans="1:119" ht="18.75" customHeight="1" thickBot="1" x14ac:dyDescent="0.2">
      <c r="A8" s="178"/>
      <c r="B8" s="609"/>
      <c r="C8" s="554"/>
      <c r="D8" s="554"/>
      <c r="E8" s="610"/>
      <c r="F8" s="610"/>
      <c r="G8" s="610"/>
      <c r="H8" s="610"/>
      <c r="I8" s="610"/>
      <c r="J8" s="610"/>
      <c r="K8" s="610"/>
      <c r="L8" s="610"/>
      <c r="M8" s="610"/>
      <c r="N8" s="610"/>
      <c r="O8" s="610"/>
      <c r="P8" s="610"/>
      <c r="Q8" s="610"/>
      <c r="R8" s="614"/>
      <c r="S8" s="614"/>
      <c r="T8" s="614"/>
      <c r="U8" s="614"/>
      <c r="V8" s="615"/>
      <c r="W8" s="529"/>
      <c r="X8" s="530"/>
      <c r="Y8" s="530"/>
      <c r="Z8" s="530"/>
      <c r="AA8" s="530"/>
      <c r="AB8" s="554"/>
      <c r="AC8" s="621"/>
      <c r="AD8" s="622"/>
      <c r="AE8" s="622"/>
      <c r="AF8" s="622"/>
      <c r="AG8" s="622"/>
      <c r="AH8" s="622"/>
      <c r="AI8" s="622"/>
      <c r="AJ8" s="622"/>
      <c r="AK8" s="622"/>
      <c r="AL8" s="623"/>
      <c r="AM8" s="515" t="s">
        <v>108</v>
      </c>
      <c r="AN8" s="415"/>
      <c r="AO8" s="415"/>
      <c r="AP8" s="415"/>
      <c r="AQ8" s="415"/>
      <c r="AR8" s="415"/>
      <c r="AS8" s="415"/>
      <c r="AT8" s="416"/>
      <c r="AU8" s="516" t="s">
        <v>94</v>
      </c>
      <c r="AV8" s="517"/>
      <c r="AW8" s="517"/>
      <c r="AX8" s="517"/>
      <c r="AY8" s="472" t="s">
        <v>109</v>
      </c>
      <c r="AZ8" s="473"/>
      <c r="BA8" s="473"/>
      <c r="BB8" s="473"/>
      <c r="BC8" s="473"/>
      <c r="BD8" s="473"/>
      <c r="BE8" s="473"/>
      <c r="BF8" s="473"/>
      <c r="BG8" s="473"/>
      <c r="BH8" s="473"/>
      <c r="BI8" s="473"/>
      <c r="BJ8" s="473"/>
      <c r="BK8" s="473"/>
      <c r="BL8" s="473"/>
      <c r="BM8" s="474"/>
      <c r="BN8" s="458">
        <v>1524534</v>
      </c>
      <c r="BO8" s="459"/>
      <c r="BP8" s="459"/>
      <c r="BQ8" s="459"/>
      <c r="BR8" s="459"/>
      <c r="BS8" s="459"/>
      <c r="BT8" s="459"/>
      <c r="BU8" s="460"/>
      <c r="BV8" s="458">
        <v>1307468</v>
      </c>
      <c r="BW8" s="459"/>
      <c r="BX8" s="459"/>
      <c r="BY8" s="459"/>
      <c r="BZ8" s="459"/>
      <c r="CA8" s="459"/>
      <c r="CB8" s="459"/>
      <c r="CC8" s="460"/>
      <c r="CD8" s="498" t="s">
        <v>110</v>
      </c>
      <c r="CE8" s="418"/>
      <c r="CF8" s="418"/>
      <c r="CG8" s="418"/>
      <c r="CH8" s="418"/>
      <c r="CI8" s="418"/>
      <c r="CJ8" s="418"/>
      <c r="CK8" s="418"/>
      <c r="CL8" s="418"/>
      <c r="CM8" s="418"/>
      <c r="CN8" s="418"/>
      <c r="CO8" s="418"/>
      <c r="CP8" s="418"/>
      <c r="CQ8" s="418"/>
      <c r="CR8" s="418"/>
      <c r="CS8" s="499"/>
      <c r="CT8" s="561">
        <v>0.41</v>
      </c>
      <c r="CU8" s="562"/>
      <c r="CV8" s="562"/>
      <c r="CW8" s="562"/>
      <c r="CX8" s="562"/>
      <c r="CY8" s="562"/>
      <c r="CZ8" s="562"/>
      <c r="DA8" s="563"/>
      <c r="DB8" s="561">
        <v>0.41</v>
      </c>
      <c r="DC8" s="562"/>
      <c r="DD8" s="562"/>
      <c r="DE8" s="562"/>
      <c r="DF8" s="562"/>
      <c r="DG8" s="562"/>
      <c r="DH8" s="562"/>
      <c r="DI8" s="563"/>
    </row>
    <row r="9" spans="1:119" ht="18.75" customHeight="1" thickBot="1" x14ac:dyDescent="0.2">
      <c r="A9" s="178"/>
      <c r="B9" s="590" t="s">
        <v>111</v>
      </c>
      <c r="C9" s="591"/>
      <c r="D9" s="591"/>
      <c r="E9" s="591"/>
      <c r="F9" s="591"/>
      <c r="G9" s="591"/>
      <c r="H9" s="591"/>
      <c r="I9" s="591"/>
      <c r="J9" s="591"/>
      <c r="K9" s="509"/>
      <c r="L9" s="592" t="s">
        <v>112</v>
      </c>
      <c r="M9" s="593"/>
      <c r="N9" s="593"/>
      <c r="O9" s="593"/>
      <c r="P9" s="593"/>
      <c r="Q9" s="594"/>
      <c r="R9" s="595">
        <v>48602</v>
      </c>
      <c r="S9" s="596"/>
      <c r="T9" s="596"/>
      <c r="U9" s="596"/>
      <c r="V9" s="597"/>
      <c r="W9" s="527" t="s">
        <v>113</v>
      </c>
      <c r="X9" s="528"/>
      <c r="Y9" s="528"/>
      <c r="Z9" s="528"/>
      <c r="AA9" s="528"/>
      <c r="AB9" s="528"/>
      <c r="AC9" s="528"/>
      <c r="AD9" s="528"/>
      <c r="AE9" s="528"/>
      <c r="AF9" s="528"/>
      <c r="AG9" s="528"/>
      <c r="AH9" s="528"/>
      <c r="AI9" s="528"/>
      <c r="AJ9" s="528"/>
      <c r="AK9" s="528"/>
      <c r="AL9" s="598"/>
      <c r="AM9" s="515" t="s">
        <v>114</v>
      </c>
      <c r="AN9" s="415"/>
      <c r="AO9" s="415"/>
      <c r="AP9" s="415"/>
      <c r="AQ9" s="415"/>
      <c r="AR9" s="415"/>
      <c r="AS9" s="415"/>
      <c r="AT9" s="416"/>
      <c r="AU9" s="516" t="s">
        <v>115</v>
      </c>
      <c r="AV9" s="517"/>
      <c r="AW9" s="517"/>
      <c r="AX9" s="517"/>
      <c r="AY9" s="472" t="s">
        <v>116</v>
      </c>
      <c r="AZ9" s="473"/>
      <c r="BA9" s="473"/>
      <c r="BB9" s="473"/>
      <c r="BC9" s="473"/>
      <c r="BD9" s="473"/>
      <c r="BE9" s="473"/>
      <c r="BF9" s="473"/>
      <c r="BG9" s="473"/>
      <c r="BH9" s="473"/>
      <c r="BI9" s="473"/>
      <c r="BJ9" s="473"/>
      <c r="BK9" s="473"/>
      <c r="BL9" s="473"/>
      <c r="BM9" s="474"/>
      <c r="BN9" s="458">
        <v>217066</v>
      </c>
      <c r="BO9" s="459"/>
      <c r="BP9" s="459"/>
      <c r="BQ9" s="459"/>
      <c r="BR9" s="459"/>
      <c r="BS9" s="459"/>
      <c r="BT9" s="459"/>
      <c r="BU9" s="460"/>
      <c r="BV9" s="458">
        <v>192743</v>
      </c>
      <c r="BW9" s="459"/>
      <c r="BX9" s="459"/>
      <c r="BY9" s="459"/>
      <c r="BZ9" s="459"/>
      <c r="CA9" s="459"/>
      <c r="CB9" s="459"/>
      <c r="CC9" s="460"/>
      <c r="CD9" s="498" t="s">
        <v>117</v>
      </c>
      <c r="CE9" s="418"/>
      <c r="CF9" s="418"/>
      <c r="CG9" s="418"/>
      <c r="CH9" s="418"/>
      <c r="CI9" s="418"/>
      <c r="CJ9" s="418"/>
      <c r="CK9" s="418"/>
      <c r="CL9" s="418"/>
      <c r="CM9" s="418"/>
      <c r="CN9" s="418"/>
      <c r="CO9" s="418"/>
      <c r="CP9" s="418"/>
      <c r="CQ9" s="418"/>
      <c r="CR9" s="418"/>
      <c r="CS9" s="499"/>
      <c r="CT9" s="455">
        <v>10.9</v>
      </c>
      <c r="CU9" s="456"/>
      <c r="CV9" s="456"/>
      <c r="CW9" s="456"/>
      <c r="CX9" s="456"/>
      <c r="CY9" s="456"/>
      <c r="CZ9" s="456"/>
      <c r="DA9" s="457"/>
      <c r="DB9" s="455">
        <v>11</v>
      </c>
      <c r="DC9" s="456"/>
      <c r="DD9" s="456"/>
      <c r="DE9" s="456"/>
      <c r="DF9" s="456"/>
      <c r="DG9" s="456"/>
      <c r="DH9" s="456"/>
      <c r="DI9" s="457"/>
    </row>
    <row r="10" spans="1:119" ht="18.75" customHeight="1" thickBot="1" x14ac:dyDescent="0.2">
      <c r="A10" s="178"/>
      <c r="B10" s="590"/>
      <c r="C10" s="591"/>
      <c r="D10" s="591"/>
      <c r="E10" s="591"/>
      <c r="F10" s="591"/>
      <c r="G10" s="591"/>
      <c r="H10" s="591"/>
      <c r="I10" s="591"/>
      <c r="J10" s="591"/>
      <c r="K10" s="509"/>
      <c r="L10" s="414" t="s">
        <v>118</v>
      </c>
      <c r="M10" s="415"/>
      <c r="N10" s="415"/>
      <c r="O10" s="415"/>
      <c r="P10" s="415"/>
      <c r="Q10" s="416"/>
      <c r="R10" s="411">
        <v>52294</v>
      </c>
      <c r="S10" s="412"/>
      <c r="T10" s="412"/>
      <c r="U10" s="412"/>
      <c r="V10" s="471"/>
      <c r="W10" s="599"/>
      <c r="X10" s="409"/>
      <c r="Y10" s="409"/>
      <c r="Z10" s="409"/>
      <c r="AA10" s="409"/>
      <c r="AB10" s="409"/>
      <c r="AC10" s="409"/>
      <c r="AD10" s="409"/>
      <c r="AE10" s="409"/>
      <c r="AF10" s="409"/>
      <c r="AG10" s="409"/>
      <c r="AH10" s="409"/>
      <c r="AI10" s="409"/>
      <c r="AJ10" s="409"/>
      <c r="AK10" s="409"/>
      <c r="AL10" s="600"/>
      <c r="AM10" s="515" t="s">
        <v>119</v>
      </c>
      <c r="AN10" s="415"/>
      <c r="AO10" s="415"/>
      <c r="AP10" s="415"/>
      <c r="AQ10" s="415"/>
      <c r="AR10" s="415"/>
      <c r="AS10" s="415"/>
      <c r="AT10" s="416"/>
      <c r="AU10" s="516" t="s">
        <v>105</v>
      </c>
      <c r="AV10" s="517"/>
      <c r="AW10" s="517"/>
      <c r="AX10" s="517"/>
      <c r="AY10" s="472" t="s">
        <v>120</v>
      </c>
      <c r="AZ10" s="473"/>
      <c r="BA10" s="473"/>
      <c r="BB10" s="473"/>
      <c r="BC10" s="473"/>
      <c r="BD10" s="473"/>
      <c r="BE10" s="473"/>
      <c r="BF10" s="473"/>
      <c r="BG10" s="473"/>
      <c r="BH10" s="473"/>
      <c r="BI10" s="473"/>
      <c r="BJ10" s="473"/>
      <c r="BK10" s="473"/>
      <c r="BL10" s="473"/>
      <c r="BM10" s="474"/>
      <c r="BN10" s="458">
        <v>903106</v>
      </c>
      <c r="BO10" s="459"/>
      <c r="BP10" s="459"/>
      <c r="BQ10" s="459"/>
      <c r="BR10" s="459"/>
      <c r="BS10" s="459"/>
      <c r="BT10" s="459"/>
      <c r="BU10" s="460"/>
      <c r="BV10" s="458">
        <v>559295</v>
      </c>
      <c r="BW10" s="459"/>
      <c r="BX10" s="459"/>
      <c r="BY10" s="459"/>
      <c r="BZ10" s="459"/>
      <c r="CA10" s="459"/>
      <c r="CB10" s="459"/>
      <c r="CC10" s="460"/>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90"/>
      <c r="C11" s="591"/>
      <c r="D11" s="591"/>
      <c r="E11" s="591"/>
      <c r="F11" s="591"/>
      <c r="G11" s="591"/>
      <c r="H11" s="591"/>
      <c r="I11" s="591"/>
      <c r="J11" s="591"/>
      <c r="K11" s="509"/>
      <c r="L11" s="419" t="s">
        <v>122</v>
      </c>
      <c r="M11" s="420"/>
      <c r="N11" s="420"/>
      <c r="O11" s="420"/>
      <c r="P11" s="420"/>
      <c r="Q11" s="421"/>
      <c r="R11" s="587" t="s">
        <v>123</v>
      </c>
      <c r="S11" s="588"/>
      <c r="T11" s="588"/>
      <c r="U11" s="588"/>
      <c r="V11" s="589"/>
      <c r="W11" s="599"/>
      <c r="X11" s="409"/>
      <c r="Y11" s="409"/>
      <c r="Z11" s="409"/>
      <c r="AA11" s="409"/>
      <c r="AB11" s="409"/>
      <c r="AC11" s="409"/>
      <c r="AD11" s="409"/>
      <c r="AE11" s="409"/>
      <c r="AF11" s="409"/>
      <c r="AG11" s="409"/>
      <c r="AH11" s="409"/>
      <c r="AI11" s="409"/>
      <c r="AJ11" s="409"/>
      <c r="AK11" s="409"/>
      <c r="AL11" s="600"/>
      <c r="AM11" s="515" t="s">
        <v>124</v>
      </c>
      <c r="AN11" s="415"/>
      <c r="AO11" s="415"/>
      <c r="AP11" s="415"/>
      <c r="AQ11" s="415"/>
      <c r="AR11" s="415"/>
      <c r="AS11" s="415"/>
      <c r="AT11" s="416"/>
      <c r="AU11" s="516" t="s">
        <v>125</v>
      </c>
      <c r="AV11" s="517"/>
      <c r="AW11" s="517"/>
      <c r="AX11" s="517"/>
      <c r="AY11" s="472" t="s">
        <v>126</v>
      </c>
      <c r="AZ11" s="473"/>
      <c r="BA11" s="473"/>
      <c r="BB11" s="473"/>
      <c r="BC11" s="473"/>
      <c r="BD11" s="473"/>
      <c r="BE11" s="473"/>
      <c r="BF11" s="473"/>
      <c r="BG11" s="473"/>
      <c r="BH11" s="473"/>
      <c r="BI11" s="473"/>
      <c r="BJ11" s="473"/>
      <c r="BK11" s="473"/>
      <c r="BL11" s="473"/>
      <c r="BM11" s="474"/>
      <c r="BN11" s="458">
        <v>0</v>
      </c>
      <c r="BO11" s="459"/>
      <c r="BP11" s="459"/>
      <c r="BQ11" s="459"/>
      <c r="BR11" s="459"/>
      <c r="BS11" s="459"/>
      <c r="BT11" s="459"/>
      <c r="BU11" s="460"/>
      <c r="BV11" s="458">
        <v>0</v>
      </c>
      <c r="BW11" s="459"/>
      <c r="BX11" s="459"/>
      <c r="BY11" s="459"/>
      <c r="BZ11" s="459"/>
      <c r="CA11" s="459"/>
      <c r="CB11" s="459"/>
      <c r="CC11" s="460"/>
      <c r="CD11" s="498" t="s">
        <v>127</v>
      </c>
      <c r="CE11" s="418"/>
      <c r="CF11" s="418"/>
      <c r="CG11" s="418"/>
      <c r="CH11" s="418"/>
      <c r="CI11" s="418"/>
      <c r="CJ11" s="418"/>
      <c r="CK11" s="418"/>
      <c r="CL11" s="418"/>
      <c r="CM11" s="418"/>
      <c r="CN11" s="418"/>
      <c r="CO11" s="418"/>
      <c r="CP11" s="418"/>
      <c r="CQ11" s="418"/>
      <c r="CR11" s="418"/>
      <c r="CS11" s="499"/>
      <c r="CT11" s="561" t="s">
        <v>128</v>
      </c>
      <c r="CU11" s="562"/>
      <c r="CV11" s="562"/>
      <c r="CW11" s="562"/>
      <c r="CX11" s="562"/>
      <c r="CY11" s="562"/>
      <c r="CZ11" s="562"/>
      <c r="DA11" s="563"/>
      <c r="DB11" s="561" t="s">
        <v>129</v>
      </c>
      <c r="DC11" s="562"/>
      <c r="DD11" s="562"/>
      <c r="DE11" s="562"/>
      <c r="DF11" s="562"/>
      <c r="DG11" s="562"/>
      <c r="DH11" s="562"/>
      <c r="DI11" s="563"/>
    </row>
    <row r="12" spans="1:119" ht="18.75" customHeight="1" x14ac:dyDescent="0.15">
      <c r="A12" s="178"/>
      <c r="B12" s="564" t="s">
        <v>130</v>
      </c>
      <c r="C12" s="565"/>
      <c r="D12" s="565"/>
      <c r="E12" s="565"/>
      <c r="F12" s="565"/>
      <c r="G12" s="565"/>
      <c r="H12" s="565"/>
      <c r="I12" s="565"/>
      <c r="J12" s="565"/>
      <c r="K12" s="566"/>
      <c r="L12" s="573" t="s">
        <v>131</v>
      </c>
      <c r="M12" s="574"/>
      <c r="N12" s="574"/>
      <c r="O12" s="574"/>
      <c r="P12" s="574"/>
      <c r="Q12" s="575"/>
      <c r="R12" s="576">
        <v>49236</v>
      </c>
      <c r="S12" s="577"/>
      <c r="T12" s="577"/>
      <c r="U12" s="577"/>
      <c r="V12" s="578"/>
      <c r="W12" s="579" t="s">
        <v>1</v>
      </c>
      <c r="X12" s="517"/>
      <c r="Y12" s="517"/>
      <c r="Z12" s="517"/>
      <c r="AA12" s="517"/>
      <c r="AB12" s="580"/>
      <c r="AC12" s="581" t="s">
        <v>132</v>
      </c>
      <c r="AD12" s="582"/>
      <c r="AE12" s="582"/>
      <c r="AF12" s="582"/>
      <c r="AG12" s="583"/>
      <c r="AH12" s="581" t="s">
        <v>133</v>
      </c>
      <c r="AI12" s="582"/>
      <c r="AJ12" s="582"/>
      <c r="AK12" s="582"/>
      <c r="AL12" s="584"/>
      <c r="AM12" s="515" t="s">
        <v>134</v>
      </c>
      <c r="AN12" s="415"/>
      <c r="AO12" s="415"/>
      <c r="AP12" s="415"/>
      <c r="AQ12" s="415"/>
      <c r="AR12" s="415"/>
      <c r="AS12" s="415"/>
      <c r="AT12" s="416"/>
      <c r="AU12" s="516" t="s">
        <v>135</v>
      </c>
      <c r="AV12" s="517"/>
      <c r="AW12" s="517"/>
      <c r="AX12" s="517"/>
      <c r="AY12" s="472" t="s">
        <v>136</v>
      </c>
      <c r="AZ12" s="473"/>
      <c r="BA12" s="473"/>
      <c r="BB12" s="473"/>
      <c r="BC12" s="473"/>
      <c r="BD12" s="473"/>
      <c r="BE12" s="473"/>
      <c r="BF12" s="473"/>
      <c r="BG12" s="473"/>
      <c r="BH12" s="473"/>
      <c r="BI12" s="473"/>
      <c r="BJ12" s="473"/>
      <c r="BK12" s="473"/>
      <c r="BL12" s="473"/>
      <c r="BM12" s="474"/>
      <c r="BN12" s="458">
        <v>0</v>
      </c>
      <c r="BO12" s="459"/>
      <c r="BP12" s="459"/>
      <c r="BQ12" s="459"/>
      <c r="BR12" s="459"/>
      <c r="BS12" s="459"/>
      <c r="BT12" s="459"/>
      <c r="BU12" s="460"/>
      <c r="BV12" s="458">
        <v>0</v>
      </c>
      <c r="BW12" s="459"/>
      <c r="BX12" s="459"/>
      <c r="BY12" s="459"/>
      <c r="BZ12" s="459"/>
      <c r="CA12" s="459"/>
      <c r="CB12" s="459"/>
      <c r="CC12" s="460"/>
      <c r="CD12" s="498" t="s">
        <v>137</v>
      </c>
      <c r="CE12" s="418"/>
      <c r="CF12" s="418"/>
      <c r="CG12" s="418"/>
      <c r="CH12" s="418"/>
      <c r="CI12" s="418"/>
      <c r="CJ12" s="418"/>
      <c r="CK12" s="418"/>
      <c r="CL12" s="418"/>
      <c r="CM12" s="418"/>
      <c r="CN12" s="418"/>
      <c r="CO12" s="418"/>
      <c r="CP12" s="418"/>
      <c r="CQ12" s="418"/>
      <c r="CR12" s="418"/>
      <c r="CS12" s="499"/>
      <c r="CT12" s="561" t="s">
        <v>138</v>
      </c>
      <c r="CU12" s="562"/>
      <c r="CV12" s="562"/>
      <c r="CW12" s="562"/>
      <c r="CX12" s="562"/>
      <c r="CY12" s="562"/>
      <c r="CZ12" s="562"/>
      <c r="DA12" s="563"/>
      <c r="DB12" s="561" t="s">
        <v>129</v>
      </c>
      <c r="DC12" s="562"/>
      <c r="DD12" s="562"/>
      <c r="DE12" s="562"/>
      <c r="DF12" s="562"/>
      <c r="DG12" s="562"/>
      <c r="DH12" s="562"/>
      <c r="DI12" s="563"/>
    </row>
    <row r="13" spans="1:119" ht="18.75" customHeight="1" x14ac:dyDescent="0.15">
      <c r="A13" s="178"/>
      <c r="B13" s="567"/>
      <c r="C13" s="568"/>
      <c r="D13" s="568"/>
      <c r="E13" s="568"/>
      <c r="F13" s="568"/>
      <c r="G13" s="568"/>
      <c r="H13" s="568"/>
      <c r="I13" s="568"/>
      <c r="J13" s="568"/>
      <c r="K13" s="569"/>
      <c r="L13" s="187"/>
      <c r="M13" s="542" t="s">
        <v>139</v>
      </c>
      <c r="N13" s="543"/>
      <c r="O13" s="543"/>
      <c r="P13" s="543"/>
      <c r="Q13" s="544"/>
      <c r="R13" s="545">
        <v>49034</v>
      </c>
      <c r="S13" s="546"/>
      <c r="T13" s="546"/>
      <c r="U13" s="546"/>
      <c r="V13" s="547"/>
      <c r="W13" s="548" t="s">
        <v>140</v>
      </c>
      <c r="X13" s="444"/>
      <c r="Y13" s="444"/>
      <c r="Z13" s="444"/>
      <c r="AA13" s="444"/>
      <c r="AB13" s="445"/>
      <c r="AC13" s="411">
        <v>1806</v>
      </c>
      <c r="AD13" s="412"/>
      <c r="AE13" s="412"/>
      <c r="AF13" s="412"/>
      <c r="AG13" s="413"/>
      <c r="AH13" s="411">
        <v>2083</v>
      </c>
      <c r="AI13" s="412"/>
      <c r="AJ13" s="412"/>
      <c r="AK13" s="412"/>
      <c r="AL13" s="471"/>
      <c r="AM13" s="515" t="s">
        <v>141</v>
      </c>
      <c r="AN13" s="415"/>
      <c r="AO13" s="415"/>
      <c r="AP13" s="415"/>
      <c r="AQ13" s="415"/>
      <c r="AR13" s="415"/>
      <c r="AS13" s="415"/>
      <c r="AT13" s="416"/>
      <c r="AU13" s="516" t="s">
        <v>142</v>
      </c>
      <c r="AV13" s="517"/>
      <c r="AW13" s="517"/>
      <c r="AX13" s="517"/>
      <c r="AY13" s="472" t="s">
        <v>143</v>
      </c>
      <c r="AZ13" s="473"/>
      <c r="BA13" s="473"/>
      <c r="BB13" s="473"/>
      <c r="BC13" s="473"/>
      <c r="BD13" s="473"/>
      <c r="BE13" s="473"/>
      <c r="BF13" s="473"/>
      <c r="BG13" s="473"/>
      <c r="BH13" s="473"/>
      <c r="BI13" s="473"/>
      <c r="BJ13" s="473"/>
      <c r="BK13" s="473"/>
      <c r="BL13" s="473"/>
      <c r="BM13" s="474"/>
      <c r="BN13" s="458">
        <v>1120172</v>
      </c>
      <c r="BO13" s="459"/>
      <c r="BP13" s="459"/>
      <c r="BQ13" s="459"/>
      <c r="BR13" s="459"/>
      <c r="BS13" s="459"/>
      <c r="BT13" s="459"/>
      <c r="BU13" s="460"/>
      <c r="BV13" s="458">
        <v>752038</v>
      </c>
      <c r="BW13" s="459"/>
      <c r="BX13" s="459"/>
      <c r="BY13" s="459"/>
      <c r="BZ13" s="459"/>
      <c r="CA13" s="459"/>
      <c r="CB13" s="459"/>
      <c r="CC13" s="460"/>
      <c r="CD13" s="498" t="s">
        <v>144</v>
      </c>
      <c r="CE13" s="418"/>
      <c r="CF13" s="418"/>
      <c r="CG13" s="418"/>
      <c r="CH13" s="418"/>
      <c r="CI13" s="418"/>
      <c r="CJ13" s="418"/>
      <c r="CK13" s="418"/>
      <c r="CL13" s="418"/>
      <c r="CM13" s="418"/>
      <c r="CN13" s="418"/>
      <c r="CO13" s="418"/>
      <c r="CP13" s="418"/>
      <c r="CQ13" s="418"/>
      <c r="CR13" s="418"/>
      <c r="CS13" s="499"/>
      <c r="CT13" s="455">
        <v>2.8</v>
      </c>
      <c r="CU13" s="456"/>
      <c r="CV13" s="456"/>
      <c r="CW13" s="456"/>
      <c r="CX13" s="456"/>
      <c r="CY13" s="456"/>
      <c r="CZ13" s="456"/>
      <c r="DA13" s="457"/>
      <c r="DB13" s="455">
        <v>2</v>
      </c>
      <c r="DC13" s="456"/>
      <c r="DD13" s="456"/>
      <c r="DE13" s="456"/>
      <c r="DF13" s="456"/>
      <c r="DG13" s="456"/>
      <c r="DH13" s="456"/>
      <c r="DI13" s="457"/>
    </row>
    <row r="14" spans="1:119" ht="18.75" customHeight="1" thickBot="1" x14ac:dyDescent="0.2">
      <c r="A14" s="178"/>
      <c r="B14" s="567"/>
      <c r="C14" s="568"/>
      <c r="D14" s="568"/>
      <c r="E14" s="568"/>
      <c r="F14" s="568"/>
      <c r="G14" s="568"/>
      <c r="H14" s="568"/>
      <c r="I14" s="568"/>
      <c r="J14" s="568"/>
      <c r="K14" s="569"/>
      <c r="L14" s="532" t="s">
        <v>145</v>
      </c>
      <c r="M14" s="585"/>
      <c r="N14" s="585"/>
      <c r="O14" s="585"/>
      <c r="P14" s="585"/>
      <c r="Q14" s="586"/>
      <c r="R14" s="545">
        <v>50278</v>
      </c>
      <c r="S14" s="546"/>
      <c r="T14" s="546"/>
      <c r="U14" s="546"/>
      <c r="V14" s="547"/>
      <c r="W14" s="549"/>
      <c r="X14" s="447"/>
      <c r="Y14" s="447"/>
      <c r="Z14" s="447"/>
      <c r="AA14" s="447"/>
      <c r="AB14" s="448"/>
      <c r="AC14" s="538">
        <v>7.9</v>
      </c>
      <c r="AD14" s="539"/>
      <c r="AE14" s="539"/>
      <c r="AF14" s="539"/>
      <c r="AG14" s="540"/>
      <c r="AH14" s="538">
        <v>8.6</v>
      </c>
      <c r="AI14" s="539"/>
      <c r="AJ14" s="539"/>
      <c r="AK14" s="539"/>
      <c r="AL14" s="541"/>
      <c r="AM14" s="515"/>
      <c r="AN14" s="415"/>
      <c r="AO14" s="415"/>
      <c r="AP14" s="415"/>
      <c r="AQ14" s="415"/>
      <c r="AR14" s="415"/>
      <c r="AS14" s="415"/>
      <c r="AT14" s="416"/>
      <c r="AU14" s="516"/>
      <c r="AV14" s="517"/>
      <c r="AW14" s="517"/>
      <c r="AX14" s="517"/>
      <c r="AY14" s="472"/>
      <c r="AZ14" s="473"/>
      <c r="BA14" s="473"/>
      <c r="BB14" s="473"/>
      <c r="BC14" s="473"/>
      <c r="BD14" s="473"/>
      <c r="BE14" s="473"/>
      <c r="BF14" s="473"/>
      <c r="BG14" s="473"/>
      <c r="BH14" s="473"/>
      <c r="BI14" s="473"/>
      <c r="BJ14" s="473"/>
      <c r="BK14" s="473"/>
      <c r="BL14" s="473"/>
      <c r="BM14" s="474"/>
      <c r="BN14" s="458"/>
      <c r="BO14" s="459"/>
      <c r="BP14" s="459"/>
      <c r="BQ14" s="459"/>
      <c r="BR14" s="459"/>
      <c r="BS14" s="459"/>
      <c r="BT14" s="459"/>
      <c r="BU14" s="460"/>
      <c r="BV14" s="458"/>
      <c r="BW14" s="459"/>
      <c r="BX14" s="459"/>
      <c r="BY14" s="459"/>
      <c r="BZ14" s="459"/>
      <c r="CA14" s="459"/>
      <c r="CB14" s="459"/>
      <c r="CC14" s="460"/>
      <c r="CD14" s="495" t="s">
        <v>146</v>
      </c>
      <c r="CE14" s="496"/>
      <c r="CF14" s="496"/>
      <c r="CG14" s="496"/>
      <c r="CH14" s="496"/>
      <c r="CI14" s="496"/>
      <c r="CJ14" s="496"/>
      <c r="CK14" s="496"/>
      <c r="CL14" s="496"/>
      <c r="CM14" s="496"/>
      <c r="CN14" s="496"/>
      <c r="CO14" s="496"/>
      <c r="CP14" s="496"/>
      <c r="CQ14" s="496"/>
      <c r="CR14" s="496"/>
      <c r="CS14" s="497"/>
      <c r="CT14" s="555" t="s">
        <v>129</v>
      </c>
      <c r="CU14" s="556"/>
      <c r="CV14" s="556"/>
      <c r="CW14" s="556"/>
      <c r="CX14" s="556"/>
      <c r="CY14" s="556"/>
      <c r="CZ14" s="556"/>
      <c r="DA14" s="557"/>
      <c r="DB14" s="555" t="s">
        <v>147</v>
      </c>
      <c r="DC14" s="556"/>
      <c r="DD14" s="556"/>
      <c r="DE14" s="556"/>
      <c r="DF14" s="556"/>
      <c r="DG14" s="556"/>
      <c r="DH14" s="556"/>
      <c r="DI14" s="557"/>
    </row>
    <row r="15" spans="1:119" ht="18.75" customHeight="1" x14ac:dyDescent="0.15">
      <c r="A15" s="178"/>
      <c r="B15" s="567"/>
      <c r="C15" s="568"/>
      <c r="D15" s="568"/>
      <c r="E15" s="568"/>
      <c r="F15" s="568"/>
      <c r="G15" s="568"/>
      <c r="H15" s="568"/>
      <c r="I15" s="568"/>
      <c r="J15" s="568"/>
      <c r="K15" s="569"/>
      <c r="L15" s="187"/>
      <c r="M15" s="542" t="s">
        <v>139</v>
      </c>
      <c r="N15" s="543"/>
      <c r="O15" s="543"/>
      <c r="P15" s="543"/>
      <c r="Q15" s="544"/>
      <c r="R15" s="545">
        <v>50075</v>
      </c>
      <c r="S15" s="546"/>
      <c r="T15" s="546"/>
      <c r="U15" s="546"/>
      <c r="V15" s="547"/>
      <c r="W15" s="548" t="s">
        <v>148</v>
      </c>
      <c r="X15" s="444"/>
      <c r="Y15" s="444"/>
      <c r="Z15" s="444"/>
      <c r="AA15" s="444"/>
      <c r="AB15" s="445"/>
      <c r="AC15" s="411">
        <v>6215</v>
      </c>
      <c r="AD15" s="412"/>
      <c r="AE15" s="412"/>
      <c r="AF15" s="412"/>
      <c r="AG15" s="413"/>
      <c r="AH15" s="411">
        <v>6838</v>
      </c>
      <c r="AI15" s="412"/>
      <c r="AJ15" s="412"/>
      <c r="AK15" s="412"/>
      <c r="AL15" s="471"/>
      <c r="AM15" s="515"/>
      <c r="AN15" s="415"/>
      <c r="AO15" s="415"/>
      <c r="AP15" s="415"/>
      <c r="AQ15" s="415"/>
      <c r="AR15" s="415"/>
      <c r="AS15" s="415"/>
      <c r="AT15" s="416"/>
      <c r="AU15" s="516"/>
      <c r="AV15" s="517"/>
      <c r="AW15" s="517"/>
      <c r="AX15" s="517"/>
      <c r="AY15" s="484" t="s">
        <v>149</v>
      </c>
      <c r="AZ15" s="485"/>
      <c r="BA15" s="485"/>
      <c r="BB15" s="485"/>
      <c r="BC15" s="485"/>
      <c r="BD15" s="485"/>
      <c r="BE15" s="485"/>
      <c r="BF15" s="485"/>
      <c r="BG15" s="485"/>
      <c r="BH15" s="485"/>
      <c r="BI15" s="485"/>
      <c r="BJ15" s="485"/>
      <c r="BK15" s="485"/>
      <c r="BL15" s="485"/>
      <c r="BM15" s="486"/>
      <c r="BN15" s="487">
        <v>5265524</v>
      </c>
      <c r="BO15" s="488"/>
      <c r="BP15" s="488"/>
      <c r="BQ15" s="488"/>
      <c r="BR15" s="488"/>
      <c r="BS15" s="488"/>
      <c r="BT15" s="488"/>
      <c r="BU15" s="489"/>
      <c r="BV15" s="487">
        <v>5480633</v>
      </c>
      <c r="BW15" s="488"/>
      <c r="BX15" s="488"/>
      <c r="BY15" s="488"/>
      <c r="BZ15" s="488"/>
      <c r="CA15" s="488"/>
      <c r="CB15" s="488"/>
      <c r="CC15" s="489"/>
      <c r="CD15" s="558" t="s">
        <v>150</v>
      </c>
      <c r="CE15" s="559"/>
      <c r="CF15" s="559"/>
      <c r="CG15" s="559"/>
      <c r="CH15" s="559"/>
      <c r="CI15" s="559"/>
      <c r="CJ15" s="559"/>
      <c r="CK15" s="559"/>
      <c r="CL15" s="559"/>
      <c r="CM15" s="559"/>
      <c r="CN15" s="559"/>
      <c r="CO15" s="559"/>
      <c r="CP15" s="559"/>
      <c r="CQ15" s="559"/>
      <c r="CR15" s="559"/>
      <c r="CS15" s="560"/>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67"/>
      <c r="C16" s="568"/>
      <c r="D16" s="568"/>
      <c r="E16" s="568"/>
      <c r="F16" s="568"/>
      <c r="G16" s="568"/>
      <c r="H16" s="568"/>
      <c r="I16" s="568"/>
      <c r="J16" s="568"/>
      <c r="K16" s="569"/>
      <c r="L16" s="532" t="s">
        <v>151</v>
      </c>
      <c r="M16" s="533"/>
      <c r="N16" s="533"/>
      <c r="O16" s="533"/>
      <c r="P16" s="533"/>
      <c r="Q16" s="534"/>
      <c r="R16" s="535" t="s">
        <v>152</v>
      </c>
      <c r="S16" s="536"/>
      <c r="T16" s="536"/>
      <c r="U16" s="536"/>
      <c r="V16" s="537"/>
      <c r="W16" s="549"/>
      <c r="X16" s="447"/>
      <c r="Y16" s="447"/>
      <c r="Z16" s="447"/>
      <c r="AA16" s="447"/>
      <c r="AB16" s="448"/>
      <c r="AC16" s="538">
        <v>27.2</v>
      </c>
      <c r="AD16" s="539"/>
      <c r="AE16" s="539"/>
      <c r="AF16" s="539"/>
      <c r="AG16" s="540"/>
      <c r="AH16" s="538">
        <v>28.3</v>
      </c>
      <c r="AI16" s="539"/>
      <c r="AJ16" s="539"/>
      <c r="AK16" s="539"/>
      <c r="AL16" s="541"/>
      <c r="AM16" s="515"/>
      <c r="AN16" s="415"/>
      <c r="AO16" s="415"/>
      <c r="AP16" s="415"/>
      <c r="AQ16" s="415"/>
      <c r="AR16" s="415"/>
      <c r="AS16" s="415"/>
      <c r="AT16" s="416"/>
      <c r="AU16" s="516"/>
      <c r="AV16" s="517"/>
      <c r="AW16" s="517"/>
      <c r="AX16" s="517"/>
      <c r="AY16" s="472" t="s">
        <v>153</v>
      </c>
      <c r="AZ16" s="473"/>
      <c r="BA16" s="473"/>
      <c r="BB16" s="473"/>
      <c r="BC16" s="473"/>
      <c r="BD16" s="473"/>
      <c r="BE16" s="473"/>
      <c r="BF16" s="473"/>
      <c r="BG16" s="473"/>
      <c r="BH16" s="473"/>
      <c r="BI16" s="473"/>
      <c r="BJ16" s="473"/>
      <c r="BK16" s="473"/>
      <c r="BL16" s="473"/>
      <c r="BM16" s="474"/>
      <c r="BN16" s="458">
        <v>13623102</v>
      </c>
      <c r="BO16" s="459"/>
      <c r="BP16" s="459"/>
      <c r="BQ16" s="459"/>
      <c r="BR16" s="459"/>
      <c r="BS16" s="459"/>
      <c r="BT16" s="459"/>
      <c r="BU16" s="460"/>
      <c r="BV16" s="458">
        <v>13140501</v>
      </c>
      <c r="BW16" s="459"/>
      <c r="BX16" s="459"/>
      <c r="BY16" s="459"/>
      <c r="BZ16" s="459"/>
      <c r="CA16" s="459"/>
      <c r="CB16" s="459"/>
      <c r="CC16" s="460"/>
      <c r="CD16" s="191"/>
      <c r="CE16" s="490"/>
      <c r="CF16" s="490"/>
      <c r="CG16" s="490"/>
      <c r="CH16" s="490"/>
      <c r="CI16" s="490"/>
      <c r="CJ16" s="490"/>
      <c r="CK16" s="490"/>
      <c r="CL16" s="490"/>
      <c r="CM16" s="490"/>
      <c r="CN16" s="490"/>
      <c r="CO16" s="490"/>
      <c r="CP16" s="490"/>
      <c r="CQ16" s="490"/>
      <c r="CR16" s="490"/>
      <c r="CS16" s="491"/>
      <c r="CT16" s="455"/>
      <c r="CU16" s="456"/>
      <c r="CV16" s="456"/>
      <c r="CW16" s="456"/>
      <c r="CX16" s="456"/>
      <c r="CY16" s="456"/>
      <c r="CZ16" s="456"/>
      <c r="DA16" s="457"/>
      <c r="DB16" s="455"/>
      <c r="DC16" s="456"/>
      <c r="DD16" s="456"/>
      <c r="DE16" s="456"/>
      <c r="DF16" s="456"/>
      <c r="DG16" s="456"/>
      <c r="DH16" s="456"/>
      <c r="DI16" s="457"/>
    </row>
    <row r="17" spans="1:113" ht="18.75" customHeight="1" thickBot="1" x14ac:dyDescent="0.2">
      <c r="A17" s="178"/>
      <c r="B17" s="570"/>
      <c r="C17" s="571"/>
      <c r="D17" s="571"/>
      <c r="E17" s="571"/>
      <c r="F17" s="571"/>
      <c r="G17" s="571"/>
      <c r="H17" s="571"/>
      <c r="I17" s="571"/>
      <c r="J17" s="571"/>
      <c r="K17" s="572"/>
      <c r="L17" s="192"/>
      <c r="M17" s="551" t="s">
        <v>154</v>
      </c>
      <c r="N17" s="552"/>
      <c r="O17" s="552"/>
      <c r="P17" s="552"/>
      <c r="Q17" s="553"/>
      <c r="R17" s="535" t="s">
        <v>155</v>
      </c>
      <c r="S17" s="536"/>
      <c r="T17" s="536"/>
      <c r="U17" s="536"/>
      <c r="V17" s="537"/>
      <c r="W17" s="548" t="s">
        <v>156</v>
      </c>
      <c r="X17" s="444"/>
      <c r="Y17" s="444"/>
      <c r="Z17" s="444"/>
      <c r="AA17" s="444"/>
      <c r="AB17" s="445"/>
      <c r="AC17" s="411">
        <v>14868</v>
      </c>
      <c r="AD17" s="412"/>
      <c r="AE17" s="412"/>
      <c r="AF17" s="412"/>
      <c r="AG17" s="413"/>
      <c r="AH17" s="411">
        <v>15212</v>
      </c>
      <c r="AI17" s="412"/>
      <c r="AJ17" s="412"/>
      <c r="AK17" s="412"/>
      <c r="AL17" s="471"/>
      <c r="AM17" s="515"/>
      <c r="AN17" s="415"/>
      <c r="AO17" s="415"/>
      <c r="AP17" s="415"/>
      <c r="AQ17" s="415"/>
      <c r="AR17" s="415"/>
      <c r="AS17" s="415"/>
      <c r="AT17" s="416"/>
      <c r="AU17" s="516"/>
      <c r="AV17" s="517"/>
      <c r="AW17" s="517"/>
      <c r="AX17" s="517"/>
      <c r="AY17" s="472" t="s">
        <v>157</v>
      </c>
      <c r="AZ17" s="473"/>
      <c r="BA17" s="473"/>
      <c r="BB17" s="473"/>
      <c r="BC17" s="473"/>
      <c r="BD17" s="473"/>
      <c r="BE17" s="473"/>
      <c r="BF17" s="473"/>
      <c r="BG17" s="473"/>
      <c r="BH17" s="473"/>
      <c r="BI17" s="473"/>
      <c r="BJ17" s="473"/>
      <c r="BK17" s="473"/>
      <c r="BL17" s="473"/>
      <c r="BM17" s="474"/>
      <c r="BN17" s="458">
        <v>6533678</v>
      </c>
      <c r="BO17" s="459"/>
      <c r="BP17" s="459"/>
      <c r="BQ17" s="459"/>
      <c r="BR17" s="459"/>
      <c r="BS17" s="459"/>
      <c r="BT17" s="459"/>
      <c r="BU17" s="460"/>
      <c r="BV17" s="458">
        <v>6822508</v>
      </c>
      <c r="BW17" s="459"/>
      <c r="BX17" s="459"/>
      <c r="BY17" s="459"/>
      <c r="BZ17" s="459"/>
      <c r="CA17" s="459"/>
      <c r="CB17" s="459"/>
      <c r="CC17" s="460"/>
      <c r="CD17" s="191"/>
      <c r="CE17" s="490"/>
      <c r="CF17" s="490"/>
      <c r="CG17" s="490"/>
      <c r="CH17" s="490"/>
      <c r="CI17" s="490"/>
      <c r="CJ17" s="490"/>
      <c r="CK17" s="490"/>
      <c r="CL17" s="490"/>
      <c r="CM17" s="490"/>
      <c r="CN17" s="490"/>
      <c r="CO17" s="490"/>
      <c r="CP17" s="490"/>
      <c r="CQ17" s="490"/>
      <c r="CR17" s="490"/>
      <c r="CS17" s="491"/>
      <c r="CT17" s="455"/>
      <c r="CU17" s="456"/>
      <c r="CV17" s="456"/>
      <c r="CW17" s="456"/>
      <c r="CX17" s="456"/>
      <c r="CY17" s="456"/>
      <c r="CZ17" s="456"/>
      <c r="DA17" s="457"/>
      <c r="DB17" s="455"/>
      <c r="DC17" s="456"/>
      <c r="DD17" s="456"/>
      <c r="DE17" s="456"/>
      <c r="DF17" s="456"/>
      <c r="DG17" s="456"/>
      <c r="DH17" s="456"/>
      <c r="DI17" s="457"/>
    </row>
    <row r="18" spans="1:113" ht="18.75" customHeight="1" thickBot="1" x14ac:dyDescent="0.2">
      <c r="A18" s="178"/>
      <c r="B18" s="508" t="s">
        <v>158</v>
      </c>
      <c r="C18" s="509"/>
      <c r="D18" s="509"/>
      <c r="E18" s="510"/>
      <c r="F18" s="510"/>
      <c r="G18" s="510"/>
      <c r="H18" s="510"/>
      <c r="I18" s="510"/>
      <c r="J18" s="510"/>
      <c r="K18" s="510"/>
      <c r="L18" s="511">
        <v>371.99</v>
      </c>
      <c r="M18" s="511"/>
      <c r="N18" s="511"/>
      <c r="O18" s="511"/>
      <c r="P18" s="511"/>
      <c r="Q18" s="511"/>
      <c r="R18" s="512"/>
      <c r="S18" s="512"/>
      <c r="T18" s="512"/>
      <c r="U18" s="512"/>
      <c r="V18" s="513"/>
      <c r="W18" s="529"/>
      <c r="X18" s="530"/>
      <c r="Y18" s="530"/>
      <c r="Z18" s="530"/>
      <c r="AA18" s="530"/>
      <c r="AB18" s="554"/>
      <c r="AC18" s="428">
        <v>65</v>
      </c>
      <c r="AD18" s="429"/>
      <c r="AE18" s="429"/>
      <c r="AF18" s="429"/>
      <c r="AG18" s="514"/>
      <c r="AH18" s="428">
        <v>63</v>
      </c>
      <c r="AI18" s="429"/>
      <c r="AJ18" s="429"/>
      <c r="AK18" s="429"/>
      <c r="AL18" s="430"/>
      <c r="AM18" s="515"/>
      <c r="AN18" s="415"/>
      <c r="AO18" s="415"/>
      <c r="AP18" s="415"/>
      <c r="AQ18" s="415"/>
      <c r="AR18" s="415"/>
      <c r="AS18" s="415"/>
      <c r="AT18" s="416"/>
      <c r="AU18" s="516"/>
      <c r="AV18" s="517"/>
      <c r="AW18" s="517"/>
      <c r="AX18" s="517"/>
      <c r="AY18" s="472" t="s">
        <v>159</v>
      </c>
      <c r="AZ18" s="473"/>
      <c r="BA18" s="473"/>
      <c r="BB18" s="473"/>
      <c r="BC18" s="473"/>
      <c r="BD18" s="473"/>
      <c r="BE18" s="473"/>
      <c r="BF18" s="473"/>
      <c r="BG18" s="473"/>
      <c r="BH18" s="473"/>
      <c r="BI18" s="473"/>
      <c r="BJ18" s="473"/>
      <c r="BK18" s="473"/>
      <c r="BL18" s="473"/>
      <c r="BM18" s="474"/>
      <c r="BN18" s="458">
        <v>13392776</v>
      </c>
      <c r="BO18" s="459"/>
      <c r="BP18" s="459"/>
      <c r="BQ18" s="459"/>
      <c r="BR18" s="459"/>
      <c r="BS18" s="459"/>
      <c r="BT18" s="459"/>
      <c r="BU18" s="460"/>
      <c r="BV18" s="458">
        <v>14071917</v>
      </c>
      <c r="BW18" s="459"/>
      <c r="BX18" s="459"/>
      <c r="BY18" s="459"/>
      <c r="BZ18" s="459"/>
      <c r="CA18" s="459"/>
      <c r="CB18" s="459"/>
      <c r="CC18" s="460"/>
      <c r="CD18" s="191"/>
      <c r="CE18" s="490"/>
      <c r="CF18" s="490"/>
      <c r="CG18" s="490"/>
      <c r="CH18" s="490"/>
      <c r="CI18" s="490"/>
      <c r="CJ18" s="490"/>
      <c r="CK18" s="490"/>
      <c r="CL18" s="490"/>
      <c r="CM18" s="490"/>
      <c r="CN18" s="490"/>
      <c r="CO18" s="490"/>
      <c r="CP18" s="490"/>
      <c r="CQ18" s="490"/>
      <c r="CR18" s="490"/>
      <c r="CS18" s="491"/>
      <c r="CT18" s="455"/>
      <c r="CU18" s="456"/>
      <c r="CV18" s="456"/>
      <c r="CW18" s="456"/>
      <c r="CX18" s="456"/>
      <c r="CY18" s="456"/>
      <c r="CZ18" s="456"/>
      <c r="DA18" s="457"/>
      <c r="DB18" s="455"/>
      <c r="DC18" s="456"/>
      <c r="DD18" s="456"/>
      <c r="DE18" s="456"/>
      <c r="DF18" s="456"/>
      <c r="DG18" s="456"/>
      <c r="DH18" s="456"/>
      <c r="DI18" s="457"/>
    </row>
    <row r="19" spans="1:113" ht="18.75" customHeight="1" thickBot="1" x14ac:dyDescent="0.2">
      <c r="A19" s="178"/>
      <c r="B19" s="508" t="s">
        <v>160</v>
      </c>
      <c r="C19" s="509"/>
      <c r="D19" s="509"/>
      <c r="E19" s="510"/>
      <c r="F19" s="510"/>
      <c r="G19" s="510"/>
      <c r="H19" s="510"/>
      <c r="I19" s="510"/>
      <c r="J19" s="510"/>
      <c r="K19" s="510"/>
      <c r="L19" s="518">
        <v>131</v>
      </c>
      <c r="M19" s="518"/>
      <c r="N19" s="518"/>
      <c r="O19" s="518"/>
      <c r="P19" s="518"/>
      <c r="Q19" s="518"/>
      <c r="R19" s="519"/>
      <c r="S19" s="519"/>
      <c r="T19" s="519"/>
      <c r="U19" s="519"/>
      <c r="V19" s="520"/>
      <c r="W19" s="527"/>
      <c r="X19" s="528"/>
      <c r="Y19" s="528"/>
      <c r="Z19" s="528"/>
      <c r="AA19" s="528"/>
      <c r="AB19" s="528"/>
      <c r="AC19" s="531"/>
      <c r="AD19" s="531"/>
      <c r="AE19" s="531"/>
      <c r="AF19" s="531"/>
      <c r="AG19" s="531"/>
      <c r="AH19" s="531"/>
      <c r="AI19" s="531"/>
      <c r="AJ19" s="531"/>
      <c r="AK19" s="531"/>
      <c r="AL19" s="550"/>
      <c r="AM19" s="515"/>
      <c r="AN19" s="415"/>
      <c r="AO19" s="415"/>
      <c r="AP19" s="415"/>
      <c r="AQ19" s="415"/>
      <c r="AR19" s="415"/>
      <c r="AS19" s="415"/>
      <c r="AT19" s="416"/>
      <c r="AU19" s="516"/>
      <c r="AV19" s="517"/>
      <c r="AW19" s="517"/>
      <c r="AX19" s="517"/>
      <c r="AY19" s="472" t="s">
        <v>161</v>
      </c>
      <c r="AZ19" s="473"/>
      <c r="BA19" s="473"/>
      <c r="BB19" s="473"/>
      <c r="BC19" s="473"/>
      <c r="BD19" s="473"/>
      <c r="BE19" s="473"/>
      <c r="BF19" s="473"/>
      <c r="BG19" s="473"/>
      <c r="BH19" s="473"/>
      <c r="BI19" s="473"/>
      <c r="BJ19" s="473"/>
      <c r="BK19" s="473"/>
      <c r="BL19" s="473"/>
      <c r="BM19" s="474"/>
      <c r="BN19" s="458">
        <v>19956175</v>
      </c>
      <c r="BO19" s="459"/>
      <c r="BP19" s="459"/>
      <c r="BQ19" s="459"/>
      <c r="BR19" s="459"/>
      <c r="BS19" s="459"/>
      <c r="BT19" s="459"/>
      <c r="BU19" s="460"/>
      <c r="BV19" s="458">
        <v>19795261</v>
      </c>
      <c r="BW19" s="459"/>
      <c r="BX19" s="459"/>
      <c r="BY19" s="459"/>
      <c r="BZ19" s="459"/>
      <c r="CA19" s="459"/>
      <c r="CB19" s="459"/>
      <c r="CC19" s="460"/>
      <c r="CD19" s="191"/>
      <c r="CE19" s="490"/>
      <c r="CF19" s="490"/>
      <c r="CG19" s="490"/>
      <c r="CH19" s="490"/>
      <c r="CI19" s="490"/>
      <c r="CJ19" s="490"/>
      <c r="CK19" s="490"/>
      <c r="CL19" s="490"/>
      <c r="CM19" s="490"/>
      <c r="CN19" s="490"/>
      <c r="CO19" s="490"/>
      <c r="CP19" s="490"/>
      <c r="CQ19" s="490"/>
      <c r="CR19" s="490"/>
      <c r="CS19" s="491"/>
      <c r="CT19" s="455"/>
      <c r="CU19" s="456"/>
      <c r="CV19" s="456"/>
      <c r="CW19" s="456"/>
      <c r="CX19" s="456"/>
      <c r="CY19" s="456"/>
      <c r="CZ19" s="456"/>
      <c r="DA19" s="457"/>
      <c r="DB19" s="455"/>
      <c r="DC19" s="456"/>
      <c r="DD19" s="456"/>
      <c r="DE19" s="456"/>
      <c r="DF19" s="456"/>
      <c r="DG19" s="456"/>
      <c r="DH19" s="456"/>
      <c r="DI19" s="457"/>
    </row>
    <row r="20" spans="1:113" ht="18.75" customHeight="1" thickBot="1" x14ac:dyDescent="0.2">
      <c r="A20" s="178"/>
      <c r="B20" s="508" t="s">
        <v>162</v>
      </c>
      <c r="C20" s="509"/>
      <c r="D20" s="509"/>
      <c r="E20" s="510"/>
      <c r="F20" s="510"/>
      <c r="G20" s="510"/>
      <c r="H20" s="510"/>
      <c r="I20" s="510"/>
      <c r="J20" s="510"/>
      <c r="K20" s="510"/>
      <c r="L20" s="518">
        <v>19243</v>
      </c>
      <c r="M20" s="518"/>
      <c r="N20" s="518"/>
      <c r="O20" s="518"/>
      <c r="P20" s="518"/>
      <c r="Q20" s="518"/>
      <c r="R20" s="519"/>
      <c r="S20" s="519"/>
      <c r="T20" s="519"/>
      <c r="U20" s="519"/>
      <c r="V20" s="520"/>
      <c r="W20" s="529"/>
      <c r="X20" s="530"/>
      <c r="Y20" s="530"/>
      <c r="Z20" s="530"/>
      <c r="AA20" s="530"/>
      <c r="AB20" s="530"/>
      <c r="AC20" s="521"/>
      <c r="AD20" s="521"/>
      <c r="AE20" s="521"/>
      <c r="AF20" s="521"/>
      <c r="AG20" s="521"/>
      <c r="AH20" s="521"/>
      <c r="AI20" s="521"/>
      <c r="AJ20" s="521"/>
      <c r="AK20" s="521"/>
      <c r="AL20" s="522"/>
      <c r="AM20" s="523"/>
      <c r="AN20" s="420"/>
      <c r="AO20" s="420"/>
      <c r="AP20" s="420"/>
      <c r="AQ20" s="420"/>
      <c r="AR20" s="420"/>
      <c r="AS20" s="420"/>
      <c r="AT20" s="421"/>
      <c r="AU20" s="524"/>
      <c r="AV20" s="525"/>
      <c r="AW20" s="525"/>
      <c r="AX20" s="526"/>
      <c r="AY20" s="472"/>
      <c r="AZ20" s="473"/>
      <c r="BA20" s="473"/>
      <c r="BB20" s="473"/>
      <c r="BC20" s="473"/>
      <c r="BD20" s="473"/>
      <c r="BE20" s="473"/>
      <c r="BF20" s="473"/>
      <c r="BG20" s="473"/>
      <c r="BH20" s="473"/>
      <c r="BI20" s="473"/>
      <c r="BJ20" s="473"/>
      <c r="BK20" s="473"/>
      <c r="BL20" s="473"/>
      <c r="BM20" s="474"/>
      <c r="BN20" s="458"/>
      <c r="BO20" s="459"/>
      <c r="BP20" s="459"/>
      <c r="BQ20" s="459"/>
      <c r="BR20" s="459"/>
      <c r="BS20" s="459"/>
      <c r="BT20" s="459"/>
      <c r="BU20" s="460"/>
      <c r="BV20" s="458"/>
      <c r="BW20" s="459"/>
      <c r="BX20" s="459"/>
      <c r="BY20" s="459"/>
      <c r="BZ20" s="459"/>
      <c r="CA20" s="459"/>
      <c r="CB20" s="459"/>
      <c r="CC20" s="460"/>
      <c r="CD20" s="191"/>
      <c r="CE20" s="490"/>
      <c r="CF20" s="490"/>
      <c r="CG20" s="490"/>
      <c r="CH20" s="490"/>
      <c r="CI20" s="490"/>
      <c r="CJ20" s="490"/>
      <c r="CK20" s="490"/>
      <c r="CL20" s="490"/>
      <c r="CM20" s="490"/>
      <c r="CN20" s="490"/>
      <c r="CO20" s="490"/>
      <c r="CP20" s="490"/>
      <c r="CQ20" s="490"/>
      <c r="CR20" s="490"/>
      <c r="CS20" s="491"/>
      <c r="CT20" s="455"/>
      <c r="CU20" s="456"/>
      <c r="CV20" s="456"/>
      <c r="CW20" s="456"/>
      <c r="CX20" s="456"/>
      <c r="CY20" s="456"/>
      <c r="CZ20" s="456"/>
      <c r="DA20" s="457"/>
      <c r="DB20" s="455"/>
      <c r="DC20" s="456"/>
      <c r="DD20" s="456"/>
      <c r="DE20" s="456"/>
      <c r="DF20" s="456"/>
      <c r="DG20" s="456"/>
      <c r="DH20" s="456"/>
      <c r="DI20" s="457"/>
    </row>
    <row r="21" spans="1:113" ht="18.75" customHeight="1" thickBot="1" x14ac:dyDescent="0.2">
      <c r="A21" s="178"/>
      <c r="B21" s="505" t="s">
        <v>163</v>
      </c>
      <c r="C21" s="506"/>
      <c r="D21" s="506"/>
      <c r="E21" s="506"/>
      <c r="F21" s="506"/>
      <c r="G21" s="506"/>
      <c r="H21" s="506"/>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6"/>
      <c r="AL21" s="506"/>
      <c r="AM21" s="506"/>
      <c r="AN21" s="506"/>
      <c r="AO21" s="506"/>
      <c r="AP21" s="506"/>
      <c r="AQ21" s="506"/>
      <c r="AR21" s="506"/>
      <c r="AS21" s="506"/>
      <c r="AT21" s="506"/>
      <c r="AU21" s="506"/>
      <c r="AV21" s="506"/>
      <c r="AW21" s="506"/>
      <c r="AX21" s="507"/>
      <c r="AY21" s="431"/>
      <c r="AZ21" s="432"/>
      <c r="BA21" s="432"/>
      <c r="BB21" s="432"/>
      <c r="BC21" s="432"/>
      <c r="BD21" s="432"/>
      <c r="BE21" s="432"/>
      <c r="BF21" s="432"/>
      <c r="BG21" s="432"/>
      <c r="BH21" s="432"/>
      <c r="BI21" s="432"/>
      <c r="BJ21" s="432"/>
      <c r="BK21" s="432"/>
      <c r="BL21" s="432"/>
      <c r="BM21" s="433"/>
      <c r="BN21" s="492"/>
      <c r="BO21" s="493"/>
      <c r="BP21" s="493"/>
      <c r="BQ21" s="493"/>
      <c r="BR21" s="493"/>
      <c r="BS21" s="493"/>
      <c r="BT21" s="493"/>
      <c r="BU21" s="494"/>
      <c r="BV21" s="492"/>
      <c r="BW21" s="493"/>
      <c r="BX21" s="493"/>
      <c r="BY21" s="493"/>
      <c r="BZ21" s="493"/>
      <c r="CA21" s="493"/>
      <c r="CB21" s="493"/>
      <c r="CC21" s="494"/>
      <c r="CD21" s="191"/>
      <c r="CE21" s="490"/>
      <c r="CF21" s="490"/>
      <c r="CG21" s="490"/>
      <c r="CH21" s="490"/>
      <c r="CI21" s="490"/>
      <c r="CJ21" s="490"/>
      <c r="CK21" s="490"/>
      <c r="CL21" s="490"/>
      <c r="CM21" s="490"/>
      <c r="CN21" s="490"/>
      <c r="CO21" s="490"/>
      <c r="CP21" s="490"/>
      <c r="CQ21" s="490"/>
      <c r="CR21" s="490"/>
      <c r="CS21" s="491"/>
      <c r="CT21" s="455"/>
      <c r="CU21" s="456"/>
      <c r="CV21" s="456"/>
      <c r="CW21" s="456"/>
      <c r="CX21" s="456"/>
      <c r="CY21" s="456"/>
      <c r="CZ21" s="456"/>
      <c r="DA21" s="457"/>
      <c r="DB21" s="455"/>
      <c r="DC21" s="456"/>
      <c r="DD21" s="456"/>
      <c r="DE21" s="456"/>
      <c r="DF21" s="456"/>
      <c r="DG21" s="456"/>
      <c r="DH21" s="456"/>
      <c r="DI21" s="457"/>
    </row>
    <row r="22" spans="1:113" ht="18.75" customHeight="1" x14ac:dyDescent="0.15">
      <c r="A22" s="178"/>
      <c r="B22" s="434" t="s">
        <v>164</v>
      </c>
      <c r="C22" s="435"/>
      <c r="D22" s="436"/>
      <c r="E22" s="443" t="s">
        <v>1</v>
      </c>
      <c r="F22" s="444"/>
      <c r="G22" s="444"/>
      <c r="H22" s="444"/>
      <c r="I22" s="444"/>
      <c r="J22" s="444"/>
      <c r="K22" s="445"/>
      <c r="L22" s="443" t="s">
        <v>165</v>
      </c>
      <c r="M22" s="444"/>
      <c r="N22" s="444"/>
      <c r="O22" s="444"/>
      <c r="P22" s="445"/>
      <c r="Q22" s="449" t="s">
        <v>166</v>
      </c>
      <c r="R22" s="450"/>
      <c r="S22" s="450"/>
      <c r="T22" s="450"/>
      <c r="U22" s="450"/>
      <c r="V22" s="451"/>
      <c r="W22" s="500" t="s">
        <v>167</v>
      </c>
      <c r="X22" s="435"/>
      <c r="Y22" s="436"/>
      <c r="Z22" s="443" t="s">
        <v>1</v>
      </c>
      <c r="AA22" s="444"/>
      <c r="AB22" s="444"/>
      <c r="AC22" s="444"/>
      <c r="AD22" s="444"/>
      <c r="AE22" s="444"/>
      <c r="AF22" s="444"/>
      <c r="AG22" s="445"/>
      <c r="AH22" s="461" t="s">
        <v>168</v>
      </c>
      <c r="AI22" s="444"/>
      <c r="AJ22" s="444"/>
      <c r="AK22" s="444"/>
      <c r="AL22" s="445"/>
      <c r="AM22" s="461" t="s">
        <v>169</v>
      </c>
      <c r="AN22" s="462"/>
      <c r="AO22" s="462"/>
      <c r="AP22" s="462"/>
      <c r="AQ22" s="462"/>
      <c r="AR22" s="463"/>
      <c r="AS22" s="449" t="s">
        <v>166</v>
      </c>
      <c r="AT22" s="450"/>
      <c r="AU22" s="450"/>
      <c r="AV22" s="450"/>
      <c r="AW22" s="450"/>
      <c r="AX22" s="467"/>
      <c r="AY22" s="484" t="s">
        <v>170</v>
      </c>
      <c r="AZ22" s="485"/>
      <c r="BA22" s="485"/>
      <c r="BB22" s="485"/>
      <c r="BC22" s="485"/>
      <c r="BD22" s="485"/>
      <c r="BE22" s="485"/>
      <c r="BF22" s="485"/>
      <c r="BG22" s="485"/>
      <c r="BH22" s="485"/>
      <c r="BI22" s="485"/>
      <c r="BJ22" s="485"/>
      <c r="BK22" s="485"/>
      <c r="BL22" s="485"/>
      <c r="BM22" s="486"/>
      <c r="BN22" s="487">
        <v>18182253</v>
      </c>
      <c r="BO22" s="488"/>
      <c r="BP22" s="488"/>
      <c r="BQ22" s="488"/>
      <c r="BR22" s="488"/>
      <c r="BS22" s="488"/>
      <c r="BT22" s="488"/>
      <c r="BU22" s="489"/>
      <c r="BV22" s="487">
        <v>18340787</v>
      </c>
      <c r="BW22" s="488"/>
      <c r="BX22" s="488"/>
      <c r="BY22" s="488"/>
      <c r="BZ22" s="488"/>
      <c r="CA22" s="488"/>
      <c r="CB22" s="488"/>
      <c r="CC22" s="489"/>
      <c r="CD22" s="191"/>
      <c r="CE22" s="490"/>
      <c r="CF22" s="490"/>
      <c r="CG22" s="490"/>
      <c r="CH22" s="490"/>
      <c r="CI22" s="490"/>
      <c r="CJ22" s="490"/>
      <c r="CK22" s="490"/>
      <c r="CL22" s="490"/>
      <c r="CM22" s="490"/>
      <c r="CN22" s="490"/>
      <c r="CO22" s="490"/>
      <c r="CP22" s="490"/>
      <c r="CQ22" s="490"/>
      <c r="CR22" s="490"/>
      <c r="CS22" s="491"/>
      <c r="CT22" s="455"/>
      <c r="CU22" s="456"/>
      <c r="CV22" s="456"/>
      <c r="CW22" s="456"/>
      <c r="CX22" s="456"/>
      <c r="CY22" s="456"/>
      <c r="CZ22" s="456"/>
      <c r="DA22" s="457"/>
      <c r="DB22" s="455"/>
      <c r="DC22" s="456"/>
      <c r="DD22" s="456"/>
      <c r="DE22" s="456"/>
      <c r="DF22" s="456"/>
      <c r="DG22" s="456"/>
      <c r="DH22" s="456"/>
      <c r="DI22" s="457"/>
    </row>
    <row r="23" spans="1:113" ht="18.75" customHeight="1" x14ac:dyDescent="0.15">
      <c r="A23" s="178"/>
      <c r="B23" s="437"/>
      <c r="C23" s="438"/>
      <c r="D23" s="439"/>
      <c r="E23" s="446"/>
      <c r="F23" s="447"/>
      <c r="G23" s="447"/>
      <c r="H23" s="447"/>
      <c r="I23" s="447"/>
      <c r="J23" s="447"/>
      <c r="K23" s="448"/>
      <c r="L23" s="446"/>
      <c r="M23" s="447"/>
      <c r="N23" s="447"/>
      <c r="O23" s="447"/>
      <c r="P23" s="448"/>
      <c r="Q23" s="452"/>
      <c r="R23" s="453"/>
      <c r="S23" s="453"/>
      <c r="T23" s="453"/>
      <c r="U23" s="453"/>
      <c r="V23" s="454"/>
      <c r="W23" s="501"/>
      <c r="X23" s="438"/>
      <c r="Y23" s="439"/>
      <c r="Z23" s="446"/>
      <c r="AA23" s="447"/>
      <c r="AB23" s="447"/>
      <c r="AC23" s="447"/>
      <c r="AD23" s="447"/>
      <c r="AE23" s="447"/>
      <c r="AF23" s="447"/>
      <c r="AG23" s="448"/>
      <c r="AH23" s="446"/>
      <c r="AI23" s="447"/>
      <c r="AJ23" s="447"/>
      <c r="AK23" s="447"/>
      <c r="AL23" s="448"/>
      <c r="AM23" s="464"/>
      <c r="AN23" s="465"/>
      <c r="AO23" s="465"/>
      <c r="AP23" s="465"/>
      <c r="AQ23" s="465"/>
      <c r="AR23" s="466"/>
      <c r="AS23" s="452"/>
      <c r="AT23" s="453"/>
      <c r="AU23" s="453"/>
      <c r="AV23" s="453"/>
      <c r="AW23" s="453"/>
      <c r="AX23" s="468"/>
      <c r="AY23" s="472" t="s">
        <v>171</v>
      </c>
      <c r="AZ23" s="473"/>
      <c r="BA23" s="473"/>
      <c r="BB23" s="473"/>
      <c r="BC23" s="473"/>
      <c r="BD23" s="473"/>
      <c r="BE23" s="473"/>
      <c r="BF23" s="473"/>
      <c r="BG23" s="473"/>
      <c r="BH23" s="473"/>
      <c r="BI23" s="473"/>
      <c r="BJ23" s="473"/>
      <c r="BK23" s="473"/>
      <c r="BL23" s="473"/>
      <c r="BM23" s="474"/>
      <c r="BN23" s="458">
        <v>16907476</v>
      </c>
      <c r="BO23" s="459"/>
      <c r="BP23" s="459"/>
      <c r="BQ23" s="459"/>
      <c r="BR23" s="459"/>
      <c r="BS23" s="459"/>
      <c r="BT23" s="459"/>
      <c r="BU23" s="460"/>
      <c r="BV23" s="458">
        <v>16979062</v>
      </c>
      <c r="BW23" s="459"/>
      <c r="BX23" s="459"/>
      <c r="BY23" s="459"/>
      <c r="BZ23" s="459"/>
      <c r="CA23" s="459"/>
      <c r="CB23" s="459"/>
      <c r="CC23" s="460"/>
      <c r="CD23" s="191"/>
      <c r="CE23" s="490"/>
      <c r="CF23" s="490"/>
      <c r="CG23" s="490"/>
      <c r="CH23" s="490"/>
      <c r="CI23" s="490"/>
      <c r="CJ23" s="490"/>
      <c r="CK23" s="490"/>
      <c r="CL23" s="490"/>
      <c r="CM23" s="490"/>
      <c r="CN23" s="490"/>
      <c r="CO23" s="490"/>
      <c r="CP23" s="490"/>
      <c r="CQ23" s="490"/>
      <c r="CR23" s="490"/>
      <c r="CS23" s="491"/>
      <c r="CT23" s="455"/>
      <c r="CU23" s="456"/>
      <c r="CV23" s="456"/>
      <c r="CW23" s="456"/>
      <c r="CX23" s="456"/>
      <c r="CY23" s="456"/>
      <c r="CZ23" s="456"/>
      <c r="DA23" s="457"/>
      <c r="DB23" s="455"/>
      <c r="DC23" s="456"/>
      <c r="DD23" s="456"/>
      <c r="DE23" s="456"/>
      <c r="DF23" s="456"/>
      <c r="DG23" s="456"/>
      <c r="DH23" s="456"/>
      <c r="DI23" s="457"/>
    </row>
    <row r="24" spans="1:113" ht="18.75" customHeight="1" thickBot="1" x14ac:dyDescent="0.2">
      <c r="A24" s="178"/>
      <c r="B24" s="437"/>
      <c r="C24" s="438"/>
      <c r="D24" s="439"/>
      <c r="E24" s="414" t="s">
        <v>172</v>
      </c>
      <c r="F24" s="415"/>
      <c r="G24" s="415"/>
      <c r="H24" s="415"/>
      <c r="I24" s="415"/>
      <c r="J24" s="415"/>
      <c r="K24" s="416"/>
      <c r="L24" s="411">
        <v>1</v>
      </c>
      <c r="M24" s="412"/>
      <c r="N24" s="412"/>
      <c r="O24" s="412"/>
      <c r="P24" s="413"/>
      <c r="Q24" s="411">
        <v>8407</v>
      </c>
      <c r="R24" s="412"/>
      <c r="S24" s="412"/>
      <c r="T24" s="412"/>
      <c r="U24" s="412"/>
      <c r="V24" s="413"/>
      <c r="W24" s="501"/>
      <c r="X24" s="438"/>
      <c r="Y24" s="439"/>
      <c r="Z24" s="414" t="s">
        <v>173</v>
      </c>
      <c r="AA24" s="415"/>
      <c r="AB24" s="415"/>
      <c r="AC24" s="415"/>
      <c r="AD24" s="415"/>
      <c r="AE24" s="415"/>
      <c r="AF24" s="415"/>
      <c r="AG24" s="416"/>
      <c r="AH24" s="411">
        <v>499</v>
      </c>
      <c r="AI24" s="412"/>
      <c r="AJ24" s="412"/>
      <c r="AK24" s="412"/>
      <c r="AL24" s="413"/>
      <c r="AM24" s="411">
        <v>1608776</v>
      </c>
      <c r="AN24" s="412"/>
      <c r="AO24" s="412"/>
      <c r="AP24" s="412"/>
      <c r="AQ24" s="412"/>
      <c r="AR24" s="413"/>
      <c r="AS24" s="411">
        <v>3224</v>
      </c>
      <c r="AT24" s="412"/>
      <c r="AU24" s="412"/>
      <c r="AV24" s="412"/>
      <c r="AW24" s="412"/>
      <c r="AX24" s="471"/>
      <c r="AY24" s="431" t="s">
        <v>174</v>
      </c>
      <c r="AZ24" s="432"/>
      <c r="BA24" s="432"/>
      <c r="BB24" s="432"/>
      <c r="BC24" s="432"/>
      <c r="BD24" s="432"/>
      <c r="BE24" s="432"/>
      <c r="BF24" s="432"/>
      <c r="BG24" s="432"/>
      <c r="BH24" s="432"/>
      <c r="BI24" s="432"/>
      <c r="BJ24" s="432"/>
      <c r="BK24" s="432"/>
      <c r="BL24" s="432"/>
      <c r="BM24" s="433"/>
      <c r="BN24" s="458">
        <v>11388887</v>
      </c>
      <c r="BO24" s="459"/>
      <c r="BP24" s="459"/>
      <c r="BQ24" s="459"/>
      <c r="BR24" s="459"/>
      <c r="BS24" s="459"/>
      <c r="BT24" s="459"/>
      <c r="BU24" s="460"/>
      <c r="BV24" s="458">
        <v>11568406</v>
      </c>
      <c r="BW24" s="459"/>
      <c r="BX24" s="459"/>
      <c r="BY24" s="459"/>
      <c r="BZ24" s="459"/>
      <c r="CA24" s="459"/>
      <c r="CB24" s="459"/>
      <c r="CC24" s="460"/>
      <c r="CD24" s="191"/>
      <c r="CE24" s="490"/>
      <c r="CF24" s="490"/>
      <c r="CG24" s="490"/>
      <c r="CH24" s="490"/>
      <c r="CI24" s="490"/>
      <c r="CJ24" s="490"/>
      <c r="CK24" s="490"/>
      <c r="CL24" s="490"/>
      <c r="CM24" s="490"/>
      <c r="CN24" s="490"/>
      <c r="CO24" s="490"/>
      <c r="CP24" s="490"/>
      <c r="CQ24" s="490"/>
      <c r="CR24" s="490"/>
      <c r="CS24" s="491"/>
      <c r="CT24" s="455"/>
      <c r="CU24" s="456"/>
      <c r="CV24" s="456"/>
      <c r="CW24" s="456"/>
      <c r="CX24" s="456"/>
      <c r="CY24" s="456"/>
      <c r="CZ24" s="456"/>
      <c r="DA24" s="457"/>
      <c r="DB24" s="455"/>
      <c r="DC24" s="456"/>
      <c r="DD24" s="456"/>
      <c r="DE24" s="456"/>
      <c r="DF24" s="456"/>
      <c r="DG24" s="456"/>
      <c r="DH24" s="456"/>
      <c r="DI24" s="457"/>
    </row>
    <row r="25" spans="1:113" ht="18.75" customHeight="1" x14ac:dyDescent="0.15">
      <c r="A25" s="178"/>
      <c r="B25" s="437"/>
      <c r="C25" s="438"/>
      <c r="D25" s="439"/>
      <c r="E25" s="414" t="s">
        <v>175</v>
      </c>
      <c r="F25" s="415"/>
      <c r="G25" s="415"/>
      <c r="H25" s="415"/>
      <c r="I25" s="415"/>
      <c r="J25" s="415"/>
      <c r="K25" s="416"/>
      <c r="L25" s="411">
        <v>1</v>
      </c>
      <c r="M25" s="412"/>
      <c r="N25" s="412"/>
      <c r="O25" s="412"/>
      <c r="P25" s="413"/>
      <c r="Q25" s="411">
        <v>6697</v>
      </c>
      <c r="R25" s="412"/>
      <c r="S25" s="412"/>
      <c r="T25" s="412"/>
      <c r="U25" s="412"/>
      <c r="V25" s="413"/>
      <c r="W25" s="501"/>
      <c r="X25" s="438"/>
      <c r="Y25" s="439"/>
      <c r="Z25" s="414" t="s">
        <v>176</v>
      </c>
      <c r="AA25" s="415"/>
      <c r="AB25" s="415"/>
      <c r="AC25" s="415"/>
      <c r="AD25" s="415"/>
      <c r="AE25" s="415"/>
      <c r="AF25" s="415"/>
      <c r="AG25" s="416"/>
      <c r="AH25" s="411">
        <v>87</v>
      </c>
      <c r="AI25" s="412"/>
      <c r="AJ25" s="412"/>
      <c r="AK25" s="412"/>
      <c r="AL25" s="413"/>
      <c r="AM25" s="411">
        <v>304761</v>
      </c>
      <c r="AN25" s="412"/>
      <c r="AO25" s="412"/>
      <c r="AP25" s="412"/>
      <c r="AQ25" s="412"/>
      <c r="AR25" s="413"/>
      <c r="AS25" s="411">
        <v>3503</v>
      </c>
      <c r="AT25" s="412"/>
      <c r="AU25" s="412"/>
      <c r="AV25" s="412"/>
      <c r="AW25" s="412"/>
      <c r="AX25" s="471"/>
      <c r="AY25" s="484" t="s">
        <v>177</v>
      </c>
      <c r="AZ25" s="485"/>
      <c r="BA25" s="485"/>
      <c r="BB25" s="485"/>
      <c r="BC25" s="485"/>
      <c r="BD25" s="485"/>
      <c r="BE25" s="485"/>
      <c r="BF25" s="485"/>
      <c r="BG25" s="485"/>
      <c r="BH25" s="485"/>
      <c r="BI25" s="485"/>
      <c r="BJ25" s="485"/>
      <c r="BK25" s="485"/>
      <c r="BL25" s="485"/>
      <c r="BM25" s="486"/>
      <c r="BN25" s="487">
        <v>3790792</v>
      </c>
      <c r="BO25" s="488"/>
      <c r="BP25" s="488"/>
      <c r="BQ25" s="488"/>
      <c r="BR25" s="488"/>
      <c r="BS25" s="488"/>
      <c r="BT25" s="488"/>
      <c r="BU25" s="489"/>
      <c r="BV25" s="487">
        <v>4291167</v>
      </c>
      <c r="BW25" s="488"/>
      <c r="BX25" s="488"/>
      <c r="BY25" s="488"/>
      <c r="BZ25" s="488"/>
      <c r="CA25" s="488"/>
      <c r="CB25" s="488"/>
      <c r="CC25" s="489"/>
      <c r="CD25" s="191"/>
      <c r="CE25" s="490"/>
      <c r="CF25" s="490"/>
      <c r="CG25" s="490"/>
      <c r="CH25" s="490"/>
      <c r="CI25" s="490"/>
      <c r="CJ25" s="490"/>
      <c r="CK25" s="490"/>
      <c r="CL25" s="490"/>
      <c r="CM25" s="490"/>
      <c r="CN25" s="490"/>
      <c r="CO25" s="490"/>
      <c r="CP25" s="490"/>
      <c r="CQ25" s="490"/>
      <c r="CR25" s="490"/>
      <c r="CS25" s="491"/>
      <c r="CT25" s="455"/>
      <c r="CU25" s="456"/>
      <c r="CV25" s="456"/>
      <c r="CW25" s="456"/>
      <c r="CX25" s="456"/>
      <c r="CY25" s="456"/>
      <c r="CZ25" s="456"/>
      <c r="DA25" s="457"/>
      <c r="DB25" s="455"/>
      <c r="DC25" s="456"/>
      <c r="DD25" s="456"/>
      <c r="DE25" s="456"/>
      <c r="DF25" s="456"/>
      <c r="DG25" s="456"/>
      <c r="DH25" s="456"/>
      <c r="DI25" s="457"/>
    </row>
    <row r="26" spans="1:113" ht="18.75" customHeight="1" x14ac:dyDescent="0.15">
      <c r="A26" s="178"/>
      <c r="B26" s="437"/>
      <c r="C26" s="438"/>
      <c r="D26" s="439"/>
      <c r="E26" s="414" t="s">
        <v>178</v>
      </c>
      <c r="F26" s="415"/>
      <c r="G26" s="415"/>
      <c r="H26" s="415"/>
      <c r="I26" s="415"/>
      <c r="J26" s="415"/>
      <c r="K26" s="416"/>
      <c r="L26" s="411">
        <v>1</v>
      </c>
      <c r="M26" s="412"/>
      <c r="N26" s="412"/>
      <c r="O26" s="412"/>
      <c r="P26" s="413"/>
      <c r="Q26" s="411">
        <v>6317</v>
      </c>
      <c r="R26" s="412"/>
      <c r="S26" s="412"/>
      <c r="T26" s="412"/>
      <c r="U26" s="412"/>
      <c r="V26" s="413"/>
      <c r="W26" s="501"/>
      <c r="X26" s="438"/>
      <c r="Y26" s="439"/>
      <c r="Z26" s="414" t="s">
        <v>179</v>
      </c>
      <c r="AA26" s="469"/>
      <c r="AB26" s="469"/>
      <c r="AC26" s="469"/>
      <c r="AD26" s="469"/>
      <c r="AE26" s="469"/>
      <c r="AF26" s="469"/>
      <c r="AG26" s="470"/>
      <c r="AH26" s="411">
        <v>31</v>
      </c>
      <c r="AI26" s="412"/>
      <c r="AJ26" s="412"/>
      <c r="AK26" s="412"/>
      <c r="AL26" s="413"/>
      <c r="AM26" s="411">
        <v>96410</v>
      </c>
      <c r="AN26" s="412"/>
      <c r="AO26" s="412"/>
      <c r="AP26" s="412"/>
      <c r="AQ26" s="412"/>
      <c r="AR26" s="413"/>
      <c r="AS26" s="411">
        <v>3110</v>
      </c>
      <c r="AT26" s="412"/>
      <c r="AU26" s="412"/>
      <c r="AV26" s="412"/>
      <c r="AW26" s="412"/>
      <c r="AX26" s="471"/>
      <c r="AY26" s="498" t="s">
        <v>180</v>
      </c>
      <c r="AZ26" s="418"/>
      <c r="BA26" s="418"/>
      <c r="BB26" s="418"/>
      <c r="BC26" s="418"/>
      <c r="BD26" s="418"/>
      <c r="BE26" s="418"/>
      <c r="BF26" s="418"/>
      <c r="BG26" s="418"/>
      <c r="BH26" s="418"/>
      <c r="BI26" s="418"/>
      <c r="BJ26" s="418"/>
      <c r="BK26" s="418"/>
      <c r="BL26" s="418"/>
      <c r="BM26" s="499"/>
      <c r="BN26" s="458" t="s">
        <v>181</v>
      </c>
      <c r="BO26" s="459"/>
      <c r="BP26" s="459"/>
      <c r="BQ26" s="459"/>
      <c r="BR26" s="459"/>
      <c r="BS26" s="459"/>
      <c r="BT26" s="459"/>
      <c r="BU26" s="460"/>
      <c r="BV26" s="458" t="s">
        <v>181</v>
      </c>
      <c r="BW26" s="459"/>
      <c r="BX26" s="459"/>
      <c r="BY26" s="459"/>
      <c r="BZ26" s="459"/>
      <c r="CA26" s="459"/>
      <c r="CB26" s="459"/>
      <c r="CC26" s="460"/>
      <c r="CD26" s="191"/>
      <c r="CE26" s="490"/>
      <c r="CF26" s="490"/>
      <c r="CG26" s="490"/>
      <c r="CH26" s="490"/>
      <c r="CI26" s="490"/>
      <c r="CJ26" s="490"/>
      <c r="CK26" s="490"/>
      <c r="CL26" s="490"/>
      <c r="CM26" s="490"/>
      <c r="CN26" s="490"/>
      <c r="CO26" s="490"/>
      <c r="CP26" s="490"/>
      <c r="CQ26" s="490"/>
      <c r="CR26" s="490"/>
      <c r="CS26" s="491"/>
      <c r="CT26" s="455"/>
      <c r="CU26" s="456"/>
      <c r="CV26" s="456"/>
      <c r="CW26" s="456"/>
      <c r="CX26" s="456"/>
      <c r="CY26" s="456"/>
      <c r="CZ26" s="456"/>
      <c r="DA26" s="457"/>
      <c r="DB26" s="455"/>
      <c r="DC26" s="456"/>
      <c r="DD26" s="456"/>
      <c r="DE26" s="456"/>
      <c r="DF26" s="456"/>
      <c r="DG26" s="456"/>
      <c r="DH26" s="456"/>
      <c r="DI26" s="457"/>
    </row>
    <row r="27" spans="1:113" ht="18.75" customHeight="1" thickBot="1" x14ac:dyDescent="0.2">
      <c r="A27" s="178"/>
      <c r="B27" s="437"/>
      <c r="C27" s="438"/>
      <c r="D27" s="439"/>
      <c r="E27" s="414" t="s">
        <v>182</v>
      </c>
      <c r="F27" s="415"/>
      <c r="G27" s="415"/>
      <c r="H27" s="415"/>
      <c r="I27" s="415"/>
      <c r="J27" s="415"/>
      <c r="K27" s="416"/>
      <c r="L27" s="411">
        <v>1</v>
      </c>
      <c r="M27" s="412"/>
      <c r="N27" s="412"/>
      <c r="O27" s="412"/>
      <c r="P27" s="413"/>
      <c r="Q27" s="411">
        <v>4600</v>
      </c>
      <c r="R27" s="412"/>
      <c r="S27" s="412"/>
      <c r="T27" s="412"/>
      <c r="U27" s="412"/>
      <c r="V27" s="413"/>
      <c r="W27" s="501"/>
      <c r="X27" s="438"/>
      <c r="Y27" s="439"/>
      <c r="Z27" s="414" t="s">
        <v>183</v>
      </c>
      <c r="AA27" s="415"/>
      <c r="AB27" s="415"/>
      <c r="AC27" s="415"/>
      <c r="AD27" s="415"/>
      <c r="AE27" s="415"/>
      <c r="AF27" s="415"/>
      <c r="AG27" s="416"/>
      <c r="AH27" s="411">
        <v>13</v>
      </c>
      <c r="AI27" s="412"/>
      <c r="AJ27" s="412"/>
      <c r="AK27" s="412"/>
      <c r="AL27" s="413"/>
      <c r="AM27" s="411">
        <v>44459</v>
      </c>
      <c r="AN27" s="412"/>
      <c r="AO27" s="412"/>
      <c r="AP27" s="412"/>
      <c r="AQ27" s="412"/>
      <c r="AR27" s="413"/>
      <c r="AS27" s="411">
        <v>3420</v>
      </c>
      <c r="AT27" s="412"/>
      <c r="AU27" s="412"/>
      <c r="AV27" s="412"/>
      <c r="AW27" s="412"/>
      <c r="AX27" s="471"/>
      <c r="AY27" s="495" t="s">
        <v>184</v>
      </c>
      <c r="AZ27" s="496"/>
      <c r="BA27" s="496"/>
      <c r="BB27" s="496"/>
      <c r="BC27" s="496"/>
      <c r="BD27" s="496"/>
      <c r="BE27" s="496"/>
      <c r="BF27" s="496"/>
      <c r="BG27" s="496"/>
      <c r="BH27" s="496"/>
      <c r="BI27" s="496"/>
      <c r="BJ27" s="496"/>
      <c r="BK27" s="496"/>
      <c r="BL27" s="496"/>
      <c r="BM27" s="497"/>
      <c r="BN27" s="492" t="s">
        <v>181</v>
      </c>
      <c r="BO27" s="493"/>
      <c r="BP27" s="493"/>
      <c r="BQ27" s="493"/>
      <c r="BR27" s="493"/>
      <c r="BS27" s="493"/>
      <c r="BT27" s="493"/>
      <c r="BU27" s="494"/>
      <c r="BV27" s="492" t="s">
        <v>181</v>
      </c>
      <c r="BW27" s="493"/>
      <c r="BX27" s="493"/>
      <c r="BY27" s="493"/>
      <c r="BZ27" s="493"/>
      <c r="CA27" s="493"/>
      <c r="CB27" s="493"/>
      <c r="CC27" s="494"/>
      <c r="CD27" s="193"/>
      <c r="CE27" s="490"/>
      <c r="CF27" s="490"/>
      <c r="CG27" s="490"/>
      <c r="CH27" s="490"/>
      <c r="CI27" s="490"/>
      <c r="CJ27" s="490"/>
      <c r="CK27" s="490"/>
      <c r="CL27" s="490"/>
      <c r="CM27" s="490"/>
      <c r="CN27" s="490"/>
      <c r="CO27" s="490"/>
      <c r="CP27" s="490"/>
      <c r="CQ27" s="490"/>
      <c r="CR27" s="490"/>
      <c r="CS27" s="491"/>
      <c r="CT27" s="455"/>
      <c r="CU27" s="456"/>
      <c r="CV27" s="456"/>
      <c r="CW27" s="456"/>
      <c r="CX27" s="456"/>
      <c r="CY27" s="456"/>
      <c r="CZ27" s="456"/>
      <c r="DA27" s="457"/>
      <c r="DB27" s="455"/>
      <c r="DC27" s="456"/>
      <c r="DD27" s="456"/>
      <c r="DE27" s="456"/>
      <c r="DF27" s="456"/>
      <c r="DG27" s="456"/>
      <c r="DH27" s="456"/>
      <c r="DI27" s="457"/>
    </row>
    <row r="28" spans="1:113" ht="18.75" customHeight="1" x14ac:dyDescent="0.15">
      <c r="A28" s="178"/>
      <c r="B28" s="437"/>
      <c r="C28" s="438"/>
      <c r="D28" s="439"/>
      <c r="E28" s="414" t="s">
        <v>185</v>
      </c>
      <c r="F28" s="415"/>
      <c r="G28" s="415"/>
      <c r="H28" s="415"/>
      <c r="I28" s="415"/>
      <c r="J28" s="415"/>
      <c r="K28" s="416"/>
      <c r="L28" s="411">
        <v>1</v>
      </c>
      <c r="M28" s="412"/>
      <c r="N28" s="412"/>
      <c r="O28" s="412"/>
      <c r="P28" s="413"/>
      <c r="Q28" s="411">
        <v>4150</v>
      </c>
      <c r="R28" s="412"/>
      <c r="S28" s="412"/>
      <c r="T28" s="412"/>
      <c r="U28" s="412"/>
      <c r="V28" s="413"/>
      <c r="W28" s="501"/>
      <c r="X28" s="438"/>
      <c r="Y28" s="439"/>
      <c r="Z28" s="414" t="s">
        <v>186</v>
      </c>
      <c r="AA28" s="415"/>
      <c r="AB28" s="415"/>
      <c r="AC28" s="415"/>
      <c r="AD28" s="415"/>
      <c r="AE28" s="415"/>
      <c r="AF28" s="415"/>
      <c r="AG28" s="416"/>
      <c r="AH28" s="411" t="s">
        <v>181</v>
      </c>
      <c r="AI28" s="412"/>
      <c r="AJ28" s="412"/>
      <c r="AK28" s="412"/>
      <c r="AL28" s="413"/>
      <c r="AM28" s="411" t="s">
        <v>181</v>
      </c>
      <c r="AN28" s="412"/>
      <c r="AO28" s="412"/>
      <c r="AP28" s="412"/>
      <c r="AQ28" s="412"/>
      <c r="AR28" s="413"/>
      <c r="AS28" s="411" t="s">
        <v>138</v>
      </c>
      <c r="AT28" s="412"/>
      <c r="AU28" s="412"/>
      <c r="AV28" s="412"/>
      <c r="AW28" s="412"/>
      <c r="AX28" s="471"/>
      <c r="AY28" s="475" t="s">
        <v>187</v>
      </c>
      <c r="AZ28" s="476"/>
      <c r="BA28" s="476"/>
      <c r="BB28" s="477"/>
      <c r="BC28" s="484" t="s">
        <v>48</v>
      </c>
      <c r="BD28" s="485"/>
      <c r="BE28" s="485"/>
      <c r="BF28" s="485"/>
      <c r="BG28" s="485"/>
      <c r="BH28" s="485"/>
      <c r="BI28" s="485"/>
      <c r="BJ28" s="485"/>
      <c r="BK28" s="485"/>
      <c r="BL28" s="485"/>
      <c r="BM28" s="486"/>
      <c r="BN28" s="487">
        <v>5578399</v>
      </c>
      <c r="BO28" s="488"/>
      <c r="BP28" s="488"/>
      <c r="BQ28" s="488"/>
      <c r="BR28" s="488"/>
      <c r="BS28" s="488"/>
      <c r="BT28" s="488"/>
      <c r="BU28" s="489"/>
      <c r="BV28" s="487">
        <v>4675293</v>
      </c>
      <c r="BW28" s="488"/>
      <c r="BX28" s="488"/>
      <c r="BY28" s="488"/>
      <c r="BZ28" s="488"/>
      <c r="CA28" s="488"/>
      <c r="CB28" s="488"/>
      <c r="CC28" s="489"/>
      <c r="CD28" s="191"/>
      <c r="CE28" s="490"/>
      <c r="CF28" s="490"/>
      <c r="CG28" s="490"/>
      <c r="CH28" s="490"/>
      <c r="CI28" s="490"/>
      <c r="CJ28" s="490"/>
      <c r="CK28" s="490"/>
      <c r="CL28" s="490"/>
      <c r="CM28" s="490"/>
      <c r="CN28" s="490"/>
      <c r="CO28" s="490"/>
      <c r="CP28" s="490"/>
      <c r="CQ28" s="490"/>
      <c r="CR28" s="490"/>
      <c r="CS28" s="491"/>
      <c r="CT28" s="455"/>
      <c r="CU28" s="456"/>
      <c r="CV28" s="456"/>
      <c r="CW28" s="456"/>
      <c r="CX28" s="456"/>
      <c r="CY28" s="456"/>
      <c r="CZ28" s="456"/>
      <c r="DA28" s="457"/>
      <c r="DB28" s="455"/>
      <c r="DC28" s="456"/>
      <c r="DD28" s="456"/>
      <c r="DE28" s="456"/>
      <c r="DF28" s="456"/>
      <c r="DG28" s="456"/>
      <c r="DH28" s="456"/>
      <c r="DI28" s="457"/>
    </row>
    <row r="29" spans="1:113" ht="18.75" customHeight="1" x14ac:dyDescent="0.15">
      <c r="A29" s="178"/>
      <c r="B29" s="437"/>
      <c r="C29" s="438"/>
      <c r="D29" s="439"/>
      <c r="E29" s="414" t="s">
        <v>188</v>
      </c>
      <c r="F29" s="415"/>
      <c r="G29" s="415"/>
      <c r="H29" s="415"/>
      <c r="I29" s="415"/>
      <c r="J29" s="415"/>
      <c r="K29" s="416"/>
      <c r="L29" s="411">
        <v>16</v>
      </c>
      <c r="M29" s="412"/>
      <c r="N29" s="412"/>
      <c r="O29" s="412"/>
      <c r="P29" s="413"/>
      <c r="Q29" s="411">
        <v>3950</v>
      </c>
      <c r="R29" s="412"/>
      <c r="S29" s="412"/>
      <c r="T29" s="412"/>
      <c r="U29" s="412"/>
      <c r="V29" s="413"/>
      <c r="W29" s="502"/>
      <c r="X29" s="503"/>
      <c r="Y29" s="504"/>
      <c r="Z29" s="414" t="s">
        <v>189</v>
      </c>
      <c r="AA29" s="415"/>
      <c r="AB29" s="415"/>
      <c r="AC29" s="415"/>
      <c r="AD29" s="415"/>
      <c r="AE29" s="415"/>
      <c r="AF29" s="415"/>
      <c r="AG29" s="416"/>
      <c r="AH29" s="411">
        <v>512</v>
      </c>
      <c r="AI29" s="412"/>
      <c r="AJ29" s="412"/>
      <c r="AK29" s="412"/>
      <c r="AL29" s="413"/>
      <c r="AM29" s="411">
        <v>1653235</v>
      </c>
      <c r="AN29" s="412"/>
      <c r="AO29" s="412"/>
      <c r="AP29" s="412"/>
      <c r="AQ29" s="412"/>
      <c r="AR29" s="413"/>
      <c r="AS29" s="411">
        <v>3229</v>
      </c>
      <c r="AT29" s="412"/>
      <c r="AU29" s="412"/>
      <c r="AV29" s="412"/>
      <c r="AW29" s="412"/>
      <c r="AX29" s="471"/>
      <c r="AY29" s="478"/>
      <c r="AZ29" s="479"/>
      <c r="BA29" s="479"/>
      <c r="BB29" s="480"/>
      <c r="BC29" s="472" t="s">
        <v>190</v>
      </c>
      <c r="BD29" s="473"/>
      <c r="BE29" s="473"/>
      <c r="BF29" s="473"/>
      <c r="BG29" s="473"/>
      <c r="BH29" s="473"/>
      <c r="BI29" s="473"/>
      <c r="BJ29" s="473"/>
      <c r="BK29" s="473"/>
      <c r="BL29" s="473"/>
      <c r="BM29" s="474"/>
      <c r="BN29" s="458">
        <v>7910988</v>
      </c>
      <c r="BO29" s="459"/>
      <c r="BP29" s="459"/>
      <c r="BQ29" s="459"/>
      <c r="BR29" s="459"/>
      <c r="BS29" s="459"/>
      <c r="BT29" s="459"/>
      <c r="BU29" s="460"/>
      <c r="BV29" s="458">
        <v>7705920</v>
      </c>
      <c r="BW29" s="459"/>
      <c r="BX29" s="459"/>
      <c r="BY29" s="459"/>
      <c r="BZ29" s="459"/>
      <c r="CA29" s="459"/>
      <c r="CB29" s="459"/>
      <c r="CC29" s="460"/>
      <c r="CD29" s="193"/>
      <c r="CE29" s="490"/>
      <c r="CF29" s="490"/>
      <c r="CG29" s="490"/>
      <c r="CH29" s="490"/>
      <c r="CI29" s="490"/>
      <c r="CJ29" s="490"/>
      <c r="CK29" s="490"/>
      <c r="CL29" s="490"/>
      <c r="CM29" s="490"/>
      <c r="CN29" s="490"/>
      <c r="CO29" s="490"/>
      <c r="CP29" s="490"/>
      <c r="CQ29" s="490"/>
      <c r="CR29" s="490"/>
      <c r="CS29" s="491"/>
      <c r="CT29" s="455"/>
      <c r="CU29" s="456"/>
      <c r="CV29" s="456"/>
      <c r="CW29" s="456"/>
      <c r="CX29" s="456"/>
      <c r="CY29" s="456"/>
      <c r="CZ29" s="456"/>
      <c r="DA29" s="457"/>
      <c r="DB29" s="455"/>
      <c r="DC29" s="456"/>
      <c r="DD29" s="456"/>
      <c r="DE29" s="456"/>
      <c r="DF29" s="456"/>
      <c r="DG29" s="456"/>
      <c r="DH29" s="456"/>
      <c r="DI29" s="457"/>
    </row>
    <row r="30" spans="1:113" ht="18.75" customHeight="1" thickBot="1" x14ac:dyDescent="0.2">
      <c r="A30" s="178"/>
      <c r="B30" s="440"/>
      <c r="C30" s="441"/>
      <c r="D30" s="442"/>
      <c r="E30" s="419"/>
      <c r="F30" s="420"/>
      <c r="G30" s="420"/>
      <c r="H30" s="420"/>
      <c r="I30" s="420"/>
      <c r="J30" s="420"/>
      <c r="K30" s="421"/>
      <c r="L30" s="422"/>
      <c r="M30" s="423"/>
      <c r="N30" s="423"/>
      <c r="O30" s="423"/>
      <c r="P30" s="424"/>
      <c r="Q30" s="422"/>
      <c r="R30" s="423"/>
      <c r="S30" s="423"/>
      <c r="T30" s="423"/>
      <c r="U30" s="423"/>
      <c r="V30" s="424"/>
      <c r="W30" s="425" t="s">
        <v>191</v>
      </c>
      <c r="X30" s="426"/>
      <c r="Y30" s="426"/>
      <c r="Z30" s="426"/>
      <c r="AA30" s="426"/>
      <c r="AB30" s="426"/>
      <c r="AC30" s="426"/>
      <c r="AD30" s="426"/>
      <c r="AE30" s="426"/>
      <c r="AF30" s="426"/>
      <c r="AG30" s="427"/>
      <c r="AH30" s="428">
        <v>97.1</v>
      </c>
      <c r="AI30" s="429"/>
      <c r="AJ30" s="429"/>
      <c r="AK30" s="429"/>
      <c r="AL30" s="429"/>
      <c r="AM30" s="429"/>
      <c r="AN30" s="429"/>
      <c r="AO30" s="429"/>
      <c r="AP30" s="429"/>
      <c r="AQ30" s="429"/>
      <c r="AR30" s="429"/>
      <c r="AS30" s="429"/>
      <c r="AT30" s="429"/>
      <c r="AU30" s="429"/>
      <c r="AV30" s="429"/>
      <c r="AW30" s="429"/>
      <c r="AX30" s="430"/>
      <c r="AY30" s="481"/>
      <c r="AZ30" s="482"/>
      <c r="BA30" s="482"/>
      <c r="BB30" s="483"/>
      <c r="BC30" s="431" t="s">
        <v>50</v>
      </c>
      <c r="BD30" s="432"/>
      <c r="BE30" s="432"/>
      <c r="BF30" s="432"/>
      <c r="BG30" s="432"/>
      <c r="BH30" s="432"/>
      <c r="BI30" s="432"/>
      <c r="BJ30" s="432"/>
      <c r="BK30" s="432"/>
      <c r="BL30" s="432"/>
      <c r="BM30" s="433"/>
      <c r="BN30" s="492">
        <v>4876242</v>
      </c>
      <c r="BO30" s="493"/>
      <c r="BP30" s="493"/>
      <c r="BQ30" s="493"/>
      <c r="BR30" s="493"/>
      <c r="BS30" s="493"/>
      <c r="BT30" s="493"/>
      <c r="BU30" s="494"/>
      <c r="BV30" s="492">
        <v>4851401</v>
      </c>
      <c r="BW30" s="493"/>
      <c r="BX30" s="493"/>
      <c r="BY30" s="493"/>
      <c r="BZ30" s="493"/>
      <c r="CA30" s="493"/>
      <c r="CB30" s="493"/>
      <c r="CC30" s="494"/>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417" t="s">
        <v>192</v>
      </c>
      <c r="D32" s="417"/>
      <c r="E32" s="417"/>
      <c r="F32" s="417"/>
      <c r="G32" s="417"/>
      <c r="H32" s="417"/>
      <c r="I32" s="417"/>
      <c r="J32" s="417"/>
      <c r="K32" s="417"/>
      <c r="L32" s="417"/>
      <c r="M32" s="417"/>
      <c r="N32" s="417"/>
      <c r="O32" s="417"/>
      <c r="P32" s="417"/>
      <c r="Q32" s="417"/>
      <c r="R32" s="417"/>
      <c r="S32" s="417"/>
      <c r="U32" s="418" t="s">
        <v>193</v>
      </c>
      <c r="V32" s="418"/>
      <c r="W32" s="418"/>
      <c r="X32" s="418"/>
      <c r="Y32" s="418"/>
      <c r="Z32" s="418"/>
      <c r="AA32" s="418"/>
      <c r="AB32" s="418"/>
      <c r="AC32" s="418"/>
      <c r="AD32" s="418"/>
      <c r="AE32" s="418"/>
      <c r="AF32" s="418"/>
      <c r="AG32" s="418"/>
      <c r="AH32" s="418"/>
      <c r="AI32" s="418"/>
      <c r="AJ32" s="418"/>
      <c r="AK32" s="418"/>
      <c r="AM32" s="418" t="s">
        <v>194</v>
      </c>
      <c r="AN32" s="418"/>
      <c r="AO32" s="418"/>
      <c r="AP32" s="418"/>
      <c r="AQ32" s="418"/>
      <c r="AR32" s="418"/>
      <c r="AS32" s="418"/>
      <c r="AT32" s="418"/>
      <c r="AU32" s="418"/>
      <c r="AV32" s="418"/>
      <c r="AW32" s="418"/>
      <c r="AX32" s="418"/>
      <c r="AY32" s="418"/>
      <c r="AZ32" s="418"/>
      <c r="BA32" s="418"/>
      <c r="BB32" s="418"/>
      <c r="BC32" s="418"/>
      <c r="BE32" s="418" t="s">
        <v>195</v>
      </c>
      <c r="BF32" s="418"/>
      <c r="BG32" s="418"/>
      <c r="BH32" s="418"/>
      <c r="BI32" s="418"/>
      <c r="BJ32" s="418"/>
      <c r="BK32" s="418"/>
      <c r="BL32" s="418"/>
      <c r="BM32" s="418"/>
      <c r="BN32" s="418"/>
      <c r="BO32" s="418"/>
      <c r="BP32" s="418"/>
      <c r="BQ32" s="418"/>
      <c r="BR32" s="418"/>
      <c r="BS32" s="418"/>
      <c r="BT32" s="418"/>
      <c r="BU32" s="418"/>
      <c r="BW32" s="418" t="s">
        <v>196</v>
      </c>
      <c r="BX32" s="418"/>
      <c r="BY32" s="418"/>
      <c r="BZ32" s="418"/>
      <c r="CA32" s="418"/>
      <c r="CB32" s="418"/>
      <c r="CC32" s="418"/>
      <c r="CD32" s="418"/>
      <c r="CE32" s="418"/>
      <c r="CF32" s="418"/>
      <c r="CG32" s="418"/>
      <c r="CH32" s="418"/>
      <c r="CI32" s="418"/>
      <c r="CJ32" s="418"/>
      <c r="CK32" s="418"/>
      <c r="CL32" s="418"/>
      <c r="CM32" s="418"/>
      <c r="CO32" s="418" t="s">
        <v>197</v>
      </c>
      <c r="CP32" s="418"/>
      <c r="CQ32" s="418"/>
      <c r="CR32" s="418"/>
      <c r="CS32" s="418"/>
      <c r="CT32" s="418"/>
      <c r="CU32" s="418"/>
      <c r="CV32" s="418"/>
      <c r="CW32" s="418"/>
      <c r="CX32" s="418"/>
      <c r="CY32" s="418"/>
      <c r="CZ32" s="418"/>
      <c r="DA32" s="418"/>
      <c r="DB32" s="418"/>
      <c r="DC32" s="418"/>
      <c r="DD32" s="418"/>
      <c r="DE32" s="418"/>
      <c r="DI32" s="201"/>
    </row>
    <row r="33" spans="1:113" ht="13.5" customHeight="1" x14ac:dyDescent="0.15">
      <c r="A33" s="178"/>
      <c r="B33" s="202"/>
      <c r="C33" s="410" t="s">
        <v>198</v>
      </c>
      <c r="D33" s="410"/>
      <c r="E33" s="409" t="s">
        <v>199</v>
      </c>
      <c r="F33" s="409"/>
      <c r="G33" s="409"/>
      <c r="H33" s="409"/>
      <c r="I33" s="409"/>
      <c r="J33" s="409"/>
      <c r="K33" s="409"/>
      <c r="L33" s="409"/>
      <c r="M33" s="409"/>
      <c r="N33" s="409"/>
      <c r="O33" s="409"/>
      <c r="P33" s="409"/>
      <c r="Q33" s="409"/>
      <c r="R33" s="409"/>
      <c r="S33" s="409"/>
      <c r="T33" s="203"/>
      <c r="U33" s="410" t="s">
        <v>200</v>
      </c>
      <c r="V33" s="410"/>
      <c r="W33" s="409" t="s">
        <v>199</v>
      </c>
      <c r="X33" s="409"/>
      <c r="Y33" s="409"/>
      <c r="Z33" s="409"/>
      <c r="AA33" s="409"/>
      <c r="AB33" s="409"/>
      <c r="AC33" s="409"/>
      <c r="AD33" s="409"/>
      <c r="AE33" s="409"/>
      <c r="AF33" s="409"/>
      <c r="AG33" s="409"/>
      <c r="AH33" s="409"/>
      <c r="AI33" s="409"/>
      <c r="AJ33" s="409"/>
      <c r="AK33" s="409"/>
      <c r="AL33" s="203"/>
      <c r="AM33" s="410" t="s">
        <v>200</v>
      </c>
      <c r="AN33" s="410"/>
      <c r="AO33" s="409" t="s">
        <v>201</v>
      </c>
      <c r="AP33" s="409"/>
      <c r="AQ33" s="409"/>
      <c r="AR33" s="409"/>
      <c r="AS33" s="409"/>
      <c r="AT33" s="409"/>
      <c r="AU33" s="409"/>
      <c r="AV33" s="409"/>
      <c r="AW33" s="409"/>
      <c r="AX33" s="409"/>
      <c r="AY33" s="409"/>
      <c r="AZ33" s="409"/>
      <c r="BA33" s="409"/>
      <c r="BB33" s="409"/>
      <c r="BC33" s="409"/>
      <c r="BD33" s="204"/>
      <c r="BE33" s="409" t="s">
        <v>202</v>
      </c>
      <c r="BF33" s="409"/>
      <c r="BG33" s="409" t="s">
        <v>203</v>
      </c>
      <c r="BH33" s="409"/>
      <c r="BI33" s="409"/>
      <c r="BJ33" s="409"/>
      <c r="BK33" s="409"/>
      <c r="BL33" s="409"/>
      <c r="BM33" s="409"/>
      <c r="BN33" s="409"/>
      <c r="BO33" s="409"/>
      <c r="BP33" s="409"/>
      <c r="BQ33" s="409"/>
      <c r="BR33" s="409"/>
      <c r="BS33" s="409"/>
      <c r="BT33" s="409"/>
      <c r="BU33" s="409"/>
      <c r="BV33" s="204"/>
      <c r="BW33" s="410" t="s">
        <v>202</v>
      </c>
      <c r="BX33" s="410"/>
      <c r="BY33" s="409" t="s">
        <v>204</v>
      </c>
      <c r="BZ33" s="409"/>
      <c r="CA33" s="409"/>
      <c r="CB33" s="409"/>
      <c r="CC33" s="409"/>
      <c r="CD33" s="409"/>
      <c r="CE33" s="409"/>
      <c r="CF33" s="409"/>
      <c r="CG33" s="409"/>
      <c r="CH33" s="409"/>
      <c r="CI33" s="409"/>
      <c r="CJ33" s="409"/>
      <c r="CK33" s="409"/>
      <c r="CL33" s="409"/>
      <c r="CM33" s="409"/>
      <c r="CN33" s="203"/>
      <c r="CO33" s="410" t="s">
        <v>198</v>
      </c>
      <c r="CP33" s="410"/>
      <c r="CQ33" s="409" t="s">
        <v>205</v>
      </c>
      <c r="CR33" s="409"/>
      <c r="CS33" s="409"/>
      <c r="CT33" s="409"/>
      <c r="CU33" s="409"/>
      <c r="CV33" s="409"/>
      <c r="CW33" s="409"/>
      <c r="CX33" s="409"/>
      <c r="CY33" s="409"/>
      <c r="CZ33" s="409"/>
      <c r="DA33" s="409"/>
      <c r="DB33" s="409"/>
      <c r="DC33" s="409"/>
      <c r="DD33" s="409"/>
      <c r="DE33" s="409"/>
      <c r="DF33" s="203"/>
      <c r="DG33" s="408" t="s">
        <v>206</v>
      </c>
      <c r="DH33" s="408"/>
      <c r="DI33" s="205"/>
    </row>
    <row r="34" spans="1:113" ht="32.25" customHeight="1" x14ac:dyDescent="0.15">
      <c r="A34" s="178"/>
      <c r="B34" s="202"/>
      <c r="C34" s="406">
        <f>IF(E34="","",1)</f>
        <v>1</v>
      </c>
      <c r="D34" s="406"/>
      <c r="E34" s="407" t="str">
        <f>IF('各会計、関係団体の財政状況及び健全化判断比率'!B7="","",'各会計、関係団体の財政状況及び健全化判断比率'!B7)</f>
        <v>一般会計</v>
      </c>
      <c r="F34" s="407"/>
      <c r="G34" s="407"/>
      <c r="H34" s="407"/>
      <c r="I34" s="407"/>
      <c r="J34" s="407"/>
      <c r="K34" s="407"/>
      <c r="L34" s="407"/>
      <c r="M34" s="407"/>
      <c r="N34" s="407"/>
      <c r="O34" s="407"/>
      <c r="P34" s="407"/>
      <c r="Q34" s="407"/>
      <c r="R34" s="407"/>
      <c r="S34" s="407"/>
      <c r="T34" s="178"/>
      <c r="U34" s="406">
        <f>IF(W34="","",MAX(C34:D43)+1)</f>
        <v>2</v>
      </c>
      <c r="V34" s="406"/>
      <c r="W34" s="407" t="str">
        <f>IF('各会計、関係団体の財政状況及び健全化判断比率'!B28="","",'各会計、関係団体の財政状況及び健全化判断比率'!B28)</f>
        <v>国民健康保険特別会計</v>
      </c>
      <c r="X34" s="407"/>
      <c r="Y34" s="407"/>
      <c r="Z34" s="407"/>
      <c r="AA34" s="407"/>
      <c r="AB34" s="407"/>
      <c r="AC34" s="407"/>
      <c r="AD34" s="407"/>
      <c r="AE34" s="407"/>
      <c r="AF34" s="407"/>
      <c r="AG34" s="407"/>
      <c r="AH34" s="407"/>
      <c r="AI34" s="407"/>
      <c r="AJ34" s="407"/>
      <c r="AK34" s="407"/>
      <c r="AL34" s="178"/>
      <c r="AM34" s="406">
        <f>IF(AO34="","",MAX(C34:D43,U34:V43)+1)</f>
        <v>5</v>
      </c>
      <c r="AN34" s="406"/>
      <c r="AO34" s="407" t="str">
        <f>IF('各会計、関係団体の財政状況及び健全化判断比率'!B31="","",'各会計、関係団体の財政状況及び健全化判断比率'!B31)</f>
        <v>水道事業会計</v>
      </c>
      <c r="AP34" s="407"/>
      <c r="AQ34" s="407"/>
      <c r="AR34" s="407"/>
      <c r="AS34" s="407"/>
      <c r="AT34" s="407"/>
      <c r="AU34" s="407"/>
      <c r="AV34" s="407"/>
      <c r="AW34" s="407"/>
      <c r="AX34" s="407"/>
      <c r="AY34" s="407"/>
      <c r="AZ34" s="407"/>
      <c r="BA34" s="407"/>
      <c r="BB34" s="407"/>
      <c r="BC34" s="407"/>
      <c r="BD34" s="178"/>
      <c r="BE34" s="406" t="str">
        <f>IF(BG34="","",MAX(C34:D43,U34:V43,AM34:AN43)+1)</f>
        <v/>
      </c>
      <c r="BF34" s="406"/>
      <c r="BG34" s="407"/>
      <c r="BH34" s="407"/>
      <c r="BI34" s="407"/>
      <c r="BJ34" s="407"/>
      <c r="BK34" s="407"/>
      <c r="BL34" s="407"/>
      <c r="BM34" s="407"/>
      <c r="BN34" s="407"/>
      <c r="BO34" s="407"/>
      <c r="BP34" s="407"/>
      <c r="BQ34" s="407"/>
      <c r="BR34" s="407"/>
      <c r="BS34" s="407"/>
      <c r="BT34" s="407"/>
      <c r="BU34" s="407"/>
      <c r="BV34" s="178"/>
      <c r="BW34" s="406">
        <f>IF(BY34="","",MAX(C34:D43,U34:V43,AM34:AN43,BE34:BF43)+1)</f>
        <v>9</v>
      </c>
      <c r="BX34" s="406"/>
      <c r="BY34" s="407" t="str">
        <f>IF('各会計、関係団体の財政状況及び健全化判断比率'!B68="","",'各会計、関係団体の財政状況及び健全化判断比率'!B68)</f>
        <v>茨城県市町村総合事務組合（一般会計）</v>
      </c>
      <c r="BZ34" s="407"/>
      <c r="CA34" s="407"/>
      <c r="CB34" s="407"/>
      <c r="CC34" s="407"/>
      <c r="CD34" s="407"/>
      <c r="CE34" s="407"/>
      <c r="CF34" s="407"/>
      <c r="CG34" s="407"/>
      <c r="CH34" s="407"/>
      <c r="CI34" s="407"/>
      <c r="CJ34" s="407"/>
      <c r="CK34" s="407"/>
      <c r="CL34" s="407"/>
      <c r="CM34" s="407"/>
      <c r="CN34" s="178"/>
      <c r="CO34" s="406">
        <f>IF(CQ34="","",MAX(C34:D43,U34:V43,AM34:AN43,BE34:BF43,BW34:BX43)+1)</f>
        <v>15</v>
      </c>
      <c r="CP34" s="406"/>
      <c r="CQ34" s="407" t="str">
        <f>IF('各会計、関係団体の財政状況及び健全化判断比率'!BS7="","",'各会計、関係団体の財政状況及び健全化判断比率'!BS7)</f>
        <v>水府振興公社</v>
      </c>
      <c r="CR34" s="407"/>
      <c r="CS34" s="407"/>
      <c r="CT34" s="407"/>
      <c r="CU34" s="407"/>
      <c r="CV34" s="407"/>
      <c r="CW34" s="407"/>
      <c r="CX34" s="407"/>
      <c r="CY34" s="407"/>
      <c r="CZ34" s="407"/>
      <c r="DA34" s="407"/>
      <c r="DB34" s="407"/>
      <c r="DC34" s="407"/>
      <c r="DD34" s="407"/>
      <c r="DE34" s="407"/>
      <c r="DG34" s="404" t="str">
        <f>IF('各会計、関係団体の財政状況及び健全化判断比率'!BR7="","",'各会計、関係団体の財政状況及び健全化判断比率'!BR7)</f>
        <v/>
      </c>
      <c r="DH34" s="404"/>
      <c r="DI34" s="205"/>
    </row>
    <row r="35" spans="1:113" ht="32.25" customHeight="1" x14ac:dyDescent="0.15">
      <c r="A35" s="178"/>
      <c r="B35" s="202"/>
      <c r="C35" s="406" t="str">
        <f>IF(E35="","",C34+1)</f>
        <v/>
      </c>
      <c r="D35" s="406"/>
      <c r="E35" s="407" t="str">
        <f>IF('各会計、関係団体の財政状況及び健全化判断比率'!B8="","",'各会計、関係団体の財政状況及び健全化判断比率'!B8)</f>
        <v/>
      </c>
      <c r="F35" s="407"/>
      <c r="G35" s="407"/>
      <c r="H35" s="407"/>
      <c r="I35" s="407"/>
      <c r="J35" s="407"/>
      <c r="K35" s="407"/>
      <c r="L35" s="407"/>
      <c r="M35" s="407"/>
      <c r="N35" s="407"/>
      <c r="O35" s="407"/>
      <c r="P35" s="407"/>
      <c r="Q35" s="407"/>
      <c r="R35" s="407"/>
      <c r="S35" s="407"/>
      <c r="T35" s="178"/>
      <c r="U35" s="406">
        <f>IF(W35="","",U34+1)</f>
        <v>3</v>
      </c>
      <c r="V35" s="406"/>
      <c r="W35" s="407" t="str">
        <f>IF('各会計、関係団体の財政状況及び健全化判断比率'!B29="","",'各会計、関係団体の財政状況及び健全化判断比率'!B29)</f>
        <v>後期高齢者医療特別会計</v>
      </c>
      <c r="X35" s="407"/>
      <c r="Y35" s="407"/>
      <c r="Z35" s="407"/>
      <c r="AA35" s="407"/>
      <c r="AB35" s="407"/>
      <c r="AC35" s="407"/>
      <c r="AD35" s="407"/>
      <c r="AE35" s="407"/>
      <c r="AF35" s="407"/>
      <c r="AG35" s="407"/>
      <c r="AH35" s="407"/>
      <c r="AI35" s="407"/>
      <c r="AJ35" s="407"/>
      <c r="AK35" s="407"/>
      <c r="AL35" s="178"/>
      <c r="AM35" s="406">
        <f t="shared" ref="AM35:AM43" si="0">IF(AO35="","",AM34+1)</f>
        <v>6</v>
      </c>
      <c r="AN35" s="406"/>
      <c r="AO35" s="407" t="str">
        <f>IF('各会計、関係団体の財政状況及び健全化判断比率'!B32="","",'各会計、関係団体の財政状況及び健全化判断比率'!B32)</f>
        <v>工業用水道事業会計</v>
      </c>
      <c r="AP35" s="407"/>
      <c r="AQ35" s="407"/>
      <c r="AR35" s="407"/>
      <c r="AS35" s="407"/>
      <c r="AT35" s="407"/>
      <c r="AU35" s="407"/>
      <c r="AV35" s="407"/>
      <c r="AW35" s="407"/>
      <c r="AX35" s="407"/>
      <c r="AY35" s="407"/>
      <c r="AZ35" s="407"/>
      <c r="BA35" s="407"/>
      <c r="BB35" s="407"/>
      <c r="BC35" s="407"/>
      <c r="BD35" s="178"/>
      <c r="BE35" s="406" t="str">
        <f t="shared" ref="BE35:BE43" si="1">IF(BG35="","",BE34+1)</f>
        <v/>
      </c>
      <c r="BF35" s="406"/>
      <c r="BG35" s="407"/>
      <c r="BH35" s="407"/>
      <c r="BI35" s="407"/>
      <c r="BJ35" s="407"/>
      <c r="BK35" s="407"/>
      <c r="BL35" s="407"/>
      <c r="BM35" s="407"/>
      <c r="BN35" s="407"/>
      <c r="BO35" s="407"/>
      <c r="BP35" s="407"/>
      <c r="BQ35" s="407"/>
      <c r="BR35" s="407"/>
      <c r="BS35" s="407"/>
      <c r="BT35" s="407"/>
      <c r="BU35" s="407"/>
      <c r="BV35" s="178"/>
      <c r="BW35" s="406">
        <f t="shared" ref="BW35:BW43" si="2">IF(BY35="","",BW34+1)</f>
        <v>10</v>
      </c>
      <c r="BX35" s="406"/>
      <c r="BY35" s="407" t="str">
        <f>IF('各会計、関係団体の財政状況及び健全化判断比率'!B69="","",'各会計、関係団体の財政状況及び健全化判断比率'!B69)</f>
        <v>茨城県市町村総合事務組合（県民交通災害共済事業特別会計）</v>
      </c>
      <c r="BZ35" s="407"/>
      <c r="CA35" s="407"/>
      <c r="CB35" s="407"/>
      <c r="CC35" s="407"/>
      <c r="CD35" s="407"/>
      <c r="CE35" s="407"/>
      <c r="CF35" s="407"/>
      <c r="CG35" s="407"/>
      <c r="CH35" s="407"/>
      <c r="CI35" s="407"/>
      <c r="CJ35" s="407"/>
      <c r="CK35" s="407"/>
      <c r="CL35" s="407"/>
      <c r="CM35" s="407"/>
      <c r="CN35" s="178"/>
      <c r="CO35" s="406">
        <f t="shared" ref="CO35:CO43" si="3">IF(CQ35="","",CO34+1)</f>
        <v>16</v>
      </c>
      <c r="CP35" s="406"/>
      <c r="CQ35" s="407" t="str">
        <f>IF('各会計、関係団体の財政状況及び健全化判断比率'!BS8="","",'各会計、関係団体の財政状況及び健全化判断比率'!BS8)</f>
        <v>里美ふるさと振興公社</v>
      </c>
      <c r="CR35" s="407"/>
      <c r="CS35" s="407"/>
      <c r="CT35" s="407"/>
      <c r="CU35" s="407"/>
      <c r="CV35" s="407"/>
      <c r="CW35" s="407"/>
      <c r="CX35" s="407"/>
      <c r="CY35" s="407"/>
      <c r="CZ35" s="407"/>
      <c r="DA35" s="407"/>
      <c r="DB35" s="407"/>
      <c r="DC35" s="407"/>
      <c r="DD35" s="407"/>
      <c r="DE35" s="407"/>
      <c r="DG35" s="404" t="str">
        <f>IF('各会計、関係団体の財政状況及び健全化判断比率'!BR8="","",'各会計、関係団体の財政状況及び健全化判断比率'!BR8)</f>
        <v/>
      </c>
      <c r="DH35" s="404"/>
      <c r="DI35" s="205"/>
    </row>
    <row r="36" spans="1:113" ht="32.25" customHeight="1" x14ac:dyDescent="0.15">
      <c r="A36" s="178"/>
      <c r="B36" s="202"/>
      <c r="C36" s="406" t="str">
        <f>IF(E36="","",C35+1)</f>
        <v/>
      </c>
      <c r="D36" s="406"/>
      <c r="E36" s="407" t="str">
        <f>IF('各会計、関係団体の財政状況及び健全化判断比率'!B9="","",'各会計、関係団体の財政状況及び健全化判断比率'!B9)</f>
        <v/>
      </c>
      <c r="F36" s="407"/>
      <c r="G36" s="407"/>
      <c r="H36" s="407"/>
      <c r="I36" s="407"/>
      <c r="J36" s="407"/>
      <c r="K36" s="407"/>
      <c r="L36" s="407"/>
      <c r="M36" s="407"/>
      <c r="N36" s="407"/>
      <c r="O36" s="407"/>
      <c r="P36" s="407"/>
      <c r="Q36" s="407"/>
      <c r="R36" s="407"/>
      <c r="S36" s="407"/>
      <c r="T36" s="178"/>
      <c r="U36" s="406">
        <f t="shared" ref="U36:U43" si="4">IF(W36="","",U35+1)</f>
        <v>4</v>
      </c>
      <c r="V36" s="406"/>
      <c r="W36" s="407" t="str">
        <f>IF('各会計、関係団体の財政状況及び健全化判断比率'!B30="","",'各会計、関係団体の財政状況及び健全化判断比率'!B30)</f>
        <v>介護保険特別会計</v>
      </c>
      <c r="X36" s="407"/>
      <c r="Y36" s="407"/>
      <c r="Z36" s="407"/>
      <c r="AA36" s="407"/>
      <c r="AB36" s="407"/>
      <c r="AC36" s="407"/>
      <c r="AD36" s="407"/>
      <c r="AE36" s="407"/>
      <c r="AF36" s="407"/>
      <c r="AG36" s="407"/>
      <c r="AH36" s="407"/>
      <c r="AI36" s="407"/>
      <c r="AJ36" s="407"/>
      <c r="AK36" s="407"/>
      <c r="AL36" s="178"/>
      <c r="AM36" s="406">
        <f t="shared" si="0"/>
        <v>7</v>
      </c>
      <c r="AN36" s="406"/>
      <c r="AO36" s="407" t="str">
        <f>IF('各会計、関係団体の財政状況及び健全化判断比率'!B33="","",'各会計、関係団体の財政状況及び健全化判断比率'!B33)</f>
        <v>簡易水道事業会計</v>
      </c>
      <c r="AP36" s="407"/>
      <c r="AQ36" s="407"/>
      <c r="AR36" s="407"/>
      <c r="AS36" s="407"/>
      <c r="AT36" s="407"/>
      <c r="AU36" s="407"/>
      <c r="AV36" s="407"/>
      <c r="AW36" s="407"/>
      <c r="AX36" s="407"/>
      <c r="AY36" s="407"/>
      <c r="AZ36" s="407"/>
      <c r="BA36" s="407"/>
      <c r="BB36" s="407"/>
      <c r="BC36" s="407"/>
      <c r="BD36" s="178"/>
      <c r="BE36" s="406" t="str">
        <f t="shared" si="1"/>
        <v/>
      </c>
      <c r="BF36" s="406"/>
      <c r="BG36" s="407"/>
      <c r="BH36" s="407"/>
      <c r="BI36" s="407"/>
      <c r="BJ36" s="407"/>
      <c r="BK36" s="407"/>
      <c r="BL36" s="407"/>
      <c r="BM36" s="407"/>
      <c r="BN36" s="407"/>
      <c r="BO36" s="407"/>
      <c r="BP36" s="407"/>
      <c r="BQ36" s="407"/>
      <c r="BR36" s="407"/>
      <c r="BS36" s="407"/>
      <c r="BT36" s="407"/>
      <c r="BU36" s="407"/>
      <c r="BV36" s="178"/>
      <c r="BW36" s="406">
        <f t="shared" si="2"/>
        <v>11</v>
      </c>
      <c r="BX36" s="406"/>
      <c r="BY36" s="407" t="str">
        <f>IF('各会計、関係団体の財政状況及び健全化判断比率'!B70="","",'各会計、関係団体の財政状況及び健全化判断比率'!B70)</f>
        <v>茨城北農業共済事務組合</v>
      </c>
      <c r="BZ36" s="407"/>
      <c r="CA36" s="407"/>
      <c r="CB36" s="407"/>
      <c r="CC36" s="407"/>
      <c r="CD36" s="407"/>
      <c r="CE36" s="407"/>
      <c r="CF36" s="407"/>
      <c r="CG36" s="407"/>
      <c r="CH36" s="407"/>
      <c r="CI36" s="407"/>
      <c r="CJ36" s="407"/>
      <c r="CK36" s="407"/>
      <c r="CL36" s="407"/>
      <c r="CM36" s="407"/>
      <c r="CN36" s="178"/>
      <c r="CO36" s="406">
        <f t="shared" si="3"/>
        <v>17</v>
      </c>
      <c r="CP36" s="406"/>
      <c r="CQ36" s="407" t="str">
        <f>IF('各会計、関係団体の財政状況及び健全化判断比率'!BS9="","",'各会計、関係団体の財政状況及び健全化判断比率'!BS9)</f>
        <v>常陸太田産業振興株式会社</v>
      </c>
      <c r="CR36" s="407"/>
      <c r="CS36" s="407"/>
      <c r="CT36" s="407"/>
      <c r="CU36" s="407"/>
      <c r="CV36" s="407"/>
      <c r="CW36" s="407"/>
      <c r="CX36" s="407"/>
      <c r="CY36" s="407"/>
      <c r="CZ36" s="407"/>
      <c r="DA36" s="407"/>
      <c r="DB36" s="407"/>
      <c r="DC36" s="407"/>
      <c r="DD36" s="407"/>
      <c r="DE36" s="407"/>
      <c r="DG36" s="404" t="str">
        <f>IF('各会計、関係団体の財政状況及び健全化判断比率'!BR9="","",'各会計、関係団体の財政状況及び健全化判断比率'!BR9)</f>
        <v/>
      </c>
      <c r="DH36" s="404"/>
      <c r="DI36" s="205"/>
    </row>
    <row r="37" spans="1:113" ht="32.25" customHeight="1" x14ac:dyDescent="0.15">
      <c r="A37" s="178"/>
      <c r="B37" s="202"/>
      <c r="C37" s="406" t="str">
        <f>IF(E37="","",C36+1)</f>
        <v/>
      </c>
      <c r="D37" s="406"/>
      <c r="E37" s="407" t="str">
        <f>IF('各会計、関係団体の財政状況及び健全化判断比率'!B10="","",'各会計、関係団体の財政状況及び健全化判断比率'!B10)</f>
        <v/>
      </c>
      <c r="F37" s="407"/>
      <c r="G37" s="407"/>
      <c r="H37" s="407"/>
      <c r="I37" s="407"/>
      <c r="J37" s="407"/>
      <c r="K37" s="407"/>
      <c r="L37" s="407"/>
      <c r="M37" s="407"/>
      <c r="N37" s="407"/>
      <c r="O37" s="407"/>
      <c r="P37" s="407"/>
      <c r="Q37" s="407"/>
      <c r="R37" s="407"/>
      <c r="S37" s="407"/>
      <c r="T37" s="178"/>
      <c r="U37" s="406" t="str">
        <f t="shared" si="4"/>
        <v/>
      </c>
      <c r="V37" s="406"/>
      <c r="W37" s="407"/>
      <c r="X37" s="407"/>
      <c r="Y37" s="407"/>
      <c r="Z37" s="407"/>
      <c r="AA37" s="407"/>
      <c r="AB37" s="407"/>
      <c r="AC37" s="407"/>
      <c r="AD37" s="407"/>
      <c r="AE37" s="407"/>
      <c r="AF37" s="407"/>
      <c r="AG37" s="407"/>
      <c r="AH37" s="407"/>
      <c r="AI37" s="407"/>
      <c r="AJ37" s="407"/>
      <c r="AK37" s="407"/>
      <c r="AL37" s="178"/>
      <c r="AM37" s="406">
        <f t="shared" si="0"/>
        <v>8</v>
      </c>
      <c r="AN37" s="406"/>
      <c r="AO37" s="407" t="str">
        <f>IF('各会計、関係団体の財政状況及び健全化判断比率'!B34="","",'各会計、関係団体の財政状況及び健全化判断比率'!B34)</f>
        <v>下水道事業等会計</v>
      </c>
      <c r="AP37" s="407"/>
      <c r="AQ37" s="407"/>
      <c r="AR37" s="407"/>
      <c r="AS37" s="407"/>
      <c r="AT37" s="407"/>
      <c r="AU37" s="407"/>
      <c r="AV37" s="407"/>
      <c r="AW37" s="407"/>
      <c r="AX37" s="407"/>
      <c r="AY37" s="407"/>
      <c r="AZ37" s="407"/>
      <c r="BA37" s="407"/>
      <c r="BB37" s="407"/>
      <c r="BC37" s="407"/>
      <c r="BD37" s="178"/>
      <c r="BE37" s="406" t="str">
        <f t="shared" si="1"/>
        <v/>
      </c>
      <c r="BF37" s="406"/>
      <c r="BG37" s="407"/>
      <c r="BH37" s="407"/>
      <c r="BI37" s="407"/>
      <c r="BJ37" s="407"/>
      <c r="BK37" s="407"/>
      <c r="BL37" s="407"/>
      <c r="BM37" s="407"/>
      <c r="BN37" s="407"/>
      <c r="BO37" s="407"/>
      <c r="BP37" s="407"/>
      <c r="BQ37" s="407"/>
      <c r="BR37" s="407"/>
      <c r="BS37" s="407"/>
      <c r="BT37" s="407"/>
      <c r="BU37" s="407"/>
      <c r="BV37" s="178"/>
      <c r="BW37" s="406">
        <f t="shared" si="2"/>
        <v>12</v>
      </c>
      <c r="BX37" s="406"/>
      <c r="BY37" s="407" t="str">
        <f>IF('各会計、関係団体の財政状況及び健全化判断比率'!B71="","",'各会計、関係団体の財政状況及び健全化判断比率'!B71)</f>
        <v>茨城租税債権管理機構</v>
      </c>
      <c r="BZ37" s="407"/>
      <c r="CA37" s="407"/>
      <c r="CB37" s="407"/>
      <c r="CC37" s="407"/>
      <c r="CD37" s="407"/>
      <c r="CE37" s="407"/>
      <c r="CF37" s="407"/>
      <c r="CG37" s="407"/>
      <c r="CH37" s="407"/>
      <c r="CI37" s="407"/>
      <c r="CJ37" s="407"/>
      <c r="CK37" s="407"/>
      <c r="CL37" s="407"/>
      <c r="CM37" s="407"/>
      <c r="CN37" s="178"/>
      <c r="CO37" s="406" t="str">
        <f t="shared" si="3"/>
        <v/>
      </c>
      <c r="CP37" s="406"/>
      <c r="CQ37" s="407" t="str">
        <f>IF('各会計、関係団体の財政状況及び健全化判断比率'!BS10="","",'各会計、関係団体の財政状況及び健全化判断比率'!BS10)</f>
        <v/>
      </c>
      <c r="CR37" s="407"/>
      <c r="CS37" s="407"/>
      <c r="CT37" s="407"/>
      <c r="CU37" s="407"/>
      <c r="CV37" s="407"/>
      <c r="CW37" s="407"/>
      <c r="CX37" s="407"/>
      <c r="CY37" s="407"/>
      <c r="CZ37" s="407"/>
      <c r="DA37" s="407"/>
      <c r="DB37" s="407"/>
      <c r="DC37" s="407"/>
      <c r="DD37" s="407"/>
      <c r="DE37" s="407"/>
      <c r="DG37" s="404" t="str">
        <f>IF('各会計、関係団体の財政状況及び健全化判断比率'!BR10="","",'各会計、関係団体の財政状況及び健全化判断比率'!BR10)</f>
        <v/>
      </c>
      <c r="DH37" s="404"/>
      <c r="DI37" s="205"/>
    </row>
    <row r="38" spans="1:113" ht="32.25" customHeight="1" x14ac:dyDescent="0.15">
      <c r="A38" s="178"/>
      <c r="B38" s="202"/>
      <c r="C38" s="406" t="str">
        <f t="shared" ref="C38:C43" si="5">IF(E38="","",C37+1)</f>
        <v/>
      </c>
      <c r="D38" s="406"/>
      <c r="E38" s="407" t="str">
        <f>IF('各会計、関係団体の財政状況及び健全化判断比率'!B11="","",'各会計、関係団体の財政状況及び健全化判断比率'!B11)</f>
        <v/>
      </c>
      <c r="F38" s="407"/>
      <c r="G38" s="407"/>
      <c r="H38" s="407"/>
      <c r="I38" s="407"/>
      <c r="J38" s="407"/>
      <c r="K38" s="407"/>
      <c r="L38" s="407"/>
      <c r="M38" s="407"/>
      <c r="N38" s="407"/>
      <c r="O38" s="407"/>
      <c r="P38" s="407"/>
      <c r="Q38" s="407"/>
      <c r="R38" s="407"/>
      <c r="S38" s="407"/>
      <c r="T38" s="178"/>
      <c r="U38" s="406" t="str">
        <f t="shared" si="4"/>
        <v/>
      </c>
      <c r="V38" s="406"/>
      <c r="W38" s="407"/>
      <c r="X38" s="407"/>
      <c r="Y38" s="407"/>
      <c r="Z38" s="407"/>
      <c r="AA38" s="407"/>
      <c r="AB38" s="407"/>
      <c r="AC38" s="407"/>
      <c r="AD38" s="407"/>
      <c r="AE38" s="407"/>
      <c r="AF38" s="407"/>
      <c r="AG38" s="407"/>
      <c r="AH38" s="407"/>
      <c r="AI38" s="407"/>
      <c r="AJ38" s="407"/>
      <c r="AK38" s="407"/>
      <c r="AL38" s="178"/>
      <c r="AM38" s="406" t="str">
        <f t="shared" si="0"/>
        <v/>
      </c>
      <c r="AN38" s="406"/>
      <c r="AO38" s="407"/>
      <c r="AP38" s="407"/>
      <c r="AQ38" s="407"/>
      <c r="AR38" s="407"/>
      <c r="AS38" s="407"/>
      <c r="AT38" s="407"/>
      <c r="AU38" s="407"/>
      <c r="AV38" s="407"/>
      <c r="AW38" s="407"/>
      <c r="AX38" s="407"/>
      <c r="AY38" s="407"/>
      <c r="AZ38" s="407"/>
      <c r="BA38" s="407"/>
      <c r="BB38" s="407"/>
      <c r="BC38" s="407"/>
      <c r="BD38" s="178"/>
      <c r="BE38" s="406" t="str">
        <f t="shared" si="1"/>
        <v/>
      </c>
      <c r="BF38" s="406"/>
      <c r="BG38" s="407"/>
      <c r="BH38" s="407"/>
      <c r="BI38" s="407"/>
      <c r="BJ38" s="407"/>
      <c r="BK38" s="407"/>
      <c r="BL38" s="407"/>
      <c r="BM38" s="407"/>
      <c r="BN38" s="407"/>
      <c r="BO38" s="407"/>
      <c r="BP38" s="407"/>
      <c r="BQ38" s="407"/>
      <c r="BR38" s="407"/>
      <c r="BS38" s="407"/>
      <c r="BT38" s="407"/>
      <c r="BU38" s="407"/>
      <c r="BV38" s="178"/>
      <c r="BW38" s="406">
        <f t="shared" si="2"/>
        <v>13</v>
      </c>
      <c r="BX38" s="406"/>
      <c r="BY38" s="407" t="str">
        <f>IF('各会計、関係団体の財政状況及び健全化判断比率'!B72="","",'各会計、関係団体の財政状況及び健全化判断比率'!B72)</f>
        <v>茨城県後期高齢者医療広域連合（一般会計）</v>
      </c>
      <c r="BZ38" s="407"/>
      <c r="CA38" s="407"/>
      <c r="CB38" s="407"/>
      <c r="CC38" s="407"/>
      <c r="CD38" s="407"/>
      <c r="CE38" s="407"/>
      <c r="CF38" s="407"/>
      <c r="CG38" s="407"/>
      <c r="CH38" s="407"/>
      <c r="CI38" s="407"/>
      <c r="CJ38" s="407"/>
      <c r="CK38" s="407"/>
      <c r="CL38" s="407"/>
      <c r="CM38" s="407"/>
      <c r="CN38" s="178"/>
      <c r="CO38" s="406" t="str">
        <f t="shared" si="3"/>
        <v/>
      </c>
      <c r="CP38" s="406"/>
      <c r="CQ38" s="407" t="str">
        <f>IF('各会計、関係団体の財政状況及び健全化判断比率'!BS11="","",'各会計、関係団体の財政状況及び健全化判断比率'!BS11)</f>
        <v/>
      </c>
      <c r="CR38" s="407"/>
      <c r="CS38" s="407"/>
      <c r="CT38" s="407"/>
      <c r="CU38" s="407"/>
      <c r="CV38" s="407"/>
      <c r="CW38" s="407"/>
      <c r="CX38" s="407"/>
      <c r="CY38" s="407"/>
      <c r="CZ38" s="407"/>
      <c r="DA38" s="407"/>
      <c r="DB38" s="407"/>
      <c r="DC38" s="407"/>
      <c r="DD38" s="407"/>
      <c r="DE38" s="407"/>
      <c r="DG38" s="404" t="str">
        <f>IF('各会計、関係団体の財政状況及び健全化判断比率'!BR11="","",'各会計、関係団体の財政状況及び健全化判断比率'!BR11)</f>
        <v/>
      </c>
      <c r="DH38" s="404"/>
      <c r="DI38" s="205"/>
    </row>
    <row r="39" spans="1:113" ht="32.25" customHeight="1" x14ac:dyDescent="0.15">
      <c r="A39" s="178"/>
      <c r="B39" s="202"/>
      <c r="C39" s="406" t="str">
        <f t="shared" si="5"/>
        <v/>
      </c>
      <c r="D39" s="406"/>
      <c r="E39" s="407" t="str">
        <f>IF('各会計、関係団体の財政状況及び健全化判断比率'!B12="","",'各会計、関係団体の財政状況及び健全化判断比率'!B12)</f>
        <v/>
      </c>
      <c r="F39" s="407"/>
      <c r="G39" s="407"/>
      <c r="H39" s="407"/>
      <c r="I39" s="407"/>
      <c r="J39" s="407"/>
      <c r="K39" s="407"/>
      <c r="L39" s="407"/>
      <c r="M39" s="407"/>
      <c r="N39" s="407"/>
      <c r="O39" s="407"/>
      <c r="P39" s="407"/>
      <c r="Q39" s="407"/>
      <c r="R39" s="407"/>
      <c r="S39" s="407"/>
      <c r="T39" s="178"/>
      <c r="U39" s="406" t="str">
        <f t="shared" si="4"/>
        <v/>
      </c>
      <c r="V39" s="406"/>
      <c r="W39" s="407"/>
      <c r="X39" s="407"/>
      <c r="Y39" s="407"/>
      <c r="Z39" s="407"/>
      <c r="AA39" s="407"/>
      <c r="AB39" s="407"/>
      <c r="AC39" s="407"/>
      <c r="AD39" s="407"/>
      <c r="AE39" s="407"/>
      <c r="AF39" s="407"/>
      <c r="AG39" s="407"/>
      <c r="AH39" s="407"/>
      <c r="AI39" s="407"/>
      <c r="AJ39" s="407"/>
      <c r="AK39" s="407"/>
      <c r="AL39" s="178"/>
      <c r="AM39" s="406" t="str">
        <f t="shared" si="0"/>
        <v/>
      </c>
      <c r="AN39" s="406"/>
      <c r="AO39" s="407"/>
      <c r="AP39" s="407"/>
      <c r="AQ39" s="407"/>
      <c r="AR39" s="407"/>
      <c r="AS39" s="407"/>
      <c r="AT39" s="407"/>
      <c r="AU39" s="407"/>
      <c r="AV39" s="407"/>
      <c r="AW39" s="407"/>
      <c r="AX39" s="407"/>
      <c r="AY39" s="407"/>
      <c r="AZ39" s="407"/>
      <c r="BA39" s="407"/>
      <c r="BB39" s="407"/>
      <c r="BC39" s="407"/>
      <c r="BD39" s="178"/>
      <c r="BE39" s="406" t="str">
        <f t="shared" si="1"/>
        <v/>
      </c>
      <c r="BF39" s="406"/>
      <c r="BG39" s="407"/>
      <c r="BH39" s="407"/>
      <c r="BI39" s="407"/>
      <c r="BJ39" s="407"/>
      <c r="BK39" s="407"/>
      <c r="BL39" s="407"/>
      <c r="BM39" s="407"/>
      <c r="BN39" s="407"/>
      <c r="BO39" s="407"/>
      <c r="BP39" s="407"/>
      <c r="BQ39" s="407"/>
      <c r="BR39" s="407"/>
      <c r="BS39" s="407"/>
      <c r="BT39" s="407"/>
      <c r="BU39" s="407"/>
      <c r="BV39" s="178"/>
      <c r="BW39" s="406">
        <f t="shared" si="2"/>
        <v>14</v>
      </c>
      <c r="BX39" s="406"/>
      <c r="BY39" s="407" t="str">
        <f>IF('各会計、関係団体の財政状況及び健全化判断比率'!B73="","",'各会計、関係団体の財政状況及び健全化判断比率'!B73)</f>
        <v>茨城県後期高齢者医療広域連合（後期高齢医療特別会計）</v>
      </c>
      <c r="BZ39" s="407"/>
      <c r="CA39" s="407"/>
      <c r="CB39" s="407"/>
      <c r="CC39" s="407"/>
      <c r="CD39" s="407"/>
      <c r="CE39" s="407"/>
      <c r="CF39" s="407"/>
      <c r="CG39" s="407"/>
      <c r="CH39" s="407"/>
      <c r="CI39" s="407"/>
      <c r="CJ39" s="407"/>
      <c r="CK39" s="407"/>
      <c r="CL39" s="407"/>
      <c r="CM39" s="407"/>
      <c r="CN39" s="178"/>
      <c r="CO39" s="406" t="str">
        <f t="shared" si="3"/>
        <v/>
      </c>
      <c r="CP39" s="406"/>
      <c r="CQ39" s="407" t="str">
        <f>IF('各会計、関係団体の財政状況及び健全化判断比率'!BS12="","",'各会計、関係団体の財政状況及び健全化判断比率'!BS12)</f>
        <v/>
      </c>
      <c r="CR39" s="407"/>
      <c r="CS39" s="407"/>
      <c r="CT39" s="407"/>
      <c r="CU39" s="407"/>
      <c r="CV39" s="407"/>
      <c r="CW39" s="407"/>
      <c r="CX39" s="407"/>
      <c r="CY39" s="407"/>
      <c r="CZ39" s="407"/>
      <c r="DA39" s="407"/>
      <c r="DB39" s="407"/>
      <c r="DC39" s="407"/>
      <c r="DD39" s="407"/>
      <c r="DE39" s="407"/>
      <c r="DG39" s="404" t="str">
        <f>IF('各会計、関係団体の財政状況及び健全化判断比率'!BR12="","",'各会計、関係団体の財政状況及び健全化判断比率'!BR12)</f>
        <v/>
      </c>
      <c r="DH39" s="404"/>
      <c r="DI39" s="205"/>
    </row>
    <row r="40" spans="1:113" ht="32.25" customHeight="1" x14ac:dyDescent="0.15">
      <c r="A40" s="178"/>
      <c r="B40" s="202"/>
      <c r="C40" s="406" t="str">
        <f t="shared" si="5"/>
        <v/>
      </c>
      <c r="D40" s="406"/>
      <c r="E40" s="407" t="str">
        <f>IF('各会計、関係団体の財政状況及び健全化判断比率'!B13="","",'各会計、関係団体の財政状況及び健全化判断比率'!B13)</f>
        <v/>
      </c>
      <c r="F40" s="407"/>
      <c r="G40" s="407"/>
      <c r="H40" s="407"/>
      <c r="I40" s="407"/>
      <c r="J40" s="407"/>
      <c r="K40" s="407"/>
      <c r="L40" s="407"/>
      <c r="M40" s="407"/>
      <c r="N40" s="407"/>
      <c r="O40" s="407"/>
      <c r="P40" s="407"/>
      <c r="Q40" s="407"/>
      <c r="R40" s="407"/>
      <c r="S40" s="407"/>
      <c r="T40" s="178"/>
      <c r="U40" s="406" t="str">
        <f t="shared" si="4"/>
        <v/>
      </c>
      <c r="V40" s="406"/>
      <c r="W40" s="407"/>
      <c r="X40" s="407"/>
      <c r="Y40" s="407"/>
      <c r="Z40" s="407"/>
      <c r="AA40" s="407"/>
      <c r="AB40" s="407"/>
      <c r="AC40" s="407"/>
      <c r="AD40" s="407"/>
      <c r="AE40" s="407"/>
      <c r="AF40" s="407"/>
      <c r="AG40" s="407"/>
      <c r="AH40" s="407"/>
      <c r="AI40" s="407"/>
      <c r="AJ40" s="407"/>
      <c r="AK40" s="407"/>
      <c r="AL40" s="178"/>
      <c r="AM40" s="406" t="str">
        <f t="shared" si="0"/>
        <v/>
      </c>
      <c r="AN40" s="406"/>
      <c r="AO40" s="407"/>
      <c r="AP40" s="407"/>
      <c r="AQ40" s="407"/>
      <c r="AR40" s="407"/>
      <c r="AS40" s="407"/>
      <c r="AT40" s="407"/>
      <c r="AU40" s="407"/>
      <c r="AV40" s="407"/>
      <c r="AW40" s="407"/>
      <c r="AX40" s="407"/>
      <c r="AY40" s="407"/>
      <c r="AZ40" s="407"/>
      <c r="BA40" s="407"/>
      <c r="BB40" s="407"/>
      <c r="BC40" s="407"/>
      <c r="BD40" s="178"/>
      <c r="BE40" s="406" t="str">
        <f t="shared" si="1"/>
        <v/>
      </c>
      <c r="BF40" s="406"/>
      <c r="BG40" s="407"/>
      <c r="BH40" s="407"/>
      <c r="BI40" s="407"/>
      <c r="BJ40" s="407"/>
      <c r="BK40" s="407"/>
      <c r="BL40" s="407"/>
      <c r="BM40" s="407"/>
      <c r="BN40" s="407"/>
      <c r="BO40" s="407"/>
      <c r="BP40" s="407"/>
      <c r="BQ40" s="407"/>
      <c r="BR40" s="407"/>
      <c r="BS40" s="407"/>
      <c r="BT40" s="407"/>
      <c r="BU40" s="407"/>
      <c r="BV40" s="178"/>
      <c r="BW40" s="406" t="str">
        <f t="shared" si="2"/>
        <v/>
      </c>
      <c r="BX40" s="406"/>
      <c r="BY40" s="407" t="str">
        <f>IF('各会計、関係団体の財政状況及び健全化判断比率'!B74="","",'各会計、関係団体の財政状況及び健全化判断比率'!B74)</f>
        <v/>
      </c>
      <c r="BZ40" s="407"/>
      <c r="CA40" s="407"/>
      <c r="CB40" s="407"/>
      <c r="CC40" s="407"/>
      <c r="CD40" s="407"/>
      <c r="CE40" s="407"/>
      <c r="CF40" s="407"/>
      <c r="CG40" s="407"/>
      <c r="CH40" s="407"/>
      <c r="CI40" s="407"/>
      <c r="CJ40" s="407"/>
      <c r="CK40" s="407"/>
      <c r="CL40" s="407"/>
      <c r="CM40" s="407"/>
      <c r="CN40" s="178"/>
      <c r="CO40" s="406" t="str">
        <f t="shared" si="3"/>
        <v/>
      </c>
      <c r="CP40" s="406"/>
      <c r="CQ40" s="407" t="str">
        <f>IF('各会計、関係団体の財政状況及び健全化判断比率'!BS13="","",'各会計、関係団体の財政状況及び健全化判断比率'!BS13)</f>
        <v/>
      </c>
      <c r="CR40" s="407"/>
      <c r="CS40" s="407"/>
      <c r="CT40" s="407"/>
      <c r="CU40" s="407"/>
      <c r="CV40" s="407"/>
      <c r="CW40" s="407"/>
      <c r="CX40" s="407"/>
      <c r="CY40" s="407"/>
      <c r="CZ40" s="407"/>
      <c r="DA40" s="407"/>
      <c r="DB40" s="407"/>
      <c r="DC40" s="407"/>
      <c r="DD40" s="407"/>
      <c r="DE40" s="407"/>
      <c r="DG40" s="404" t="str">
        <f>IF('各会計、関係団体の財政状況及び健全化判断比率'!BR13="","",'各会計、関係団体の財政状況及び健全化判断比率'!BR13)</f>
        <v/>
      </c>
      <c r="DH40" s="404"/>
      <c r="DI40" s="205"/>
    </row>
    <row r="41" spans="1:113" ht="32.25" customHeight="1" x14ac:dyDescent="0.15">
      <c r="A41" s="178"/>
      <c r="B41" s="202"/>
      <c r="C41" s="406" t="str">
        <f t="shared" si="5"/>
        <v/>
      </c>
      <c r="D41" s="406"/>
      <c r="E41" s="407" t="str">
        <f>IF('各会計、関係団体の財政状況及び健全化判断比率'!B14="","",'各会計、関係団体の財政状況及び健全化判断比率'!B14)</f>
        <v/>
      </c>
      <c r="F41" s="407"/>
      <c r="G41" s="407"/>
      <c r="H41" s="407"/>
      <c r="I41" s="407"/>
      <c r="J41" s="407"/>
      <c r="K41" s="407"/>
      <c r="L41" s="407"/>
      <c r="M41" s="407"/>
      <c r="N41" s="407"/>
      <c r="O41" s="407"/>
      <c r="P41" s="407"/>
      <c r="Q41" s="407"/>
      <c r="R41" s="407"/>
      <c r="S41" s="407"/>
      <c r="T41" s="178"/>
      <c r="U41" s="406" t="str">
        <f t="shared" si="4"/>
        <v/>
      </c>
      <c r="V41" s="406"/>
      <c r="W41" s="407"/>
      <c r="X41" s="407"/>
      <c r="Y41" s="407"/>
      <c r="Z41" s="407"/>
      <c r="AA41" s="407"/>
      <c r="AB41" s="407"/>
      <c r="AC41" s="407"/>
      <c r="AD41" s="407"/>
      <c r="AE41" s="407"/>
      <c r="AF41" s="407"/>
      <c r="AG41" s="407"/>
      <c r="AH41" s="407"/>
      <c r="AI41" s="407"/>
      <c r="AJ41" s="407"/>
      <c r="AK41" s="407"/>
      <c r="AL41" s="178"/>
      <c r="AM41" s="406" t="str">
        <f t="shared" si="0"/>
        <v/>
      </c>
      <c r="AN41" s="406"/>
      <c r="AO41" s="407"/>
      <c r="AP41" s="407"/>
      <c r="AQ41" s="407"/>
      <c r="AR41" s="407"/>
      <c r="AS41" s="407"/>
      <c r="AT41" s="407"/>
      <c r="AU41" s="407"/>
      <c r="AV41" s="407"/>
      <c r="AW41" s="407"/>
      <c r="AX41" s="407"/>
      <c r="AY41" s="407"/>
      <c r="AZ41" s="407"/>
      <c r="BA41" s="407"/>
      <c r="BB41" s="407"/>
      <c r="BC41" s="407"/>
      <c r="BD41" s="178"/>
      <c r="BE41" s="406" t="str">
        <f t="shared" si="1"/>
        <v/>
      </c>
      <c r="BF41" s="406"/>
      <c r="BG41" s="407"/>
      <c r="BH41" s="407"/>
      <c r="BI41" s="407"/>
      <c r="BJ41" s="407"/>
      <c r="BK41" s="407"/>
      <c r="BL41" s="407"/>
      <c r="BM41" s="407"/>
      <c r="BN41" s="407"/>
      <c r="BO41" s="407"/>
      <c r="BP41" s="407"/>
      <c r="BQ41" s="407"/>
      <c r="BR41" s="407"/>
      <c r="BS41" s="407"/>
      <c r="BT41" s="407"/>
      <c r="BU41" s="407"/>
      <c r="BV41" s="178"/>
      <c r="BW41" s="406" t="str">
        <f t="shared" si="2"/>
        <v/>
      </c>
      <c r="BX41" s="406"/>
      <c r="BY41" s="407" t="str">
        <f>IF('各会計、関係団体の財政状況及び健全化判断比率'!B75="","",'各会計、関係団体の財政状況及び健全化判断比率'!B75)</f>
        <v/>
      </c>
      <c r="BZ41" s="407"/>
      <c r="CA41" s="407"/>
      <c r="CB41" s="407"/>
      <c r="CC41" s="407"/>
      <c r="CD41" s="407"/>
      <c r="CE41" s="407"/>
      <c r="CF41" s="407"/>
      <c r="CG41" s="407"/>
      <c r="CH41" s="407"/>
      <c r="CI41" s="407"/>
      <c r="CJ41" s="407"/>
      <c r="CK41" s="407"/>
      <c r="CL41" s="407"/>
      <c r="CM41" s="407"/>
      <c r="CN41" s="178"/>
      <c r="CO41" s="406" t="str">
        <f t="shared" si="3"/>
        <v/>
      </c>
      <c r="CP41" s="406"/>
      <c r="CQ41" s="407" t="str">
        <f>IF('各会計、関係団体の財政状況及び健全化判断比率'!BS14="","",'各会計、関係団体の財政状況及び健全化判断比率'!BS14)</f>
        <v/>
      </c>
      <c r="CR41" s="407"/>
      <c r="CS41" s="407"/>
      <c r="CT41" s="407"/>
      <c r="CU41" s="407"/>
      <c r="CV41" s="407"/>
      <c r="CW41" s="407"/>
      <c r="CX41" s="407"/>
      <c r="CY41" s="407"/>
      <c r="CZ41" s="407"/>
      <c r="DA41" s="407"/>
      <c r="DB41" s="407"/>
      <c r="DC41" s="407"/>
      <c r="DD41" s="407"/>
      <c r="DE41" s="407"/>
      <c r="DG41" s="404" t="str">
        <f>IF('各会計、関係団体の財政状況及び健全化判断比率'!BR14="","",'各会計、関係団体の財政状況及び健全化判断比率'!BR14)</f>
        <v/>
      </c>
      <c r="DH41" s="404"/>
      <c r="DI41" s="205"/>
    </row>
    <row r="42" spans="1:113" ht="32.25" customHeight="1" x14ac:dyDescent="0.15">
      <c r="B42" s="202"/>
      <c r="C42" s="406" t="str">
        <f t="shared" si="5"/>
        <v/>
      </c>
      <c r="D42" s="406"/>
      <c r="E42" s="407" t="str">
        <f>IF('各会計、関係団体の財政状況及び健全化判断比率'!B15="","",'各会計、関係団体の財政状況及び健全化判断比率'!B15)</f>
        <v/>
      </c>
      <c r="F42" s="407"/>
      <c r="G42" s="407"/>
      <c r="H42" s="407"/>
      <c r="I42" s="407"/>
      <c r="J42" s="407"/>
      <c r="K42" s="407"/>
      <c r="L42" s="407"/>
      <c r="M42" s="407"/>
      <c r="N42" s="407"/>
      <c r="O42" s="407"/>
      <c r="P42" s="407"/>
      <c r="Q42" s="407"/>
      <c r="R42" s="407"/>
      <c r="S42" s="407"/>
      <c r="T42" s="178"/>
      <c r="U42" s="406" t="str">
        <f t="shared" si="4"/>
        <v/>
      </c>
      <c r="V42" s="406"/>
      <c r="W42" s="407"/>
      <c r="X42" s="407"/>
      <c r="Y42" s="407"/>
      <c r="Z42" s="407"/>
      <c r="AA42" s="407"/>
      <c r="AB42" s="407"/>
      <c r="AC42" s="407"/>
      <c r="AD42" s="407"/>
      <c r="AE42" s="407"/>
      <c r="AF42" s="407"/>
      <c r="AG42" s="407"/>
      <c r="AH42" s="407"/>
      <c r="AI42" s="407"/>
      <c r="AJ42" s="407"/>
      <c r="AK42" s="407"/>
      <c r="AL42" s="178"/>
      <c r="AM42" s="406" t="str">
        <f t="shared" si="0"/>
        <v/>
      </c>
      <c r="AN42" s="406"/>
      <c r="AO42" s="407"/>
      <c r="AP42" s="407"/>
      <c r="AQ42" s="407"/>
      <c r="AR42" s="407"/>
      <c r="AS42" s="407"/>
      <c r="AT42" s="407"/>
      <c r="AU42" s="407"/>
      <c r="AV42" s="407"/>
      <c r="AW42" s="407"/>
      <c r="AX42" s="407"/>
      <c r="AY42" s="407"/>
      <c r="AZ42" s="407"/>
      <c r="BA42" s="407"/>
      <c r="BB42" s="407"/>
      <c r="BC42" s="407"/>
      <c r="BD42" s="178"/>
      <c r="BE42" s="406" t="str">
        <f t="shared" si="1"/>
        <v/>
      </c>
      <c r="BF42" s="406"/>
      <c r="BG42" s="407"/>
      <c r="BH42" s="407"/>
      <c r="BI42" s="407"/>
      <c r="BJ42" s="407"/>
      <c r="BK42" s="407"/>
      <c r="BL42" s="407"/>
      <c r="BM42" s="407"/>
      <c r="BN42" s="407"/>
      <c r="BO42" s="407"/>
      <c r="BP42" s="407"/>
      <c r="BQ42" s="407"/>
      <c r="BR42" s="407"/>
      <c r="BS42" s="407"/>
      <c r="BT42" s="407"/>
      <c r="BU42" s="407"/>
      <c r="BV42" s="178"/>
      <c r="BW42" s="406" t="str">
        <f t="shared" si="2"/>
        <v/>
      </c>
      <c r="BX42" s="406"/>
      <c r="BY42" s="407" t="str">
        <f>IF('各会計、関係団体の財政状況及び健全化判断比率'!B76="","",'各会計、関係団体の財政状況及び健全化判断比率'!B76)</f>
        <v/>
      </c>
      <c r="BZ42" s="407"/>
      <c r="CA42" s="407"/>
      <c r="CB42" s="407"/>
      <c r="CC42" s="407"/>
      <c r="CD42" s="407"/>
      <c r="CE42" s="407"/>
      <c r="CF42" s="407"/>
      <c r="CG42" s="407"/>
      <c r="CH42" s="407"/>
      <c r="CI42" s="407"/>
      <c r="CJ42" s="407"/>
      <c r="CK42" s="407"/>
      <c r="CL42" s="407"/>
      <c r="CM42" s="407"/>
      <c r="CN42" s="178"/>
      <c r="CO42" s="406" t="str">
        <f t="shared" si="3"/>
        <v/>
      </c>
      <c r="CP42" s="406"/>
      <c r="CQ42" s="407" t="str">
        <f>IF('各会計、関係団体の財政状況及び健全化判断比率'!BS15="","",'各会計、関係団体の財政状況及び健全化判断比率'!BS15)</f>
        <v/>
      </c>
      <c r="CR42" s="407"/>
      <c r="CS42" s="407"/>
      <c r="CT42" s="407"/>
      <c r="CU42" s="407"/>
      <c r="CV42" s="407"/>
      <c r="CW42" s="407"/>
      <c r="CX42" s="407"/>
      <c r="CY42" s="407"/>
      <c r="CZ42" s="407"/>
      <c r="DA42" s="407"/>
      <c r="DB42" s="407"/>
      <c r="DC42" s="407"/>
      <c r="DD42" s="407"/>
      <c r="DE42" s="407"/>
      <c r="DG42" s="404" t="str">
        <f>IF('各会計、関係団体の財政状況及び健全化判断比率'!BR15="","",'各会計、関係団体の財政状況及び健全化判断比率'!BR15)</f>
        <v/>
      </c>
      <c r="DH42" s="404"/>
      <c r="DI42" s="205"/>
    </row>
    <row r="43" spans="1:113" ht="32.25" customHeight="1" x14ac:dyDescent="0.15">
      <c r="B43" s="202"/>
      <c r="C43" s="406" t="str">
        <f t="shared" si="5"/>
        <v/>
      </c>
      <c r="D43" s="406"/>
      <c r="E43" s="407" t="str">
        <f>IF('各会計、関係団体の財政状況及び健全化判断比率'!B16="","",'各会計、関係団体の財政状況及び健全化判断比率'!B16)</f>
        <v/>
      </c>
      <c r="F43" s="407"/>
      <c r="G43" s="407"/>
      <c r="H43" s="407"/>
      <c r="I43" s="407"/>
      <c r="J43" s="407"/>
      <c r="K43" s="407"/>
      <c r="L43" s="407"/>
      <c r="M43" s="407"/>
      <c r="N43" s="407"/>
      <c r="O43" s="407"/>
      <c r="P43" s="407"/>
      <c r="Q43" s="407"/>
      <c r="R43" s="407"/>
      <c r="S43" s="407"/>
      <c r="T43" s="178"/>
      <c r="U43" s="406" t="str">
        <f t="shared" si="4"/>
        <v/>
      </c>
      <c r="V43" s="406"/>
      <c r="W43" s="407"/>
      <c r="X43" s="407"/>
      <c r="Y43" s="407"/>
      <c r="Z43" s="407"/>
      <c r="AA43" s="407"/>
      <c r="AB43" s="407"/>
      <c r="AC43" s="407"/>
      <c r="AD43" s="407"/>
      <c r="AE43" s="407"/>
      <c r="AF43" s="407"/>
      <c r="AG43" s="407"/>
      <c r="AH43" s="407"/>
      <c r="AI43" s="407"/>
      <c r="AJ43" s="407"/>
      <c r="AK43" s="407"/>
      <c r="AL43" s="178"/>
      <c r="AM43" s="406" t="str">
        <f t="shared" si="0"/>
        <v/>
      </c>
      <c r="AN43" s="406"/>
      <c r="AO43" s="407"/>
      <c r="AP43" s="407"/>
      <c r="AQ43" s="407"/>
      <c r="AR43" s="407"/>
      <c r="AS43" s="407"/>
      <c r="AT43" s="407"/>
      <c r="AU43" s="407"/>
      <c r="AV43" s="407"/>
      <c r="AW43" s="407"/>
      <c r="AX43" s="407"/>
      <c r="AY43" s="407"/>
      <c r="AZ43" s="407"/>
      <c r="BA43" s="407"/>
      <c r="BB43" s="407"/>
      <c r="BC43" s="407"/>
      <c r="BD43" s="178"/>
      <c r="BE43" s="406" t="str">
        <f t="shared" si="1"/>
        <v/>
      </c>
      <c r="BF43" s="406"/>
      <c r="BG43" s="407"/>
      <c r="BH43" s="407"/>
      <c r="BI43" s="407"/>
      <c r="BJ43" s="407"/>
      <c r="BK43" s="407"/>
      <c r="BL43" s="407"/>
      <c r="BM43" s="407"/>
      <c r="BN43" s="407"/>
      <c r="BO43" s="407"/>
      <c r="BP43" s="407"/>
      <c r="BQ43" s="407"/>
      <c r="BR43" s="407"/>
      <c r="BS43" s="407"/>
      <c r="BT43" s="407"/>
      <c r="BU43" s="407"/>
      <c r="BV43" s="178"/>
      <c r="BW43" s="406" t="str">
        <f t="shared" si="2"/>
        <v/>
      </c>
      <c r="BX43" s="406"/>
      <c r="BY43" s="407" t="str">
        <f>IF('各会計、関係団体の財政状況及び健全化判断比率'!B77="","",'各会計、関係団体の財政状況及び健全化判断比率'!B77)</f>
        <v/>
      </c>
      <c r="BZ43" s="407"/>
      <c r="CA43" s="407"/>
      <c r="CB43" s="407"/>
      <c r="CC43" s="407"/>
      <c r="CD43" s="407"/>
      <c r="CE43" s="407"/>
      <c r="CF43" s="407"/>
      <c r="CG43" s="407"/>
      <c r="CH43" s="407"/>
      <c r="CI43" s="407"/>
      <c r="CJ43" s="407"/>
      <c r="CK43" s="407"/>
      <c r="CL43" s="407"/>
      <c r="CM43" s="407"/>
      <c r="CN43" s="178"/>
      <c r="CO43" s="406" t="str">
        <f t="shared" si="3"/>
        <v/>
      </c>
      <c r="CP43" s="406"/>
      <c r="CQ43" s="407" t="str">
        <f>IF('各会計、関係団体の財政状況及び健全化判断比率'!BS16="","",'各会計、関係団体の財政状況及び健全化判断比率'!BS16)</f>
        <v/>
      </c>
      <c r="CR43" s="407"/>
      <c r="CS43" s="407"/>
      <c r="CT43" s="407"/>
      <c r="CU43" s="407"/>
      <c r="CV43" s="407"/>
      <c r="CW43" s="407"/>
      <c r="CX43" s="407"/>
      <c r="CY43" s="407"/>
      <c r="CZ43" s="407"/>
      <c r="DA43" s="407"/>
      <c r="DB43" s="407"/>
      <c r="DC43" s="407"/>
      <c r="DD43" s="407"/>
      <c r="DE43" s="407"/>
      <c r="DG43" s="404" t="str">
        <f>IF('各会計、関係団体の財政状況及び健全化判断比率'!BR16="","",'各会計、関係団体の財政状況及び健全化判断比率'!BR16)</f>
        <v/>
      </c>
      <c r="DH43" s="404"/>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207</v>
      </c>
      <c r="E46" s="403" t="s">
        <v>208</v>
      </c>
      <c r="F46" s="403"/>
      <c r="G46" s="403"/>
      <c r="H46" s="403"/>
      <c r="I46" s="403"/>
      <c r="J46" s="403"/>
      <c r="K46" s="403"/>
      <c r="L46" s="403"/>
      <c r="M46" s="403"/>
      <c r="N46" s="403"/>
      <c r="O46" s="403"/>
      <c r="P46" s="403"/>
      <c r="Q46" s="403"/>
      <c r="R46" s="403"/>
      <c r="S46" s="403"/>
      <c r="T46" s="403"/>
      <c r="U46" s="403"/>
      <c r="V46" s="403"/>
      <c r="W46" s="403"/>
      <c r="X46" s="403"/>
      <c r="Y46" s="403"/>
      <c r="Z46" s="403"/>
      <c r="AA46" s="403"/>
      <c r="AB46" s="403"/>
      <c r="AC46" s="403"/>
      <c r="AD46" s="403"/>
      <c r="AE46" s="403"/>
      <c r="AF46" s="403"/>
      <c r="AG46" s="403"/>
      <c r="AH46" s="403"/>
      <c r="AI46" s="403"/>
      <c r="AJ46" s="403"/>
      <c r="AK46" s="403"/>
      <c r="AL46" s="403"/>
      <c r="AM46" s="403"/>
      <c r="AN46" s="403"/>
      <c r="AO46" s="403"/>
      <c r="AP46" s="403"/>
      <c r="AQ46" s="403"/>
      <c r="AR46" s="403"/>
      <c r="AS46" s="403"/>
      <c r="AT46" s="403"/>
      <c r="AU46" s="403"/>
      <c r="AV46" s="403"/>
      <c r="AW46" s="403"/>
      <c r="AX46" s="403"/>
      <c r="AY46" s="403"/>
      <c r="AZ46" s="403"/>
      <c r="BA46" s="403"/>
      <c r="BB46" s="403"/>
      <c r="BC46" s="403"/>
      <c r="BD46" s="403"/>
      <c r="BE46" s="403"/>
      <c r="BF46" s="403"/>
      <c r="BG46" s="403"/>
      <c r="BH46" s="403"/>
      <c r="BI46" s="403"/>
      <c r="BJ46" s="403"/>
      <c r="BK46" s="403"/>
      <c r="BL46" s="403"/>
      <c r="BM46" s="403"/>
      <c r="BN46" s="403"/>
      <c r="BO46" s="403"/>
      <c r="BP46" s="403"/>
      <c r="BQ46" s="403"/>
      <c r="BR46" s="403"/>
      <c r="BS46" s="403"/>
      <c r="BT46" s="403"/>
      <c r="BU46" s="403"/>
      <c r="BV46" s="403"/>
      <c r="BW46" s="403"/>
      <c r="BX46" s="403"/>
      <c r="BY46" s="403"/>
      <c r="BZ46" s="403"/>
      <c r="CA46" s="403"/>
      <c r="CB46" s="403"/>
      <c r="CC46" s="403"/>
      <c r="CD46" s="403"/>
      <c r="CE46" s="403"/>
      <c r="CF46" s="403"/>
      <c r="CG46" s="403"/>
      <c r="CH46" s="403"/>
      <c r="CI46" s="403"/>
      <c r="CJ46" s="403"/>
      <c r="CK46" s="403"/>
      <c r="CL46" s="403"/>
      <c r="CM46" s="403"/>
      <c r="CN46" s="403"/>
      <c r="CO46" s="403"/>
      <c r="CP46" s="403"/>
      <c r="CQ46" s="403"/>
      <c r="CR46" s="403"/>
      <c r="CS46" s="403"/>
      <c r="CT46" s="403"/>
      <c r="CU46" s="403"/>
      <c r="CV46" s="403"/>
      <c r="CW46" s="403"/>
      <c r="CX46" s="403"/>
      <c r="CY46" s="403"/>
      <c r="CZ46" s="403"/>
      <c r="DA46" s="403"/>
      <c r="DB46" s="403"/>
      <c r="DC46" s="403"/>
      <c r="DD46" s="403"/>
      <c r="DE46" s="403"/>
      <c r="DF46" s="403"/>
      <c r="DG46" s="403"/>
      <c r="DH46" s="403"/>
      <c r="DI46" s="403"/>
    </row>
    <row r="47" spans="1:113" x14ac:dyDescent="0.15">
      <c r="E47" s="403" t="s">
        <v>209</v>
      </c>
      <c r="F47" s="403"/>
      <c r="G47" s="403"/>
      <c r="H47" s="403"/>
      <c r="I47" s="403"/>
      <c r="J47" s="403"/>
      <c r="K47" s="403"/>
      <c r="L47" s="403"/>
      <c r="M47" s="403"/>
      <c r="N47" s="403"/>
      <c r="O47" s="403"/>
      <c r="P47" s="403"/>
      <c r="Q47" s="403"/>
      <c r="R47" s="403"/>
      <c r="S47" s="403"/>
      <c r="T47" s="403"/>
      <c r="U47" s="403"/>
      <c r="V47" s="403"/>
      <c r="W47" s="403"/>
      <c r="X47" s="403"/>
      <c r="Y47" s="403"/>
      <c r="Z47" s="403"/>
      <c r="AA47" s="403"/>
      <c r="AB47" s="403"/>
      <c r="AC47" s="403"/>
      <c r="AD47" s="403"/>
      <c r="AE47" s="403"/>
      <c r="AF47" s="403"/>
      <c r="AG47" s="403"/>
      <c r="AH47" s="403"/>
      <c r="AI47" s="403"/>
      <c r="AJ47" s="403"/>
      <c r="AK47" s="403"/>
      <c r="AL47" s="403"/>
      <c r="AM47" s="403"/>
      <c r="AN47" s="403"/>
      <c r="AO47" s="403"/>
      <c r="AP47" s="403"/>
      <c r="AQ47" s="403"/>
      <c r="AR47" s="403"/>
      <c r="AS47" s="403"/>
      <c r="AT47" s="403"/>
      <c r="AU47" s="403"/>
      <c r="AV47" s="403"/>
      <c r="AW47" s="403"/>
      <c r="AX47" s="403"/>
      <c r="AY47" s="403"/>
      <c r="AZ47" s="403"/>
      <c r="BA47" s="403"/>
      <c r="BB47" s="403"/>
      <c r="BC47" s="403"/>
      <c r="BD47" s="403"/>
      <c r="BE47" s="403"/>
      <c r="BF47" s="403"/>
      <c r="BG47" s="403"/>
      <c r="BH47" s="403"/>
      <c r="BI47" s="403"/>
      <c r="BJ47" s="403"/>
      <c r="BK47" s="403"/>
      <c r="BL47" s="403"/>
      <c r="BM47" s="403"/>
      <c r="BN47" s="403"/>
      <c r="BO47" s="403"/>
      <c r="BP47" s="403"/>
      <c r="BQ47" s="403"/>
      <c r="BR47" s="403"/>
      <c r="BS47" s="403"/>
      <c r="BT47" s="403"/>
      <c r="BU47" s="403"/>
      <c r="BV47" s="403"/>
      <c r="BW47" s="403"/>
      <c r="BX47" s="403"/>
      <c r="BY47" s="403"/>
      <c r="BZ47" s="403"/>
      <c r="CA47" s="403"/>
      <c r="CB47" s="403"/>
      <c r="CC47" s="403"/>
      <c r="CD47" s="403"/>
      <c r="CE47" s="403"/>
      <c r="CF47" s="403"/>
      <c r="CG47" s="403"/>
      <c r="CH47" s="403"/>
      <c r="CI47" s="403"/>
      <c r="CJ47" s="403"/>
      <c r="CK47" s="403"/>
      <c r="CL47" s="403"/>
      <c r="CM47" s="403"/>
      <c r="CN47" s="403"/>
      <c r="CO47" s="403"/>
      <c r="CP47" s="403"/>
      <c r="CQ47" s="403"/>
      <c r="CR47" s="403"/>
      <c r="CS47" s="403"/>
      <c r="CT47" s="403"/>
      <c r="CU47" s="403"/>
      <c r="CV47" s="403"/>
      <c r="CW47" s="403"/>
      <c r="CX47" s="403"/>
      <c r="CY47" s="403"/>
      <c r="CZ47" s="403"/>
      <c r="DA47" s="403"/>
      <c r="DB47" s="403"/>
      <c r="DC47" s="403"/>
      <c r="DD47" s="403"/>
      <c r="DE47" s="403"/>
      <c r="DF47" s="403"/>
      <c r="DG47" s="403"/>
      <c r="DH47" s="403"/>
      <c r="DI47" s="403"/>
    </row>
    <row r="48" spans="1:113" x14ac:dyDescent="0.15">
      <c r="E48" s="403" t="s">
        <v>210</v>
      </c>
      <c r="F48" s="403"/>
      <c r="G48" s="403"/>
      <c r="H48" s="403"/>
      <c r="I48" s="403"/>
      <c r="J48" s="403"/>
      <c r="K48" s="403"/>
      <c r="L48" s="403"/>
      <c r="M48" s="403"/>
      <c r="N48" s="403"/>
      <c r="O48" s="403"/>
      <c r="P48" s="403"/>
      <c r="Q48" s="403"/>
      <c r="R48" s="403"/>
      <c r="S48" s="403"/>
      <c r="T48" s="403"/>
      <c r="U48" s="403"/>
      <c r="V48" s="403"/>
      <c r="W48" s="403"/>
      <c r="X48" s="403"/>
      <c r="Y48" s="403"/>
      <c r="Z48" s="403"/>
      <c r="AA48" s="403"/>
      <c r="AB48" s="403"/>
      <c r="AC48" s="403"/>
      <c r="AD48" s="403"/>
      <c r="AE48" s="403"/>
      <c r="AF48" s="403"/>
      <c r="AG48" s="403"/>
      <c r="AH48" s="403"/>
      <c r="AI48" s="403"/>
      <c r="AJ48" s="403"/>
      <c r="AK48" s="403"/>
      <c r="AL48" s="403"/>
      <c r="AM48" s="403"/>
      <c r="AN48" s="403"/>
      <c r="AO48" s="403"/>
      <c r="AP48" s="403"/>
      <c r="AQ48" s="403"/>
      <c r="AR48" s="403"/>
      <c r="AS48" s="403"/>
      <c r="AT48" s="403"/>
      <c r="AU48" s="403"/>
      <c r="AV48" s="403"/>
      <c r="AW48" s="403"/>
      <c r="AX48" s="403"/>
      <c r="AY48" s="403"/>
      <c r="AZ48" s="403"/>
      <c r="BA48" s="403"/>
      <c r="BB48" s="403"/>
      <c r="BC48" s="403"/>
      <c r="BD48" s="403"/>
      <c r="BE48" s="403"/>
      <c r="BF48" s="403"/>
      <c r="BG48" s="403"/>
      <c r="BH48" s="403"/>
      <c r="BI48" s="403"/>
      <c r="BJ48" s="403"/>
      <c r="BK48" s="403"/>
      <c r="BL48" s="403"/>
      <c r="BM48" s="403"/>
      <c r="BN48" s="403"/>
      <c r="BO48" s="403"/>
      <c r="BP48" s="403"/>
      <c r="BQ48" s="403"/>
      <c r="BR48" s="403"/>
      <c r="BS48" s="403"/>
      <c r="BT48" s="403"/>
      <c r="BU48" s="403"/>
      <c r="BV48" s="403"/>
      <c r="BW48" s="403"/>
      <c r="BX48" s="403"/>
      <c r="BY48" s="403"/>
      <c r="BZ48" s="403"/>
      <c r="CA48" s="403"/>
      <c r="CB48" s="403"/>
      <c r="CC48" s="403"/>
      <c r="CD48" s="403"/>
      <c r="CE48" s="403"/>
      <c r="CF48" s="403"/>
      <c r="CG48" s="403"/>
      <c r="CH48" s="403"/>
      <c r="CI48" s="403"/>
      <c r="CJ48" s="403"/>
      <c r="CK48" s="403"/>
      <c r="CL48" s="403"/>
      <c r="CM48" s="403"/>
      <c r="CN48" s="403"/>
      <c r="CO48" s="403"/>
      <c r="CP48" s="403"/>
      <c r="CQ48" s="403"/>
      <c r="CR48" s="403"/>
      <c r="CS48" s="403"/>
      <c r="CT48" s="403"/>
      <c r="CU48" s="403"/>
      <c r="CV48" s="403"/>
      <c r="CW48" s="403"/>
      <c r="CX48" s="403"/>
      <c r="CY48" s="403"/>
      <c r="CZ48" s="403"/>
      <c r="DA48" s="403"/>
      <c r="DB48" s="403"/>
      <c r="DC48" s="403"/>
      <c r="DD48" s="403"/>
      <c r="DE48" s="403"/>
      <c r="DF48" s="403"/>
      <c r="DG48" s="403"/>
      <c r="DH48" s="403"/>
      <c r="DI48" s="403"/>
    </row>
    <row r="49" spans="5:113" x14ac:dyDescent="0.15">
      <c r="E49" s="405" t="s">
        <v>211</v>
      </c>
      <c r="F49" s="405"/>
      <c r="G49" s="405"/>
      <c r="H49" s="405"/>
      <c r="I49" s="405"/>
      <c r="J49" s="405"/>
      <c r="K49" s="405"/>
      <c r="L49" s="405"/>
      <c r="M49" s="405"/>
      <c r="N49" s="405"/>
      <c r="O49" s="405"/>
      <c r="P49" s="405"/>
      <c r="Q49" s="405"/>
      <c r="R49" s="405"/>
      <c r="S49" s="405"/>
      <c r="T49" s="405"/>
      <c r="U49" s="405"/>
      <c r="V49" s="405"/>
      <c r="W49" s="405"/>
      <c r="X49" s="405"/>
      <c r="Y49" s="405"/>
      <c r="Z49" s="405"/>
      <c r="AA49" s="405"/>
      <c r="AB49" s="405"/>
      <c r="AC49" s="405"/>
      <c r="AD49" s="405"/>
      <c r="AE49" s="405"/>
      <c r="AF49" s="405"/>
      <c r="AG49" s="405"/>
      <c r="AH49" s="405"/>
      <c r="AI49" s="405"/>
      <c r="AJ49" s="405"/>
      <c r="AK49" s="405"/>
      <c r="AL49" s="405"/>
      <c r="AM49" s="405"/>
      <c r="AN49" s="405"/>
      <c r="AO49" s="405"/>
      <c r="AP49" s="405"/>
      <c r="AQ49" s="405"/>
      <c r="AR49" s="405"/>
      <c r="AS49" s="405"/>
      <c r="AT49" s="405"/>
      <c r="AU49" s="405"/>
      <c r="AV49" s="405"/>
      <c r="AW49" s="405"/>
      <c r="AX49" s="405"/>
      <c r="AY49" s="405"/>
      <c r="AZ49" s="405"/>
      <c r="BA49" s="405"/>
      <c r="BB49" s="405"/>
      <c r="BC49" s="405"/>
      <c r="BD49" s="405"/>
      <c r="BE49" s="405"/>
      <c r="BF49" s="405"/>
      <c r="BG49" s="405"/>
      <c r="BH49" s="405"/>
      <c r="BI49" s="405"/>
      <c r="BJ49" s="405"/>
      <c r="BK49" s="405"/>
      <c r="BL49" s="405"/>
      <c r="BM49" s="405"/>
      <c r="BN49" s="405"/>
      <c r="BO49" s="405"/>
      <c r="BP49" s="405"/>
      <c r="BQ49" s="405"/>
      <c r="BR49" s="405"/>
      <c r="BS49" s="405"/>
      <c r="BT49" s="405"/>
      <c r="BU49" s="405"/>
      <c r="BV49" s="405"/>
      <c r="BW49" s="405"/>
      <c r="BX49" s="405"/>
      <c r="BY49" s="405"/>
      <c r="BZ49" s="405"/>
      <c r="CA49" s="405"/>
      <c r="CB49" s="405"/>
      <c r="CC49" s="405"/>
      <c r="CD49" s="405"/>
      <c r="CE49" s="405"/>
      <c r="CF49" s="405"/>
      <c r="CG49" s="405"/>
      <c r="CH49" s="405"/>
      <c r="CI49" s="405"/>
      <c r="CJ49" s="405"/>
      <c r="CK49" s="405"/>
      <c r="CL49" s="405"/>
      <c r="CM49" s="405"/>
      <c r="CN49" s="405"/>
      <c r="CO49" s="405"/>
      <c r="CP49" s="405"/>
      <c r="CQ49" s="405"/>
      <c r="CR49" s="405"/>
      <c r="CS49" s="405"/>
      <c r="CT49" s="405"/>
      <c r="CU49" s="405"/>
      <c r="CV49" s="405"/>
      <c r="CW49" s="405"/>
      <c r="CX49" s="405"/>
      <c r="CY49" s="405"/>
      <c r="CZ49" s="405"/>
      <c r="DA49" s="405"/>
      <c r="DB49" s="405"/>
      <c r="DC49" s="405"/>
      <c r="DD49" s="405"/>
      <c r="DE49" s="405"/>
      <c r="DF49" s="405"/>
      <c r="DG49" s="405"/>
      <c r="DH49" s="405"/>
      <c r="DI49" s="405"/>
    </row>
    <row r="50" spans="5:113" x14ac:dyDescent="0.15">
      <c r="E50" s="403" t="s">
        <v>212</v>
      </c>
      <c r="F50" s="403"/>
      <c r="G50" s="403"/>
      <c r="H50" s="403"/>
      <c r="I50" s="403"/>
      <c r="J50" s="403"/>
      <c r="K50" s="403"/>
      <c r="L50" s="403"/>
      <c r="M50" s="403"/>
      <c r="N50" s="403"/>
      <c r="O50" s="403"/>
      <c r="P50" s="403"/>
      <c r="Q50" s="403"/>
      <c r="R50" s="403"/>
      <c r="S50" s="403"/>
      <c r="T50" s="403"/>
      <c r="U50" s="403"/>
      <c r="V50" s="403"/>
      <c r="W50" s="403"/>
      <c r="X50" s="403"/>
      <c r="Y50" s="403"/>
      <c r="Z50" s="403"/>
      <c r="AA50" s="403"/>
      <c r="AB50" s="403"/>
      <c r="AC50" s="403"/>
      <c r="AD50" s="403"/>
      <c r="AE50" s="403"/>
      <c r="AF50" s="403"/>
      <c r="AG50" s="403"/>
      <c r="AH50" s="403"/>
      <c r="AI50" s="403"/>
      <c r="AJ50" s="403"/>
      <c r="AK50" s="403"/>
      <c r="AL50" s="403"/>
      <c r="AM50" s="403"/>
      <c r="AN50" s="403"/>
      <c r="AO50" s="403"/>
      <c r="AP50" s="403"/>
      <c r="AQ50" s="403"/>
      <c r="AR50" s="403"/>
      <c r="AS50" s="403"/>
      <c r="AT50" s="403"/>
      <c r="AU50" s="403"/>
      <c r="AV50" s="403"/>
      <c r="AW50" s="403"/>
      <c r="AX50" s="403"/>
      <c r="AY50" s="403"/>
      <c r="AZ50" s="403"/>
      <c r="BA50" s="403"/>
      <c r="BB50" s="403"/>
      <c r="BC50" s="403"/>
      <c r="BD50" s="403"/>
      <c r="BE50" s="403"/>
      <c r="BF50" s="403"/>
      <c r="BG50" s="403"/>
      <c r="BH50" s="403"/>
      <c r="BI50" s="403"/>
      <c r="BJ50" s="403"/>
      <c r="BK50" s="403"/>
      <c r="BL50" s="403"/>
      <c r="BM50" s="403"/>
      <c r="BN50" s="403"/>
      <c r="BO50" s="403"/>
      <c r="BP50" s="403"/>
      <c r="BQ50" s="403"/>
      <c r="BR50" s="403"/>
      <c r="BS50" s="403"/>
      <c r="BT50" s="403"/>
      <c r="BU50" s="403"/>
      <c r="BV50" s="403"/>
      <c r="BW50" s="403"/>
      <c r="BX50" s="403"/>
      <c r="BY50" s="403"/>
      <c r="BZ50" s="403"/>
      <c r="CA50" s="403"/>
      <c r="CB50" s="403"/>
      <c r="CC50" s="403"/>
      <c r="CD50" s="403"/>
      <c r="CE50" s="403"/>
      <c r="CF50" s="403"/>
      <c r="CG50" s="403"/>
      <c r="CH50" s="403"/>
      <c r="CI50" s="403"/>
      <c r="CJ50" s="403"/>
      <c r="CK50" s="403"/>
      <c r="CL50" s="403"/>
      <c r="CM50" s="403"/>
      <c r="CN50" s="403"/>
      <c r="CO50" s="403"/>
      <c r="CP50" s="403"/>
      <c r="CQ50" s="403"/>
      <c r="CR50" s="403"/>
      <c r="CS50" s="403"/>
      <c r="CT50" s="403"/>
      <c r="CU50" s="403"/>
      <c r="CV50" s="403"/>
      <c r="CW50" s="403"/>
      <c r="CX50" s="403"/>
      <c r="CY50" s="403"/>
      <c r="CZ50" s="403"/>
      <c r="DA50" s="403"/>
      <c r="DB50" s="403"/>
      <c r="DC50" s="403"/>
      <c r="DD50" s="403"/>
      <c r="DE50" s="403"/>
      <c r="DF50" s="403"/>
      <c r="DG50" s="403"/>
      <c r="DH50" s="403"/>
      <c r="DI50" s="403"/>
    </row>
    <row r="51" spans="5:113" x14ac:dyDescent="0.15">
      <c r="E51" s="403" t="s">
        <v>213</v>
      </c>
      <c r="F51" s="403"/>
      <c r="G51" s="403"/>
      <c r="H51" s="403"/>
      <c r="I51" s="403"/>
      <c r="J51" s="403"/>
      <c r="K51" s="403"/>
      <c r="L51" s="403"/>
      <c r="M51" s="403"/>
      <c r="N51" s="403"/>
      <c r="O51" s="403"/>
      <c r="P51" s="403"/>
      <c r="Q51" s="403"/>
      <c r="R51" s="403"/>
      <c r="S51" s="403"/>
      <c r="T51" s="403"/>
      <c r="U51" s="403"/>
      <c r="V51" s="403"/>
      <c r="W51" s="403"/>
      <c r="X51" s="403"/>
      <c r="Y51" s="403"/>
      <c r="Z51" s="403"/>
      <c r="AA51" s="403"/>
      <c r="AB51" s="403"/>
      <c r="AC51" s="403"/>
      <c r="AD51" s="403"/>
      <c r="AE51" s="403"/>
      <c r="AF51" s="403"/>
      <c r="AG51" s="403"/>
      <c r="AH51" s="403"/>
      <c r="AI51" s="403"/>
      <c r="AJ51" s="403"/>
      <c r="AK51" s="403"/>
      <c r="AL51" s="403"/>
      <c r="AM51" s="403"/>
      <c r="AN51" s="403"/>
      <c r="AO51" s="403"/>
      <c r="AP51" s="403"/>
      <c r="AQ51" s="403"/>
      <c r="AR51" s="403"/>
      <c r="AS51" s="403"/>
      <c r="AT51" s="403"/>
      <c r="AU51" s="403"/>
      <c r="AV51" s="403"/>
      <c r="AW51" s="403"/>
      <c r="AX51" s="403"/>
      <c r="AY51" s="403"/>
      <c r="AZ51" s="403"/>
      <c r="BA51" s="403"/>
      <c r="BB51" s="403"/>
      <c r="BC51" s="403"/>
      <c r="BD51" s="403"/>
      <c r="BE51" s="403"/>
      <c r="BF51" s="403"/>
      <c r="BG51" s="403"/>
      <c r="BH51" s="403"/>
      <c r="BI51" s="403"/>
      <c r="BJ51" s="403"/>
      <c r="BK51" s="403"/>
      <c r="BL51" s="403"/>
      <c r="BM51" s="403"/>
      <c r="BN51" s="403"/>
      <c r="BO51" s="403"/>
      <c r="BP51" s="403"/>
      <c r="BQ51" s="403"/>
      <c r="BR51" s="403"/>
      <c r="BS51" s="403"/>
      <c r="BT51" s="403"/>
      <c r="BU51" s="403"/>
      <c r="BV51" s="403"/>
      <c r="BW51" s="403"/>
      <c r="BX51" s="403"/>
      <c r="BY51" s="403"/>
      <c r="BZ51" s="403"/>
      <c r="CA51" s="403"/>
      <c r="CB51" s="403"/>
      <c r="CC51" s="403"/>
      <c r="CD51" s="403"/>
      <c r="CE51" s="403"/>
      <c r="CF51" s="403"/>
      <c r="CG51" s="403"/>
      <c r="CH51" s="403"/>
      <c r="CI51" s="403"/>
      <c r="CJ51" s="403"/>
      <c r="CK51" s="403"/>
      <c r="CL51" s="403"/>
      <c r="CM51" s="403"/>
      <c r="CN51" s="403"/>
      <c r="CO51" s="403"/>
      <c r="CP51" s="403"/>
      <c r="CQ51" s="403"/>
      <c r="CR51" s="403"/>
      <c r="CS51" s="403"/>
      <c r="CT51" s="403"/>
      <c r="CU51" s="403"/>
      <c r="CV51" s="403"/>
      <c r="CW51" s="403"/>
      <c r="CX51" s="403"/>
      <c r="CY51" s="403"/>
      <c r="CZ51" s="403"/>
      <c r="DA51" s="403"/>
      <c r="DB51" s="403"/>
      <c r="DC51" s="403"/>
      <c r="DD51" s="403"/>
      <c r="DE51" s="403"/>
      <c r="DF51" s="403"/>
      <c r="DG51" s="403"/>
      <c r="DH51" s="403"/>
      <c r="DI51" s="403"/>
    </row>
    <row r="52" spans="5:113" x14ac:dyDescent="0.15">
      <c r="E52" s="403" t="s">
        <v>214</v>
      </c>
      <c r="F52" s="403"/>
      <c r="G52" s="403"/>
      <c r="H52" s="403"/>
      <c r="I52" s="403"/>
      <c r="J52" s="403"/>
      <c r="K52" s="403"/>
      <c r="L52" s="403"/>
      <c r="M52" s="403"/>
      <c r="N52" s="403"/>
      <c r="O52" s="403"/>
      <c r="P52" s="403"/>
      <c r="Q52" s="403"/>
      <c r="R52" s="403"/>
      <c r="S52" s="403"/>
      <c r="T52" s="403"/>
      <c r="U52" s="403"/>
      <c r="V52" s="403"/>
      <c r="W52" s="403"/>
      <c r="X52" s="403"/>
      <c r="Y52" s="403"/>
      <c r="Z52" s="403"/>
      <c r="AA52" s="403"/>
      <c r="AB52" s="403"/>
      <c r="AC52" s="403"/>
      <c r="AD52" s="403"/>
      <c r="AE52" s="403"/>
      <c r="AF52" s="403"/>
      <c r="AG52" s="403"/>
      <c r="AH52" s="403"/>
      <c r="AI52" s="403"/>
      <c r="AJ52" s="403"/>
      <c r="AK52" s="403"/>
      <c r="AL52" s="403"/>
      <c r="AM52" s="403"/>
      <c r="AN52" s="403"/>
      <c r="AO52" s="403"/>
      <c r="AP52" s="403"/>
      <c r="AQ52" s="403"/>
      <c r="AR52" s="403"/>
      <c r="AS52" s="403"/>
      <c r="AT52" s="403"/>
      <c r="AU52" s="403"/>
      <c r="AV52" s="403"/>
      <c r="AW52" s="403"/>
      <c r="AX52" s="403"/>
      <c r="AY52" s="403"/>
      <c r="AZ52" s="403"/>
      <c r="BA52" s="403"/>
      <c r="BB52" s="403"/>
      <c r="BC52" s="403"/>
      <c r="BD52" s="403"/>
      <c r="BE52" s="403"/>
      <c r="BF52" s="403"/>
      <c r="BG52" s="403"/>
      <c r="BH52" s="403"/>
      <c r="BI52" s="403"/>
      <c r="BJ52" s="403"/>
      <c r="BK52" s="403"/>
      <c r="BL52" s="403"/>
      <c r="BM52" s="403"/>
      <c r="BN52" s="403"/>
      <c r="BO52" s="403"/>
      <c r="BP52" s="403"/>
      <c r="BQ52" s="403"/>
      <c r="BR52" s="403"/>
      <c r="BS52" s="403"/>
      <c r="BT52" s="403"/>
      <c r="BU52" s="403"/>
      <c r="BV52" s="403"/>
      <c r="BW52" s="403"/>
      <c r="BX52" s="403"/>
      <c r="BY52" s="403"/>
      <c r="BZ52" s="403"/>
      <c r="CA52" s="403"/>
      <c r="CB52" s="403"/>
      <c r="CC52" s="403"/>
      <c r="CD52" s="403"/>
      <c r="CE52" s="403"/>
      <c r="CF52" s="403"/>
      <c r="CG52" s="403"/>
      <c r="CH52" s="403"/>
      <c r="CI52" s="403"/>
      <c r="CJ52" s="403"/>
      <c r="CK52" s="403"/>
      <c r="CL52" s="403"/>
      <c r="CM52" s="403"/>
      <c r="CN52" s="403"/>
      <c r="CO52" s="403"/>
      <c r="CP52" s="403"/>
      <c r="CQ52" s="403"/>
      <c r="CR52" s="403"/>
      <c r="CS52" s="403"/>
      <c r="CT52" s="403"/>
      <c r="CU52" s="403"/>
      <c r="CV52" s="403"/>
      <c r="CW52" s="403"/>
      <c r="CX52" s="403"/>
      <c r="CY52" s="403"/>
      <c r="CZ52" s="403"/>
      <c r="DA52" s="403"/>
      <c r="DB52" s="403"/>
      <c r="DC52" s="403"/>
      <c r="DD52" s="403"/>
      <c r="DE52" s="403"/>
      <c r="DF52" s="403"/>
      <c r="DG52" s="403"/>
      <c r="DH52" s="403"/>
      <c r="DI52" s="403"/>
    </row>
    <row r="53" spans="5:113" x14ac:dyDescent="0.15">
      <c r="E53" s="177" t="s">
        <v>604</v>
      </c>
    </row>
    <row r="54" spans="5:113" x14ac:dyDescent="0.15"/>
    <row r="55" spans="5:113" x14ac:dyDescent="0.15"/>
    <row r="56" spans="5:113" x14ac:dyDescent="0.15"/>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3"/>
  <printOptions horizontalCentered="1"/>
  <pageMargins left="0" right="0" top="0.19685039370078741" bottom="0" header="0" footer="0"/>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565</v>
      </c>
      <c r="G33" s="29" t="s">
        <v>566</v>
      </c>
      <c r="H33" s="29" t="s">
        <v>567</v>
      </c>
      <c r="I33" s="29" t="s">
        <v>568</v>
      </c>
      <c r="J33" s="30" t="s">
        <v>569</v>
      </c>
      <c r="K33" s="22"/>
      <c r="L33" s="22"/>
      <c r="M33" s="22"/>
      <c r="N33" s="22"/>
      <c r="O33" s="22"/>
      <c r="P33" s="22"/>
    </row>
    <row r="34" spans="1:16" ht="39" customHeight="1" x14ac:dyDescent="0.15">
      <c r="A34" s="22"/>
      <c r="B34" s="31"/>
      <c r="C34" s="1219" t="s">
        <v>573</v>
      </c>
      <c r="D34" s="1219"/>
      <c r="E34" s="1220"/>
      <c r="F34" s="32">
        <v>12.64</v>
      </c>
      <c r="G34" s="33">
        <v>12.95</v>
      </c>
      <c r="H34" s="33">
        <v>13.48</v>
      </c>
      <c r="I34" s="33">
        <v>13.23</v>
      </c>
      <c r="J34" s="34">
        <v>12.67</v>
      </c>
      <c r="K34" s="22"/>
      <c r="L34" s="22"/>
      <c r="M34" s="22"/>
      <c r="N34" s="22"/>
      <c r="O34" s="22"/>
      <c r="P34" s="22"/>
    </row>
    <row r="35" spans="1:16" ht="39" customHeight="1" x14ac:dyDescent="0.15">
      <c r="A35" s="22"/>
      <c r="B35" s="35"/>
      <c r="C35" s="1213" t="s">
        <v>574</v>
      </c>
      <c r="D35" s="1214"/>
      <c r="E35" s="1215"/>
      <c r="F35" s="36">
        <v>3.99</v>
      </c>
      <c r="G35" s="37">
        <v>4.13</v>
      </c>
      <c r="H35" s="37">
        <v>7.58</v>
      </c>
      <c r="I35" s="37">
        <v>8.68</v>
      </c>
      <c r="J35" s="38">
        <v>9.77</v>
      </c>
      <c r="K35" s="22"/>
      <c r="L35" s="22"/>
      <c r="M35" s="22"/>
      <c r="N35" s="22"/>
      <c r="O35" s="22"/>
      <c r="P35" s="22"/>
    </row>
    <row r="36" spans="1:16" ht="39" customHeight="1" x14ac:dyDescent="0.15">
      <c r="A36" s="22"/>
      <c r="B36" s="35"/>
      <c r="C36" s="1213" t="s">
        <v>575</v>
      </c>
      <c r="D36" s="1214"/>
      <c r="E36" s="1215"/>
      <c r="F36" s="36" t="s">
        <v>524</v>
      </c>
      <c r="G36" s="37" t="s">
        <v>524</v>
      </c>
      <c r="H36" s="37">
        <v>2.2400000000000002</v>
      </c>
      <c r="I36" s="37">
        <v>5.22</v>
      </c>
      <c r="J36" s="38">
        <v>9.15</v>
      </c>
      <c r="K36" s="22"/>
      <c r="L36" s="22"/>
      <c r="M36" s="22"/>
      <c r="N36" s="22"/>
      <c r="O36" s="22"/>
      <c r="P36" s="22"/>
    </row>
    <row r="37" spans="1:16" ht="39" customHeight="1" x14ac:dyDescent="0.15">
      <c r="A37" s="22"/>
      <c r="B37" s="35"/>
      <c r="C37" s="1213" t="s">
        <v>576</v>
      </c>
      <c r="D37" s="1214"/>
      <c r="E37" s="1215"/>
      <c r="F37" s="36" t="s">
        <v>524</v>
      </c>
      <c r="G37" s="37" t="s">
        <v>524</v>
      </c>
      <c r="H37" s="37">
        <v>0.45</v>
      </c>
      <c r="I37" s="37">
        <v>1</v>
      </c>
      <c r="J37" s="38">
        <v>1.61</v>
      </c>
      <c r="K37" s="22"/>
      <c r="L37" s="22"/>
      <c r="M37" s="22"/>
      <c r="N37" s="22"/>
      <c r="O37" s="22"/>
      <c r="P37" s="22"/>
    </row>
    <row r="38" spans="1:16" ht="39" customHeight="1" x14ac:dyDescent="0.15">
      <c r="A38" s="22"/>
      <c r="B38" s="35"/>
      <c r="C38" s="1213" t="s">
        <v>577</v>
      </c>
      <c r="D38" s="1214"/>
      <c r="E38" s="1215"/>
      <c r="F38" s="36">
        <v>3.26</v>
      </c>
      <c r="G38" s="37">
        <v>1.1000000000000001</v>
      </c>
      <c r="H38" s="37">
        <v>1.1000000000000001</v>
      </c>
      <c r="I38" s="37">
        <v>1.31</v>
      </c>
      <c r="J38" s="38">
        <v>1.37</v>
      </c>
      <c r="K38" s="22"/>
      <c r="L38" s="22"/>
      <c r="M38" s="22"/>
      <c r="N38" s="22"/>
      <c r="O38" s="22"/>
      <c r="P38" s="22"/>
    </row>
    <row r="39" spans="1:16" ht="39" customHeight="1" x14ac:dyDescent="0.15">
      <c r="A39" s="22"/>
      <c r="B39" s="35"/>
      <c r="C39" s="1213" t="s">
        <v>578</v>
      </c>
      <c r="D39" s="1214"/>
      <c r="E39" s="1215"/>
      <c r="F39" s="36">
        <v>0.13</v>
      </c>
      <c r="G39" s="37">
        <v>1.04</v>
      </c>
      <c r="H39" s="37">
        <v>0.56999999999999995</v>
      </c>
      <c r="I39" s="37">
        <v>1.08</v>
      </c>
      <c r="J39" s="38">
        <v>1.35</v>
      </c>
      <c r="K39" s="22"/>
      <c r="L39" s="22"/>
      <c r="M39" s="22"/>
      <c r="N39" s="22"/>
      <c r="O39" s="22"/>
      <c r="P39" s="22"/>
    </row>
    <row r="40" spans="1:16" ht="39" customHeight="1" x14ac:dyDescent="0.15">
      <c r="A40" s="22"/>
      <c r="B40" s="35"/>
      <c r="C40" s="1213" t="s">
        <v>579</v>
      </c>
      <c r="D40" s="1214"/>
      <c r="E40" s="1215"/>
      <c r="F40" s="36">
        <v>0.5</v>
      </c>
      <c r="G40" s="37">
        <v>0.64</v>
      </c>
      <c r="H40" s="37">
        <v>0.68</v>
      </c>
      <c r="I40" s="37">
        <v>0.74</v>
      </c>
      <c r="J40" s="38">
        <v>0.76</v>
      </c>
      <c r="K40" s="22"/>
      <c r="L40" s="22"/>
      <c r="M40" s="22"/>
      <c r="N40" s="22"/>
      <c r="O40" s="22"/>
      <c r="P40" s="22"/>
    </row>
    <row r="41" spans="1:16" ht="39" customHeight="1" x14ac:dyDescent="0.15">
      <c r="A41" s="22"/>
      <c r="B41" s="35"/>
      <c r="C41" s="1213" t="s">
        <v>580</v>
      </c>
      <c r="D41" s="1214"/>
      <c r="E41" s="1215"/>
      <c r="F41" s="36">
        <v>0.01</v>
      </c>
      <c r="G41" s="37">
        <v>0.01</v>
      </c>
      <c r="H41" s="37">
        <v>0.01</v>
      </c>
      <c r="I41" s="37">
        <v>0</v>
      </c>
      <c r="J41" s="38">
        <v>0.01</v>
      </c>
      <c r="K41" s="22"/>
      <c r="L41" s="22"/>
      <c r="M41" s="22"/>
      <c r="N41" s="22"/>
      <c r="O41" s="22"/>
      <c r="P41" s="22"/>
    </row>
    <row r="42" spans="1:16" ht="39" customHeight="1" x14ac:dyDescent="0.15">
      <c r="A42" s="22"/>
      <c r="B42" s="39"/>
      <c r="C42" s="1213" t="s">
        <v>581</v>
      </c>
      <c r="D42" s="1214"/>
      <c r="E42" s="1215"/>
      <c r="F42" s="36" t="s">
        <v>524</v>
      </c>
      <c r="G42" s="37" t="s">
        <v>524</v>
      </c>
      <c r="H42" s="37" t="s">
        <v>524</v>
      </c>
      <c r="I42" s="37" t="s">
        <v>524</v>
      </c>
      <c r="J42" s="38" t="s">
        <v>524</v>
      </c>
      <c r="K42" s="22"/>
      <c r="L42" s="22"/>
      <c r="M42" s="22"/>
      <c r="N42" s="22"/>
      <c r="O42" s="22"/>
      <c r="P42" s="22"/>
    </row>
    <row r="43" spans="1:16" ht="39" customHeight="1" thickBot="1" x14ac:dyDescent="0.2">
      <c r="A43" s="22"/>
      <c r="B43" s="40"/>
      <c r="C43" s="1216" t="s">
        <v>582</v>
      </c>
      <c r="D43" s="1217"/>
      <c r="E43" s="1218"/>
      <c r="F43" s="41">
        <v>0.45</v>
      </c>
      <c r="G43" s="42">
        <v>1.02</v>
      </c>
      <c r="H43" s="42" t="s">
        <v>524</v>
      </c>
      <c r="I43" s="42" t="s">
        <v>524</v>
      </c>
      <c r="J43" s="43" t="s">
        <v>524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Igo+CDTq4Z6Jphffm2OlYcL2PVeY26LrWFRy1d8rnzTHJ2MmsPU1bbEwEiTFbQMrLXAVRwnLgbvWmlI1iU+BxA==" saltValue="j2h6YEQdEG/D1UsNf65IE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3"/>
  <printOptions horizontalCentered="1"/>
  <pageMargins left="0" right="0" top="0.19685039370078741" bottom="0" header="0" footer="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x14ac:dyDescent="0.15">
      <c r="A45" s="48"/>
      <c r="B45" s="1239" t="s">
        <v>11</v>
      </c>
      <c r="C45" s="1240"/>
      <c r="D45" s="58"/>
      <c r="E45" s="1245" t="s">
        <v>12</v>
      </c>
      <c r="F45" s="1245"/>
      <c r="G45" s="1245"/>
      <c r="H45" s="1245"/>
      <c r="I45" s="1245"/>
      <c r="J45" s="1246"/>
      <c r="K45" s="59">
        <v>2156</v>
      </c>
      <c r="L45" s="60">
        <v>2113</v>
      </c>
      <c r="M45" s="60">
        <v>2091</v>
      </c>
      <c r="N45" s="60">
        <v>2162</v>
      </c>
      <c r="O45" s="61">
        <v>2248</v>
      </c>
      <c r="P45" s="48"/>
      <c r="Q45" s="48"/>
      <c r="R45" s="48"/>
      <c r="S45" s="48"/>
      <c r="T45" s="48"/>
      <c r="U45" s="48"/>
    </row>
    <row r="46" spans="1:21" ht="30.75" customHeight="1" x14ac:dyDescent="0.15">
      <c r="A46" s="48"/>
      <c r="B46" s="1241"/>
      <c r="C46" s="1242"/>
      <c r="D46" s="62"/>
      <c r="E46" s="1223" t="s">
        <v>13</v>
      </c>
      <c r="F46" s="1223"/>
      <c r="G46" s="1223"/>
      <c r="H46" s="1223"/>
      <c r="I46" s="1223"/>
      <c r="J46" s="1224"/>
      <c r="K46" s="63" t="s">
        <v>524</v>
      </c>
      <c r="L46" s="64" t="s">
        <v>524</v>
      </c>
      <c r="M46" s="64" t="s">
        <v>524</v>
      </c>
      <c r="N46" s="64" t="s">
        <v>524</v>
      </c>
      <c r="O46" s="65" t="s">
        <v>524</v>
      </c>
      <c r="P46" s="48"/>
      <c r="Q46" s="48"/>
      <c r="R46" s="48"/>
      <c r="S46" s="48"/>
      <c r="T46" s="48"/>
      <c r="U46" s="48"/>
    </row>
    <row r="47" spans="1:21" ht="30.75" customHeight="1" x14ac:dyDescent="0.15">
      <c r="A47" s="48"/>
      <c r="B47" s="1241"/>
      <c r="C47" s="1242"/>
      <c r="D47" s="62"/>
      <c r="E47" s="1223" t="s">
        <v>14</v>
      </c>
      <c r="F47" s="1223"/>
      <c r="G47" s="1223"/>
      <c r="H47" s="1223"/>
      <c r="I47" s="1223"/>
      <c r="J47" s="1224"/>
      <c r="K47" s="63">
        <v>17</v>
      </c>
      <c r="L47" s="64">
        <v>10</v>
      </c>
      <c r="M47" s="64">
        <v>3</v>
      </c>
      <c r="N47" s="64" t="s">
        <v>524</v>
      </c>
      <c r="O47" s="65" t="s">
        <v>524</v>
      </c>
      <c r="P47" s="48"/>
      <c r="Q47" s="48"/>
      <c r="R47" s="48"/>
      <c r="S47" s="48"/>
      <c r="T47" s="48"/>
      <c r="U47" s="48"/>
    </row>
    <row r="48" spans="1:21" ht="30.75" customHeight="1" x14ac:dyDescent="0.15">
      <c r="A48" s="48"/>
      <c r="B48" s="1241"/>
      <c r="C48" s="1242"/>
      <c r="D48" s="62"/>
      <c r="E48" s="1223" t="s">
        <v>15</v>
      </c>
      <c r="F48" s="1223"/>
      <c r="G48" s="1223"/>
      <c r="H48" s="1223"/>
      <c r="I48" s="1223"/>
      <c r="J48" s="1224"/>
      <c r="K48" s="63">
        <v>838</v>
      </c>
      <c r="L48" s="64">
        <v>765</v>
      </c>
      <c r="M48" s="64">
        <v>770</v>
      </c>
      <c r="N48" s="64">
        <v>778</v>
      </c>
      <c r="O48" s="65">
        <v>693</v>
      </c>
      <c r="P48" s="48"/>
      <c r="Q48" s="48"/>
      <c r="R48" s="48"/>
      <c r="S48" s="48"/>
      <c r="T48" s="48"/>
      <c r="U48" s="48"/>
    </row>
    <row r="49" spans="1:21" ht="30.75" customHeight="1" x14ac:dyDescent="0.15">
      <c r="A49" s="48"/>
      <c r="B49" s="1241"/>
      <c r="C49" s="1242"/>
      <c r="D49" s="62"/>
      <c r="E49" s="1223" t="s">
        <v>16</v>
      </c>
      <c r="F49" s="1223"/>
      <c r="G49" s="1223"/>
      <c r="H49" s="1223"/>
      <c r="I49" s="1223"/>
      <c r="J49" s="1224"/>
      <c r="K49" s="63" t="s">
        <v>524</v>
      </c>
      <c r="L49" s="64" t="s">
        <v>524</v>
      </c>
      <c r="M49" s="64" t="s">
        <v>524</v>
      </c>
      <c r="N49" s="64" t="s">
        <v>524</v>
      </c>
      <c r="O49" s="65" t="s">
        <v>524</v>
      </c>
      <c r="P49" s="48"/>
      <c r="Q49" s="48"/>
      <c r="R49" s="48"/>
      <c r="S49" s="48"/>
      <c r="T49" s="48"/>
      <c r="U49" s="48"/>
    </row>
    <row r="50" spans="1:21" ht="30.75" customHeight="1" x14ac:dyDescent="0.15">
      <c r="A50" s="48"/>
      <c r="B50" s="1241"/>
      <c r="C50" s="1242"/>
      <c r="D50" s="62"/>
      <c r="E50" s="1223" t="s">
        <v>17</v>
      </c>
      <c r="F50" s="1223"/>
      <c r="G50" s="1223"/>
      <c r="H50" s="1223"/>
      <c r="I50" s="1223"/>
      <c r="J50" s="1224"/>
      <c r="K50" s="63" t="s">
        <v>524</v>
      </c>
      <c r="L50" s="64" t="s">
        <v>524</v>
      </c>
      <c r="M50" s="64" t="s">
        <v>524</v>
      </c>
      <c r="N50" s="64" t="s">
        <v>524</v>
      </c>
      <c r="O50" s="65" t="s">
        <v>524</v>
      </c>
      <c r="P50" s="48"/>
      <c r="Q50" s="48"/>
      <c r="R50" s="48"/>
      <c r="S50" s="48"/>
      <c r="T50" s="48"/>
      <c r="U50" s="48"/>
    </row>
    <row r="51" spans="1:21" ht="30.75" customHeight="1" x14ac:dyDescent="0.15">
      <c r="A51" s="48"/>
      <c r="B51" s="1243"/>
      <c r="C51" s="1244"/>
      <c r="D51" s="66"/>
      <c r="E51" s="1223" t="s">
        <v>18</v>
      </c>
      <c r="F51" s="1223"/>
      <c r="G51" s="1223"/>
      <c r="H51" s="1223"/>
      <c r="I51" s="1223"/>
      <c r="J51" s="1224"/>
      <c r="K51" s="63">
        <v>0</v>
      </c>
      <c r="L51" s="64">
        <v>0</v>
      </c>
      <c r="M51" s="64">
        <v>0</v>
      </c>
      <c r="N51" s="64">
        <v>0</v>
      </c>
      <c r="O51" s="65">
        <v>0</v>
      </c>
      <c r="P51" s="48"/>
      <c r="Q51" s="48"/>
      <c r="R51" s="48"/>
      <c r="S51" s="48"/>
      <c r="T51" s="48"/>
      <c r="U51" s="48"/>
    </row>
    <row r="52" spans="1:21" ht="30.75" customHeight="1" x14ac:dyDescent="0.15">
      <c r="A52" s="48"/>
      <c r="B52" s="1221" t="s">
        <v>19</v>
      </c>
      <c r="C52" s="1222"/>
      <c r="D52" s="66"/>
      <c r="E52" s="1223" t="s">
        <v>20</v>
      </c>
      <c r="F52" s="1223"/>
      <c r="G52" s="1223"/>
      <c r="H52" s="1223"/>
      <c r="I52" s="1223"/>
      <c r="J52" s="1224"/>
      <c r="K52" s="63">
        <v>2766</v>
      </c>
      <c r="L52" s="64">
        <v>2712</v>
      </c>
      <c r="M52" s="64">
        <v>2566</v>
      </c>
      <c r="N52" s="64">
        <v>2536</v>
      </c>
      <c r="O52" s="65">
        <v>2429</v>
      </c>
      <c r="P52" s="48"/>
      <c r="Q52" s="48"/>
      <c r="R52" s="48"/>
      <c r="S52" s="48"/>
      <c r="T52" s="48"/>
      <c r="U52" s="48"/>
    </row>
    <row r="53" spans="1:21" ht="30.75" customHeight="1" thickBot="1" x14ac:dyDescent="0.2">
      <c r="A53" s="48"/>
      <c r="B53" s="1225" t="s">
        <v>21</v>
      </c>
      <c r="C53" s="1226"/>
      <c r="D53" s="67"/>
      <c r="E53" s="1227" t="s">
        <v>22</v>
      </c>
      <c r="F53" s="1227"/>
      <c r="G53" s="1227"/>
      <c r="H53" s="1227"/>
      <c r="I53" s="1227"/>
      <c r="J53" s="1228"/>
      <c r="K53" s="68">
        <v>245</v>
      </c>
      <c r="L53" s="69">
        <v>176</v>
      </c>
      <c r="M53" s="69">
        <v>298</v>
      </c>
      <c r="N53" s="69">
        <v>404</v>
      </c>
      <c r="O53" s="70">
        <v>512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583</v>
      </c>
      <c r="P55" s="48"/>
      <c r="Q55" s="48"/>
      <c r="R55" s="48"/>
      <c r="S55" s="48"/>
      <c r="T55" s="48"/>
      <c r="U55" s="48"/>
    </row>
    <row r="56" spans="1:21" ht="31.5" customHeight="1" thickBot="1" x14ac:dyDescent="0.2">
      <c r="A56" s="48"/>
      <c r="B56" s="76"/>
      <c r="C56" s="77"/>
      <c r="D56" s="77"/>
      <c r="E56" s="78"/>
      <c r="F56" s="78"/>
      <c r="G56" s="78"/>
      <c r="H56" s="78"/>
      <c r="I56" s="78"/>
      <c r="J56" s="79" t="s">
        <v>2</v>
      </c>
      <c r="K56" s="80" t="s">
        <v>584</v>
      </c>
      <c r="L56" s="81" t="s">
        <v>585</v>
      </c>
      <c r="M56" s="81" t="s">
        <v>586</v>
      </c>
      <c r="N56" s="81" t="s">
        <v>587</v>
      </c>
      <c r="O56" s="82" t="s">
        <v>588</v>
      </c>
      <c r="P56" s="48"/>
      <c r="Q56" s="48"/>
      <c r="R56" s="48"/>
      <c r="S56" s="48"/>
      <c r="T56" s="48"/>
      <c r="U56" s="48"/>
    </row>
    <row r="57" spans="1:21" ht="31.5" customHeight="1" x14ac:dyDescent="0.15">
      <c r="B57" s="1229" t="s">
        <v>25</v>
      </c>
      <c r="C57" s="1230"/>
      <c r="D57" s="1233" t="s">
        <v>26</v>
      </c>
      <c r="E57" s="1234"/>
      <c r="F57" s="1234"/>
      <c r="G57" s="1234"/>
      <c r="H57" s="1234"/>
      <c r="I57" s="1234"/>
      <c r="J57" s="1235"/>
      <c r="K57" s="83">
        <v>380</v>
      </c>
      <c r="L57" s="84">
        <v>320</v>
      </c>
      <c r="M57" s="84">
        <v>220</v>
      </c>
      <c r="N57" s="84">
        <v>80</v>
      </c>
      <c r="O57" s="85">
        <v>0</v>
      </c>
    </row>
    <row r="58" spans="1:21" ht="31.5" customHeight="1" thickBot="1" x14ac:dyDescent="0.2">
      <c r="B58" s="1231"/>
      <c r="C58" s="1232"/>
      <c r="D58" s="1236" t="s">
        <v>27</v>
      </c>
      <c r="E58" s="1237"/>
      <c r="F58" s="1237"/>
      <c r="G58" s="1237"/>
      <c r="H58" s="1237"/>
      <c r="I58" s="1237"/>
      <c r="J58" s="1238"/>
      <c r="K58" s="86">
        <v>140</v>
      </c>
      <c r="L58" s="87">
        <v>100</v>
      </c>
      <c r="M58" s="87">
        <v>60</v>
      </c>
      <c r="N58" s="87">
        <v>20</v>
      </c>
      <c r="O58" s="88">
        <v>0</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XwvQtN1Y8ba2peu55R7p5wjTw5Dw/6r8Vt+d892WTesEPF+KsQO0cYrURE31NO1C2lbcNuyzP6pa+5FLoVqxzA==" saltValue="rI9JUvvk3rY8WG+cL+q1k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3"/>
  <printOptions horizontalCentered="1"/>
  <pageMargins left="0" right="0" top="0.19685039370078741" bottom="0" header="0" footer="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5" zoomScaleNormal="7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565</v>
      </c>
      <c r="J40" s="100" t="s">
        <v>566</v>
      </c>
      <c r="K40" s="100" t="s">
        <v>567</v>
      </c>
      <c r="L40" s="100" t="s">
        <v>568</v>
      </c>
      <c r="M40" s="101" t="s">
        <v>569</v>
      </c>
    </row>
    <row r="41" spans="2:13" ht="27.75" customHeight="1" x14ac:dyDescent="0.15">
      <c r="B41" s="1259" t="s">
        <v>30</v>
      </c>
      <c r="C41" s="1260"/>
      <c r="D41" s="102"/>
      <c r="E41" s="1261" t="s">
        <v>31</v>
      </c>
      <c r="F41" s="1261"/>
      <c r="G41" s="1261"/>
      <c r="H41" s="1262"/>
      <c r="I41" s="351">
        <v>19262</v>
      </c>
      <c r="J41" s="352">
        <v>18682</v>
      </c>
      <c r="K41" s="352">
        <v>18500</v>
      </c>
      <c r="L41" s="352">
        <v>18341</v>
      </c>
      <c r="M41" s="353">
        <v>18182</v>
      </c>
    </row>
    <row r="42" spans="2:13" ht="27.75" customHeight="1" x14ac:dyDescent="0.15">
      <c r="B42" s="1249"/>
      <c r="C42" s="1250"/>
      <c r="D42" s="103"/>
      <c r="E42" s="1253" t="s">
        <v>32</v>
      </c>
      <c r="F42" s="1253"/>
      <c r="G42" s="1253"/>
      <c r="H42" s="1254"/>
      <c r="I42" s="354" t="s">
        <v>524</v>
      </c>
      <c r="J42" s="355" t="s">
        <v>524</v>
      </c>
      <c r="K42" s="355" t="s">
        <v>524</v>
      </c>
      <c r="L42" s="355" t="s">
        <v>524</v>
      </c>
      <c r="M42" s="356" t="s">
        <v>524</v>
      </c>
    </row>
    <row r="43" spans="2:13" ht="27.75" customHeight="1" x14ac:dyDescent="0.15">
      <c r="B43" s="1249"/>
      <c r="C43" s="1250"/>
      <c r="D43" s="103"/>
      <c r="E43" s="1253" t="s">
        <v>33</v>
      </c>
      <c r="F43" s="1253"/>
      <c r="G43" s="1253"/>
      <c r="H43" s="1254"/>
      <c r="I43" s="354">
        <v>8566</v>
      </c>
      <c r="J43" s="355">
        <v>8188</v>
      </c>
      <c r="K43" s="355">
        <v>7974</v>
      </c>
      <c r="L43" s="355">
        <v>8125</v>
      </c>
      <c r="M43" s="356">
        <v>7856</v>
      </c>
    </row>
    <row r="44" spans="2:13" ht="27.75" customHeight="1" x14ac:dyDescent="0.15">
      <c r="B44" s="1249"/>
      <c r="C44" s="1250"/>
      <c r="D44" s="103"/>
      <c r="E44" s="1253" t="s">
        <v>34</v>
      </c>
      <c r="F44" s="1253"/>
      <c r="G44" s="1253"/>
      <c r="H44" s="1254"/>
      <c r="I44" s="354" t="s">
        <v>524</v>
      </c>
      <c r="J44" s="355" t="s">
        <v>524</v>
      </c>
      <c r="K44" s="355" t="s">
        <v>524</v>
      </c>
      <c r="L44" s="355" t="s">
        <v>524</v>
      </c>
      <c r="M44" s="356" t="s">
        <v>524</v>
      </c>
    </row>
    <row r="45" spans="2:13" ht="27.75" customHeight="1" x14ac:dyDescent="0.15">
      <c r="B45" s="1249"/>
      <c r="C45" s="1250"/>
      <c r="D45" s="103"/>
      <c r="E45" s="1253" t="s">
        <v>35</v>
      </c>
      <c r="F45" s="1253"/>
      <c r="G45" s="1253"/>
      <c r="H45" s="1254"/>
      <c r="I45" s="354">
        <v>5995</v>
      </c>
      <c r="J45" s="355">
        <v>5841</v>
      </c>
      <c r="K45" s="355">
        <v>5876</v>
      </c>
      <c r="L45" s="355">
        <v>5854</v>
      </c>
      <c r="M45" s="356">
        <v>5810</v>
      </c>
    </row>
    <row r="46" spans="2:13" ht="27.75" customHeight="1" x14ac:dyDescent="0.15">
      <c r="B46" s="1249"/>
      <c r="C46" s="1250"/>
      <c r="D46" s="104"/>
      <c r="E46" s="1253" t="s">
        <v>36</v>
      </c>
      <c r="F46" s="1253"/>
      <c r="G46" s="1253"/>
      <c r="H46" s="1254"/>
      <c r="I46" s="354" t="s">
        <v>524</v>
      </c>
      <c r="J46" s="355">
        <v>2</v>
      </c>
      <c r="K46" s="355">
        <v>6</v>
      </c>
      <c r="L46" s="355" t="s">
        <v>524</v>
      </c>
      <c r="M46" s="356" t="s">
        <v>524</v>
      </c>
    </row>
    <row r="47" spans="2:13" ht="27.75" customHeight="1" x14ac:dyDescent="0.15">
      <c r="B47" s="1249"/>
      <c r="C47" s="1250"/>
      <c r="D47" s="105"/>
      <c r="E47" s="1263" t="s">
        <v>37</v>
      </c>
      <c r="F47" s="1264"/>
      <c r="G47" s="1264"/>
      <c r="H47" s="1265"/>
      <c r="I47" s="354" t="s">
        <v>524</v>
      </c>
      <c r="J47" s="355" t="s">
        <v>524</v>
      </c>
      <c r="K47" s="355" t="s">
        <v>524</v>
      </c>
      <c r="L47" s="355" t="s">
        <v>524</v>
      </c>
      <c r="M47" s="356" t="s">
        <v>524</v>
      </c>
    </row>
    <row r="48" spans="2:13" ht="27.75" customHeight="1" x14ac:dyDescent="0.15">
      <c r="B48" s="1249"/>
      <c r="C48" s="1250"/>
      <c r="D48" s="103"/>
      <c r="E48" s="1253" t="s">
        <v>38</v>
      </c>
      <c r="F48" s="1253"/>
      <c r="G48" s="1253"/>
      <c r="H48" s="1254"/>
      <c r="I48" s="354" t="s">
        <v>524</v>
      </c>
      <c r="J48" s="355" t="s">
        <v>524</v>
      </c>
      <c r="K48" s="355" t="s">
        <v>524</v>
      </c>
      <c r="L48" s="355" t="s">
        <v>524</v>
      </c>
      <c r="M48" s="356" t="s">
        <v>524</v>
      </c>
    </row>
    <row r="49" spans="2:13" ht="27.75" customHeight="1" x14ac:dyDescent="0.15">
      <c r="B49" s="1251"/>
      <c r="C49" s="1252"/>
      <c r="D49" s="103"/>
      <c r="E49" s="1253" t="s">
        <v>39</v>
      </c>
      <c r="F49" s="1253"/>
      <c r="G49" s="1253"/>
      <c r="H49" s="1254"/>
      <c r="I49" s="354" t="s">
        <v>524</v>
      </c>
      <c r="J49" s="355" t="s">
        <v>524</v>
      </c>
      <c r="K49" s="355" t="s">
        <v>524</v>
      </c>
      <c r="L49" s="355" t="s">
        <v>524</v>
      </c>
      <c r="M49" s="356" t="s">
        <v>524</v>
      </c>
    </row>
    <row r="50" spans="2:13" ht="27.75" customHeight="1" x14ac:dyDescent="0.15">
      <c r="B50" s="1247" t="s">
        <v>40</v>
      </c>
      <c r="C50" s="1248"/>
      <c r="D50" s="106"/>
      <c r="E50" s="1253" t="s">
        <v>41</v>
      </c>
      <c r="F50" s="1253"/>
      <c r="G50" s="1253"/>
      <c r="H50" s="1254"/>
      <c r="I50" s="354">
        <v>18053</v>
      </c>
      <c r="J50" s="355">
        <v>17288</v>
      </c>
      <c r="K50" s="355">
        <v>16438</v>
      </c>
      <c r="L50" s="355">
        <v>15236</v>
      </c>
      <c r="M50" s="356">
        <v>16488</v>
      </c>
    </row>
    <row r="51" spans="2:13" ht="27.75" customHeight="1" x14ac:dyDescent="0.15">
      <c r="B51" s="1249"/>
      <c r="C51" s="1250"/>
      <c r="D51" s="103"/>
      <c r="E51" s="1253" t="s">
        <v>42</v>
      </c>
      <c r="F51" s="1253"/>
      <c r="G51" s="1253"/>
      <c r="H51" s="1254"/>
      <c r="I51" s="354">
        <v>1773</v>
      </c>
      <c r="J51" s="355">
        <v>1691</v>
      </c>
      <c r="K51" s="355">
        <v>1644</v>
      </c>
      <c r="L51" s="355">
        <v>1564</v>
      </c>
      <c r="M51" s="356">
        <v>1383</v>
      </c>
    </row>
    <row r="52" spans="2:13" ht="27.75" customHeight="1" x14ac:dyDescent="0.15">
      <c r="B52" s="1251"/>
      <c r="C52" s="1252"/>
      <c r="D52" s="103"/>
      <c r="E52" s="1253" t="s">
        <v>43</v>
      </c>
      <c r="F52" s="1253"/>
      <c r="G52" s="1253"/>
      <c r="H52" s="1254"/>
      <c r="I52" s="354">
        <v>22751</v>
      </c>
      <c r="J52" s="355">
        <v>22228</v>
      </c>
      <c r="K52" s="355">
        <v>21832</v>
      </c>
      <c r="L52" s="355">
        <v>21292</v>
      </c>
      <c r="M52" s="356">
        <v>21224</v>
      </c>
    </row>
    <row r="53" spans="2:13" ht="27.75" customHeight="1" thickBot="1" x14ac:dyDescent="0.2">
      <c r="B53" s="1255" t="s">
        <v>44</v>
      </c>
      <c r="C53" s="1256"/>
      <c r="D53" s="107"/>
      <c r="E53" s="1257" t="s">
        <v>45</v>
      </c>
      <c r="F53" s="1257"/>
      <c r="G53" s="1257"/>
      <c r="H53" s="1258"/>
      <c r="I53" s="357">
        <v>-8755</v>
      </c>
      <c r="J53" s="358">
        <v>-8494</v>
      </c>
      <c r="K53" s="358">
        <v>-7559</v>
      </c>
      <c r="L53" s="358">
        <v>-5773</v>
      </c>
      <c r="M53" s="359">
        <v>-7246</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HaBUB608tDlofX2SRdhNh9ObGXuI9tGHe8xSVCgO6tVeGb3DQ9xGD0WDp9/l4DkdvcbJ8jI75QEFsTFHY0iPA==" saltValue="jEZnSQz44xi8c/v3GlxyK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3"/>
  <printOptions horizontalCentered="1"/>
  <pageMargins left="0" right="0" top="0.19685039370078741" bottom="0" header="0" footer="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5" zoomScaleNormal="75"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567</v>
      </c>
      <c r="G54" s="116" t="s">
        <v>568</v>
      </c>
      <c r="H54" s="117" t="s">
        <v>569</v>
      </c>
    </row>
    <row r="55" spans="2:8" ht="52.5" customHeight="1" x14ac:dyDescent="0.15">
      <c r="B55" s="118"/>
      <c r="C55" s="1274" t="s">
        <v>48</v>
      </c>
      <c r="D55" s="1274"/>
      <c r="E55" s="1275"/>
      <c r="F55" s="119">
        <v>4116</v>
      </c>
      <c r="G55" s="119">
        <v>4675</v>
      </c>
      <c r="H55" s="120">
        <v>5578</v>
      </c>
    </row>
    <row r="56" spans="2:8" ht="52.5" customHeight="1" x14ac:dyDescent="0.15">
      <c r="B56" s="121"/>
      <c r="C56" s="1276" t="s">
        <v>49</v>
      </c>
      <c r="D56" s="1276"/>
      <c r="E56" s="1277"/>
      <c r="F56" s="122">
        <v>7989</v>
      </c>
      <c r="G56" s="122">
        <v>7706</v>
      </c>
      <c r="H56" s="123">
        <v>7911</v>
      </c>
    </row>
    <row r="57" spans="2:8" ht="53.25" customHeight="1" x14ac:dyDescent="0.15">
      <c r="B57" s="121"/>
      <c r="C57" s="1278" t="s">
        <v>50</v>
      </c>
      <c r="D57" s="1278"/>
      <c r="E57" s="1279"/>
      <c r="F57" s="124">
        <v>4956</v>
      </c>
      <c r="G57" s="124">
        <v>4851</v>
      </c>
      <c r="H57" s="125">
        <v>4876</v>
      </c>
    </row>
    <row r="58" spans="2:8" ht="45.75" customHeight="1" x14ac:dyDescent="0.15">
      <c r="B58" s="126"/>
      <c r="C58" s="1266" t="s">
        <v>589</v>
      </c>
      <c r="D58" s="1267"/>
      <c r="E58" s="1268"/>
      <c r="F58" s="127">
        <v>1781</v>
      </c>
      <c r="G58" s="127">
        <v>3241</v>
      </c>
      <c r="H58" s="128">
        <v>3205</v>
      </c>
    </row>
    <row r="59" spans="2:8" ht="45.75" customHeight="1" x14ac:dyDescent="0.15">
      <c r="B59" s="126"/>
      <c r="C59" s="1266" t="s">
        <v>590</v>
      </c>
      <c r="D59" s="1267"/>
      <c r="E59" s="1268"/>
      <c r="F59" s="127">
        <v>645</v>
      </c>
      <c r="G59" s="127">
        <v>647</v>
      </c>
      <c r="H59" s="128">
        <v>647</v>
      </c>
    </row>
    <row r="60" spans="2:8" ht="45.75" customHeight="1" x14ac:dyDescent="0.15">
      <c r="B60" s="126"/>
      <c r="C60" s="1266" t="s">
        <v>591</v>
      </c>
      <c r="D60" s="1267"/>
      <c r="E60" s="1268"/>
      <c r="F60" s="127">
        <v>439</v>
      </c>
      <c r="G60" s="127">
        <v>407</v>
      </c>
      <c r="H60" s="128">
        <v>397</v>
      </c>
    </row>
    <row r="61" spans="2:8" ht="45.75" customHeight="1" x14ac:dyDescent="0.15">
      <c r="B61" s="126"/>
      <c r="C61" s="1266" t="s">
        <v>592</v>
      </c>
      <c r="D61" s="1267"/>
      <c r="E61" s="1268"/>
      <c r="F61" s="127">
        <v>164</v>
      </c>
      <c r="G61" s="127">
        <v>164</v>
      </c>
      <c r="H61" s="128">
        <v>264</v>
      </c>
    </row>
    <row r="62" spans="2:8" ht="45.75" customHeight="1" thickBot="1" x14ac:dyDescent="0.2">
      <c r="B62" s="129"/>
      <c r="C62" s="1269" t="s">
        <v>593</v>
      </c>
      <c r="D62" s="1270"/>
      <c r="E62" s="1271"/>
      <c r="F62" s="130">
        <v>228</v>
      </c>
      <c r="G62" s="130">
        <v>188</v>
      </c>
      <c r="H62" s="131">
        <v>176</v>
      </c>
    </row>
    <row r="63" spans="2:8" ht="52.5" customHeight="1" thickBot="1" x14ac:dyDescent="0.2">
      <c r="B63" s="132"/>
      <c r="C63" s="1272" t="s">
        <v>51</v>
      </c>
      <c r="D63" s="1272"/>
      <c r="E63" s="1273"/>
      <c r="F63" s="133">
        <v>17061</v>
      </c>
      <c r="G63" s="133">
        <v>17233</v>
      </c>
      <c r="H63" s="134">
        <v>18366</v>
      </c>
    </row>
    <row r="64" spans="2:8" x14ac:dyDescent="0.15"/>
  </sheetData>
  <sheetProtection algorithmName="SHA-512" hashValue="Oj4j0dL9j550EF1CHORjxK2aqjJVsnohr6kvFqDaCBR98eUAphlYRDL2KCVqt5SSdOblVYdVmbpV3nSwrYOgkQ==" saltValue="3YcvBdha1I1y7L5KGDj7fQ==" spinCount="100000" sheet="1" objects="1" scenarios="1"/>
  <mergeCells count="9">
    <mergeCell ref="C61:E61"/>
    <mergeCell ref="C62:E62"/>
    <mergeCell ref="C63:E63"/>
    <mergeCell ref="C55:E55"/>
    <mergeCell ref="C56:E56"/>
    <mergeCell ref="C57:E57"/>
    <mergeCell ref="C58:E58"/>
    <mergeCell ref="C59:E59"/>
    <mergeCell ref="C60:E60"/>
  </mergeCells>
  <phoneticPr fontId="3"/>
  <printOptions horizontalCentered="1"/>
  <pageMargins left="0" right="0" top="0.19685039370078741" bottom="0" header="0" footer="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75" zoomScaleNormal="75" zoomScaleSheetLayoutView="55" workbookViewId="0"/>
  </sheetViews>
  <sheetFormatPr defaultColWidth="0" defaultRowHeight="13.5" customHeight="1" zeroHeight="1" x14ac:dyDescent="0.15"/>
  <cols>
    <col min="1" max="1" width="6.375" style="369" customWidth="1"/>
    <col min="2" max="107" width="2.5" style="369" customWidth="1"/>
    <col min="108" max="108" width="6.125" style="376" customWidth="1"/>
    <col min="109" max="109" width="5.875" style="375" customWidth="1"/>
    <col min="110" max="16384" width="8.625" style="369" hidden="1"/>
  </cols>
  <sheetData>
    <row r="1" spans="1:109" ht="42.75" customHeight="1" x14ac:dyDescent="0.15">
      <c r="A1" s="367"/>
      <c r="B1" s="368"/>
      <c r="DD1" s="369"/>
      <c r="DE1" s="369"/>
    </row>
    <row r="2" spans="1:109" ht="25.5" customHeight="1" x14ac:dyDescent="0.15">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x14ac:dyDescent="0.15">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55" customFormat="1" x14ac:dyDescent="0.15">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55" customFormat="1" x14ac:dyDescent="0.15">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55" customFormat="1" x14ac:dyDescent="0.15">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55" customFormat="1" x14ac:dyDescent="0.15">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55" customFormat="1" x14ac:dyDescent="0.15">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55" customFormat="1" x14ac:dyDescent="0.15">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55" customFormat="1" x14ac:dyDescent="0.15">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55" customFormat="1" x14ac:dyDescent="0.15">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55" customFormat="1" x14ac:dyDescent="0.15">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55" customFormat="1" x14ac:dyDescent="0.15">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55" customFormat="1" x14ac:dyDescent="0.15">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55" customFormat="1" x14ac:dyDescent="0.15">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55" customFormat="1" x14ac:dyDescent="0.15">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55" customFormat="1" x14ac:dyDescent="0.15">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55" customFormat="1" x14ac:dyDescent="0.15">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x14ac:dyDescent="0.15">
      <c r="DD19" s="369"/>
      <c r="DE19" s="369"/>
    </row>
    <row r="20" spans="1:109" x14ac:dyDescent="0.15">
      <c r="DD20" s="369"/>
      <c r="DE20" s="369"/>
    </row>
    <row r="21" spans="1:109" ht="17.25" customHeight="1" x14ac:dyDescent="0.15">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x14ac:dyDescent="0.15">
      <c r="B22" s="375"/>
    </row>
    <row r="23" spans="1:109" x14ac:dyDescent="0.15">
      <c r="B23" s="375"/>
    </row>
    <row r="24" spans="1:109" x14ac:dyDescent="0.15">
      <c r="B24" s="375"/>
    </row>
    <row r="25" spans="1:109" x14ac:dyDescent="0.15">
      <c r="B25" s="375"/>
    </row>
    <row r="26" spans="1:109" x14ac:dyDescent="0.15">
      <c r="B26" s="375"/>
    </row>
    <row r="27" spans="1:109" x14ac:dyDescent="0.15">
      <c r="B27" s="375"/>
    </row>
    <row r="28" spans="1:109" x14ac:dyDescent="0.15">
      <c r="B28" s="375"/>
    </row>
    <row r="29" spans="1:109" x14ac:dyDescent="0.15">
      <c r="B29" s="375"/>
    </row>
    <row r="30" spans="1:109" x14ac:dyDescent="0.15">
      <c r="B30" s="375"/>
    </row>
    <row r="31" spans="1:109" x14ac:dyDescent="0.15">
      <c r="B31" s="375"/>
    </row>
    <row r="32" spans="1:109" x14ac:dyDescent="0.15">
      <c r="B32" s="375"/>
    </row>
    <row r="33" spans="2:109" x14ac:dyDescent="0.15">
      <c r="B33" s="375"/>
    </row>
    <row r="34" spans="2:109" x14ac:dyDescent="0.15">
      <c r="B34" s="375"/>
    </row>
    <row r="35" spans="2:109" x14ac:dyDescent="0.15">
      <c r="B35" s="375"/>
    </row>
    <row r="36" spans="2:109" x14ac:dyDescent="0.15">
      <c r="B36" s="375"/>
    </row>
    <row r="37" spans="2:109" x14ac:dyDescent="0.15">
      <c r="B37" s="375"/>
    </row>
    <row r="38" spans="2:109" x14ac:dyDescent="0.15">
      <c r="B38" s="375"/>
    </row>
    <row r="39" spans="2:109" x14ac:dyDescent="0.15">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x14ac:dyDescent="0.15">
      <c r="B40" s="380"/>
      <c r="DD40" s="380"/>
      <c r="DE40" s="369"/>
    </row>
    <row r="41" spans="2:109" ht="17.25" x14ac:dyDescent="0.15">
      <c r="B41" s="381" t="s">
        <v>605</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x14ac:dyDescent="0.15">
      <c r="B42" s="375"/>
      <c r="G42" s="382"/>
      <c r="I42" s="383"/>
      <c r="J42" s="383"/>
      <c r="K42" s="383"/>
      <c r="AM42" s="382"/>
      <c r="AN42" s="382" t="s">
        <v>606</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x14ac:dyDescent="0.15">
      <c r="B43" s="375"/>
      <c r="AN43" s="1287" t="s">
        <v>615</v>
      </c>
      <c r="AO43" s="1288"/>
      <c r="AP43" s="1288"/>
      <c r="AQ43" s="1288"/>
      <c r="AR43" s="1288"/>
      <c r="AS43" s="1288"/>
      <c r="AT43" s="1288"/>
      <c r="AU43" s="1288"/>
      <c r="AV43" s="1288"/>
      <c r="AW43" s="1288"/>
      <c r="AX43" s="1288"/>
      <c r="AY43" s="1288"/>
      <c r="AZ43" s="1288"/>
      <c r="BA43" s="1288"/>
      <c r="BB43" s="1288"/>
      <c r="BC43" s="1288"/>
      <c r="BD43" s="1288"/>
      <c r="BE43" s="1288"/>
      <c r="BF43" s="1288"/>
      <c r="BG43" s="1288"/>
      <c r="BH43" s="1288"/>
      <c r="BI43" s="1288"/>
      <c r="BJ43" s="1288"/>
      <c r="BK43" s="1288"/>
      <c r="BL43" s="1288"/>
      <c r="BM43" s="1288"/>
      <c r="BN43" s="1288"/>
      <c r="BO43" s="1288"/>
      <c r="BP43" s="1288"/>
      <c r="BQ43" s="1288"/>
      <c r="BR43" s="1288"/>
      <c r="BS43" s="1288"/>
      <c r="BT43" s="1288"/>
      <c r="BU43" s="1288"/>
      <c r="BV43" s="1288"/>
      <c r="BW43" s="1288"/>
      <c r="BX43" s="1288"/>
      <c r="BY43" s="1288"/>
      <c r="BZ43" s="1288"/>
      <c r="CA43" s="1288"/>
      <c r="CB43" s="1288"/>
      <c r="CC43" s="1288"/>
      <c r="CD43" s="1288"/>
      <c r="CE43" s="1288"/>
      <c r="CF43" s="1288"/>
      <c r="CG43" s="1288"/>
      <c r="CH43" s="1288"/>
      <c r="CI43" s="1288"/>
      <c r="CJ43" s="1288"/>
      <c r="CK43" s="1288"/>
      <c r="CL43" s="1288"/>
      <c r="CM43" s="1288"/>
      <c r="CN43" s="1288"/>
      <c r="CO43" s="1288"/>
      <c r="CP43" s="1288"/>
      <c r="CQ43" s="1288"/>
      <c r="CR43" s="1288"/>
      <c r="CS43" s="1288"/>
      <c r="CT43" s="1288"/>
      <c r="CU43" s="1288"/>
      <c r="CV43" s="1288"/>
      <c r="CW43" s="1288"/>
      <c r="CX43" s="1288"/>
      <c r="CY43" s="1288"/>
      <c r="CZ43" s="1288"/>
      <c r="DA43" s="1288"/>
      <c r="DB43" s="1288"/>
      <c r="DC43" s="1289"/>
    </row>
    <row r="44" spans="2:109" x14ac:dyDescent="0.15">
      <c r="B44" s="375"/>
      <c r="AN44" s="1290"/>
      <c r="AO44" s="1291"/>
      <c r="AP44" s="1291"/>
      <c r="AQ44" s="1291"/>
      <c r="AR44" s="1291"/>
      <c r="AS44" s="1291"/>
      <c r="AT44" s="1291"/>
      <c r="AU44" s="1291"/>
      <c r="AV44" s="1291"/>
      <c r="AW44" s="1291"/>
      <c r="AX44" s="1291"/>
      <c r="AY44" s="1291"/>
      <c r="AZ44" s="1291"/>
      <c r="BA44" s="1291"/>
      <c r="BB44" s="1291"/>
      <c r="BC44" s="1291"/>
      <c r="BD44" s="1291"/>
      <c r="BE44" s="1291"/>
      <c r="BF44" s="1291"/>
      <c r="BG44" s="1291"/>
      <c r="BH44" s="1291"/>
      <c r="BI44" s="1291"/>
      <c r="BJ44" s="1291"/>
      <c r="BK44" s="1291"/>
      <c r="BL44" s="1291"/>
      <c r="BM44" s="1291"/>
      <c r="BN44" s="1291"/>
      <c r="BO44" s="1291"/>
      <c r="BP44" s="1291"/>
      <c r="BQ44" s="1291"/>
      <c r="BR44" s="1291"/>
      <c r="BS44" s="1291"/>
      <c r="BT44" s="1291"/>
      <c r="BU44" s="1291"/>
      <c r="BV44" s="1291"/>
      <c r="BW44" s="1291"/>
      <c r="BX44" s="1291"/>
      <c r="BY44" s="1291"/>
      <c r="BZ44" s="1291"/>
      <c r="CA44" s="1291"/>
      <c r="CB44" s="1291"/>
      <c r="CC44" s="1291"/>
      <c r="CD44" s="1291"/>
      <c r="CE44" s="1291"/>
      <c r="CF44" s="1291"/>
      <c r="CG44" s="1291"/>
      <c r="CH44" s="1291"/>
      <c r="CI44" s="1291"/>
      <c r="CJ44" s="1291"/>
      <c r="CK44" s="1291"/>
      <c r="CL44" s="1291"/>
      <c r="CM44" s="1291"/>
      <c r="CN44" s="1291"/>
      <c r="CO44" s="1291"/>
      <c r="CP44" s="1291"/>
      <c r="CQ44" s="1291"/>
      <c r="CR44" s="1291"/>
      <c r="CS44" s="1291"/>
      <c r="CT44" s="1291"/>
      <c r="CU44" s="1291"/>
      <c r="CV44" s="1291"/>
      <c r="CW44" s="1291"/>
      <c r="CX44" s="1291"/>
      <c r="CY44" s="1291"/>
      <c r="CZ44" s="1291"/>
      <c r="DA44" s="1291"/>
      <c r="DB44" s="1291"/>
      <c r="DC44" s="1292"/>
    </row>
    <row r="45" spans="2:109" x14ac:dyDescent="0.15">
      <c r="B45" s="375"/>
      <c r="AN45" s="1290"/>
      <c r="AO45" s="1291"/>
      <c r="AP45" s="1291"/>
      <c r="AQ45" s="1291"/>
      <c r="AR45" s="1291"/>
      <c r="AS45" s="1291"/>
      <c r="AT45" s="1291"/>
      <c r="AU45" s="1291"/>
      <c r="AV45" s="1291"/>
      <c r="AW45" s="1291"/>
      <c r="AX45" s="1291"/>
      <c r="AY45" s="1291"/>
      <c r="AZ45" s="1291"/>
      <c r="BA45" s="1291"/>
      <c r="BB45" s="1291"/>
      <c r="BC45" s="1291"/>
      <c r="BD45" s="1291"/>
      <c r="BE45" s="1291"/>
      <c r="BF45" s="1291"/>
      <c r="BG45" s="1291"/>
      <c r="BH45" s="1291"/>
      <c r="BI45" s="1291"/>
      <c r="BJ45" s="1291"/>
      <c r="BK45" s="1291"/>
      <c r="BL45" s="1291"/>
      <c r="BM45" s="1291"/>
      <c r="BN45" s="1291"/>
      <c r="BO45" s="1291"/>
      <c r="BP45" s="1291"/>
      <c r="BQ45" s="1291"/>
      <c r="BR45" s="1291"/>
      <c r="BS45" s="1291"/>
      <c r="BT45" s="1291"/>
      <c r="BU45" s="1291"/>
      <c r="BV45" s="1291"/>
      <c r="BW45" s="1291"/>
      <c r="BX45" s="1291"/>
      <c r="BY45" s="1291"/>
      <c r="BZ45" s="1291"/>
      <c r="CA45" s="1291"/>
      <c r="CB45" s="1291"/>
      <c r="CC45" s="1291"/>
      <c r="CD45" s="1291"/>
      <c r="CE45" s="1291"/>
      <c r="CF45" s="1291"/>
      <c r="CG45" s="1291"/>
      <c r="CH45" s="1291"/>
      <c r="CI45" s="1291"/>
      <c r="CJ45" s="1291"/>
      <c r="CK45" s="1291"/>
      <c r="CL45" s="1291"/>
      <c r="CM45" s="1291"/>
      <c r="CN45" s="1291"/>
      <c r="CO45" s="1291"/>
      <c r="CP45" s="1291"/>
      <c r="CQ45" s="1291"/>
      <c r="CR45" s="1291"/>
      <c r="CS45" s="1291"/>
      <c r="CT45" s="1291"/>
      <c r="CU45" s="1291"/>
      <c r="CV45" s="1291"/>
      <c r="CW45" s="1291"/>
      <c r="CX45" s="1291"/>
      <c r="CY45" s="1291"/>
      <c r="CZ45" s="1291"/>
      <c r="DA45" s="1291"/>
      <c r="DB45" s="1291"/>
      <c r="DC45" s="1292"/>
    </row>
    <row r="46" spans="2:109" x14ac:dyDescent="0.15">
      <c r="B46" s="375"/>
      <c r="AN46" s="1290"/>
      <c r="AO46" s="1291"/>
      <c r="AP46" s="1291"/>
      <c r="AQ46" s="1291"/>
      <c r="AR46" s="1291"/>
      <c r="AS46" s="1291"/>
      <c r="AT46" s="1291"/>
      <c r="AU46" s="1291"/>
      <c r="AV46" s="1291"/>
      <c r="AW46" s="1291"/>
      <c r="AX46" s="1291"/>
      <c r="AY46" s="1291"/>
      <c r="AZ46" s="1291"/>
      <c r="BA46" s="1291"/>
      <c r="BB46" s="1291"/>
      <c r="BC46" s="1291"/>
      <c r="BD46" s="1291"/>
      <c r="BE46" s="1291"/>
      <c r="BF46" s="1291"/>
      <c r="BG46" s="1291"/>
      <c r="BH46" s="1291"/>
      <c r="BI46" s="1291"/>
      <c r="BJ46" s="1291"/>
      <c r="BK46" s="1291"/>
      <c r="BL46" s="1291"/>
      <c r="BM46" s="1291"/>
      <c r="BN46" s="1291"/>
      <c r="BO46" s="1291"/>
      <c r="BP46" s="1291"/>
      <c r="BQ46" s="1291"/>
      <c r="BR46" s="1291"/>
      <c r="BS46" s="1291"/>
      <c r="BT46" s="1291"/>
      <c r="BU46" s="1291"/>
      <c r="BV46" s="1291"/>
      <c r="BW46" s="1291"/>
      <c r="BX46" s="1291"/>
      <c r="BY46" s="1291"/>
      <c r="BZ46" s="1291"/>
      <c r="CA46" s="1291"/>
      <c r="CB46" s="1291"/>
      <c r="CC46" s="1291"/>
      <c r="CD46" s="1291"/>
      <c r="CE46" s="1291"/>
      <c r="CF46" s="1291"/>
      <c r="CG46" s="1291"/>
      <c r="CH46" s="1291"/>
      <c r="CI46" s="1291"/>
      <c r="CJ46" s="1291"/>
      <c r="CK46" s="1291"/>
      <c r="CL46" s="1291"/>
      <c r="CM46" s="1291"/>
      <c r="CN46" s="1291"/>
      <c r="CO46" s="1291"/>
      <c r="CP46" s="1291"/>
      <c r="CQ46" s="1291"/>
      <c r="CR46" s="1291"/>
      <c r="CS46" s="1291"/>
      <c r="CT46" s="1291"/>
      <c r="CU46" s="1291"/>
      <c r="CV46" s="1291"/>
      <c r="CW46" s="1291"/>
      <c r="CX46" s="1291"/>
      <c r="CY46" s="1291"/>
      <c r="CZ46" s="1291"/>
      <c r="DA46" s="1291"/>
      <c r="DB46" s="1291"/>
      <c r="DC46" s="1292"/>
    </row>
    <row r="47" spans="2:109" x14ac:dyDescent="0.15">
      <c r="B47" s="375"/>
      <c r="AN47" s="1293"/>
      <c r="AO47" s="1294"/>
      <c r="AP47" s="1294"/>
      <c r="AQ47" s="1294"/>
      <c r="AR47" s="1294"/>
      <c r="AS47" s="1294"/>
      <c r="AT47" s="1294"/>
      <c r="AU47" s="1294"/>
      <c r="AV47" s="1294"/>
      <c r="AW47" s="1294"/>
      <c r="AX47" s="1294"/>
      <c r="AY47" s="1294"/>
      <c r="AZ47" s="1294"/>
      <c r="BA47" s="1294"/>
      <c r="BB47" s="1294"/>
      <c r="BC47" s="1294"/>
      <c r="BD47" s="1294"/>
      <c r="BE47" s="1294"/>
      <c r="BF47" s="1294"/>
      <c r="BG47" s="1294"/>
      <c r="BH47" s="1294"/>
      <c r="BI47" s="1294"/>
      <c r="BJ47" s="1294"/>
      <c r="BK47" s="1294"/>
      <c r="BL47" s="1294"/>
      <c r="BM47" s="1294"/>
      <c r="BN47" s="1294"/>
      <c r="BO47" s="1294"/>
      <c r="BP47" s="1294"/>
      <c r="BQ47" s="1294"/>
      <c r="BR47" s="1294"/>
      <c r="BS47" s="1294"/>
      <c r="BT47" s="1294"/>
      <c r="BU47" s="1294"/>
      <c r="BV47" s="1294"/>
      <c r="BW47" s="1294"/>
      <c r="BX47" s="1294"/>
      <c r="BY47" s="1294"/>
      <c r="BZ47" s="1294"/>
      <c r="CA47" s="1294"/>
      <c r="CB47" s="1294"/>
      <c r="CC47" s="1294"/>
      <c r="CD47" s="1294"/>
      <c r="CE47" s="1294"/>
      <c r="CF47" s="1294"/>
      <c r="CG47" s="1294"/>
      <c r="CH47" s="1294"/>
      <c r="CI47" s="1294"/>
      <c r="CJ47" s="1294"/>
      <c r="CK47" s="1294"/>
      <c r="CL47" s="1294"/>
      <c r="CM47" s="1294"/>
      <c r="CN47" s="1294"/>
      <c r="CO47" s="1294"/>
      <c r="CP47" s="1294"/>
      <c r="CQ47" s="1294"/>
      <c r="CR47" s="1294"/>
      <c r="CS47" s="1294"/>
      <c r="CT47" s="1294"/>
      <c r="CU47" s="1294"/>
      <c r="CV47" s="1294"/>
      <c r="CW47" s="1294"/>
      <c r="CX47" s="1294"/>
      <c r="CY47" s="1294"/>
      <c r="CZ47" s="1294"/>
      <c r="DA47" s="1294"/>
      <c r="DB47" s="1294"/>
      <c r="DC47" s="1295"/>
    </row>
    <row r="48" spans="2:109" x14ac:dyDescent="0.15">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x14ac:dyDescent="0.15">
      <c r="B49" s="375"/>
      <c r="AN49" s="369" t="s">
        <v>607</v>
      </c>
    </row>
    <row r="50" spans="1:109" x14ac:dyDescent="0.15">
      <c r="B50" s="375"/>
      <c r="G50" s="1280"/>
      <c r="H50" s="1280"/>
      <c r="I50" s="1280"/>
      <c r="J50" s="1280"/>
      <c r="K50" s="385"/>
      <c r="L50" s="385"/>
      <c r="M50" s="386"/>
      <c r="N50" s="386"/>
      <c r="AN50" s="1281"/>
      <c r="AO50" s="1282"/>
      <c r="AP50" s="1282"/>
      <c r="AQ50" s="1282"/>
      <c r="AR50" s="1282"/>
      <c r="AS50" s="1282"/>
      <c r="AT50" s="1282"/>
      <c r="AU50" s="1282"/>
      <c r="AV50" s="1282"/>
      <c r="AW50" s="1282"/>
      <c r="AX50" s="1282"/>
      <c r="AY50" s="1282"/>
      <c r="AZ50" s="1282"/>
      <c r="BA50" s="1282"/>
      <c r="BB50" s="1282"/>
      <c r="BC50" s="1282"/>
      <c r="BD50" s="1282"/>
      <c r="BE50" s="1282"/>
      <c r="BF50" s="1282"/>
      <c r="BG50" s="1282"/>
      <c r="BH50" s="1282"/>
      <c r="BI50" s="1282"/>
      <c r="BJ50" s="1282"/>
      <c r="BK50" s="1282"/>
      <c r="BL50" s="1282"/>
      <c r="BM50" s="1282"/>
      <c r="BN50" s="1282"/>
      <c r="BO50" s="1283"/>
      <c r="BP50" s="1284" t="s">
        <v>565</v>
      </c>
      <c r="BQ50" s="1284"/>
      <c r="BR50" s="1284"/>
      <c r="BS50" s="1284"/>
      <c r="BT50" s="1284"/>
      <c r="BU50" s="1284"/>
      <c r="BV50" s="1284"/>
      <c r="BW50" s="1284"/>
      <c r="BX50" s="1284" t="s">
        <v>566</v>
      </c>
      <c r="BY50" s="1284"/>
      <c r="BZ50" s="1284"/>
      <c r="CA50" s="1284"/>
      <c r="CB50" s="1284"/>
      <c r="CC50" s="1284"/>
      <c r="CD50" s="1284"/>
      <c r="CE50" s="1284"/>
      <c r="CF50" s="1284" t="s">
        <v>567</v>
      </c>
      <c r="CG50" s="1284"/>
      <c r="CH50" s="1284"/>
      <c r="CI50" s="1284"/>
      <c r="CJ50" s="1284"/>
      <c r="CK50" s="1284"/>
      <c r="CL50" s="1284"/>
      <c r="CM50" s="1284"/>
      <c r="CN50" s="1284" t="s">
        <v>568</v>
      </c>
      <c r="CO50" s="1284"/>
      <c r="CP50" s="1284"/>
      <c r="CQ50" s="1284"/>
      <c r="CR50" s="1284"/>
      <c r="CS50" s="1284"/>
      <c r="CT50" s="1284"/>
      <c r="CU50" s="1284"/>
      <c r="CV50" s="1284" t="s">
        <v>569</v>
      </c>
      <c r="CW50" s="1284"/>
      <c r="CX50" s="1284"/>
      <c r="CY50" s="1284"/>
      <c r="CZ50" s="1284"/>
      <c r="DA50" s="1284"/>
      <c r="DB50" s="1284"/>
      <c r="DC50" s="1284"/>
    </row>
    <row r="51" spans="1:109" ht="13.5" customHeight="1" x14ac:dyDescent="0.15">
      <c r="B51" s="375"/>
      <c r="G51" s="1297"/>
      <c r="H51" s="1297"/>
      <c r="I51" s="1298"/>
      <c r="J51" s="1298"/>
      <c r="K51" s="1296"/>
      <c r="L51" s="1296"/>
      <c r="M51" s="1296"/>
      <c r="N51" s="1296"/>
      <c r="AM51" s="384"/>
      <c r="AN51" s="1286" t="s">
        <v>608</v>
      </c>
      <c r="AO51" s="1286"/>
      <c r="AP51" s="1286"/>
      <c r="AQ51" s="1286"/>
      <c r="AR51" s="1286"/>
      <c r="AS51" s="1286"/>
      <c r="AT51" s="1286"/>
      <c r="AU51" s="1286"/>
      <c r="AV51" s="1286"/>
      <c r="AW51" s="1286"/>
      <c r="AX51" s="1286"/>
      <c r="AY51" s="1286"/>
      <c r="AZ51" s="1286"/>
      <c r="BA51" s="1286"/>
      <c r="BB51" s="1286" t="s">
        <v>609</v>
      </c>
      <c r="BC51" s="1286"/>
      <c r="BD51" s="1286"/>
      <c r="BE51" s="1286"/>
      <c r="BF51" s="1286"/>
      <c r="BG51" s="1286"/>
      <c r="BH51" s="1286"/>
      <c r="BI51" s="1286"/>
      <c r="BJ51" s="1286"/>
      <c r="BK51" s="1286"/>
      <c r="BL51" s="1286"/>
      <c r="BM51" s="1286"/>
      <c r="BN51" s="1286"/>
      <c r="BO51" s="1286"/>
      <c r="BP51" s="1285"/>
      <c r="BQ51" s="1285"/>
      <c r="BR51" s="1285"/>
      <c r="BS51" s="1285"/>
      <c r="BT51" s="1285"/>
      <c r="BU51" s="1285"/>
      <c r="BV51" s="1285"/>
      <c r="BW51" s="1285"/>
      <c r="BX51" s="1285"/>
      <c r="BY51" s="1285"/>
      <c r="BZ51" s="1285"/>
      <c r="CA51" s="1285"/>
      <c r="CB51" s="1285"/>
      <c r="CC51" s="1285"/>
      <c r="CD51" s="1285"/>
      <c r="CE51" s="1285"/>
      <c r="CF51" s="1285"/>
      <c r="CG51" s="1285"/>
      <c r="CH51" s="1285"/>
      <c r="CI51" s="1285"/>
      <c r="CJ51" s="1285"/>
      <c r="CK51" s="1285"/>
      <c r="CL51" s="1285"/>
      <c r="CM51" s="1285"/>
      <c r="CN51" s="1285"/>
      <c r="CO51" s="1285"/>
      <c r="CP51" s="1285"/>
      <c r="CQ51" s="1285"/>
      <c r="CR51" s="1285"/>
      <c r="CS51" s="1285"/>
      <c r="CT51" s="1285"/>
      <c r="CU51" s="1285"/>
      <c r="CV51" s="1285"/>
      <c r="CW51" s="1285"/>
      <c r="CX51" s="1285"/>
      <c r="CY51" s="1285"/>
      <c r="CZ51" s="1285"/>
      <c r="DA51" s="1285"/>
      <c r="DB51" s="1285"/>
      <c r="DC51" s="1285"/>
    </row>
    <row r="52" spans="1:109" x14ac:dyDescent="0.15">
      <c r="B52" s="375"/>
      <c r="G52" s="1297"/>
      <c r="H52" s="1297"/>
      <c r="I52" s="1298"/>
      <c r="J52" s="1298"/>
      <c r="K52" s="1296"/>
      <c r="L52" s="1296"/>
      <c r="M52" s="1296"/>
      <c r="N52" s="1296"/>
      <c r="AM52" s="384"/>
      <c r="AN52" s="1286"/>
      <c r="AO52" s="1286"/>
      <c r="AP52" s="1286"/>
      <c r="AQ52" s="1286"/>
      <c r="AR52" s="1286"/>
      <c r="AS52" s="1286"/>
      <c r="AT52" s="1286"/>
      <c r="AU52" s="1286"/>
      <c r="AV52" s="1286"/>
      <c r="AW52" s="1286"/>
      <c r="AX52" s="1286"/>
      <c r="AY52" s="1286"/>
      <c r="AZ52" s="1286"/>
      <c r="BA52" s="1286"/>
      <c r="BB52" s="1286"/>
      <c r="BC52" s="1286"/>
      <c r="BD52" s="1286"/>
      <c r="BE52" s="1286"/>
      <c r="BF52" s="1286"/>
      <c r="BG52" s="1286"/>
      <c r="BH52" s="1286"/>
      <c r="BI52" s="1286"/>
      <c r="BJ52" s="1286"/>
      <c r="BK52" s="1286"/>
      <c r="BL52" s="1286"/>
      <c r="BM52" s="1286"/>
      <c r="BN52" s="1286"/>
      <c r="BO52" s="1286"/>
      <c r="BP52" s="1285"/>
      <c r="BQ52" s="1285"/>
      <c r="BR52" s="1285"/>
      <c r="BS52" s="1285"/>
      <c r="BT52" s="1285"/>
      <c r="BU52" s="1285"/>
      <c r="BV52" s="1285"/>
      <c r="BW52" s="1285"/>
      <c r="BX52" s="1285"/>
      <c r="BY52" s="1285"/>
      <c r="BZ52" s="1285"/>
      <c r="CA52" s="1285"/>
      <c r="CB52" s="1285"/>
      <c r="CC52" s="1285"/>
      <c r="CD52" s="1285"/>
      <c r="CE52" s="1285"/>
      <c r="CF52" s="1285"/>
      <c r="CG52" s="1285"/>
      <c r="CH52" s="1285"/>
      <c r="CI52" s="1285"/>
      <c r="CJ52" s="1285"/>
      <c r="CK52" s="1285"/>
      <c r="CL52" s="1285"/>
      <c r="CM52" s="1285"/>
      <c r="CN52" s="1285"/>
      <c r="CO52" s="1285"/>
      <c r="CP52" s="1285"/>
      <c r="CQ52" s="1285"/>
      <c r="CR52" s="1285"/>
      <c r="CS52" s="1285"/>
      <c r="CT52" s="1285"/>
      <c r="CU52" s="1285"/>
      <c r="CV52" s="1285"/>
      <c r="CW52" s="1285"/>
      <c r="CX52" s="1285"/>
      <c r="CY52" s="1285"/>
      <c r="CZ52" s="1285"/>
      <c r="DA52" s="1285"/>
      <c r="DB52" s="1285"/>
      <c r="DC52" s="1285"/>
    </row>
    <row r="53" spans="1:109" x14ac:dyDescent="0.15">
      <c r="A53" s="383"/>
      <c r="B53" s="375"/>
      <c r="G53" s="1297"/>
      <c r="H53" s="1297"/>
      <c r="I53" s="1280"/>
      <c r="J53" s="1280"/>
      <c r="K53" s="1296"/>
      <c r="L53" s="1296"/>
      <c r="M53" s="1296"/>
      <c r="N53" s="1296"/>
      <c r="AM53" s="384"/>
      <c r="AN53" s="1286"/>
      <c r="AO53" s="1286"/>
      <c r="AP53" s="1286"/>
      <c r="AQ53" s="1286"/>
      <c r="AR53" s="1286"/>
      <c r="AS53" s="1286"/>
      <c r="AT53" s="1286"/>
      <c r="AU53" s="1286"/>
      <c r="AV53" s="1286"/>
      <c r="AW53" s="1286"/>
      <c r="AX53" s="1286"/>
      <c r="AY53" s="1286"/>
      <c r="AZ53" s="1286"/>
      <c r="BA53" s="1286"/>
      <c r="BB53" s="1286" t="s">
        <v>610</v>
      </c>
      <c r="BC53" s="1286"/>
      <c r="BD53" s="1286"/>
      <c r="BE53" s="1286"/>
      <c r="BF53" s="1286"/>
      <c r="BG53" s="1286"/>
      <c r="BH53" s="1286"/>
      <c r="BI53" s="1286"/>
      <c r="BJ53" s="1286"/>
      <c r="BK53" s="1286"/>
      <c r="BL53" s="1286"/>
      <c r="BM53" s="1286"/>
      <c r="BN53" s="1286"/>
      <c r="BO53" s="1286"/>
      <c r="BP53" s="1285">
        <v>54.9</v>
      </c>
      <c r="BQ53" s="1285"/>
      <c r="BR53" s="1285"/>
      <c r="BS53" s="1285"/>
      <c r="BT53" s="1285"/>
      <c r="BU53" s="1285"/>
      <c r="BV53" s="1285"/>
      <c r="BW53" s="1285"/>
      <c r="BX53" s="1285">
        <v>56.4</v>
      </c>
      <c r="BY53" s="1285"/>
      <c r="BZ53" s="1285"/>
      <c r="CA53" s="1285"/>
      <c r="CB53" s="1285"/>
      <c r="CC53" s="1285"/>
      <c r="CD53" s="1285"/>
      <c r="CE53" s="1285"/>
      <c r="CF53" s="1285">
        <v>57.9</v>
      </c>
      <c r="CG53" s="1285"/>
      <c r="CH53" s="1285"/>
      <c r="CI53" s="1285"/>
      <c r="CJ53" s="1285"/>
      <c r="CK53" s="1285"/>
      <c r="CL53" s="1285"/>
      <c r="CM53" s="1285"/>
      <c r="CN53" s="1285">
        <v>59.3</v>
      </c>
      <c r="CO53" s="1285"/>
      <c r="CP53" s="1285"/>
      <c r="CQ53" s="1285"/>
      <c r="CR53" s="1285"/>
      <c r="CS53" s="1285"/>
      <c r="CT53" s="1285"/>
      <c r="CU53" s="1285"/>
      <c r="CV53" s="1285">
        <v>55.6</v>
      </c>
      <c r="CW53" s="1285"/>
      <c r="CX53" s="1285"/>
      <c r="CY53" s="1285"/>
      <c r="CZ53" s="1285"/>
      <c r="DA53" s="1285"/>
      <c r="DB53" s="1285"/>
      <c r="DC53" s="1285"/>
    </row>
    <row r="54" spans="1:109" x14ac:dyDescent="0.15">
      <c r="A54" s="383"/>
      <c r="B54" s="375"/>
      <c r="G54" s="1297"/>
      <c r="H54" s="1297"/>
      <c r="I54" s="1280"/>
      <c r="J54" s="1280"/>
      <c r="K54" s="1296"/>
      <c r="L54" s="1296"/>
      <c r="M54" s="1296"/>
      <c r="N54" s="1296"/>
      <c r="AM54" s="384"/>
      <c r="AN54" s="1286"/>
      <c r="AO54" s="1286"/>
      <c r="AP54" s="1286"/>
      <c r="AQ54" s="1286"/>
      <c r="AR54" s="1286"/>
      <c r="AS54" s="1286"/>
      <c r="AT54" s="1286"/>
      <c r="AU54" s="1286"/>
      <c r="AV54" s="1286"/>
      <c r="AW54" s="1286"/>
      <c r="AX54" s="1286"/>
      <c r="AY54" s="1286"/>
      <c r="AZ54" s="1286"/>
      <c r="BA54" s="1286"/>
      <c r="BB54" s="1286"/>
      <c r="BC54" s="1286"/>
      <c r="BD54" s="1286"/>
      <c r="BE54" s="1286"/>
      <c r="BF54" s="1286"/>
      <c r="BG54" s="1286"/>
      <c r="BH54" s="1286"/>
      <c r="BI54" s="1286"/>
      <c r="BJ54" s="1286"/>
      <c r="BK54" s="1286"/>
      <c r="BL54" s="1286"/>
      <c r="BM54" s="1286"/>
      <c r="BN54" s="1286"/>
      <c r="BO54" s="1286"/>
      <c r="BP54" s="1285"/>
      <c r="BQ54" s="1285"/>
      <c r="BR54" s="1285"/>
      <c r="BS54" s="1285"/>
      <c r="BT54" s="1285"/>
      <c r="BU54" s="1285"/>
      <c r="BV54" s="1285"/>
      <c r="BW54" s="1285"/>
      <c r="BX54" s="1285"/>
      <c r="BY54" s="1285"/>
      <c r="BZ54" s="1285"/>
      <c r="CA54" s="1285"/>
      <c r="CB54" s="1285"/>
      <c r="CC54" s="1285"/>
      <c r="CD54" s="1285"/>
      <c r="CE54" s="1285"/>
      <c r="CF54" s="1285"/>
      <c r="CG54" s="1285"/>
      <c r="CH54" s="1285"/>
      <c r="CI54" s="1285"/>
      <c r="CJ54" s="1285"/>
      <c r="CK54" s="1285"/>
      <c r="CL54" s="1285"/>
      <c r="CM54" s="1285"/>
      <c r="CN54" s="1285"/>
      <c r="CO54" s="1285"/>
      <c r="CP54" s="1285"/>
      <c r="CQ54" s="1285"/>
      <c r="CR54" s="1285"/>
      <c r="CS54" s="1285"/>
      <c r="CT54" s="1285"/>
      <c r="CU54" s="1285"/>
      <c r="CV54" s="1285"/>
      <c r="CW54" s="1285"/>
      <c r="CX54" s="1285"/>
      <c r="CY54" s="1285"/>
      <c r="CZ54" s="1285"/>
      <c r="DA54" s="1285"/>
      <c r="DB54" s="1285"/>
      <c r="DC54" s="1285"/>
    </row>
    <row r="55" spans="1:109" x14ac:dyDescent="0.15">
      <c r="A55" s="383"/>
      <c r="B55" s="375"/>
      <c r="G55" s="1280"/>
      <c r="H55" s="1280"/>
      <c r="I55" s="1280"/>
      <c r="J55" s="1280"/>
      <c r="K55" s="1296"/>
      <c r="L55" s="1296"/>
      <c r="M55" s="1296"/>
      <c r="N55" s="1296"/>
      <c r="AN55" s="1284" t="s">
        <v>611</v>
      </c>
      <c r="AO55" s="1284"/>
      <c r="AP55" s="1284"/>
      <c r="AQ55" s="1284"/>
      <c r="AR55" s="1284"/>
      <c r="AS55" s="1284"/>
      <c r="AT55" s="1284"/>
      <c r="AU55" s="1284"/>
      <c r="AV55" s="1284"/>
      <c r="AW55" s="1284"/>
      <c r="AX55" s="1284"/>
      <c r="AY55" s="1284"/>
      <c r="AZ55" s="1284"/>
      <c r="BA55" s="1284"/>
      <c r="BB55" s="1286" t="s">
        <v>609</v>
      </c>
      <c r="BC55" s="1286"/>
      <c r="BD55" s="1286"/>
      <c r="BE55" s="1286"/>
      <c r="BF55" s="1286"/>
      <c r="BG55" s="1286"/>
      <c r="BH55" s="1286"/>
      <c r="BI55" s="1286"/>
      <c r="BJ55" s="1286"/>
      <c r="BK55" s="1286"/>
      <c r="BL55" s="1286"/>
      <c r="BM55" s="1286"/>
      <c r="BN55" s="1286"/>
      <c r="BO55" s="1286"/>
      <c r="BP55" s="1285">
        <v>30.2</v>
      </c>
      <c r="BQ55" s="1285"/>
      <c r="BR55" s="1285"/>
      <c r="BS55" s="1285"/>
      <c r="BT55" s="1285"/>
      <c r="BU55" s="1285"/>
      <c r="BV55" s="1285"/>
      <c r="BW55" s="1285"/>
      <c r="BX55" s="1285">
        <v>25.4</v>
      </c>
      <c r="BY55" s="1285"/>
      <c r="BZ55" s="1285"/>
      <c r="CA55" s="1285"/>
      <c r="CB55" s="1285"/>
      <c r="CC55" s="1285"/>
      <c r="CD55" s="1285"/>
      <c r="CE55" s="1285"/>
      <c r="CF55" s="1285">
        <v>23</v>
      </c>
      <c r="CG55" s="1285"/>
      <c r="CH55" s="1285"/>
      <c r="CI55" s="1285"/>
      <c r="CJ55" s="1285"/>
      <c r="CK55" s="1285"/>
      <c r="CL55" s="1285"/>
      <c r="CM55" s="1285"/>
      <c r="CN55" s="1285">
        <v>41.5</v>
      </c>
      <c r="CO55" s="1285"/>
      <c r="CP55" s="1285"/>
      <c r="CQ55" s="1285"/>
      <c r="CR55" s="1285"/>
      <c r="CS55" s="1285"/>
      <c r="CT55" s="1285"/>
      <c r="CU55" s="1285"/>
      <c r="CV55" s="1285">
        <v>25.2</v>
      </c>
      <c r="CW55" s="1285"/>
      <c r="CX55" s="1285"/>
      <c r="CY55" s="1285"/>
      <c r="CZ55" s="1285"/>
      <c r="DA55" s="1285"/>
      <c r="DB55" s="1285"/>
      <c r="DC55" s="1285"/>
    </row>
    <row r="56" spans="1:109" x14ac:dyDescent="0.15">
      <c r="A56" s="383"/>
      <c r="B56" s="375"/>
      <c r="G56" s="1280"/>
      <c r="H56" s="1280"/>
      <c r="I56" s="1280"/>
      <c r="J56" s="1280"/>
      <c r="K56" s="1296"/>
      <c r="L56" s="1296"/>
      <c r="M56" s="1296"/>
      <c r="N56" s="1296"/>
      <c r="AN56" s="1284"/>
      <c r="AO56" s="1284"/>
      <c r="AP56" s="1284"/>
      <c r="AQ56" s="1284"/>
      <c r="AR56" s="1284"/>
      <c r="AS56" s="1284"/>
      <c r="AT56" s="1284"/>
      <c r="AU56" s="1284"/>
      <c r="AV56" s="1284"/>
      <c r="AW56" s="1284"/>
      <c r="AX56" s="1284"/>
      <c r="AY56" s="1284"/>
      <c r="AZ56" s="1284"/>
      <c r="BA56" s="1284"/>
      <c r="BB56" s="1286"/>
      <c r="BC56" s="1286"/>
      <c r="BD56" s="1286"/>
      <c r="BE56" s="1286"/>
      <c r="BF56" s="1286"/>
      <c r="BG56" s="1286"/>
      <c r="BH56" s="1286"/>
      <c r="BI56" s="1286"/>
      <c r="BJ56" s="1286"/>
      <c r="BK56" s="1286"/>
      <c r="BL56" s="1286"/>
      <c r="BM56" s="1286"/>
      <c r="BN56" s="1286"/>
      <c r="BO56" s="1286"/>
      <c r="BP56" s="1285"/>
      <c r="BQ56" s="1285"/>
      <c r="BR56" s="1285"/>
      <c r="BS56" s="1285"/>
      <c r="BT56" s="1285"/>
      <c r="BU56" s="1285"/>
      <c r="BV56" s="1285"/>
      <c r="BW56" s="1285"/>
      <c r="BX56" s="1285"/>
      <c r="BY56" s="1285"/>
      <c r="BZ56" s="1285"/>
      <c r="CA56" s="1285"/>
      <c r="CB56" s="1285"/>
      <c r="CC56" s="1285"/>
      <c r="CD56" s="1285"/>
      <c r="CE56" s="1285"/>
      <c r="CF56" s="1285"/>
      <c r="CG56" s="1285"/>
      <c r="CH56" s="1285"/>
      <c r="CI56" s="1285"/>
      <c r="CJ56" s="1285"/>
      <c r="CK56" s="1285"/>
      <c r="CL56" s="1285"/>
      <c r="CM56" s="1285"/>
      <c r="CN56" s="1285"/>
      <c r="CO56" s="1285"/>
      <c r="CP56" s="1285"/>
      <c r="CQ56" s="1285"/>
      <c r="CR56" s="1285"/>
      <c r="CS56" s="1285"/>
      <c r="CT56" s="1285"/>
      <c r="CU56" s="1285"/>
      <c r="CV56" s="1285"/>
      <c r="CW56" s="1285"/>
      <c r="CX56" s="1285"/>
      <c r="CY56" s="1285"/>
      <c r="CZ56" s="1285"/>
      <c r="DA56" s="1285"/>
      <c r="DB56" s="1285"/>
      <c r="DC56" s="1285"/>
    </row>
    <row r="57" spans="1:109" s="383" customFormat="1" x14ac:dyDescent="0.15">
      <c r="B57" s="387"/>
      <c r="G57" s="1280"/>
      <c r="H57" s="1280"/>
      <c r="I57" s="1299"/>
      <c r="J57" s="1299"/>
      <c r="K57" s="1296"/>
      <c r="L57" s="1296"/>
      <c r="M57" s="1296"/>
      <c r="N57" s="1296"/>
      <c r="AM57" s="369"/>
      <c r="AN57" s="1284"/>
      <c r="AO57" s="1284"/>
      <c r="AP57" s="1284"/>
      <c r="AQ57" s="1284"/>
      <c r="AR57" s="1284"/>
      <c r="AS57" s="1284"/>
      <c r="AT57" s="1284"/>
      <c r="AU57" s="1284"/>
      <c r="AV57" s="1284"/>
      <c r="AW57" s="1284"/>
      <c r="AX57" s="1284"/>
      <c r="AY57" s="1284"/>
      <c r="AZ57" s="1284"/>
      <c r="BA57" s="1284"/>
      <c r="BB57" s="1286" t="s">
        <v>610</v>
      </c>
      <c r="BC57" s="1286"/>
      <c r="BD57" s="1286"/>
      <c r="BE57" s="1286"/>
      <c r="BF57" s="1286"/>
      <c r="BG57" s="1286"/>
      <c r="BH57" s="1286"/>
      <c r="BI57" s="1286"/>
      <c r="BJ57" s="1286"/>
      <c r="BK57" s="1286"/>
      <c r="BL57" s="1286"/>
      <c r="BM57" s="1286"/>
      <c r="BN57" s="1286"/>
      <c r="BO57" s="1286"/>
      <c r="BP57" s="1285">
        <v>58.9</v>
      </c>
      <c r="BQ57" s="1285"/>
      <c r="BR57" s="1285"/>
      <c r="BS57" s="1285"/>
      <c r="BT57" s="1285"/>
      <c r="BU57" s="1285"/>
      <c r="BV57" s="1285"/>
      <c r="BW57" s="1285"/>
      <c r="BX57" s="1285">
        <v>60</v>
      </c>
      <c r="BY57" s="1285"/>
      <c r="BZ57" s="1285"/>
      <c r="CA57" s="1285"/>
      <c r="CB57" s="1285"/>
      <c r="CC57" s="1285"/>
      <c r="CD57" s="1285"/>
      <c r="CE57" s="1285"/>
      <c r="CF57" s="1285">
        <v>60.6</v>
      </c>
      <c r="CG57" s="1285"/>
      <c r="CH57" s="1285"/>
      <c r="CI57" s="1285"/>
      <c r="CJ57" s="1285"/>
      <c r="CK57" s="1285"/>
      <c r="CL57" s="1285"/>
      <c r="CM57" s="1285"/>
      <c r="CN57" s="1285">
        <v>61.7</v>
      </c>
      <c r="CO57" s="1285"/>
      <c r="CP57" s="1285"/>
      <c r="CQ57" s="1285"/>
      <c r="CR57" s="1285"/>
      <c r="CS57" s="1285"/>
      <c r="CT57" s="1285"/>
      <c r="CU57" s="1285"/>
      <c r="CV57" s="1285">
        <v>62.4</v>
      </c>
      <c r="CW57" s="1285"/>
      <c r="CX57" s="1285"/>
      <c r="CY57" s="1285"/>
      <c r="CZ57" s="1285"/>
      <c r="DA57" s="1285"/>
      <c r="DB57" s="1285"/>
      <c r="DC57" s="1285"/>
      <c r="DD57" s="388"/>
      <c r="DE57" s="387"/>
    </row>
    <row r="58" spans="1:109" s="383" customFormat="1" x14ac:dyDescent="0.15">
      <c r="A58" s="369"/>
      <c r="B58" s="387"/>
      <c r="G58" s="1280"/>
      <c r="H58" s="1280"/>
      <c r="I58" s="1299"/>
      <c r="J58" s="1299"/>
      <c r="K58" s="1296"/>
      <c r="L58" s="1296"/>
      <c r="M58" s="1296"/>
      <c r="N58" s="1296"/>
      <c r="AM58" s="369"/>
      <c r="AN58" s="1284"/>
      <c r="AO58" s="1284"/>
      <c r="AP58" s="1284"/>
      <c r="AQ58" s="1284"/>
      <c r="AR58" s="1284"/>
      <c r="AS58" s="1284"/>
      <c r="AT58" s="1284"/>
      <c r="AU58" s="1284"/>
      <c r="AV58" s="1284"/>
      <c r="AW58" s="1284"/>
      <c r="AX58" s="1284"/>
      <c r="AY58" s="1284"/>
      <c r="AZ58" s="1284"/>
      <c r="BA58" s="1284"/>
      <c r="BB58" s="1286"/>
      <c r="BC58" s="1286"/>
      <c r="BD58" s="1286"/>
      <c r="BE58" s="1286"/>
      <c r="BF58" s="1286"/>
      <c r="BG58" s="1286"/>
      <c r="BH58" s="1286"/>
      <c r="BI58" s="1286"/>
      <c r="BJ58" s="1286"/>
      <c r="BK58" s="1286"/>
      <c r="BL58" s="1286"/>
      <c r="BM58" s="1286"/>
      <c r="BN58" s="1286"/>
      <c r="BO58" s="1286"/>
      <c r="BP58" s="1285"/>
      <c r="BQ58" s="1285"/>
      <c r="BR58" s="1285"/>
      <c r="BS58" s="1285"/>
      <c r="BT58" s="1285"/>
      <c r="BU58" s="1285"/>
      <c r="BV58" s="1285"/>
      <c r="BW58" s="1285"/>
      <c r="BX58" s="1285"/>
      <c r="BY58" s="1285"/>
      <c r="BZ58" s="1285"/>
      <c r="CA58" s="1285"/>
      <c r="CB58" s="1285"/>
      <c r="CC58" s="1285"/>
      <c r="CD58" s="1285"/>
      <c r="CE58" s="1285"/>
      <c r="CF58" s="1285"/>
      <c r="CG58" s="1285"/>
      <c r="CH58" s="1285"/>
      <c r="CI58" s="1285"/>
      <c r="CJ58" s="1285"/>
      <c r="CK58" s="1285"/>
      <c r="CL58" s="1285"/>
      <c r="CM58" s="1285"/>
      <c r="CN58" s="1285"/>
      <c r="CO58" s="1285"/>
      <c r="CP58" s="1285"/>
      <c r="CQ58" s="1285"/>
      <c r="CR58" s="1285"/>
      <c r="CS58" s="1285"/>
      <c r="CT58" s="1285"/>
      <c r="CU58" s="1285"/>
      <c r="CV58" s="1285"/>
      <c r="CW58" s="1285"/>
      <c r="CX58" s="1285"/>
      <c r="CY58" s="1285"/>
      <c r="CZ58" s="1285"/>
      <c r="DA58" s="1285"/>
      <c r="DB58" s="1285"/>
      <c r="DC58" s="1285"/>
      <c r="DD58" s="388"/>
      <c r="DE58" s="387"/>
    </row>
    <row r="59" spans="1:109" s="383" customFormat="1" x14ac:dyDescent="0.15">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x14ac:dyDescent="0.15">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x14ac:dyDescent="0.15">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x14ac:dyDescent="0.15">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7.25" x14ac:dyDescent="0.15">
      <c r="B63" s="394" t="s">
        <v>612</v>
      </c>
    </row>
    <row r="64" spans="1:109" x14ac:dyDescent="0.15">
      <c r="B64" s="375"/>
      <c r="G64" s="382"/>
      <c r="I64" s="395"/>
      <c r="J64" s="395"/>
      <c r="K64" s="395"/>
      <c r="L64" s="395"/>
      <c r="M64" s="395"/>
      <c r="N64" s="396"/>
      <c r="AM64" s="382"/>
      <c r="AN64" s="382" t="s">
        <v>606</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x14ac:dyDescent="0.15">
      <c r="B65" s="375"/>
      <c r="AN65" s="1287" t="s">
        <v>614</v>
      </c>
      <c r="AO65" s="1288"/>
      <c r="AP65" s="1288"/>
      <c r="AQ65" s="1288"/>
      <c r="AR65" s="1288"/>
      <c r="AS65" s="1288"/>
      <c r="AT65" s="1288"/>
      <c r="AU65" s="1288"/>
      <c r="AV65" s="1288"/>
      <c r="AW65" s="1288"/>
      <c r="AX65" s="1288"/>
      <c r="AY65" s="1288"/>
      <c r="AZ65" s="1288"/>
      <c r="BA65" s="1288"/>
      <c r="BB65" s="1288"/>
      <c r="BC65" s="1288"/>
      <c r="BD65" s="1288"/>
      <c r="BE65" s="1288"/>
      <c r="BF65" s="1288"/>
      <c r="BG65" s="1288"/>
      <c r="BH65" s="1288"/>
      <c r="BI65" s="1288"/>
      <c r="BJ65" s="1288"/>
      <c r="BK65" s="1288"/>
      <c r="BL65" s="1288"/>
      <c r="BM65" s="1288"/>
      <c r="BN65" s="1288"/>
      <c r="BO65" s="1288"/>
      <c r="BP65" s="1288"/>
      <c r="BQ65" s="1288"/>
      <c r="BR65" s="1288"/>
      <c r="BS65" s="1288"/>
      <c r="BT65" s="1288"/>
      <c r="BU65" s="1288"/>
      <c r="BV65" s="1288"/>
      <c r="BW65" s="1288"/>
      <c r="BX65" s="1288"/>
      <c r="BY65" s="1288"/>
      <c r="BZ65" s="1288"/>
      <c r="CA65" s="1288"/>
      <c r="CB65" s="1288"/>
      <c r="CC65" s="1288"/>
      <c r="CD65" s="1288"/>
      <c r="CE65" s="1288"/>
      <c r="CF65" s="1288"/>
      <c r="CG65" s="1288"/>
      <c r="CH65" s="1288"/>
      <c r="CI65" s="1288"/>
      <c r="CJ65" s="1288"/>
      <c r="CK65" s="1288"/>
      <c r="CL65" s="1288"/>
      <c r="CM65" s="1288"/>
      <c r="CN65" s="1288"/>
      <c r="CO65" s="1288"/>
      <c r="CP65" s="1288"/>
      <c r="CQ65" s="1288"/>
      <c r="CR65" s="1288"/>
      <c r="CS65" s="1288"/>
      <c r="CT65" s="1288"/>
      <c r="CU65" s="1288"/>
      <c r="CV65" s="1288"/>
      <c r="CW65" s="1288"/>
      <c r="CX65" s="1288"/>
      <c r="CY65" s="1288"/>
      <c r="CZ65" s="1288"/>
      <c r="DA65" s="1288"/>
      <c r="DB65" s="1288"/>
      <c r="DC65" s="1289"/>
    </row>
    <row r="66" spans="2:107" x14ac:dyDescent="0.15">
      <c r="B66" s="375"/>
      <c r="AN66" s="1290"/>
      <c r="AO66" s="1291"/>
      <c r="AP66" s="1291"/>
      <c r="AQ66" s="1291"/>
      <c r="AR66" s="1291"/>
      <c r="AS66" s="1291"/>
      <c r="AT66" s="1291"/>
      <c r="AU66" s="1291"/>
      <c r="AV66" s="1291"/>
      <c r="AW66" s="1291"/>
      <c r="AX66" s="1291"/>
      <c r="AY66" s="1291"/>
      <c r="AZ66" s="1291"/>
      <c r="BA66" s="1291"/>
      <c r="BB66" s="1291"/>
      <c r="BC66" s="1291"/>
      <c r="BD66" s="1291"/>
      <c r="BE66" s="1291"/>
      <c r="BF66" s="1291"/>
      <c r="BG66" s="1291"/>
      <c r="BH66" s="1291"/>
      <c r="BI66" s="1291"/>
      <c r="BJ66" s="1291"/>
      <c r="BK66" s="1291"/>
      <c r="BL66" s="1291"/>
      <c r="BM66" s="1291"/>
      <c r="BN66" s="1291"/>
      <c r="BO66" s="1291"/>
      <c r="BP66" s="1291"/>
      <c r="BQ66" s="1291"/>
      <c r="BR66" s="1291"/>
      <c r="BS66" s="1291"/>
      <c r="BT66" s="1291"/>
      <c r="BU66" s="1291"/>
      <c r="BV66" s="1291"/>
      <c r="BW66" s="1291"/>
      <c r="BX66" s="1291"/>
      <c r="BY66" s="1291"/>
      <c r="BZ66" s="1291"/>
      <c r="CA66" s="1291"/>
      <c r="CB66" s="1291"/>
      <c r="CC66" s="1291"/>
      <c r="CD66" s="1291"/>
      <c r="CE66" s="1291"/>
      <c r="CF66" s="1291"/>
      <c r="CG66" s="1291"/>
      <c r="CH66" s="1291"/>
      <c r="CI66" s="1291"/>
      <c r="CJ66" s="1291"/>
      <c r="CK66" s="1291"/>
      <c r="CL66" s="1291"/>
      <c r="CM66" s="1291"/>
      <c r="CN66" s="1291"/>
      <c r="CO66" s="1291"/>
      <c r="CP66" s="1291"/>
      <c r="CQ66" s="1291"/>
      <c r="CR66" s="1291"/>
      <c r="CS66" s="1291"/>
      <c r="CT66" s="1291"/>
      <c r="CU66" s="1291"/>
      <c r="CV66" s="1291"/>
      <c r="CW66" s="1291"/>
      <c r="CX66" s="1291"/>
      <c r="CY66" s="1291"/>
      <c r="CZ66" s="1291"/>
      <c r="DA66" s="1291"/>
      <c r="DB66" s="1291"/>
      <c r="DC66" s="1292"/>
    </row>
    <row r="67" spans="2:107" x14ac:dyDescent="0.15">
      <c r="B67" s="375"/>
      <c r="AN67" s="1290"/>
      <c r="AO67" s="1291"/>
      <c r="AP67" s="1291"/>
      <c r="AQ67" s="1291"/>
      <c r="AR67" s="1291"/>
      <c r="AS67" s="1291"/>
      <c r="AT67" s="1291"/>
      <c r="AU67" s="1291"/>
      <c r="AV67" s="1291"/>
      <c r="AW67" s="1291"/>
      <c r="AX67" s="1291"/>
      <c r="AY67" s="1291"/>
      <c r="AZ67" s="1291"/>
      <c r="BA67" s="1291"/>
      <c r="BB67" s="1291"/>
      <c r="BC67" s="1291"/>
      <c r="BD67" s="1291"/>
      <c r="BE67" s="1291"/>
      <c r="BF67" s="1291"/>
      <c r="BG67" s="1291"/>
      <c r="BH67" s="1291"/>
      <c r="BI67" s="1291"/>
      <c r="BJ67" s="1291"/>
      <c r="BK67" s="1291"/>
      <c r="BL67" s="1291"/>
      <c r="BM67" s="1291"/>
      <c r="BN67" s="1291"/>
      <c r="BO67" s="1291"/>
      <c r="BP67" s="1291"/>
      <c r="BQ67" s="1291"/>
      <c r="BR67" s="1291"/>
      <c r="BS67" s="1291"/>
      <c r="BT67" s="1291"/>
      <c r="BU67" s="1291"/>
      <c r="BV67" s="1291"/>
      <c r="BW67" s="1291"/>
      <c r="BX67" s="1291"/>
      <c r="BY67" s="1291"/>
      <c r="BZ67" s="1291"/>
      <c r="CA67" s="1291"/>
      <c r="CB67" s="1291"/>
      <c r="CC67" s="1291"/>
      <c r="CD67" s="1291"/>
      <c r="CE67" s="1291"/>
      <c r="CF67" s="1291"/>
      <c r="CG67" s="1291"/>
      <c r="CH67" s="1291"/>
      <c r="CI67" s="1291"/>
      <c r="CJ67" s="1291"/>
      <c r="CK67" s="1291"/>
      <c r="CL67" s="1291"/>
      <c r="CM67" s="1291"/>
      <c r="CN67" s="1291"/>
      <c r="CO67" s="1291"/>
      <c r="CP67" s="1291"/>
      <c r="CQ67" s="1291"/>
      <c r="CR67" s="1291"/>
      <c r="CS67" s="1291"/>
      <c r="CT67" s="1291"/>
      <c r="CU67" s="1291"/>
      <c r="CV67" s="1291"/>
      <c r="CW67" s="1291"/>
      <c r="CX67" s="1291"/>
      <c r="CY67" s="1291"/>
      <c r="CZ67" s="1291"/>
      <c r="DA67" s="1291"/>
      <c r="DB67" s="1291"/>
      <c r="DC67" s="1292"/>
    </row>
    <row r="68" spans="2:107" x14ac:dyDescent="0.15">
      <c r="B68" s="375"/>
      <c r="AN68" s="1290"/>
      <c r="AO68" s="1291"/>
      <c r="AP68" s="1291"/>
      <c r="AQ68" s="1291"/>
      <c r="AR68" s="1291"/>
      <c r="AS68" s="1291"/>
      <c r="AT68" s="1291"/>
      <c r="AU68" s="1291"/>
      <c r="AV68" s="1291"/>
      <c r="AW68" s="1291"/>
      <c r="AX68" s="1291"/>
      <c r="AY68" s="1291"/>
      <c r="AZ68" s="1291"/>
      <c r="BA68" s="1291"/>
      <c r="BB68" s="1291"/>
      <c r="BC68" s="1291"/>
      <c r="BD68" s="1291"/>
      <c r="BE68" s="1291"/>
      <c r="BF68" s="1291"/>
      <c r="BG68" s="1291"/>
      <c r="BH68" s="1291"/>
      <c r="BI68" s="1291"/>
      <c r="BJ68" s="1291"/>
      <c r="BK68" s="1291"/>
      <c r="BL68" s="1291"/>
      <c r="BM68" s="1291"/>
      <c r="BN68" s="1291"/>
      <c r="BO68" s="1291"/>
      <c r="BP68" s="1291"/>
      <c r="BQ68" s="1291"/>
      <c r="BR68" s="1291"/>
      <c r="BS68" s="1291"/>
      <c r="BT68" s="1291"/>
      <c r="BU68" s="1291"/>
      <c r="BV68" s="1291"/>
      <c r="BW68" s="1291"/>
      <c r="BX68" s="1291"/>
      <c r="BY68" s="1291"/>
      <c r="BZ68" s="1291"/>
      <c r="CA68" s="1291"/>
      <c r="CB68" s="1291"/>
      <c r="CC68" s="1291"/>
      <c r="CD68" s="1291"/>
      <c r="CE68" s="1291"/>
      <c r="CF68" s="1291"/>
      <c r="CG68" s="1291"/>
      <c r="CH68" s="1291"/>
      <c r="CI68" s="1291"/>
      <c r="CJ68" s="1291"/>
      <c r="CK68" s="1291"/>
      <c r="CL68" s="1291"/>
      <c r="CM68" s="1291"/>
      <c r="CN68" s="1291"/>
      <c r="CO68" s="1291"/>
      <c r="CP68" s="1291"/>
      <c r="CQ68" s="1291"/>
      <c r="CR68" s="1291"/>
      <c r="CS68" s="1291"/>
      <c r="CT68" s="1291"/>
      <c r="CU68" s="1291"/>
      <c r="CV68" s="1291"/>
      <c r="CW68" s="1291"/>
      <c r="CX68" s="1291"/>
      <c r="CY68" s="1291"/>
      <c r="CZ68" s="1291"/>
      <c r="DA68" s="1291"/>
      <c r="DB68" s="1291"/>
      <c r="DC68" s="1292"/>
    </row>
    <row r="69" spans="2:107" x14ac:dyDescent="0.15">
      <c r="B69" s="375"/>
      <c r="AN69" s="1293"/>
      <c r="AO69" s="1294"/>
      <c r="AP69" s="1294"/>
      <c r="AQ69" s="1294"/>
      <c r="AR69" s="1294"/>
      <c r="AS69" s="1294"/>
      <c r="AT69" s="1294"/>
      <c r="AU69" s="1294"/>
      <c r="AV69" s="1294"/>
      <c r="AW69" s="1294"/>
      <c r="AX69" s="1294"/>
      <c r="AY69" s="1294"/>
      <c r="AZ69" s="1294"/>
      <c r="BA69" s="1294"/>
      <c r="BB69" s="1294"/>
      <c r="BC69" s="1294"/>
      <c r="BD69" s="1294"/>
      <c r="BE69" s="1294"/>
      <c r="BF69" s="1294"/>
      <c r="BG69" s="1294"/>
      <c r="BH69" s="1294"/>
      <c r="BI69" s="1294"/>
      <c r="BJ69" s="1294"/>
      <c r="BK69" s="1294"/>
      <c r="BL69" s="1294"/>
      <c r="BM69" s="1294"/>
      <c r="BN69" s="1294"/>
      <c r="BO69" s="1294"/>
      <c r="BP69" s="1294"/>
      <c r="BQ69" s="1294"/>
      <c r="BR69" s="1294"/>
      <c r="BS69" s="1294"/>
      <c r="BT69" s="1294"/>
      <c r="BU69" s="1294"/>
      <c r="BV69" s="1294"/>
      <c r="BW69" s="1294"/>
      <c r="BX69" s="1294"/>
      <c r="BY69" s="1294"/>
      <c r="BZ69" s="1294"/>
      <c r="CA69" s="1294"/>
      <c r="CB69" s="1294"/>
      <c r="CC69" s="1294"/>
      <c r="CD69" s="1294"/>
      <c r="CE69" s="1294"/>
      <c r="CF69" s="1294"/>
      <c r="CG69" s="1294"/>
      <c r="CH69" s="1294"/>
      <c r="CI69" s="1294"/>
      <c r="CJ69" s="1294"/>
      <c r="CK69" s="1294"/>
      <c r="CL69" s="1294"/>
      <c r="CM69" s="1294"/>
      <c r="CN69" s="1294"/>
      <c r="CO69" s="1294"/>
      <c r="CP69" s="1294"/>
      <c r="CQ69" s="1294"/>
      <c r="CR69" s="1294"/>
      <c r="CS69" s="1294"/>
      <c r="CT69" s="1294"/>
      <c r="CU69" s="1294"/>
      <c r="CV69" s="1294"/>
      <c r="CW69" s="1294"/>
      <c r="CX69" s="1294"/>
      <c r="CY69" s="1294"/>
      <c r="CZ69" s="1294"/>
      <c r="DA69" s="1294"/>
      <c r="DB69" s="1294"/>
      <c r="DC69" s="1295"/>
    </row>
    <row r="70" spans="2:107" x14ac:dyDescent="0.15">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x14ac:dyDescent="0.15">
      <c r="B71" s="375"/>
      <c r="G71" s="400"/>
      <c r="I71" s="401"/>
      <c r="J71" s="398"/>
      <c r="K71" s="398"/>
      <c r="L71" s="399"/>
      <c r="M71" s="398"/>
      <c r="N71" s="399"/>
      <c r="AM71" s="400"/>
      <c r="AN71" s="369" t="s">
        <v>607</v>
      </c>
    </row>
    <row r="72" spans="2:107" x14ac:dyDescent="0.15">
      <c r="B72" s="375"/>
      <c r="G72" s="1280"/>
      <c r="H72" s="1280"/>
      <c r="I72" s="1280"/>
      <c r="J72" s="1280"/>
      <c r="K72" s="385"/>
      <c r="L72" s="385"/>
      <c r="M72" s="386"/>
      <c r="N72" s="386"/>
      <c r="AN72" s="1281"/>
      <c r="AO72" s="1282"/>
      <c r="AP72" s="1282"/>
      <c r="AQ72" s="1282"/>
      <c r="AR72" s="1282"/>
      <c r="AS72" s="1282"/>
      <c r="AT72" s="1282"/>
      <c r="AU72" s="1282"/>
      <c r="AV72" s="1282"/>
      <c r="AW72" s="1282"/>
      <c r="AX72" s="1282"/>
      <c r="AY72" s="1282"/>
      <c r="AZ72" s="1282"/>
      <c r="BA72" s="1282"/>
      <c r="BB72" s="1282"/>
      <c r="BC72" s="1282"/>
      <c r="BD72" s="1282"/>
      <c r="BE72" s="1282"/>
      <c r="BF72" s="1282"/>
      <c r="BG72" s="1282"/>
      <c r="BH72" s="1282"/>
      <c r="BI72" s="1282"/>
      <c r="BJ72" s="1282"/>
      <c r="BK72" s="1282"/>
      <c r="BL72" s="1282"/>
      <c r="BM72" s="1282"/>
      <c r="BN72" s="1282"/>
      <c r="BO72" s="1283"/>
      <c r="BP72" s="1284" t="s">
        <v>565</v>
      </c>
      <c r="BQ72" s="1284"/>
      <c r="BR72" s="1284"/>
      <c r="BS72" s="1284"/>
      <c r="BT72" s="1284"/>
      <c r="BU72" s="1284"/>
      <c r="BV72" s="1284"/>
      <c r="BW72" s="1284"/>
      <c r="BX72" s="1284" t="s">
        <v>566</v>
      </c>
      <c r="BY72" s="1284"/>
      <c r="BZ72" s="1284"/>
      <c r="CA72" s="1284"/>
      <c r="CB72" s="1284"/>
      <c r="CC72" s="1284"/>
      <c r="CD72" s="1284"/>
      <c r="CE72" s="1284"/>
      <c r="CF72" s="1284" t="s">
        <v>567</v>
      </c>
      <c r="CG72" s="1284"/>
      <c r="CH72" s="1284"/>
      <c r="CI72" s="1284"/>
      <c r="CJ72" s="1284"/>
      <c r="CK72" s="1284"/>
      <c r="CL72" s="1284"/>
      <c r="CM72" s="1284"/>
      <c r="CN72" s="1284" t="s">
        <v>568</v>
      </c>
      <c r="CO72" s="1284"/>
      <c r="CP72" s="1284"/>
      <c r="CQ72" s="1284"/>
      <c r="CR72" s="1284"/>
      <c r="CS72" s="1284"/>
      <c r="CT72" s="1284"/>
      <c r="CU72" s="1284"/>
      <c r="CV72" s="1284" t="s">
        <v>569</v>
      </c>
      <c r="CW72" s="1284"/>
      <c r="CX72" s="1284"/>
      <c r="CY72" s="1284"/>
      <c r="CZ72" s="1284"/>
      <c r="DA72" s="1284"/>
      <c r="DB72" s="1284"/>
      <c r="DC72" s="1284"/>
    </row>
    <row r="73" spans="2:107" x14ac:dyDescent="0.15">
      <c r="B73" s="375"/>
      <c r="G73" s="1297"/>
      <c r="H73" s="1297"/>
      <c r="I73" s="1297"/>
      <c r="J73" s="1297"/>
      <c r="K73" s="1300"/>
      <c r="L73" s="1300"/>
      <c r="M73" s="1300"/>
      <c r="N73" s="1300"/>
      <c r="AM73" s="384"/>
      <c r="AN73" s="1286" t="s">
        <v>608</v>
      </c>
      <c r="AO73" s="1286"/>
      <c r="AP73" s="1286"/>
      <c r="AQ73" s="1286"/>
      <c r="AR73" s="1286"/>
      <c r="AS73" s="1286"/>
      <c r="AT73" s="1286"/>
      <c r="AU73" s="1286"/>
      <c r="AV73" s="1286"/>
      <c r="AW73" s="1286"/>
      <c r="AX73" s="1286"/>
      <c r="AY73" s="1286"/>
      <c r="AZ73" s="1286"/>
      <c r="BA73" s="1286"/>
      <c r="BB73" s="1286" t="s">
        <v>609</v>
      </c>
      <c r="BC73" s="1286"/>
      <c r="BD73" s="1286"/>
      <c r="BE73" s="1286"/>
      <c r="BF73" s="1286"/>
      <c r="BG73" s="1286"/>
      <c r="BH73" s="1286"/>
      <c r="BI73" s="1286"/>
      <c r="BJ73" s="1286"/>
      <c r="BK73" s="1286"/>
      <c r="BL73" s="1286"/>
      <c r="BM73" s="1286"/>
      <c r="BN73" s="1286"/>
      <c r="BO73" s="1286"/>
      <c r="BP73" s="1285"/>
      <c r="BQ73" s="1285"/>
      <c r="BR73" s="1285"/>
      <c r="BS73" s="1285"/>
      <c r="BT73" s="1285"/>
      <c r="BU73" s="1285"/>
      <c r="BV73" s="1285"/>
      <c r="BW73" s="1285"/>
      <c r="BX73" s="1285"/>
      <c r="BY73" s="1285"/>
      <c r="BZ73" s="1285"/>
      <c r="CA73" s="1285"/>
      <c r="CB73" s="1285"/>
      <c r="CC73" s="1285"/>
      <c r="CD73" s="1285"/>
      <c r="CE73" s="1285"/>
      <c r="CF73" s="1285"/>
      <c r="CG73" s="1285"/>
      <c r="CH73" s="1285"/>
      <c r="CI73" s="1285"/>
      <c r="CJ73" s="1285"/>
      <c r="CK73" s="1285"/>
      <c r="CL73" s="1285"/>
      <c r="CM73" s="1285"/>
      <c r="CN73" s="1285"/>
      <c r="CO73" s="1285"/>
      <c r="CP73" s="1285"/>
      <c r="CQ73" s="1285"/>
      <c r="CR73" s="1285"/>
      <c r="CS73" s="1285"/>
      <c r="CT73" s="1285"/>
      <c r="CU73" s="1285"/>
      <c r="CV73" s="1285"/>
      <c r="CW73" s="1285"/>
      <c r="CX73" s="1285"/>
      <c r="CY73" s="1285"/>
      <c r="CZ73" s="1285"/>
      <c r="DA73" s="1285"/>
      <c r="DB73" s="1285"/>
      <c r="DC73" s="1285"/>
    </row>
    <row r="74" spans="2:107" x14ac:dyDescent="0.15">
      <c r="B74" s="375"/>
      <c r="G74" s="1297"/>
      <c r="H74" s="1297"/>
      <c r="I74" s="1297"/>
      <c r="J74" s="1297"/>
      <c r="K74" s="1300"/>
      <c r="L74" s="1300"/>
      <c r="M74" s="1300"/>
      <c r="N74" s="1300"/>
      <c r="AM74" s="384"/>
      <c r="AN74" s="1286"/>
      <c r="AO74" s="1286"/>
      <c r="AP74" s="1286"/>
      <c r="AQ74" s="1286"/>
      <c r="AR74" s="1286"/>
      <c r="AS74" s="1286"/>
      <c r="AT74" s="1286"/>
      <c r="AU74" s="1286"/>
      <c r="AV74" s="1286"/>
      <c r="AW74" s="1286"/>
      <c r="AX74" s="1286"/>
      <c r="AY74" s="1286"/>
      <c r="AZ74" s="1286"/>
      <c r="BA74" s="1286"/>
      <c r="BB74" s="1286"/>
      <c r="BC74" s="1286"/>
      <c r="BD74" s="1286"/>
      <c r="BE74" s="1286"/>
      <c r="BF74" s="1286"/>
      <c r="BG74" s="1286"/>
      <c r="BH74" s="1286"/>
      <c r="BI74" s="1286"/>
      <c r="BJ74" s="1286"/>
      <c r="BK74" s="1286"/>
      <c r="BL74" s="1286"/>
      <c r="BM74" s="1286"/>
      <c r="BN74" s="1286"/>
      <c r="BO74" s="1286"/>
      <c r="BP74" s="1285"/>
      <c r="BQ74" s="1285"/>
      <c r="BR74" s="1285"/>
      <c r="BS74" s="1285"/>
      <c r="BT74" s="1285"/>
      <c r="BU74" s="1285"/>
      <c r="BV74" s="1285"/>
      <c r="BW74" s="1285"/>
      <c r="BX74" s="1285"/>
      <c r="BY74" s="1285"/>
      <c r="BZ74" s="1285"/>
      <c r="CA74" s="1285"/>
      <c r="CB74" s="1285"/>
      <c r="CC74" s="1285"/>
      <c r="CD74" s="1285"/>
      <c r="CE74" s="1285"/>
      <c r="CF74" s="1285"/>
      <c r="CG74" s="1285"/>
      <c r="CH74" s="1285"/>
      <c r="CI74" s="1285"/>
      <c r="CJ74" s="1285"/>
      <c r="CK74" s="1285"/>
      <c r="CL74" s="1285"/>
      <c r="CM74" s="1285"/>
      <c r="CN74" s="1285"/>
      <c r="CO74" s="1285"/>
      <c r="CP74" s="1285"/>
      <c r="CQ74" s="1285"/>
      <c r="CR74" s="1285"/>
      <c r="CS74" s="1285"/>
      <c r="CT74" s="1285"/>
      <c r="CU74" s="1285"/>
      <c r="CV74" s="1285"/>
      <c r="CW74" s="1285"/>
      <c r="CX74" s="1285"/>
      <c r="CY74" s="1285"/>
      <c r="CZ74" s="1285"/>
      <c r="DA74" s="1285"/>
      <c r="DB74" s="1285"/>
      <c r="DC74" s="1285"/>
    </row>
    <row r="75" spans="2:107" x14ac:dyDescent="0.15">
      <c r="B75" s="375"/>
      <c r="G75" s="1297"/>
      <c r="H75" s="1297"/>
      <c r="I75" s="1280"/>
      <c r="J75" s="1280"/>
      <c r="K75" s="1296"/>
      <c r="L75" s="1296"/>
      <c r="M75" s="1296"/>
      <c r="N75" s="1296"/>
      <c r="AM75" s="384"/>
      <c r="AN75" s="1286"/>
      <c r="AO75" s="1286"/>
      <c r="AP75" s="1286"/>
      <c r="AQ75" s="1286"/>
      <c r="AR75" s="1286"/>
      <c r="AS75" s="1286"/>
      <c r="AT75" s="1286"/>
      <c r="AU75" s="1286"/>
      <c r="AV75" s="1286"/>
      <c r="AW75" s="1286"/>
      <c r="AX75" s="1286"/>
      <c r="AY75" s="1286"/>
      <c r="AZ75" s="1286"/>
      <c r="BA75" s="1286"/>
      <c r="BB75" s="1286" t="s">
        <v>613</v>
      </c>
      <c r="BC75" s="1286"/>
      <c r="BD75" s="1286"/>
      <c r="BE75" s="1286"/>
      <c r="BF75" s="1286"/>
      <c r="BG75" s="1286"/>
      <c r="BH75" s="1286"/>
      <c r="BI75" s="1286"/>
      <c r="BJ75" s="1286"/>
      <c r="BK75" s="1286"/>
      <c r="BL75" s="1286"/>
      <c r="BM75" s="1286"/>
      <c r="BN75" s="1286"/>
      <c r="BO75" s="1286"/>
      <c r="BP75" s="1285">
        <v>3.5</v>
      </c>
      <c r="BQ75" s="1285"/>
      <c r="BR75" s="1285"/>
      <c r="BS75" s="1285"/>
      <c r="BT75" s="1285"/>
      <c r="BU75" s="1285"/>
      <c r="BV75" s="1285"/>
      <c r="BW75" s="1285"/>
      <c r="BX75" s="1285">
        <v>2.2000000000000002</v>
      </c>
      <c r="BY75" s="1285"/>
      <c r="BZ75" s="1285"/>
      <c r="CA75" s="1285"/>
      <c r="CB75" s="1285"/>
      <c r="CC75" s="1285"/>
      <c r="CD75" s="1285"/>
      <c r="CE75" s="1285"/>
      <c r="CF75" s="1285">
        <v>1.9</v>
      </c>
      <c r="CG75" s="1285"/>
      <c r="CH75" s="1285"/>
      <c r="CI75" s="1285"/>
      <c r="CJ75" s="1285"/>
      <c r="CK75" s="1285"/>
      <c r="CL75" s="1285"/>
      <c r="CM75" s="1285"/>
      <c r="CN75" s="1285">
        <v>2</v>
      </c>
      <c r="CO75" s="1285"/>
      <c r="CP75" s="1285"/>
      <c r="CQ75" s="1285"/>
      <c r="CR75" s="1285"/>
      <c r="CS75" s="1285"/>
      <c r="CT75" s="1285"/>
      <c r="CU75" s="1285"/>
      <c r="CV75" s="1285">
        <v>2.8</v>
      </c>
      <c r="CW75" s="1285"/>
      <c r="CX75" s="1285"/>
      <c r="CY75" s="1285"/>
      <c r="CZ75" s="1285"/>
      <c r="DA75" s="1285"/>
      <c r="DB75" s="1285"/>
      <c r="DC75" s="1285"/>
    </row>
    <row r="76" spans="2:107" x14ac:dyDescent="0.15">
      <c r="B76" s="375"/>
      <c r="G76" s="1297"/>
      <c r="H76" s="1297"/>
      <c r="I76" s="1280"/>
      <c r="J76" s="1280"/>
      <c r="K76" s="1296"/>
      <c r="L76" s="1296"/>
      <c r="M76" s="1296"/>
      <c r="N76" s="1296"/>
      <c r="AM76" s="384"/>
      <c r="AN76" s="1286"/>
      <c r="AO76" s="1286"/>
      <c r="AP76" s="1286"/>
      <c r="AQ76" s="1286"/>
      <c r="AR76" s="1286"/>
      <c r="AS76" s="1286"/>
      <c r="AT76" s="1286"/>
      <c r="AU76" s="1286"/>
      <c r="AV76" s="1286"/>
      <c r="AW76" s="1286"/>
      <c r="AX76" s="1286"/>
      <c r="AY76" s="1286"/>
      <c r="AZ76" s="1286"/>
      <c r="BA76" s="1286"/>
      <c r="BB76" s="1286"/>
      <c r="BC76" s="1286"/>
      <c r="BD76" s="1286"/>
      <c r="BE76" s="1286"/>
      <c r="BF76" s="1286"/>
      <c r="BG76" s="1286"/>
      <c r="BH76" s="1286"/>
      <c r="BI76" s="1286"/>
      <c r="BJ76" s="1286"/>
      <c r="BK76" s="1286"/>
      <c r="BL76" s="1286"/>
      <c r="BM76" s="1286"/>
      <c r="BN76" s="1286"/>
      <c r="BO76" s="1286"/>
      <c r="BP76" s="1285"/>
      <c r="BQ76" s="1285"/>
      <c r="BR76" s="1285"/>
      <c r="BS76" s="1285"/>
      <c r="BT76" s="1285"/>
      <c r="BU76" s="1285"/>
      <c r="BV76" s="1285"/>
      <c r="BW76" s="1285"/>
      <c r="BX76" s="1285"/>
      <c r="BY76" s="1285"/>
      <c r="BZ76" s="1285"/>
      <c r="CA76" s="1285"/>
      <c r="CB76" s="1285"/>
      <c r="CC76" s="1285"/>
      <c r="CD76" s="1285"/>
      <c r="CE76" s="1285"/>
      <c r="CF76" s="1285"/>
      <c r="CG76" s="1285"/>
      <c r="CH76" s="1285"/>
      <c r="CI76" s="1285"/>
      <c r="CJ76" s="1285"/>
      <c r="CK76" s="1285"/>
      <c r="CL76" s="1285"/>
      <c r="CM76" s="1285"/>
      <c r="CN76" s="1285"/>
      <c r="CO76" s="1285"/>
      <c r="CP76" s="1285"/>
      <c r="CQ76" s="1285"/>
      <c r="CR76" s="1285"/>
      <c r="CS76" s="1285"/>
      <c r="CT76" s="1285"/>
      <c r="CU76" s="1285"/>
      <c r="CV76" s="1285"/>
      <c r="CW76" s="1285"/>
      <c r="CX76" s="1285"/>
      <c r="CY76" s="1285"/>
      <c r="CZ76" s="1285"/>
      <c r="DA76" s="1285"/>
      <c r="DB76" s="1285"/>
      <c r="DC76" s="1285"/>
    </row>
    <row r="77" spans="2:107" x14ac:dyDescent="0.15">
      <c r="B77" s="375"/>
      <c r="G77" s="1280"/>
      <c r="H77" s="1280"/>
      <c r="I77" s="1280"/>
      <c r="J77" s="1280"/>
      <c r="K77" s="1300"/>
      <c r="L77" s="1300"/>
      <c r="M77" s="1300"/>
      <c r="N77" s="1300"/>
      <c r="AN77" s="1284" t="s">
        <v>611</v>
      </c>
      <c r="AO77" s="1284"/>
      <c r="AP77" s="1284"/>
      <c r="AQ77" s="1284"/>
      <c r="AR77" s="1284"/>
      <c r="AS77" s="1284"/>
      <c r="AT77" s="1284"/>
      <c r="AU77" s="1284"/>
      <c r="AV77" s="1284"/>
      <c r="AW77" s="1284"/>
      <c r="AX77" s="1284"/>
      <c r="AY77" s="1284"/>
      <c r="AZ77" s="1284"/>
      <c r="BA77" s="1284"/>
      <c r="BB77" s="1286" t="s">
        <v>609</v>
      </c>
      <c r="BC77" s="1286"/>
      <c r="BD77" s="1286"/>
      <c r="BE77" s="1286"/>
      <c r="BF77" s="1286"/>
      <c r="BG77" s="1286"/>
      <c r="BH77" s="1286"/>
      <c r="BI77" s="1286"/>
      <c r="BJ77" s="1286"/>
      <c r="BK77" s="1286"/>
      <c r="BL77" s="1286"/>
      <c r="BM77" s="1286"/>
      <c r="BN77" s="1286"/>
      <c r="BO77" s="1286"/>
      <c r="BP77" s="1285">
        <v>30.2</v>
      </c>
      <c r="BQ77" s="1285"/>
      <c r="BR77" s="1285"/>
      <c r="BS77" s="1285"/>
      <c r="BT77" s="1285"/>
      <c r="BU77" s="1285"/>
      <c r="BV77" s="1285"/>
      <c r="BW77" s="1285"/>
      <c r="BX77" s="1285">
        <v>25.4</v>
      </c>
      <c r="BY77" s="1285"/>
      <c r="BZ77" s="1285"/>
      <c r="CA77" s="1285"/>
      <c r="CB77" s="1285"/>
      <c r="CC77" s="1285"/>
      <c r="CD77" s="1285"/>
      <c r="CE77" s="1285"/>
      <c r="CF77" s="1285">
        <v>23</v>
      </c>
      <c r="CG77" s="1285"/>
      <c r="CH77" s="1285"/>
      <c r="CI77" s="1285"/>
      <c r="CJ77" s="1285"/>
      <c r="CK77" s="1285"/>
      <c r="CL77" s="1285"/>
      <c r="CM77" s="1285"/>
      <c r="CN77" s="1285">
        <v>41.5</v>
      </c>
      <c r="CO77" s="1285"/>
      <c r="CP77" s="1285"/>
      <c r="CQ77" s="1285"/>
      <c r="CR77" s="1285"/>
      <c r="CS77" s="1285"/>
      <c r="CT77" s="1285"/>
      <c r="CU77" s="1285"/>
      <c r="CV77" s="1285">
        <v>25.2</v>
      </c>
      <c r="CW77" s="1285"/>
      <c r="CX77" s="1285"/>
      <c r="CY77" s="1285"/>
      <c r="CZ77" s="1285"/>
      <c r="DA77" s="1285"/>
      <c r="DB77" s="1285"/>
      <c r="DC77" s="1285"/>
    </row>
    <row r="78" spans="2:107" x14ac:dyDescent="0.15">
      <c r="B78" s="375"/>
      <c r="G78" s="1280"/>
      <c r="H78" s="1280"/>
      <c r="I78" s="1280"/>
      <c r="J78" s="1280"/>
      <c r="K78" s="1300"/>
      <c r="L78" s="1300"/>
      <c r="M78" s="1300"/>
      <c r="N78" s="1300"/>
      <c r="AN78" s="1284"/>
      <c r="AO78" s="1284"/>
      <c r="AP78" s="1284"/>
      <c r="AQ78" s="1284"/>
      <c r="AR78" s="1284"/>
      <c r="AS78" s="1284"/>
      <c r="AT78" s="1284"/>
      <c r="AU78" s="1284"/>
      <c r="AV78" s="1284"/>
      <c r="AW78" s="1284"/>
      <c r="AX78" s="1284"/>
      <c r="AY78" s="1284"/>
      <c r="AZ78" s="1284"/>
      <c r="BA78" s="1284"/>
      <c r="BB78" s="1286"/>
      <c r="BC78" s="1286"/>
      <c r="BD78" s="1286"/>
      <c r="BE78" s="1286"/>
      <c r="BF78" s="1286"/>
      <c r="BG78" s="1286"/>
      <c r="BH78" s="1286"/>
      <c r="BI78" s="1286"/>
      <c r="BJ78" s="1286"/>
      <c r="BK78" s="1286"/>
      <c r="BL78" s="1286"/>
      <c r="BM78" s="1286"/>
      <c r="BN78" s="1286"/>
      <c r="BO78" s="1286"/>
      <c r="BP78" s="1285"/>
      <c r="BQ78" s="1285"/>
      <c r="BR78" s="1285"/>
      <c r="BS78" s="1285"/>
      <c r="BT78" s="1285"/>
      <c r="BU78" s="1285"/>
      <c r="BV78" s="1285"/>
      <c r="BW78" s="1285"/>
      <c r="BX78" s="1285"/>
      <c r="BY78" s="1285"/>
      <c r="BZ78" s="1285"/>
      <c r="CA78" s="1285"/>
      <c r="CB78" s="1285"/>
      <c r="CC78" s="1285"/>
      <c r="CD78" s="1285"/>
      <c r="CE78" s="1285"/>
      <c r="CF78" s="1285"/>
      <c r="CG78" s="1285"/>
      <c r="CH78" s="1285"/>
      <c r="CI78" s="1285"/>
      <c r="CJ78" s="1285"/>
      <c r="CK78" s="1285"/>
      <c r="CL78" s="1285"/>
      <c r="CM78" s="1285"/>
      <c r="CN78" s="1285"/>
      <c r="CO78" s="1285"/>
      <c r="CP78" s="1285"/>
      <c r="CQ78" s="1285"/>
      <c r="CR78" s="1285"/>
      <c r="CS78" s="1285"/>
      <c r="CT78" s="1285"/>
      <c r="CU78" s="1285"/>
      <c r="CV78" s="1285"/>
      <c r="CW78" s="1285"/>
      <c r="CX78" s="1285"/>
      <c r="CY78" s="1285"/>
      <c r="CZ78" s="1285"/>
      <c r="DA78" s="1285"/>
      <c r="DB78" s="1285"/>
      <c r="DC78" s="1285"/>
    </row>
    <row r="79" spans="2:107" x14ac:dyDescent="0.15">
      <c r="B79" s="375"/>
      <c r="G79" s="1280"/>
      <c r="H79" s="1280"/>
      <c r="I79" s="1299"/>
      <c r="J79" s="1299"/>
      <c r="K79" s="1301"/>
      <c r="L79" s="1301"/>
      <c r="M79" s="1301"/>
      <c r="N79" s="1301"/>
      <c r="AN79" s="1284"/>
      <c r="AO79" s="1284"/>
      <c r="AP79" s="1284"/>
      <c r="AQ79" s="1284"/>
      <c r="AR79" s="1284"/>
      <c r="AS79" s="1284"/>
      <c r="AT79" s="1284"/>
      <c r="AU79" s="1284"/>
      <c r="AV79" s="1284"/>
      <c r="AW79" s="1284"/>
      <c r="AX79" s="1284"/>
      <c r="AY79" s="1284"/>
      <c r="AZ79" s="1284"/>
      <c r="BA79" s="1284"/>
      <c r="BB79" s="1286" t="s">
        <v>613</v>
      </c>
      <c r="BC79" s="1286"/>
      <c r="BD79" s="1286"/>
      <c r="BE79" s="1286"/>
      <c r="BF79" s="1286"/>
      <c r="BG79" s="1286"/>
      <c r="BH79" s="1286"/>
      <c r="BI79" s="1286"/>
      <c r="BJ79" s="1286"/>
      <c r="BK79" s="1286"/>
      <c r="BL79" s="1286"/>
      <c r="BM79" s="1286"/>
      <c r="BN79" s="1286"/>
      <c r="BO79" s="1286"/>
      <c r="BP79" s="1285">
        <v>8</v>
      </c>
      <c r="BQ79" s="1285"/>
      <c r="BR79" s="1285"/>
      <c r="BS79" s="1285"/>
      <c r="BT79" s="1285"/>
      <c r="BU79" s="1285"/>
      <c r="BV79" s="1285"/>
      <c r="BW79" s="1285"/>
      <c r="BX79" s="1285">
        <v>7.8</v>
      </c>
      <c r="BY79" s="1285"/>
      <c r="BZ79" s="1285"/>
      <c r="CA79" s="1285"/>
      <c r="CB79" s="1285"/>
      <c r="CC79" s="1285"/>
      <c r="CD79" s="1285"/>
      <c r="CE79" s="1285"/>
      <c r="CF79" s="1285">
        <v>7.7</v>
      </c>
      <c r="CG79" s="1285"/>
      <c r="CH79" s="1285"/>
      <c r="CI79" s="1285"/>
      <c r="CJ79" s="1285"/>
      <c r="CK79" s="1285"/>
      <c r="CL79" s="1285"/>
      <c r="CM79" s="1285"/>
      <c r="CN79" s="1285">
        <v>9.1999999999999993</v>
      </c>
      <c r="CO79" s="1285"/>
      <c r="CP79" s="1285"/>
      <c r="CQ79" s="1285"/>
      <c r="CR79" s="1285"/>
      <c r="CS79" s="1285"/>
      <c r="CT79" s="1285"/>
      <c r="CU79" s="1285"/>
      <c r="CV79" s="1285">
        <v>8.9</v>
      </c>
      <c r="CW79" s="1285"/>
      <c r="CX79" s="1285"/>
      <c r="CY79" s="1285"/>
      <c r="CZ79" s="1285"/>
      <c r="DA79" s="1285"/>
      <c r="DB79" s="1285"/>
      <c r="DC79" s="1285"/>
    </row>
    <row r="80" spans="2:107" x14ac:dyDescent="0.15">
      <c r="B80" s="375"/>
      <c r="G80" s="1280"/>
      <c r="H80" s="1280"/>
      <c r="I80" s="1299"/>
      <c r="J80" s="1299"/>
      <c r="K80" s="1301"/>
      <c r="L80" s="1301"/>
      <c r="M80" s="1301"/>
      <c r="N80" s="1301"/>
      <c r="AN80" s="1284"/>
      <c r="AO80" s="1284"/>
      <c r="AP80" s="1284"/>
      <c r="AQ80" s="1284"/>
      <c r="AR80" s="1284"/>
      <c r="AS80" s="1284"/>
      <c r="AT80" s="1284"/>
      <c r="AU80" s="1284"/>
      <c r="AV80" s="1284"/>
      <c r="AW80" s="1284"/>
      <c r="AX80" s="1284"/>
      <c r="AY80" s="1284"/>
      <c r="AZ80" s="1284"/>
      <c r="BA80" s="1284"/>
      <c r="BB80" s="1286"/>
      <c r="BC80" s="1286"/>
      <c r="BD80" s="1286"/>
      <c r="BE80" s="1286"/>
      <c r="BF80" s="1286"/>
      <c r="BG80" s="1286"/>
      <c r="BH80" s="1286"/>
      <c r="BI80" s="1286"/>
      <c r="BJ80" s="1286"/>
      <c r="BK80" s="1286"/>
      <c r="BL80" s="1286"/>
      <c r="BM80" s="1286"/>
      <c r="BN80" s="1286"/>
      <c r="BO80" s="1286"/>
      <c r="BP80" s="1285"/>
      <c r="BQ80" s="1285"/>
      <c r="BR80" s="1285"/>
      <c r="BS80" s="1285"/>
      <c r="BT80" s="1285"/>
      <c r="BU80" s="1285"/>
      <c r="BV80" s="1285"/>
      <c r="BW80" s="1285"/>
      <c r="BX80" s="1285"/>
      <c r="BY80" s="1285"/>
      <c r="BZ80" s="1285"/>
      <c r="CA80" s="1285"/>
      <c r="CB80" s="1285"/>
      <c r="CC80" s="1285"/>
      <c r="CD80" s="1285"/>
      <c r="CE80" s="1285"/>
      <c r="CF80" s="1285"/>
      <c r="CG80" s="1285"/>
      <c r="CH80" s="1285"/>
      <c r="CI80" s="1285"/>
      <c r="CJ80" s="1285"/>
      <c r="CK80" s="1285"/>
      <c r="CL80" s="1285"/>
      <c r="CM80" s="1285"/>
      <c r="CN80" s="1285"/>
      <c r="CO80" s="1285"/>
      <c r="CP80" s="1285"/>
      <c r="CQ80" s="1285"/>
      <c r="CR80" s="1285"/>
      <c r="CS80" s="1285"/>
      <c r="CT80" s="1285"/>
      <c r="CU80" s="1285"/>
      <c r="CV80" s="1285"/>
      <c r="CW80" s="1285"/>
      <c r="CX80" s="1285"/>
      <c r="CY80" s="1285"/>
      <c r="CZ80" s="1285"/>
      <c r="DA80" s="1285"/>
      <c r="DB80" s="1285"/>
      <c r="DC80" s="1285"/>
    </row>
    <row r="81" spans="2:109" x14ac:dyDescent="0.15">
      <c r="B81" s="375"/>
    </row>
    <row r="82" spans="2:109" ht="17.25" x14ac:dyDescent="0.15">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x14ac:dyDescent="0.15">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x14ac:dyDescent="0.15">
      <c r="DD84" s="369"/>
      <c r="DE84" s="369"/>
    </row>
    <row r="85" spans="2:109" x14ac:dyDescent="0.15">
      <c r="DD85" s="369"/>
      <c r="DE85" s="369"/>
    </row>
  </sheetData>
  <sheetProtection algorithmName="SHA-512" hashValue="o/AYyh3vyIIcYXCxl32wPs2H+67rubQuWyDaoJ9RDJSwqc1YDuzb33FJo8qQLlqVGGtG0yj8HXVK/2kr/QhbVg==" saltValue="suvfFDPYC1iNFimntoPKk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3"/>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70"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512</v>
      </c>
    </row>
  </sheetData>
  <sheetProtection algorithmName="SHA-512" hashValue="WJF89rPAaKmH8Ne0TI+ouzqHP3ez40xF11PsXmrvQxH2H9oxDQSuqzmToMCfUmiobqgYk/CsnrnfM8ATIUnzAA==" saltValue="3lN5SvAsGImPdYs910baAw==" spinCount="100000" sheet="1" objects="1" scenarios="1"/>
  <dataConsolidate/>
  <phoneticPr fontId="3"/>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55"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512</v>
      </c>
    </row>
  </sheetData>
  <sheetProtection algorithmName="SHA-512" hashValue="ZUwprJDd+r51vvT8uLIzXsEjZ1JJ9AYvG9C/DCgtcybkaiHoF3Gy/XxGpSNKP95wmVXbuKP7l/IYgW1ULAb5qw==" saltValue="YvQ/hwC6B+RKU7JzQ9z7dA==" spinCount="100000" sheet="1" objects="1" scenarios="1"/>
  <dataConsolidate/>
  <phoneticPr fontId="3"/>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75" zoomScaleNormal="75"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562</v>
      </c>
      <c r="G2" s="148"/>
      <c r="H2" s="149"/>
    </row>
    <row r="3" spans="1:8" x14ac:dyDescent="0.15">
      <c r="A3" s="145" t="s">
        <v>555</v>
      </c>
      <c r="B3" s="150"/>
      <c r="C3" s="151"/>
      <c r="D3" s="152">
        <v>56872</v>
      </c>
      <c r="E3" s="153"/>
      <c r="F3" s="154">
        <v>70615</v>
      </c>
      <c r="G3" s="155"/>
      <c r="H3" s="156"/>
    </row>
    <row r="4" spans="1:8" x14ac:dyDescent="0.15">
      <c r="A4" s="157"/>
      <c r="B4" s="158"/>
      <c r="C4" s="159"/>
      <c r="D4" s="160">
        <v>37304</v>
      </c>
      <c r="E4" s="161"/>
      <c r="F4" s="162">
        <v>37382</v>
      </c>
      <c r="G4" s="163"/>
      <c r="H4" s="164"/>
    </row>
    <row r="5" spans="1:8" x14ac:dyDescent="0.15">
      <c r="A5" s="145" t="s">
        <v>557</v>
      </c>
      <c r="B5" s="150"/>
      <c r="C5" s="151"/>
      <c r="D5" s="152">
        <v>68902</v>
      </c>
      <c r="E5" s="153"/>
      <c r="F5" s="154">
        <v>69185</v>
      </c>
      <c r="G5" s="155"/>
      <c r="H5" s="156"/>
    </row>
    <row r="6" spans="1:8" x14ac:dyDescent="0.15">
      <c r="A6" s="157"/>
      <c r="B6" s="158"/>
      <c r="C6" s="159"/>
      <c r="D6" s="160">
        <v>51850</v>
      </c>
      <c r="E6" s="161"/>
      <c r="F6" s="162">
        <v>38519</v>
      </c>
      <c r="G6" s="163"/>
      <c r="H6" s="164"/>
    </row>
    <row r="7" spans="1:8" x14ac:dyDescent="0.15">
      <c r="A7" s="145" t="s">
        <v>558</v>
      </c>
      <c r="B7" s="150"/>
      <c r="C7" s="151"/>
      <c r="D7" s="152">
        <v>80006</v>
      </c>
      <c r="E7" s="153"/>
      <c r="F7" s="154">
        <v>70166</v>
      </c>
      <c r="G7" s="155"/>
      <c r="H7" s="156"/>
    </row>
    <row r="8" spans="1:8" x14ac:dyDescent="0.15">
      <c r="A8" s="157"/>
      <c r="B8" s="158"/>
      <c r="C8" s="159"/>
      <c r="D8" s="160">
        <v>31078</v>
      </c>
      <c r="E8" s="161"/>
      <c r="F8" s="162">
        <v>36115</v>
      </c>
      <c r="G8" s="163"/>
      <c r="H8" s="164"/>
    </row>
    <row r="9" spans="1:8" x14ac:dyDescent="0.15">
      <c r="A9" s="145" t="s">
        <v>559</v>
      </c>
      <c r="B9" s="150"/>
      <c r="C9" s="151"/>
      <c r="D9" s="152">
        <v>90945</v>
      </c>
      <c r="E9" s="153"/>
      <c r="F9" s="154">
        <v>92632</v>
      </c>
      <c r="G9" s="155"/>
      <c r="H9" s="156"/>
    </row>
    <row r="10" spans="1:8" x14ac:dyDescent="0.15">
      <c r="A10" s="157"/>
      <c r="B10" s="158"/>
      <c r="C10" s="159"/>
      <c r="D10" s="160">
        <v>40399</v>
      </c>
      <c r="E10" s="161"/>
      <c r="F10" s="162">
        <v>47978</v>
      </c>
      <c r="G10" s="163"/>
      <c r="H10" s="164"/>
    </row>
    <row r="11" spans="1:8" x14ac:dyDescent="0.15">
      <c r="A11" s="145" t="s">
        <v>560</v>
      </c>
      <c r="B11" s="150"/>
      <c r="C11" s="151"/>
      <c r="D11" s="152">
        <v>63433</v>
      </c>
      <c r="E11" s="153"/>
      <c r="F11" s="154">
        <v>96469</v>
      </c>
      <c r="G11" s="155"/>
      <c r="H11" s="156"/>
    </row>
    <row r="12" spans="1:8" x14ac:dyDescent="0.15">
      <c r="A12" s="157"/>
      <c r="B12" s="158"/>
      <c r="C12" s="165"/>
      <c r="D12" s="160">
        <v>29689</v>
      </c>
      <c r="E12" s="161"/>
      <c r="F12" s="162">
        <v>49775</v>
      </c>
      <c r="G12" s="163"/>
      <c r="H12" s="164"/>
    </row>
    <row r="13" spans="1:8" x14ac:dyDescent="0.15">
      <c r="A13" s="145"/>
      <c r="B13" s="150"/>
      <c r="C13" s="166"/>
      <c r="D13" s="167">
        <v>72032</v>
      </c>
      <c r="E13" s="168"/>
      <c r="F13" s="169">
        <v>79813</v>
      </c>
      <c r="G13" s="170"/>
      <c r="H13" s="156"/>
    </row>
    <row r="14" spans="1:8" x14ac:dyDescent="0.15">
      <c r="A14" s="157"/>
      <c r="B14" s="158"/>
      <c r="C14" s="159"/>
      <c r="D14" s="160">
        <v>38064</v>
      </c>
      <c r="E14" s="161"/>
      <c r="F14" s="162">
        <v>41954</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3.99</v>
      </c>
      <c r="C19" s="171">
        <f>ROUND(VALUE(SUBSTITUTE(実質収支比率等に係る経年分析!G$48,"▲","-")),2)</f>
        <v>4.13</v>
      </c>
      <c r="D19" s="171">
        <f>ROUND(VALUE(SUBSTITUTE(実質収支比率等に係る経年分析!H$48,"▲","-")),2)</f>
        <v>7.59</v>
      </c>
      <c r="E19" s="171">
        <f>ROUND(VALUE(SUBSTITUTE(実質収支比率等に係る経年分析!I$48,"▲","-")),2)</f>
        <v>8.69</v>
      </c>
      <c r="F19" s="171">
        <f>ROUND(VALUE(SUBSTITUTE(実質収支比率等に係る経年分析!J$48,"▲","-")),2)</f>
        <v>9.77</v>
      </c>
    </row>
    <row r="20" spans="1:11" x14ac:dyDescent="0.15">
      <c r="A20" s="171" t="s">
        <v>55</v>
      </c>
      <c r="B20" s="171">
        <f>ROUND(VALUE(SUBSTITUTE(実質収支比率等に係る経年分析!F$47,"▲","-")),2)</f>
        <v>36.520000000000003</v>
      </c>
      <c r="C20" s="171">
        <f>ROUND(VALUE(SUBSTITUTE(実質収支比率等に係る経年分析!G$47,"▲","-")),2)</f>
        <v>32.770000000000003</v>
      </c>
      <c r="D20" s="171">
        <f>ROUND(VALUE(SUBSTITUTE(実質収支比率等に係る経年分析!H$47,"▲","-")),2)</f>
        <v>28.01</v>
      </c>
      <c r="E20" s="171">
        <f>ROUND(VALUE(SUBSTITUTE(実質収支比率等に係る経年分析!I$47,"▲","-")),2)</f>
        <v>31.07</v>
      </c>
      <c r="F20" s="171">
        <f>ROUND(VALUE(SUBSTITUTE(実質収支比率等に係る経年分析!J$47,"▲","-")),2)</f>
        <v>35.75</v>
      </c>
    </row>
    <row r="21" spans="1:11" x14ac:dyDescent="0.15">
      <c r="A21" s="171" t="s">
        <v>56</v>
      </c>
      <c r="B21" s="171">
        <f>IF(ISNUMBER(VALUE(SUBSTITUTE(実質収支比率等に係る経年分析!F$49,"▲","-"))),ROUND(VALUE(SUBSTITUTE(実質収支比率等に係る経年分析!F$49,"▲","-")),2),NA())</f>
        <v>-4.7300000000000004</v>
      </c>
      <c r="C21" s="171">
        <f>IF(ISNUMBER(VALUE(SUBSTITUTE(実質収支比率等に係る経年分析!G$49,"▲","-"))),ROUND(VALUE(SUBSTITUTE(実質収支比率等に係る経年分析!G$49,"▲","-")),2),NA())</f>
        <v>-3.45</v>
      </c>
      <c r="D21" s="171">
        <f>IF(ISNUMBER(VALUE(SUBSTITUTE(実質収支比率等に係る経年分析!H$49,"▲","-"))),ROUND(VALUE(SUBSTITUTE(実質収支比率等に係る経年分析!H$49,"▲","-")),2),NA())</f>
        <v>-2.4700000000000002</v>
      </c>
      <c r="E21" s="171">
        <f>IF(ISNUMBER(VALUE(SUBSTITUTE(実質収支比率等に係る経年分析!I$49,"▲","-"))),ROUND(VALUE(SUBSTITUTE(実質収支比率等に係る経年分析!I$49,"▲","-")),2),NA())</f>
        <v>5</v>
      </c>
      <c r="F21" s="171">
        <f>IF(ISNUMBER(VALUE(SUBSTITUTE(実質収支比率等に係る経年分析!J$49,"▲","-"))),ROUND(VALUE(SUBSTITUTE(実質収支比率等に係る経年分析!J$49,"▲","-")),2),NA())</f>
        <v>7.18</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0.45</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1.02</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後期高齢者医療特別会計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0.01</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0.01</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0.01</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0.01</v>
      </c>
    </row>
    <row r="30" spans="1:11" x14ac:dyDescent="0.15">
      <c r="A30" s="172" t="str">
        <f>IF(連結実質赤字比率に係る赤字・黒字の構成分析!C$40="",NA(),連結実質赤字比率に係る赤字・黒字の構成分析!C$40)</f>
        <v>工業用水道事業会計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0.5</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0.64</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0.68</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0.74</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0.76</v>
      </c>
    </row>
    <row r="31" spans="1:11" x14ac:dyDescent="0.15">
      <c r="A31" s="172" t="str">
        <f>IF(連結実質赤字比率に係る赤字・黒字の構成分析!C$39="",NA(),連結実質赤字比率に係る赤字・黒字の構成分析!C$39)</f>
        <v>介護保険特別会計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0.13</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1.04</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0.56999999999999995</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1.08</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1.35</v>
      </c>
    </row>
    <row r="32" spans="1:11" x14ac:dyDescent="0.15">
      <c r="A32" s="172" t="str">
        <f>IF(連結実質赤字比率に係る赤字・黒字の構成分析!C$38="",NA(),連結実質赤字比率に係る赤字・黒字の構成分析!C$38)</f>
        <v>国民健康保険特別会計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3.26</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1.1000000000000001</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1.1000000000000001</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1.31</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1.37</v>
      </c>
    </row>
    <row r="33" spans="1:16" x14ac:dyDescent="0.15">
      <c r="A33" s="172" t="str">
        <f>IF(連結実質赤字比率に係る赤字・黒字の構成分析!C$37="",NA(),連結実質赤字比率に係る赤字・黒字の構成分析!C$37)</f>
        <v>簡易水道事業会計</v>
      </c>
      <c r="B33" s="172" t="e">
        <f>IF(ROUND(VALUE(SUBSTITUTE(連結実質赤字比率に係る赤字・黒字の構成分析!F$37,"▲", "-")), 2) &lt; 0, ABS(ROUND(VALUE(SUBSTITUTE(連結実質赤字比率に係る赤字・黒字の構成分析!F$37,"▲", "-")), 2)), NA())</f>
        <v>#VALUE!</v>
      </c>
      <c r="C33" s="172" t="e">
        <f>IF(ROUND(VALUE(SUBSTITUTE(連結実質赤字比率に係る赤字・黒字の構成分析!F$37,"▲", "-")), 2) &gt;= 0, ABS(ROUND(VALUE(SUBSTITUTE(連結実質赤字比率に係る赤字・黒字の構成分析!F$37,"▲", "-")), 2)), NA())</f>
        <v>#VALUE!</v>
      </c>
      <c r="D33" s="172" t="e">
        <f>IF(ROUND(VALUE(SUBSTITUTE(連結実質赤字比率に係る赤字・黒字の構成分析!G$37,"▲", "-")), 2) &lt; 0, ABS(ROUND(VALUE(SUBSTITUTE(連結実質赤字比率に係る赤字・黒字の構成分析!G$37,"▲", "-")), 2)), NA())</f>
        <v>#VALUE!</v>
      </c>
      <c r="E33" s="172" t="e">
        <f>IF(ROUND(VALUE(SUBSTITUTE(連結実質赤字比率に係る赤字・黒字の構成分析!G$37,"▲", "-")), 2) &gt;= 0, ABS(ROUND(VALUE(SUBSTITUTE(連結実質赤字比率に係る赤字・黒字の構成分析!G$37,"▲", "-")), 2)), NA())</f>
        <v>#VALUE!</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0.45</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1.61</v>
      </c>
    </row>
    <row r="34" spans="1:16" x14ac:dyDescent="0.15">
      <c r="A34" s="172" t="str">
        <f>IF(連結実質赤字比率に係る赤字・黒字の構成分析!C$36="",NA(),連結実質赤字比率に係る赤字・黒字の構成分析!C$36)</f>
        <v>下水道事業等会計</v>
      </c>
      <c r="B34" s="172" t="e">
        <f>IF(ROUND(VALUE(SUBSTITUTE(連結実質赤字比率に係る赤字・黒字の構成分析!F$36,"▲", "-")), 2) &lt; 0, ABS(ROUND(VALUE(SUBSTITUTE(連結実質赤字比率に係る赤字・黒字の構成分析!F$36,"▲", "-")), 2)), NA())</f>
        <v>#VALUE!</v>
      </c>
      <c r="C34" s="172" t="e">
        <f>IF(ROUND(VALUE(SUBSTITUTE(連結実質赤字比率に係る赤字・黒字の構成分析!F$36,"▲", "-")), 2) &gt;= 0, ABS(ROUND(VALUE(SUBSTITUTE(連結実質赤字比率に係る赤字・黒字の構成分析!F$36,"▲", "-")), 2)), NA())</f>
        <v>#VALUE!</v>
      </c>
      <c r="D34" s="172" t="e">
        <f>IF(ROUND(VALUE(SUBSTITUTE(連結実質赤字比率に係る赤字・黒字の構成分析!G$36,"▲", "-")), 2) &lt; 0, ABS(ROUND(VALUE(SUBSTITUTE(連結実質赤字比率に係る赤字・黒字の構成分析!G$36,"▲", "-")), 2)), NA())</f>
        <v>#VALUE!</v>
      </c>
      <c r="E34" s="172" t="e">
        <f>IF(ROUND(VALUE(SUBSTITUTE(連結実質赤字比率に係る赤字・黒字の構成分析!G$36,"▲", "-")), 2) &gt;= 0, ABS(ROUND(VALUE(SUBSTITUTE(連結実質赤字比率に係る赤字・黒字の構成分析!G$36,"▲", "-")), 2)), NA())</f>
        <v>#VALUE!</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2.2400000000000002</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5.22</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9.15</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3.99</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4.13</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7.58</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8.68</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9.77</v>
      </c>
    </row>
    <row r="36" spans="1:16" x14ac:dyDescent="0.15">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12.64</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12.95</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13.48</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13.23</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12.67</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2766</v>
      </c>
      <c r="E42" s="173"/>
      <c r="F42" s="173"/>
      <c r="G42" s="173">
        <f>'実質公債費比率（分子）の構造'!L$52</f>
        <v>2712</v>
      </c>
      <c r="H42" s="173"/>
      <c r="I42" s="173"/>
      <c r="J42" s="173">
        <f>'実質公債費比率（分子）の構造'!M$52</f>
        <v>2566</v>
      </c>
      <c r="K42" s="173"/>
      <c r="L42" s="173"/>
      <c r="M42" s="173">
        <f>'実質公債費比率（分子）の構造'!N$52</f>
        <v>2536</v>
      </c>
      <c r="N42" s="173"/>
      <c r="O42" s="173"/>
      <c r="P42" s="173">
        <f>'実質公債費比率（分子）の構造'!O$52</f>
        <v>2429</v>
      </c>
    </row>
    <row r="43" spans="1:16" x14ac:dyDescent="0.15">
      <c r="A43" s="173" t="s">
        <v>64</v>
      </c>
      <c r="B43" s="173">
        <f>'実質公債費比率（分子）の構造'!K$51</f>
        <v>0</v>
      </c>
      <c r="C43" s="173"/>
      <c r="D43" s="173"/>
      <c r="E43" s="173">
        <f>'実質公債費比率（分子）の構造'!L$51</f>
        <v>0</v>
      </c>
      <c r="F43" s="173"/>
      <c r="G43" s="173"/>
      <c r="H43" s="173">
        <f>'実質公債費比率（分子）の構造'!M$51</f>
        <v>0</v>
      </c>
      <c r="I43" s="173"/>
      <c r="J43" s="173"/>
      <c r="K43" s="173">
        <f>'実質公債費比率（分子）の構造'!N$51</f>
        <v>0</v>
      </c>
      <c r="L43" s="173"/>
      <c r="M43" s="173"/>
      <c r="N43" s="173">
        <f>'実質公債費比率（分子）の構造'!O$51</f>
        <v>0</v>
      </c>
      <c r="O43" s="173"/>
      <c r="P43" s="173"/>
    </row>
    <row r="44" spans="1:16" x14ac:dyDescent="0.15">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66</v>
      </c>
      <c r="B45" s="173" t="str">
        <f>'実質公債費比率（分子）の構造'!K$49</f>
        <v>-</v>
      </c>
      <c r="C45" s="173"/>
      <c r="D45" s="173"/>
      <c r="E45" s="173" t="str">
        <f>'実質公債費比率（分子）の構造'!L$49</f>
        <v>-</v>
      </c>
      <c r="F45" s="173"/>
      <c r="G45" s="173"/>
      <c r="H45" s="173" t="str">
        <f>'実質公債費比率（分子）の構造'!M$49</f>
        <v>-</v>
      </c>
      <c r="I45" s="173"/>
      <c r="J45" s="173"/>
      <c r="K45" s="173" t="str">
        <f>'実質公債費比率（分子）の構造'!N$49</f>
        <v>-</v>
      </c>
      <c r="L45" s="173"/>
      <c r="M45" s="173"/>
      <c r="N45" s="173" t="str">
        <f>'実質公債費比率（分子）の構造'!O$49</f>
        <v>-</v>
      </c>
      <c r="O45" s="173"/>
      <c r="P45" s="173"/>
    </row>
    <row r="46" spans="1:16" x14ac:dyDescent="0.15">
      <c r="A46" s="173" t="s">
        <v>67</v>
      </c>
      <c r="B46" s="173">
        <f>'実質公債費比率（分子）の構造'!K$48</f>
        <v>838</v>
      </c>
      <c r="C46" s="173"/>
      <c r="D46" s="173"/>
      <c r="E46" s="173">
        <f>'実質公債費比率（分子）の構造'!L$48</f>
        <v>765</v>
      </c>
      <c r="F46" s="173"/>
      <c r="G46" s="173"/>
      <c r="H46" s="173">
        <f>'実質公債費比率（分子）の構造'!M$48</f>
        <v>770</v>
      </c>
      <c r="I46" s="173"/>
      <c r="J46" s="173"/>
      <c r="K46" s="173">
        <f>'実質公債費比率（分子）の構造'!N$48</f>
        <v>778</v>
      </c>
      <c r="L46" s="173"/>
      <c r="M46" s="173"/>
      <c r="N46" s="173">
        <f>'実質公債費比率（分子）の構造'!O$48</f>
        <v>693</v>
      </c>
      <c r="O46" s="173"/>
      <c r="P46" s="173"/>
    </row>
    <row r="47" spans="1:16" x14ac:dyDescent="0.15">
      <c r="A47" s="173" t="s">
        <v>68</v>
      </c>
      <c r="B47" s="173">
        <f>'実質公債費比率（分子）の構造'!K$47</f>
        <v>17</v>
      </c>
      <c r="C47" s="173"/>
      <c r="D47" s="173"/>
      <c r="E47" s="173">
        <f>'実質公債費比率（分子）の構造'!L$47</f>
        <v>10</v>
      </c>
      <c r="F47" s="173"/>
      <c r="G47" s="173"/>
      <c r="H47" s="173">
        <f>'実質公債費比率（分子）の構造'!M$47</f>
        <v>3</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2156</v>
      </c>
      <c r="C49" s="173"/>
      <c r="D49" s="173"/>
      <c r="E49" s="173">
        <f>'実質公債費比率（分子）の構造'!L$45</f>
        <v>2113</v>
      </c>
      <c r="F49" s="173"/>
      <c r="G49" s="173"/>
      <c r="H49" s="173">
        <f>'実質公債費比率（分子）の構造'!M$45</f>
        <v>2091</v>
      </c>
      <c r="I49" s="173"/>
      <c r="J49" s="173"/>
      <c r="K49" s="173">
        <f>'実質公債費比率（分子）の構造'!N$45</f>
        <v>2162</v>
      </c>
      <c r="L49" s="173"/>
      <c r="M49" s="173"/>
      <c r="N49" s="173">
        <f>'実質公債費比率（分子）の構造'!O$45</f>
        <v>2248</v>
      </c>
      <c r="O49" s="173"/>
      <c r="P49" s="173"/>
    </row>
    <row r="50" spans="1:16" x14ac:dyDescent="0.15">
      <c r="A50" s="173" t="s">
        <v>71</v>
      </c>
      <c r="B50" s="173" t="e">
        <f>NA()</f>
        <v>#N/A</v>
      </c>
      <c r="C50" s="173">
        <f>IF(ISNUMBER('実質公債費比率（分子）の構造'!K$53),'実質公債費比率（分子）の構造'!K$53,NA())</f>
        <v>245</v>
      </c>
      <c r="D50" s="173" t="e">
        <f>NA()</f>
        <v>#N/A</v>
      </c>
      <c r="E50" s="173" t="e">
        <f>NA()</f>
        <v>#N/A</v>
      </c>
      <c r="F50" s="173">
        <f>IF(ISNUMBER('実質公債費比率（分子）の構造'!L$53),'実質公債費比率（分子）の構造'!L$53,NA())</f>
        <v>176</v>
      </c>
      <c r="G50" s="173" t="e">
        <f>NA()</f>
        <v>#N/A</v>
      </c>
      <c r="H50" s="173" t="e">
        <f>NA()</f>
        <v>#N/A</v>
      </c>
      <c r="I50" s="173">
        <f>IF(ISNUMBER('実質公債費比率（分子）の構造'!M$53),'実質公債費比率（分子）の構造'!M$53,NA())</f>
        <v>298</v>
      </c>
      <c r="J50" s="173" t="e">
        <f>NA()</f>
        <v>#N/A</v>
      </c>
      <c r="K50" s="173" t="e">
        <f>NA()</f>
        <v>#N/A</v>
      </c>
      <c r="L50" s="173">
        <f>IF(ISNUMBER('実質公債費比率（分子）の構造'!N$53),'実質公債費比率（分子）の構造'!N$53,NA())</f>
        <v>404</v>
      </c>
      <c r="M50" s="173" t="e">
        <f>NA()</f>
        <v>#N/A</v>
      </c>
      <c r="N50" s="173" t="e">
        <f>NA()</f>
        <v>#N/A</v>
      </c>
      <c r="O50" s="173">
        <f>IF(ISNUMBER('実質公債費比率（分子）の構造'!O$53),'実質公債費比率（分子）の構造'!O$53,NA())</f>
        <v>512</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22751</v>
      </c>
      <c r="E56" s="172"/>
      <c r="F56" s="172"/>
      <c r="G56" s="172">
        <f>'将来負担比率（分子）の構造'!J$52</f>
        <v>22228</v>
      </c>
      <c r="H56" s="172"/>
      <c r="I56" s="172"/>
      <c r="J56" s="172">
        <f>'将来負担比率（分子）の構造'!K$52</f>
        <v>21832</v>
      </c>
      <c r="K56" s="172"/>
      <c r="L56" s="172"/>
      <c r="M56" s="172">
        <f>'将来負担比率（分子）の構造'!L$52</f>
        <v>21292</v>
      </c>
      <c r="N56" s="172"/>
      <c r="O56" s="172"/>
      <c r="P56" s="172">
        <f>'将来負担比率（分子）の構造'!M$52</f>
        <v>21224</v>
      </c>
    </row>
    <row r="57" spans="1:16" x14ac:dyDescent="0.15">
      <c r="A57" s="172" t="s">
        <v>42</v>
      </c>
      <c r="B57" s="172"/>
      <c r="C57" s="172"/>
      <c r="D57" s="172">
        <f>'将来負担比率（分子）の構造'!I$51</f>
        <v>1773</v>
      </c>
      <c r="E57" s="172"/>
      <c r="F57" s="172"/>
      <c r="G57" s="172">
        <f>'将来負担比率（分子）の構造'!J$51</f>
        <v>1691</v>
      </c>
      <c r="H57" s="172"/>
      <c r="I57" s="172"/>
      <c r="J57" s="172">
        <f>'将来負担比率（分子）の構造'!K$51</f>
        <v>1644</v>
      </c>
      <c r="K57" s="172"/>
      <c r="L57" s="172"/>
      <c r="M57" s="172">
        <f>'将来負担比率（分子）の構造'!L$51</f>
        <v>1564</v>
      </c>
      <c r="N57" s="172"/>
      <c r="O57" s="172"/>
      <c r="P57" s="172">
        <f>'将来負担比率（分子）の構造'!M$51</f>
        <v>1383</v>
      </c>
    </row>
    <row r="58" spans="1:16" x14ac:dyDescent="0.15">
      <c r="A58" s="172" t="s">
        <v>41</v>
      </c>
      <c r="B58" s="172"/>
      <c r="C58" s="172"/>
      <c r="D58" s="172">
        <f>'将来負担比率（分子）の構造'!I$50</f>
        <v>18053</v>
      </c>
      <c r="E58" s="172"/>
      <c r="F58" s="172"/>
      <c r="G58" s="172">
        <f>'将来負担比率（分子）の構造'!J$50</f>
        <v>17288</v>
      </c>
      <c r="H58" s="172"/>
      <c r="I58" s="172"/>
      <c r="J58" s="172">
        <f>'将来負担比率（分子）の構造'!K$50</f>
        <v>16438</v>
      </c>
      <c r="K58" s="172"/>
      <c r="L58" s="172"/>
      <c r="M58" s="172">
        <f>'将来負担比率（分子）の構造'!L$50</f>
        <v>15236</v>
      </c>
      <c r="N58" s="172"/>
      <c r="O58" s="172"/>
      <c r="P58" s="172">
        <f>'将来負担比率（分子）の構造'!M$50</f>
        <v>16488</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f>'将来負担比率（分子）の構造'!J$46</f>
        <v>2</v>
      </c>
      <c r="F61" s="172"/>
      <c r="G61" s="172"/>
      <c r="H61" s="172">
        <f>'将来負担比率（分子）の構造'!K$46</f>
        <v>6</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5995</v>
      </c>
      <c r="C62" s="172"/>
      <c r="D62" s="172"/>
      <c r="E62" s="172">
        <f>'将来負担比率（分子）の構造'!J$45</f>
        <v>5841</v>
      </c>
      <c r="F62" s="172"/>
      <c r="G62" s="172"/>
      <c r="H62" s="172">
        <f>'将来負担比率（分子）の構造'!K$45</f>
        <v>5876</v>
      </c>
      <c r="I62" s="172"/>
      <c r="J62" s="172"/>
      <c r="K62" s="172">
        <f>'将来負担比率（分子）の構造'!L$45</f>
        <v>5854</v>
      </c>
      <c r="L62" s="172"/>
      <c r="M62" s="172"/>
      <c r="N62" s="172">
        <f>'将来負担比率（分子）の構造'!M$45</f>
        <v>5810</v>
      </c>
      <c r="O62" s="172"/>
      <c r="P62" s="172"/>
    </row>
    <row r="63" spans="1:16" x14ac:dyDescent="0.15">
      <c r="A63" s="172" t="s">
        <v>34</v>
      </c>
      <c r="B63" s="172" t="str">
        <f>'将来負担比率（分子）の構造'!I$44</f>
        <v>-</v>
      </c>
      <c r="C63" s="172"/>
      <c r="D63" s="172"/>
      <c r="E63" s="172" t="str">
        <f>'将来負担比率（分子）の構造'!J$44</f>
        <v>-</v>
      </c>
      <c r="F63" s="172"/>
      <c r="G63" s="172"/>
      <c r="H63" s="172" t="str">
        <f>'将来負担比率（分子）の構造'!K$44</f>
        <v>-</v>
      </c>
      <c r="I63" s="172"/>
      <c r="J63" s="172"/>
      <c r="K63" s="172" t="str">
        <f>'将来負担比率（分子）の構造'!L$44</f>
        <v>-</v>
      </c>
      <c r="L63" s="172"/>
      <c r="M63" s="172"/>
      <c r="N63" s="172" t="str">
        <f>'将来負担比率（分子）の構造'!M$44</f>
        <v>-</v>
      </c>
      <c r="O63" s="172"/>
      <c r="P63" s="172"/>
    </row>
    <row r="64" spans="1:16" x14ac:dyDescent="0.15">
      <c r="A64" s="172" t="s">
        <v>33</v>
      </c>
      <c r="B64" s="172">
        <f>'将来負担比率（分子）の構造'!I$43</f>
        <v>8566</v>
      </c>
      <c r="C64" s="172"/>
      <c r="D64" s="172"/>
      <c r="E64" s="172">
        <f>'将来負担比率（分子）の構造'!J$43</f>
        <v>8188</v>
      </c>
      <c r="F64" s="172"/>
      <c r="G64" s="172"/>
      <c r="H64" s="172">
        <f>'将来負担比率（分子）の構造'!K$43</f>
        <v>7974</v>
      </c>
      <c r="I64" s="172"/>
      <c r="J64" s="172"/>
      <c r="K64" s="172">
        <f>'将来負担比率（分子）の構造'!L$43</f>
        <v>8125</v>
      </c>
      <c r="L64" s="172"/>
      <c r="M64" s="172"/>
      <c r="N64" s="172">
        <f>'将来負担比率（分子）の構造'!M$43</f>
        <v>7856</v>
      </c>
      <c r="O64" s="172"/>
      <c r="P64" s="172"/>
    </row>
    <row r="65" spans="1:16" x14ac:dyDescent="0.15">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19262</v>
      </c>
      <c r="C66" s="172"/>
      <c r="D66" s="172"/>
      <c r="E66" s="172">
        <f>'将来負担比率（分子）の構造'!J$41</f>
        <v>18682</v>
      </c>
      <c r="F66" s="172"/>
      <c r="G66" s="172"/>
      <c r="H66" s="172">
        <f>'将来負担比率（分子）の構造'!K$41</f>
        <v>18500</v>
      </c>
      <c r="I66" s="172"/>
      <c r="J66" s="172"/>
      <c r="K66" s="172">
        <f>'将来負担比率（分子）の構造'!L$41</f>
        <v>18341</v>
      </c>
      <c r="L66" s="172"/>
      <c r="M66" s="172"/>
      <c r="N66" s="172">
        <f>'将来負担比率（分子）の構造'!M$41</f>
        <v>18182</v>
      </c>
      <c r="O66" s="172"/>
      <c r="P66" s="172"/>
    </row>
    <row r="67" spans="1:16" x14ac:dyDescent="0.15">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4116</v>
      </c>
      <c r="C72" s="176">
        <f>基金残高に係る経年分析!G55</f>
        <v>4675</v>
      </c>
      <c r="D72" s="176">
        <f>基金残高に係る経年分析!H55</f>
        <v>5578</v>
      </c>
    </row>
    <row r="73" spans="1:16" x14ac:dyDescent="0.15">
      <c r="A73" s="175" t="s">
        <v>78</v>
      </c>
      <c r="B73" s="176">
        <f>基金残高に係る経年分析!F56</f>
        <v>7989</v>
      </c>
      <c r="C73" s="176">
        <f>基金残高に係る経年分析!G56</f>
        <v>7706</v>
      </c>
      <c r="D73" s="176">
        <f>基金残高に係る経年分析!H56</f>
        <v>7911</v>
      </c>
    </row>
    <row r="74" spans="1:16" x14ac:dyDescent="0.15">
      <c r="A74" s="175" t="s">
        <v>79</v>
      </c>
      <c r="B74" s="176">
        <f>基金残高に係る経年分析!F57</f>
        <v>4956</v>
      </c>
      <c r="C74" s="176">
        <f>基金残高に係る経年分析!G57</f>
        <v>4851</v>
      </c>
      <c r="D74" s="176">
        <f>基金残高に係る経年分析!H57</f>
        <v>4876</v>
      </c>
    </row>
  </sheetData>
  <sheetProtection algorithmName="SHA-512" hashValue="Gbq3r1ZH6kkOuBwySGRFCxoYcyiuX6QxE72WqpI4UaK2XvMQlkoWn7WcTNNr2AB2Nix4zWErYuJ0h00XoGkjtA==" saltValue="xcW7/d4c6qDHL72vVzOZbA==" spinCount="100000" sheet="1" objects="1" scenarios="1"/>
  <phoneticPr fontId="3"/>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zoomScale="75" zoomScaleNormal="75"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1" t="s">
        <v>215</v>
      </c>
      <c r="DI1" s="642"/>
      <c r="DJ1" s="642"/>
      <c r="DK1" s="642"/>
      <c r="DL1" s="642"/>
      <c r="DM1" s="642"/>
      <c r="DN1" s="643"/>
      <c r="DO1" s="212"/>
      <c r="DP1" s="641" t="s">
        <v>216</v>
      </c>
      <c r="DQ1" s="642"/>
      <c r="DR1" s="642"/>
      <c r="DS1" s="642"/>
      <c r="DT1" s="642"/>
      <c r="DU1" s="642"/>
      <c r="DV1" s="642"/>
      <c r="DW1" s="642"/>
      <c r="DX1" s="642"/>
      <c r="DY1" s="642"/>
      <c r="DZ1" s="642"/>
      <c r="EA1" s="642"/>
      <c r="EB1" s="642"/>
      <c r="EC1" s="643"/>
      <c r="ED1" s="210"/>
      <c r="EE1" s="210"/>
      <c r="EF1" s="210"/>
      <c r="EG1" s="210"/>
      <c r="EH1" s="210"/>
      <c r="EI1" s="210"/>
      <c r="EJ1" s="210"/>
      <c r="EK1" s="210"/>
      <c r="EL1" s="210"/>
      <c r="EM1" s="210"/>
    </row>
    <row r="2" spans="2:143" ht="22.5" customHeight="1" x14ac:dyDescent="0.15">
      <c r="B2" s="213" t="s">
        <v>217</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44" t="s">
        <v>218</v>
      </c>
      <c r="C3" s="645"/>
      <c r="D3" s="645"/>
      <c r="E3" s="645"/>
      <c r="F3" s="645"/>
      <c r="G3" s="645"/>
      <c r="H3" s="645"/>
      <c r="I3" s="645"/>
      <c r="J3" s="645"/>
      <c r="K3" s="645"/>
      <c r="L3" s="645"/>
      <c r="M3" s="645"/>
      <c r="N3" s="645"/>
      <c r="O3" s="645"/>
      <c r="P3" s="645"/>
      <c r="Q3" s="645"/>
      <c r="R3" s="645"/>
      <c r="S3" s="645"/>
      <c r="T3" s="645"/>
      <c r="U3" s="645"/>
      <c r="V3" s="645"/>
      <c r="W3" s="645"/>
      <c r="X3" s="645"/>
      <c r="Y3" s="645"/>
      <c r="Z3" s="645"/>
      <c r="AA3" s="645"/>
      <c r="AB3" s="645"/>
      <c r="AC3" s="645"/>
      <c r="AD3" s="645"/>
      <c r="AE3" s="645"/>
      <c r="AF3" s="645"/>
      <c r="AG3" s="645"/>
      <c r="AH3" s="645"/>
      <c r="AI3" s="645"/>
      <c r="AJ3" s="645"/>
      <c r="AK3" s="645"/>
      <c r="AL3" s="645"/>
      <c r="AM3" s="645"/>
      <c r="AN3" s="645"/>
      <c r="AO3" s="645"/>
      <c r="AP3" s="644" t="s">
        <v>219</v>
      </c>
      <c r="AQ3" s="645"/>
      <c r="AR3" s="645"/>
      <c r="AS3" s="645"/>
      <c r="AT3" s="645"/>
      <c r="AU3" s="645"/>
      <c r="AV3" s="645"/>
      <c r="AW3" s="645"/>
      <c r="AX3" s="645"/>
      <c r="AY3" s="645"/>
      <c r="AZ3" s="645"/>
      <c r="BA3" s="645"/>
      <c r="BB3" s="645"/>
      <c r="BC3" s="645"/>
      <c r="BD3" s="645"/>
      <c r="BE3" s="645"/>
      <c r="BF3" s="645"/>
      <c r="BG3" s="645"/>
      <c r="BH3" s="645"/>
      <c r="BI3" s="645"/>
      <c r="BJ3" s="645"/>
      <c r="BK3" s="645"/>
      <c r="BL3" s="645"/>
      <c r="BM3" s="645"/>
      <c r="BN3" s="645"/>
      <c r="BO3" s="645"/>
      <c r="BP3" s="645"/>
      <c r="BQ3" s="645"/>
      <c r="BR3" s="645"/>
      <c r="BS3" s="645"/>
      <c r="BT3" s="645"/>
      <c r="BU3" s="645"/>
      <c r="BV3" s="645"/>
      <c r="BW3" s="645"/>
      <c r="BX3" s="645"/>
      <c r="BY3" s="645"/>
      <c r="BZ3" s="645"/>
      <c r="CA3" s="645"/>
      <c r="CB3" s="646"/>
      <c r="CD3" s="647" t="s">
        <v>220</v>
      </c>
      <c r="CE3" s="648"/>
      <c r="CF3" s="648"/>
      <c r="CG3" s="648"/>
      <c r="CH3" s="648"/>
      <c r="CI3" s="648"/>
      <c r="CJ3" s="648"/>
      <c r="CK3" s="648"/>
      <c r="CL3" s="648"/>
      <c r="CM3" s="648"/>
      <c r="CN3" s="648"/>
      <c r="CO3" s="648"/>
      <c r="CP3" s="648"/>
      <c r="CQ3" s="648"/>
      <c r="CR3" s="648"/>
      <c r="CS3" s="648"/>
      <c r="CT3" s="648"/>
      <c r="CU3" s="648"/>
      <c r="CV3" s="648"/>
      <c r="CW3" s="648"/>
      <c r="CX3" s="648"/>
      <c r="CY3" s="648"/>
      <c r="CZ3" s="648"/>
      <c r="DA3" s="648"/>
      <c r="DB3" s="648"/>
      <c r="DC3" s="648"/>
      <c r="DD3" s="648"/>
      <c r="DE3" s="648"/>
      <c r="DF3" s="648"/>
      <c r="DG3" s="648"/>
      <c r="DH3" s="648"/>
      <c r="DI3" s="648"/>
      <c r="DJ3" s="648"/>
      <c r="DK3" s="648"/>
      <c r="DL3" s="648"/>
      <c r="DM3" s="648"/>
      <c r="DN3" s="648"/>
      <c r="DO3" s="648"/>
      <c r="DP3" s="648"/>
      <c r="DQ3" s="648"/>
      <c r="DR3" s="648"/>
      <c r="DS3" s="648"/>
      <c r="DT3" s="648"/>
      <c r="DU3" s="648"/>
      <c r="DV3" s="648"/>
      <c r="DW3" s="648"/>
      <c r="DX3" s="648"/>
      <c r="DY3" s="648"/>
      <c r="DZ3" s="648"/>
      <c r="EA3" s="648"/>
      <c r="EB3" s="648"/>
      <c r="EC3" s="649"/>
    </row>
    <row r="4" spans="2:143" ht="11.25" customHeight="1" x14ac:dyDescent="0.15">
      <c r="B4" s="644" t="s">
        <v>1</v>
      </c>
      <c r="C4" s="645"/>
      <c r="D4" s="645"/>
      <c r="E4" s="645"/>
      <c r="F4" s="645"/>
      <c r="G4" s="645"/>
      <c r="H4" s="645"/>
      <c r="I4" s="645"/>
      <c r="J4" s="645"/>
      <c r="K4" s="645"/>
      <c r="L4" s="645"/>
      <c r="M4" s="645"/>
      <c r="N4" s="645"/>
      <c r="O4" s="645"/>
      <c r="P4" s="645"/>
      <c r="Q4" s="646"/>
      <c r="R4" s="644" t="s">
        <v>221</v>
      </c>
      <c r="S4" s="645"/>
      <c r="T4" s="645"/>
      <c r="U4" s="645"/>
      <c r="V4" s="645"/>
      <c r="W4" s="645"/>
      <c r="X4" s="645"/>
      <c r="Y4" s="646"/>
      <c r="Z4" s="644" t="s">
        <v>222</v>
      </c>
      <c r="AA4" s="645"/>
      <c r="AB4" s="645"/>
      <c r="AC4" s="646"/>
      <c r="AD4" s="644" t="s">
        <v>223</v>
      </c>
      <c r="AE4" s="645"/>
      <c r="AF4" s="645"/>
      <c r="AG4" s="645"/>
      <c r="AH4" s="645"/>
      <c r="AI4" s="645"/>
      <c r="AJ4" s="645"/>
      <c r="AK4" s="646"/>
      <c r="AL4" s="644" t="s">
        <v>222</v>
      </c>
      <c r="AM4" s="645"/>
      <c r="AN4" s="645"/>
      <c r="AO4" s="646"/>
      <c r="AP4" s="650" t="s">
        <v>224</v>
      </c>
      <c r="AQ4" s="650"/>
      <c r="AR4" s="650"/>
      <c r="AS4" s="650"/>
      <c r="AT4" s="650"/>
      <c r="AU4" s="650"/>
      <c r="AV4" s="650"/>
      <c r="AW4" s="650"/>
      <c r="AX4" s="650"/>
      <c r="AY4" s="650"/>
      <c r="AZ4" s="650"/>
      <c r="BA4" s="650"/>
      <c r="BB4" s="650"/>
      <c r="BC4" s="650"/>
      <c r="BD4" s="650"/>
      <c r="BE4" s="650"/>
      <c r="BF4" s="650"/>
      <c r="BG4" s="650" t="s">
        <v>225</v>
      </c>
      <c r="BH4" s="650"/>
      <c r="BI4" s="650"/>
      <c r="BJ4" s="650"/>
      <c r="BK4" s="650"/>
      <c r="BL4" s="650"/>
      <c r="BM4" s="650"/>
      <c r="BN4" s="650"/>
      <c r="BO4" s="650" t="s">
        <v>222</v>
      </c>
      <c r="BP4" s="650"/>
      <c r="BQ4" s="650"/>
      <c r="BR4" s="650"/>
      <c r="BS4" s="650" t="s">
        <v>226</v>
      </c>
      <c r="BT4" s="650"/>
      <c r="BU4" s="650"/>
      <c r="BV4" s="650"/>
      <c r="BW4" s="650"/>
      <c r="BX4" s="650"/>
      <c r="BY4" s="650"/>
      <c r="BZ4" s="650"/>
      <c r="CA4" s="650"/>
      <c r="CB4" s="650"/>
      <c r="CD4" s="647" t="s">
        <v>227</v>
      </c>
      <c r="CE4" s="648"/>
      <c r="CF4" s="648"/>
      <c r="CG4" s="648"/>
      <c r="CH4" s="648"/>
      <c r="CI4" s="648"/>
      <c r="CJ4" s="648"/>
      <c r="CK4" s="648"/>
      <c r="CL4" s="648"/>
      <c r="CM4" s="648"/>
      <c r="CN4" s="648"/>
      <c r="CO4" s="648"/>
      <c r="CP4" s="648"/>
      <c r="CQ4" s="648"/>
      <c r="CR4" s="648"/>
      <c r="CS4" s="648"/>
      <c r="CT4" s="648"/>
      <c r="CU4" s="648"/>
      <c r="CV4" s="648"/>
      <c r="CW4" s="648"/>
      <c r="CX4" s="648"/>
      <c r="CY4" s="648"/>
      <c r="CZ4" s="648"/>
      <c r="DA4" s="648"/>
      <c r="DB4" s="648"/>
      <c r="DC4" s="648"/>
      <c r="DD4" s="648"/>
      <c r="DE4" s="648"/>
      <c r="DF4" s="648"/>
      <c r="DG4" s="648"/>
      <c r="DH4" s="648"/>
      <c r="DI4" s="648"/>
      <c r="DJ4" s="648"/>
      <c r="DK4" s="648"/>
      <c r="DL4" s="648"/>
      <c r="DM4" s="648"/>
      <c r="DN4" s="648"/>
      <c r="DO4" s="648"/>
      <c r="DP4" s="648"/>
      <c r="DQ4" s="648"/>
      <c r="DR4" s="648"/>
      <c r="DS4" s="648"/>
      <c r="DT4" s="648"/>
      <c r="DU4" s="648"/>
      <c r="DV4" s="648"/>
      <c r="DW4" s="648"/>
      <c r="DX4" s="648"/>
      <c r="DY4" s="648"/>
      <c r="DZ4" s="648"/>
      <c r="EA4" s="648"/>
      <c r="EB4" s="648"/>
      <c r="EC4" s="649"/>
    </row>
    <row r="5" spans="2:143" s="361" customFormat="1" ht="11.25" customHeight="1" x14ac:dyDescent="0.15">
      <c r="B5" s="651" t="s">
        <v>228</v>
      </c>
      <c r="C5" s="652"/>
      <c r="D5" s="652"/>
      <c r="E5" s="652"/>
      <c r="F5" s="652"/>
      <c r="G5" s="652"/>
      <c r="H5" s="652"/>
      <c r="I5" s="652"/>
      <c r="J5" s="652"/>
      <c r="K5" s="652"/>
      <c r="L5" s="652"/>
      <c r="M5" s="652"/>
      <c r="N5" s="652"/>
      <c r="O5" s="652"/>
      <c r="P5" s="652"/>
      <c r="Q5" s="653"/>
      <c r="R5" s="654">
        <v>5225895</v>
      </c>
      <c r="S5" s="655"/>
      <c r="T5" s="655"/>
      <c r="U5" s="655"/>
      <c r="V5" s="655"/>
      <c r="W5" s="655"/>
      <c r="X5" s="655"/>
      <c r="Y5" s="656"/>
      <c r="Z5" s="657">
        <v>18.7</v>
      </c>
      <c r="AA5" s="657"/>
      <c r="AB5" s="657"/>
      <c r="AC5" s="657"/>
      <c r="AD5" s="658">
        <v>5062067</v>
      </c>
      <c r="AE5" s="658"/>
      <c r="AF5" s="658"/>
      <c r="AG5" s="658"/>
      <c r="AH5" s="658"/>
      <c r="AI5" s="658"/>
      <c r="AJ5" s="658"/>
      <c r="AK5" s="658"/>
      <c r="AL5" s="659">
        <v>33.1</v>
      </c>
      <c r="AM5" s="660"/>
      <c r="AN5" s="660"/>
      <c r="AO5" s="661"/>
      <c r="AP5" s="651" t="s">
        <v>229</v>
      </c>
      <c r="AQ5" s="652"/>
      <c r="AR5" s="652"/>
      <c r="AS5" s="652"/>
      <c r="AT5" s="652"/>
      <c r="AU5" s="652"/>
      <c r="AV5" s="652"/>
      <c r="AW5" s="652"/>
      <c r="AX5" s="652"/>
      <c r="AY5" s="652"/>
      <c r="AZ5" s="652"/>
      <c r="BA5" s="652"/>
      <c r="BB5" s="652"/>
      <c r="BC5" s="652"/>
      <c r="BD5" s="652"/>
      <c r="BE5" s="652"/>
      <c r="BF5" s="653"/>
      <c r="BG5" s="665">
        <v>5047869</v>
      </c>
      <c r="BH5" s="666"/>
      <c r="BI5" s="666"/>
      <c r="BJ5" s="666"/>
      <c r="BK5" s="666"/>
      <c r="BL5" s="666"/>
      <c r="BM5" s="666"/>
      <c r="BN5" s="667"/>
      <c r="BO5" s="668">
        <v>96.6</v>
      </c>
      <c r="BP5" s="668"/>
      <c r="BQ5" s="668"/>
      <c r="BR5" s="668"/>
      <c r="BS5" s="669">
        <v>31287</v>
      </c>
      <c r="BT5" s="669"/>
      <c r="BU5" s="669"/>
      <c r="BV5" s="669"/>
      <c r="BW5" s="669"/>
      <c r="BX5" s="669"/>
      <c r="BY5" s="669"/>
      <c r="BZ5" s="669"/>
      <c r="CA5" s="669"/>
      <c r="CB5" s="673"/>
      <c r="CD5" s="647" t="s">
        <v>224</v>
      </c>
      <c r="CE5" s="648"/>
      <c r="CF5" s="648"/>
      <c r="CG5" s="648"/>
      <c r="CH5" s="648"/>
      <c r="CI5" s="648"/>
      <c r="CJ5" s="648"/>
      <c r="CK5" s="648"/>
      <c r="CL5" s="648"/>
      <c r="CM5" s="648"/>
      <c r="CN5" s="648"/>
      <c r="CO5" s="648"/>
      <c r="CP5" s="648"/>
      <c r="CQ5" s="649"/>
      <c r="CR5" s="647" t="s">
        <v>230</v>
      </c>
      <c r="CS5" s="648"/>
      <c r="CT5" s="648"/>
      <c r="CU5" s="648"/>
      <c r="CV5" s="648"/>
      <c r="CW5" s="648"/>
      <c r="CX5" s="648"/>
      <c r="CY5" s="649"/>
      <c r="CZ5" s="647" t="s">
        <v>222</v>
      </c>
      <c r="DA5" s="648"/>
      <c r="DB5" s="648"/>
      <c r="DC5" s="649"/>
      <c r="DD5" s="647" t="s">
        <v>231</v>
      </c>
      <c r="DE5" s="648"/>
      <c r="DF5" s="648"/>
      <c r="DG5" s="648"/>
      <c r="DH5" s="648"/>
      <c r="DI5" s="648"/>
      <c r="DJ5" s="648"/>
      <c r="DK5" s="648"/>
      <c r="DL5" s="648"/>
      <c r="DM5" s="648"/>
      <c r="DN5" s="648"/>
      <c r="DO5" s="648"/>
      <c r="DP5" s="649"/>
      <c r="DQ5" s="647" t="s">
        <v>232</v>
      </c>
      <c r="DR5" s="648"/>
      <c r="DS5" s="648"/>
      <c r="DT5" s="648"/>
      <c r="DU5" s="648"/>
      <c r="DV5" s="648"/>
      <c r="DW5" s="648"/>
      <c r="DX5" s="648"/>
      <c r="DY5" s="648"/>
      <c r="DZ5" s="648"/>
      <c r="EA5" s="648"/>
      <c r="EB5" s="648"/>
      <c r="EC5" s="649"/>
    </row>
    <row r="6" spans="2:143" ht="11.25" customHeight="1" x14ac:dyDescent="0.15">
      <c r="B6" s="662" t="s">
        <v>233</v>
      </c>
      <c r="C6" s="663"/>
      <c r="D6" s="663"/>
      <c r="E6" s="663"/>
      <c r="F6" s="663"/>
      <c r="G6" s="663"/>
      <c r="H6" s="663"/>
      <c r="I6" s="663"/>
      <c r="J6" s="663"/>
      <c r="K6" s="663"/>
      <c r="L6" s="663"/>
      <c r="M6" s="663"/>
      <c r="N6" s="663"/>
      <c r="O6" s="663"/>
      <c r="P6" s="663"/>
      <c r="Q6" s="664"/>
      <c r="R6" s="665">
        <v>370441</v>
      </c>
      <c r="S6" s="666"/>
      <c r="T6" s="666"/>
      <c r="U6" s="666"/>
      <c r="V6" s="666"/>
      <c r="W6" s="666"/>
      <c r="X6" s="666"/>
      <c r="Y6" s="667"/>
      <c r="Z6" s="668">
        <v>1.3</v>
      </c>
      <c r="AA6" s="668"/>
      <c r="AB6" s="668"/>
      <c r="AC6" s="668"/>
      <c r="AD6" s="669">
        <v>370441</v>
      </c>
      <c r="AE6" s="669"/>
      <c r="AF6" s="669"/>
      <c r="AG6" s="669"/>
      <c r="AH6" s="669"/>
      <c r="AI6" s="669"/>
      <c r="AJ6" s="669"/>
      <c r="AK6" s="669"/>
      <c r="AL6" s="670">
        <v>2.4</v>
      </c>
      <c r="AM6" s="671"/>
      <c r="AN6" s="671"/>
      <c r="AO6" s="672"/>
      <c r="AP6" s="662" t="s">
        <v>234</v>
      </c>
      <c r="AQ6" s="663"/>
      <c r="AR6" s="663"/>
      <c r="AS6" s="663"/>
      <c r="AT6" s="663"/>
      <c r="AU6" s="663"/>
      <c r="AV6" s="663"/>
      <c r="AW6" s="663"/>
      <c r="AX6" s="663"/>
      <c r="AY6" s="663"/>
      <c r="AZ6" s="663"/>
      <c r="BA6" s="663"/>
      <c r="BB6" s="663"/>
      <c r="BC6" s="663"/>
      <c r="BD6" s="663"/>
      <c r="BE6" s="663"/>
      <c r="BF6" s="664"/>
      <c r="BG6" s="665">
        <v>5047869</v>
      </c>
      <c r="BH6" s="666"/>
      <c r="BI6" s="666"/>
      <c r="BJ6" s="666"/>
      <c r="BK6" s="666"/>
      <c r="BL6" s="666"/>
      <c r="BM6" s="666"/>
      <c r="BN6" s="667"/>
      <c r="BO6" s="668">
        <v>96.6</v>
      </c>
      <c r="BP6" s="668"/>
      <c r="BQ6" s="668"/>
      <c r="BR6" s="668"/>
      <c r="BS6" s="669">
        <v>31287</v>
      </c>
      <c r="BT6" s="669"/>
      <c r="BU6" s="669"/>
      <c r="BV6" s="669"/>
      <c r="BW6" s="669"/>
      <c r="BX6" s="669"/>
      <c r="BY6" s="669"/>
      <c r="BZ6" s="669"/>
      <c r="CA6" s="669"/>
      <c r="CB6" s="673"/>
      <c r="CD6" s="676" t="s">
        <v>235</v>
      </c>
      <c r="CE6" s="677"/>
      <c r="CF6" s="677"/>
      <c r="CG6" s="677"/>
      <c r="CH6" s="677"/>
      <c r="CI6" s="677"/>
      <c r="CJ6" s="677"/>
      <c r="CK6" s="677"/>
      <c r="CL6" s="677"/>
      <c r="CM6" s="677"/>
      <c r="CN6" s="677"/>
      <c r="CO6" s="677"/>
      <c r="CP6" s="677"/>
      <c r="CQ6" s="678"/>
      <c r="CR6" s="665">
        <v>203724</v>
      </c>
      <c r="CS6" s="666"/>
      <c r="CT6" s="666"/>
      <c r="CU6" s="666"/>
      <c r="CV6" s="666"/>
      <c r="CW6" s="666"/>
      <c r="CX6" s="666"/>
      <c r="CY6" s="667"/>
      <c r="CZ6" s="659">
        <v>0.8</v>
      </c>
      <c r="DA6" s="660"/>
      <c r="DB6" s="660"/>
      <c r="DC6" s="679"/>
      <c r="DD6" s="674">
        <v>359</v>
      </c>
      <c r="DE6" s="666"/>
      <c r="DF6" s="666"/>
      <c r="DG6" s="666"/>
      <c r="DH6" s="666"/>
      <c r="DI6" s="666"/>
      <c r="DJ6" s="666"/>
      <c r="DK6" s="666"/>
      <c r="DL6" s="666"/>
      <c r="DM6" s="666"/>
      <c r="DN6" s="666"/>
      <c r="DO6" s="666"/>
      <c r="DP6" s="667"/>
      <c r="DQ6" s="674">
        <v>203724</v>
      </c>
      <c r="DR6" s="666"/>
      <c r="DS6" s="666"/>
      <c r="DT6" s="666"/>
      <c r="DU6" s="666"/>
      <c r="DV6" s="666"/>
      <c r="DW6" s="666"/>
      <c r="DX6" s="666"/>
      <c r="DY6" s="666"/>
      <c r="DZ6" s="666"/>
      <c r="EA6" s="666"/>
      <c r="EB6" s="666"/>
      <c r="EC6" s="675"/>
    </row>
    <row r="7" spans="2:143" ht="11.25" customHeight="1" x14ac:dyDescent="0.15">
      <c r="B7" s="662" t="s">
        <v>236</v>
      </c>
      <c r="C7" s="663"/>
      <c r="D7" s="663"/>
      <c r="E7" s="663"/>
      <c r="F7" s="663"/>
      <c r="G7" s="663"/>
      <c r="H7" s="663"/>
      <c r="I7" s="663"/>
      <c r="J7" s="663"/>
      <c r="K7" s="663"/>
      <c r="L7" s="663"/>
      <c r="M7" s="663"/>
      <c r="N7" s="663"/>
      <c r="O7" s="663"/>
      <c r="P7" s="663"/>
      <c r="Q7" s="664"/>
      <c r="R7" s="665">
        <v>3626</v>
      </c>
      <c r="S7" s="666"/>
      <c r="T7" s="666"/>
      <c r="U7" s="666"/>
      <c r="V7" s="666"/>
      <c r="W7" s="666"/>
      <c r="X7" s="666"/>
      <c r="Y7" s="667"/>
      <c r="Z7" s="668">
        <v>0</v>
      </c>
      <c r="AA7" s="668"/>
      <c r="AB7" s="668"/>
      <c r="AC7" s="668"/>
      <c r="AD7" s="669">
        <v>3626</v>
      </c>
      <c r="AE7" s="669"/>
      <c r="AF7" s="669"/>
      <c r="AG7" s="669"/>
      <c r="AH7" s="669"/>
      <c r="AI7" s="669"/>
      <c r="AJ7" s="669"/>
      <c r="AK7" s="669"/>
      <c r="AL7" s="670">
        <v>0</v>
      </c>
      <c r="AM7" s="671"/>
      <c r="AN7" s="671"/>
      <c r="AO7" s="672"/>
      <c r="AP7" s="662" t="s">
        <v>237</v>
      </c>
      <c r="AQ7" s="663"/>
      <c r="AR7" s="663"/>
      <c r="AS7" s="663"/>
      <c r="AT7" s="663"/>
      <c r="AU7" s="663"/>
      <c r="AV7" s="663"/>
      <c r="AW7" s="663"/>
      <c r="AX7" s="663"/>
      <c r="AY7" s="663"/>
      <c r="AZ7" s="663"/>
      <c r="BA7" s="663"/>
      <c r="BB7" s="663"/>
      <c r="BC7" s="663"/>
      <c r="BD7" s="663"/>
      <c r="BE7" s="663"/>
      <c r="BF7" s="664"/>
      <c r="BG7" s="665">
        <v>2484040</v>
      </c>
      <c r="BH7" s="666"/>
      <c r="BI7" s="666"/>
      <c r="BJ7" s="666"/>
      <c r="BK7" s="666"/>
      <c r="BL7" s="666"/>
      <c r="BM7" s="666"/>
      <c r="BN7" s="667"/>
      <c r="BO7" s="668">
        <v>47.5</v>
      </c>
      <c r="BP7" s="668"/>
      <c r="BQ7" s="668"/>
      <c r="BR7" s="668"/>
      <c r="BS7" s="669">
        <v>31287</v>
      </c>
      <c r="BT7" s="669"/>
      <c r="BU7" s="669"/>
      <c r="BV7" s="669"/>
      <c r="BW7" s="669"/>
      <c r="BX7" s="669"/>
      <c r="BY7" s="669"/>
      <c r="BZ7" s="669"/>
      <c r="CA7" s="669"/>
      <c r="CB7" s="673"/>
      <c r="CD7" s="680" t="s">
        <v>238</v>
      </c>
      <c r="CE7" s="681"/>
      <c r="CF7" s="681"/>
      <c r="CG7" s="681"/>
      <c r="CH7" s="681"/>
      <c r="CI7" s="681"/>
      <c r="CJ7" s="681"/>
      <c r="CK7" s="681"/>
      <c r="CL7" s="681"/>
      <c r="CM7" s="681"/>
      <c r="CN7" s="681"/>
      <c r="CO7" s="681"/>
      <c r="CP7" s="681"/>
      <c r="CQ7" s="682"/>
      <c r="CR7" s="665">
        <v>3788610</v>
      </c>
      <c r="CS7" s="666"/>
      <c r="CT7" s="666"/>
      <c r="CU7" s="666"/>
      <c r="CV7" s="666"/>
      <c r="CW7" s="666"/>
      <c r="CX7" s="666"/>
      <c r="CY7" s="667"/>
      <c r="CZ7" s="668">
        <v>14.5</v>
      </c>
      <c r="DA7" s="668"/>
      <c r="DB7" s="668"/>
      <c r="DC7" s="668"/>
      <c r="DD7" s="674">
        <v>123682</v>
      </c>
      <c r="DE7" s="666"/>
      <c r="DF7" s="666"/>
      <c r="DG7" s="666"/>
      <c r="DH7" s="666"/>
      <c r="DI7" s="666"/>
      <c r="DJ7" s="666"/>
      <c r="DK7" s="666"/>
      <c r="DL7" s="666"/>
      <c r="DM7" s="666"/>
      <c r="DN7" s="666"/>
      <c r="DO7" s="666"/>
      <c r="DP7" s="667"/>
      <c r="DQ7" s="674">
        <v>3357202</v>
      </c>
      <c r="DR7" s="666"/>
      <c r="DS7" s="666"/>
      <c r="DT7" s="666"/>
      <c r="DU7" s="666"/>
      <c r="DV7" s="666"/>
      <c r="DW7" s="666"/>
      <c r="DX7" s="666"/>
      <c r="DY7" s="666"/>
      <c r="DZ7" s="666"/>
      <c r="EA7" s="666"/>
      <c r="EB7" s="666"/>
      <c r="EC7" s="675"/>
    </row>
    <row r="8" spans="2:143" ht="11.25" customHeight="1" x14ac:dyDescent="0.15">
      <c r="B8" s="662" t="s">
        <v>239</v>
      </c>
      <c r="C8" s="663"/>
      <c r="D8" s="663"/>
      <c r="E8" s="663"/>
      <c r="F8" s="663"/>
      <c r="G8" s="663"/>
      <c r="H8" s="663"/>
      <c r="I8" s="663"/>
      <c r="J8" s="663"/>
      <c r="K8" s="663"/>
      <c r="L8" s="663"/>
      <c r="M8" s="663"/>
      <c r="N8" s="663"/>
      <c r="O8" s="663"/>
      <c r="P8" s="663"/>
      <c r="Q8" s="664"/>
      <c r="R8" s="665">
        <v>34504</v>
      </c>
      <c r="S8" s="666"/>
      <c r="T8" s="666"/>
      <c r="U8" s="666"/>
      <c r="V8" s="666"/>
      <c r="W8" s="666"/>
      <c r="X8" s="666"/>
      <c r="Y8" s="667"/>
      <c r="Z8" s="668">
        <v>0.1</v>
      </c>
      <c r="AA8" s="668"/>
      <c r="AB8" s="668"/>
      <c r="AC8" s="668"/>
      <c r="AD8" s="669">
        <v>34504</v>
      </c>
      <c r="AE8" s="669"/>
      <c r="AF8" s="669"/>
      <c r="AG8" s="669"/>
      <c r="AH8" s="669"/>
      <c r="AI8" s="669"/>
      <c r="AJ8" s="669"/>
      <c r="AK8" s="669"/>
      <c r="AL8" s="670">
        <v>0.2</v>
      </c>
      <c r="AM8" s="671"/>
      <c r="AN8" s="671"/>
      <c r="AO8" s="672"/>
      <c r="AP8" s="662" t="s">
        <v>240</v>
      </c>
      <c r="AQ8" s="663"/>
      <c r="AR8" s="663"/>
      <c r="AS8" s="663"/>
      <c r="AT8" s="663"/>
      <c r="AU8" s="663"/>
      <c r="AV8" s="663"/>
      <c r="AW8" s="663"/>
      <c r="AX8" s="663"/>
      <c r="AY8" s="663"/>
      <c r="AZ8" s="663"/>
      <c r="BA8" s="663"/>
      <c r="BB8" s="663"/>
      <c r="BC8" s="663"/>
      <c r="BD8" s="663"/>
      <c r="BE8" s="663"/>
      <c r="BF8" s="664"/>
      <c r="BG8" s="665">
        <v>89062</v>
      </c>
      <c r="BH8" s="666"/>
      <c r="BI8" s="666"/>
      <c r="BJ8" s="666"/>
      <c r="BK8" s="666"/>
      <c r="BL8" s="666"/>
      <c r="BM8" s="666"/>
      <c r="BN8" s="667"/>
      <c r="BO8" s="668">
        <v>1.7</v>
      </c>
      <c r="BP8" s="668"/>
      <c r="BQ8" s="668"/>
      <c r="BR8" s="668"/>
      <c r="BS8" s="669" t="s">
        <v>128</v>
      </c>
      <c r="BT8" s="669"/>
      <c r="BU8" s="669"/>
      <c r="BV8" s="669"/>
      <c r="BW8" s="669"/>
      <c r="BX8" s="669"/>
      <c r="BY8" s="669"/>
      <c r="BZ8" s="669"/>
      <c r="CA8" s="669"/>
      <c r="CB8" s="673"/>
      <c r="CD8" s="680" t="s">
        <v>241</v>
      </c>
      <c r="CE8" s="681"/>
      <c r="CF8" s="681"/>
      <c r="CG8" s="681"/>
      <c r="CH8" s="681"/>
      <c r="CI8" s="681"/>
      <c r="CJ8" s="681"/>
      <c r="CK8" s="681"/>
      <c r="CL8" s="681"/>
      <c r="CM8" s="681"/>
      <c r="CN8" s="681"/>
      <c r="CO8" s="681"/>
      <c r="CP8" s="681"/>
      <c r="CQ8" s="682"/>
      <c r="CR8" s="665">
        <v>8411004</v>
      </c>
      <c r="CS8" s="666"/>
      <c r="CT8" s="666"/>
      <c r="CU8" s="666"/>
      <c r="CV8" s="666"/>
      <c r="CW8" s="666"/>
      <c r="CX8" s="666"/>
      <c r="CY8" s="667"/>
      <c r="CZ8" s="668">
        <v>32.1</v>
      </c>
      <c r="DA8" s="668"/>
      <c r="DB8" s="668"/>
      <c r="DC8" s="668"/>
      <c r="DD8" s="674">
        <v>39295</v>
      </c>
      <c r="DE8" s="666"/>
      <c r="DF8" s="666"/>
      <c r="DG8" s="666"/>
      <c r="DH8" s="666"/>
      <c r="DI8" s="666"/>
      <c r="DJ8" s="666"/>
      <c r="DK8" s="666"/>
      <c r="DL8" s="666"/>
      <c r="DM8" s="666"/>
      <c r="DN8" s="666"/>
      <c r="DO8" s="666"/>
      <c r="DP8" s="667"/>
      <c r="DQ8" s="674">
        <v>4347612</v>
      </c>
      <c r="DR8" s="666"/>
      <c r="DS8" s="666"/>
      <c r="DT8" s="666"/>
      <c r="DU8" s="666"/>
      <c r="DV8" s="666"/>
      <c r="DW8" s="666"/>
      <c r="DX8" s="666"/>
      <c r="DY8" s="666"/>
      <c r="DZ8" s="666"/>
      <c r="EA8" s="666"/>
      <c r="EB8" s="666"/>
      <c r="EC8" s="675"/>
    </row>
    <row r="9" spans="2:143" ht="11.25" customHeight="1" x14ac:dyDescent="0.15">
      <c r="B9" s="662" t="s">
        <v>242</v>
      </c>
      <c r="C9" s="663"/>
      <c r="D9" s="663"/>
      <c r="E9" s="663"/>
      <c r="F9" s="663"/>
      <c r="G9" s="663"/>
      <c r="H9" s="663"/>
      <c r="I9" s="663"/>
      <c r="J9" s="663"/>
      <c r="K9" s="663"/>
      <c r="L9" s="663"/>
      <c r="M9" s="663"/>
      <c r="N9" s="663"/>
      <c r="O9" s="663"/>
      <c r="P9" s="663"/>
      <c r="Q9" s="664"/>
      <c r="R9" s="665">
        <v>41056</v>
      </c>
      <c r="S9" s="666"/>
      <c r="T9" s="666"/>
      <c r="U9" s="666"/>
      <c r="V9" s="666"/>
      <c r="W9" s="666"/>
      <c r="X9" s="666"/>
      <c r="Y9" s="667"/>
      <c r="Z9" s="668">
        <v>0.1</v>
      </c>
      <c r="AA9" s="668"/>
      <c r="AB9" s="668"/>
      <c r="AC9" s="668"/>
      <c r="AD9" s="669">
        <v>41056</v>
      </c>
      <c r="AE9" s="669"/>
      <c r="AF9" s="669"/>
      <c r="AG9" s="669"/>
      <c r="AH9" s="669"/>
      <c r="AI9" s="669"/>
      <c r="AJ9" s="669"/>
      <c r="AK9" s="669"/>
      <c r="AL9" s="670">
        <v>0.3</v>
      </c>
      <c r="AM9" s="671"/>
      <c r="AN9" s="671"/>
      <c r="AO9" s="672"/>
      <c r="AP9" s="662" t="s">
        <v>243</v>
      </c>
      <c r="AQ9" s="663"/>
      <c r="AR9" s="663"/>
      <c r="AS9" s="663"/>
      <c r="AT9" s="663"/>
      <c r="AU9" s="663"/>
      <c r="AV9" s="663"/>
      <c r="AW9" s="663"/>
      <c r="AX9" s="663"/>
      <c r="AY9" s="663"/>
      <c r="AZ9" s="663"/>
      <c r="BA9" s="663"/>
      <c r="BB9" s="663"/>
      <c r="BC9" s="663"/>
      <c r="BD9" s="663"/>
      <c r="BE9" s="663"/>
      <c r="BF9" s="664"/>
      <c r="BG9" s="665">
        <v>2197497</v>
      </c>
      <c r="BH9" s="666"/>
      <c r="BI9" s="666"/>
      <c r="BJ9" s="666"/>
      <c r="BK9" s="666"/>
      <c r="BL9" s="666"/>
      <c r="BM9" s="666"/>
      <c r="BN9" s="667"/>
      <c r="BO9" s="668">
        <v>42.1</v>
      </c>
      <c r="BP9" s="668"/>
      <c r="BQ9" s="668"/>
      <c r="BR9" s="668"/>
      <c r="BS9" s="669" t="s">
        <v>128</v>
      </c>
      <c r="BT9" s="669"/>
      <c r="BU9" s="669"/>
      <c r="BV9" s="669"/>
      <c r="BW9" s="669"/>
      <c r="BX9" s="669"/>
      <c r="BY9" s="669"/>
      <c r="BZ9" s="669"/>
      <c r="CA9" s="669"/>
      <c r="CB9" s="673"/>
      <c r="CD9" s="680" t="s">
        <v>245</v>
      </c>
      <c r="CE9" s="681"/>
      <c r="CF9" s="681"/>
      <c r="CG9" s="681"/>
      <c r="CH9" s="681"/>
      <c r="CI9" s="681"/>
      <c r="CJ9" s="681"/>
      <c r="CK9" s="681"/>
      <c r="CL9" s="681"/>
      <c r="CM9" s="681"/>
      <c r="CN9" s="681"/>
      <c r="CO9" s="681"/>
      <c r="CP9" s="681"/>
      <c r="CQ9" s="682"/>
      <c r="CR9" s="665">
        <v>2060212</v>
      </c>
      <c r="CS9" s="666"/>
      <c r="CT9" s="666"/>
      <c r="CU9" s="666"/>
      <c r="CV9" s="666"/>
      <c r="CW9" s="666"/>
      <c r="CX9" s="666"/>
      <c r="CY9" s="667"/>
      <c r="CZ9" s="668">
        <v>7.9</v>
      </c>
      <c r="DA9" s="668"/>
      <c r="DB9" s="668"/>
      <c r="DC9" s="668"/>
      <c r="DD9" s="674">
        <v>27196</v>
      </c>
      <c r="DE9" s="666"/>
      <c r="DF9" s="666"/>
      <c r="DG9" s="666"/>
      <c r="DH9" s="666"/>
      <c r="DI9" s="666"/>
      <c r="DJ9" s="666"/>
      <c r="DK9" s="666"/>
      <c r="DL9" s="666"/>
      <c r="DM9" s="666"/>
      <c r="DN9" s="666"/>
      <c r="DO9" s="666"/>
      <c r="DP9" s="667"/>
      <c r="DQ9" s="674">
        <v>1424493</v>
      </c>
      <c r="DR9" s="666"/>
      <c r="DS9" s="666"/>
      <c r="DT9" s="666"/>
      <c r="DU9" s="666"/>
      <c r="DV9" s="666"/>
      <c r="DW9" s="666"/>
      <c r="DX9" s="666"/>
      <c r="DY9" s="666"/>
      <c r="DZ9" s="666"/>
      <c r="EA9" s="666"/>
      <c r="EB9" s="666"/>
      <c r="EC9" s="675"/>
    </row>
    <row r="10" spans="2:143" ht="11.25" customHeight="1" x14ac:dyDescent="0.15">
      <c r="B10" s="662" t="s">
        <v>246</v>
      </c>
      <c r="C10" s="663"/>
      <c r="D10" s="663"/>
      <c r="E10" s="663"/>
      <c r="F10" s="663"/>
      <c r="G10" s="663"/>
      <c r="H10" s="663"/>
      <c r="I10" s="663"/>
      <c r="J10" s="663"/>
      <c r="K10" s="663"/>
      <c r="L10" s="663"/>
      <c r="M10" s="663"/>
      <c r="N10" s="663"/>
      <c r="O10" s="663"/>
      <c r="P10" s="663"/>
      <c r="Q10" s="664"/>
      <c r="R10" s="665" t="s">
        <v>128</v>
      </c>
      <c r="S10" s="666"/>
      <c r="T10" s="666"/>
      <c r="U10" s="666"/>
      <c r="V10" s="666"/>
      <c r="W10" s="666"/>
      <c r="X10" s="666"/>
      <c r="Y10" s="667"/>
      <c r="Z10" s="668" t="s">
        <v>128</v>
      </c>
      <c r="AA10" s="668"/>
      <c r="AB10" s="668"/>
      <c r="AC10" s="668"/>
      <c r="AD10" s="669" t="s">
        <v>128</v>
      </c>
      <c r="AE10" s="669"/>
      <c r="AF10" s="669"/>
      <c r="AG10" s="669"/>
      <c r="AH10" s="669"/>
      <c r="AI10" s="669"/>
      <c r="AJ10" s="669"/>
      <c r="AK10" s="669"/>
      <c r="AL10" s="670" t="s">
        <v>128</v>
      </c>
      <c r="AM10" s="671"/>
      <c r="AN10" s="671"/>
      <c r="AO10" s="672"/>
      <c r="AP10" s="662" t="s">
        <v>247</v>
      </c>
      <c r="AQ10" s="663"/>
      <c r="AR10" s="663"/>
      <c r="AS10" s="663"/>
      <c r="AT10" s="663"/>
      <c r="AU10" s="663"/>
      <c r="AV10" s="663"/>
      <c r="AW10" s="663"/>
      <c r="AX10" s="663"/>
      <c r="AY10" s="663"/>
      <c r="AZ10" s="663"/>
      <c r="BA10" s="663"/>
      <c r="BB10" s="663"/>
      <c r="BC10" s="663"/>
      <c r="BD10" s="663"/>
      <c r="BE10" s="663"/>
      <c r="BF10" s="664"/>
      <c r="BG10" s="665">
        <v>83917</v>
      </c>
      <c r="BH10" s="666"/>
      <c r="BI10" s="666"/>
      <c r="BJ10" s="666"/>
      <c r="BK10" s="666"/>
      <c r="BL10" s="666"/>
      <c r="BM10" s="666"/>
      <c r="BN10" s="667"/>
      <c r="BO10" s="668">
        <v>1.6</v>
      </c>
      <c r="BP10" s="668"/>
      <c r="BQ10" s="668"/>
      <c r="BR10" s="668"/>
      <c r="BS10" s="669" t="s">
        <v>128</v>
      </c>
      <c r="BT10" s="669"/>
      <c r="BU10" s="669"/>
      <c r="BV10" s="669"/>
      <c r="BW10" s="669"/>
      <c r="BX10" s="669"/>
      <c r="BY10" s="669"/>
      <c r="BZ10" s="669"/>
      <c r="CA10" s="669"/>
      <c r="CB10" s="673"/>
      <c r="CD10" s="680" t="s">
        <v>248</v>
      </c>
      <c r="CE10" s="681"/>
      <c r="CF10" s="681"/>
      <c r="CG10" s="681"/>
      <c r="CH10" s="681"/>
      <c r="CI10" s="681"/>
      <c r="CJ10" s="681"/>
      <c r="CK10" s="681"/>
      <c r="CL10" s="681"/>
      <c r="CM10" s="681"/>
      <c r="CN10" s="681"/>
      <c r="CO10" s="681"/>
      <c r="CP10" s="681"/>
      <c r="CQ10" s="682"/>
      <c r="CR10" s="665">
        <v>13304</v>
      </c>
      <c r="CS10" s="666"/>
      <c r="CT10" s="666"/>
      <c r="CU10" s="666"/>
      <c r="CV10" s="666"/>
      <c r="CW10" s="666"/>
      <c r="CX10" s="666"/>
      <c r="CY10" s="667"/>
      <c r="CZ10" s="668">
        <v>0.1</v>
      </c>
      <c r="DA10" s="668"/>
      <c r="DB10" s="668"/>
      <c r="DC10" s="668"/>
      <c r="DD10" s="674" t="s">
        <v>128</v>
      </c>
      <c r="DE10" s="666"/>
      <c r="DF10" s="666"/>
      <c r="DG10" s="666"/>
      <c r="DH10" s="666"/>
      <c r="DI10" s="666"/>
      <c r="DJ10" s="666"/>
      <c r="DK10" s="666"/>
      <c r="DL10" s="666"/>
      <c r="DM10" s="666"/>
      <c r="DN10" s="666"/>
      <c r="DO10" s="666"/>
      <c r="DP10" s="667"/>
      <c r="DQ10" s="674">
        <v>13304</v>
      </c>
      <c r="DR10" s="666"/>
      <c r="DS10" s="666"/>
      <c r="DT10" s="666"/>
      <c r="DU10" s="666"/>
      <c r="DV10" s="666"/>
      <c r="DW10" s="666"/>
      <c r="DX10" s="666"/>
      <c r="DY10" s="666"/>
      <c r="DZ10" s="666"/>
      <c r="EA10" s="666"/>
      <c r="EB10" s="666"/>
      <c r="EC10" s="675"/>
    </row>
    <row r="11" spans="2:143" ht="11.25" customHeight="1" x14ac:dyDescent="0.15">
      <c r="B11" s="662" t="s">
        <v>249</v>
      </c>
      <c r="C11" s="663"/>
      <c r="D11" s="663"/>
      <c r="E11" s="663"/>
      <c r="F11" s="663"/>
      <c r="G11" s="663"/>
      <c r="H11" s="663"/>
      <c r="I11" s="663"/>
      <c r="J11" s="663"/>
      <c r="K11" s="663"/>
      <c r="L11" s="663"/>
      <c r="M11" s="663"/>
      <c r="N11" s="663"/>
      <c r="O11" s="663"/>
      <c r="P11" s="663"/>
      <c r="Q11" s="664"/>
      <c r="R11" s="665">
        <v>1109907</v>
      </c>
      <c r="S11" s="666"/>
      <c r="T11" s="666"/>
      <c r="U11" s="666"/>
      <c r="V11" s="666"/>
      <c r="W11" s="666"/>
      <c r="X11" s="666"/>
      <c r="Y11" s="667"/>
      <c r="Z11" s="670">
        <v>4</v>
      </c>
      <c r="AA11" s="671"/>
      <c r="AB11" s="671"/>
      <c r="AC11" s="683"/>
      <c r="AD11" s="674">
        <v>1109907</v>
      </c>
      <c r="AE11" s="666"/>
      <c r="AF11" s="666"/>
      <c r="AG11" s="666"/>
      <c r="AH11" s="666"/>
      <c r="AI11" s="666"/>
      <c r="AJ11" s="666"/>
      <c r="AK11" s="667"/>
      <c r="AL11" s="670">
        <v>7.3</v>
      </c>
      <c r="AM11" s="671"/>
      <c r="AN11" s="671"/>
      <c r="AO11" s="672"/>
      <c r="AP11" s="662" t="s">
        <v>250</v>
      </c>
      <c r="AQ11" s="663"/>
      <c r="AR11" s="663"/>
      <c r="AS11" s="663"/>
      <c r="AT11" s="663"/>
      <c r="AU11" s="663"/>
      <c r="AV11" s="663"/>
      <c r="AW11" s="663"/>
      <c r="AX11" s="663"/>
      <c r="AY11" s="663"/>
      <c r="AZ11" s="663"/>
      <c r="BA11" s="663"/>
      <c r="BB11" s="663"/>
      <c r="BC11" s="663"/>
      <c r="BD11" s="663"/>
      <c r="BE11" s="663"/>
      <c r="BF11" s="664"/>
      <c r="BG11" s="665">
        <v>113564</v>
      </c>
      <c r="BH11" s="666"/>
      <c r="BI11" s="666"/>
      <c r="BJ11" s="666"/>
      <c r="BK11" s="666"/>
      <c r="BL11" s="666"/>
      <c r="BM11" s="666"/>
      <c r="BN11" s="667"/>
      <c r="BO11" s="668">
        <v>2.2000000000000002</v>
      </c>
      <c r="BP11" s="668"/>
      <c r="BQ11" s="668"/>
      <c r="BR11" s="668"/>
      <c r="BS11" s="669">
        <v>31287</v>
      </c>
      <c r="BT11" s="669"/>
      <c r="BU11" s="669"/>
      <c r="BV11" s="669"/>
      <c r="BW11" s="669"/>
      <c r="BX11" s="669"/>
      <c r="BY11" s="669"/>
      <c r="BZ11" s="669"/>
      <c r="CA11" s="669"/>
      <c r="CB11" s="673"/>
      <c r="CD11" s="680" t="s">
        <v>251</v>
      </c>
      <c r="CE11" s="681"/>
      <c r="CF11" s="681"/>
      <c r="CG11" s="681"/>
      <c r="CH11" s="681"/>
      <c r="CI11" s="681"/>
      <c r="CJ11" s="681"/>
      <c r="CK11" s="681"/>
      <c r="CL11" s="681"/>
      <c r="CM11" s="681"/>
      <c r="CN11" s="681"/>
      <c r="CO11" s="681"/>
      <c r="CP11" s="681"/>
      <c r="CQ11" s="682"/>
      <c r="CR11" s="665">
        <v>788120</v>
      </c>
      <c r="CS11" s="666"/>
      <c r="CT11" s="666"/>
      <c r="CU11" s="666"/>
      <c r="CV11" s="666"/>
      <c r="CW11" s="666"/>
      <c r="CX11" s="666"/>
      <c r="CY11" s="667"/>
      <c r="CZ11" s="668">
        <v>3</v>
      </c>
      <c r="DA11" s="668"/>
      <c r="DB11" s="668"/>
      <c r="DC11" s="668"/>
      <c r="DD11" s="674">
        <v>122589</v>
      </c>
      <c r="DE11" s="666"/>
      <c r="DF11" s="666"/>
      <c r="DG11" s="666"/>
      <c r="DH11" s="666"/>
      <c r="DI11" s="666"/>
      <c r="DJ11" s="666"/>
      <c r="DK11" s="666"/>
      <c r="DL11" s="666"/>
      <c r="DM11" s="666"/>
      <c r="DN11" s="666"/>
      <c r="DO11" s="666"/>
      <c r="DP11" s="667"/>
      <c r="DQ11" s="674">
        <v>532091</v>
      </c>
      <c r="DR11" s="666"/>
      <c r="DS11" s="666"/>
      <c r="DT11" s="666"/>
      <c r="DU11" s="666"/>
      <c r="DV11" s="666"/>
      <c r="DW11" s="666"/>
      <c r="DX11" s="666"/>
      <c r="DY11" s="666"/>
      <c r="DZ11" s="666"/>
      <c r="EA11" s="666"/>
      <c r="EB11" s="666"/>
      <c r="EC11" s="675"/>
    </row>
    <row r="12" spans="2:143" ht="11.25" customHeight="1" x14ac:dyDescent="0.15">
      <c r="B12" s="662" t="s">
        <v>252</v>
      </c>
      <c r="C12" s="663"/>
      <c r="D12" s="663"/>
      <c r="E12" s="663"/>
      <c r="F12" s="663"/>
      <c r="G12" s="663"/>
      <c r="H12" s="663"/>
      <c r="I12" s="663"/>
      <c r="J12" s="663"/>
      <c r="K12" s="663"/>
      <c r="L12" s="663"/>
      <c r="M12" s="663"/>
      <c r="N12" s="663"/>
      <c r="O12" s="663"/>
      <c r="P12" s="663"/>
      <c r="Q12" s="664"/>
      <c r="R12" s="665">
        <v>66858</v>
      </c>
      <c r="S12" s="666"/>
      <c r="T12" s="666"/>
      <c r="U12" s="666"/>
      <c r="V12" s="666"/>
      <c r="W12" s="666"/>
      <c r="X12" s="666"/>
      <c r="Y12" s="667"/>
      <c r="Z12" s="668">
        <v>0.2</v>
      </c>
      <c r="AA12" s="668"/>
      <c r="AB12" s="668"/>
      <c r="AC12" s="668"/>
      <c r="AD12" s="669">
        <v>66858</v>
      </c>
      <c r="AE12" s="669"/>
      <c r="AF12" s="669"/>
      <c r="AG12" s="669"/>
      <c r="AH12" s="669"/>
      <c r="AI12" s="669"/>
      <c r="AJ12" s="669"/>
      <c r="AK12" s="669"/>
      <c r="AL12" s="670">
        <v>0.4</v>
      </c>
      <c r="AM12" s="671"/>
      <c r="AN12" s="671"/>
      <c r="AO12" s="672"/>
      <c r="AP12" s="662" t="s">
        <v>253</v>
      </c>
      <c r="AQ12" s="663"/>
      <c r="AR12" s="663"/>
      <c r="AS12" s="663"/>
      <c r="AT12" s="663"/>
      <c r="AU12" s="663"/>
      <c r="AV12" s="663"/>
      <c r="AW12" s="663"/>
      <c r="AX12" s="663"/>
      <c r="AY12" s="663"/>
      <c r="AZ12" s="663"/>
      <c r="BA12" s="663"/>
      <c r="BB12" s="663"/>
      <c r="BC12" s="663"/>
      <c r="BD12" s="663"/>
      <c r="BE12" s="663"/>
      <c r="BF12" s="664"/>
      <c r="BG12" s="665">
        <v>2099677</v>
      </c>
      <c r="BH12" s="666"/>
      <c r="BI12" s="666"/>
      <c r="BJ12" s="666"/>
      <c r="BK12" s="666"/>
      <c r="BL12" s="666"/>
      <c r="BM12" s="666"/>
      <c r="BN12" s="667"/>
      <c r="BO12" s="668">
        <v>40.200000000000003</v>
      </c>
      <c r="BP12" s="668"/>
      <c r="BQ12" s="668"/>
      <c r="BR12" s="668"/>
      <c r="BS12" s="669" t="s">
        <v>128</v>
      </c>
      <c r="BT12" s="669"/>
      <c r="BU12" s="669"/>
      <c r="BV12" s="669"/>
      <c r="BW12" s="669"/>
      <c r="BX12" s="669"/>
      <c r="BY12" s="669"/>
      <c r="BZ12" s="669"/>
      <c r="CA12" s="669"/>
      <c r="CB12" s="673"/>
      <c r="CD12" s="680" t="s">
        <v>254</v>
      </c>
      <c r="CE12" s="681"/>
      <c r="CF12" s="681"/>
      <c r="CG12" s="681"/>
      <c r="CH12" s="681"/>
      <c r="CI12" s="681"/>
      <c r="CJ12" s="681"/>
      <c r="CK12" s="681"/>
      <c r="CL12" s="681"/>
      <c r="CM12" s="681"/>
      <c r="CN12" s="681"/>
      <c r="CO12" s="681"/>
      <c r="CP12" s="681"/>
      <c r="CQ12" s="682"/>
      <c r="CR12" s="665">
        <v>566234</v>
      </c>
      <c r="CS12" s="666"/>
      <c r="CT12" s="666"/>
      <c r="CU12" s="666"/>
      <c r="CV12" s="666"/>
      <c r="CW12" s="666"/>
      <c r="CX12" s="666"/>
      <c r="CY12" s="667"/>
      <c r="CZ12" s="668">
        <v>2.2000000000000002</v>
      </c>
      <c r="DA12" s="668"/>
      <c r="DB12" s="668"/>
      <c r="DC12" s="668"/>
      <c r="DD12" s="674">
        <v>13962</v>
      </c>
      <c r="DE12" s="666"/>
      <c r="DF12" s="666"/>
      <c r="DG12" s="666"/>
      <c r="DH12" s="666"/>
      <c r="DI12" s="666"/>
      <c r="DJ12" s="666"/>
      <c r="DK12" s="666"/>
      <c r="DL12" s="666"/>
      <c r="DM12" s="666"/>
      <c r="DN12" s="666"/>
      <c r="DO12" s="666"/>
      <c r="DP12" s="667"/>
      <c r="DQ12" s="674">
        <v>469304</v>
      </c>
      <c r="DR12" s="666"/>
      <c r="DS12" s="666"/>
      <c r="DT12" s="666"/>
      <c r="DU12" s="666"/>
      <c r="DV12" s="666"/>
      <c r="DW12" s="666"/>
      <c r="DX12" s="666"/>
      <c r="DY12" s="666"/>
      <c r="DZ12" s="666"/>
      <c r="EA12" s="666"/>
      <c r="EB12" s="666"/>
      <c r="EC12" s="675"/>
    </row>
    <row r="13" spans="2:143" ht="11.25" customHeight="1" x14ac:dyDescent="0.15">
      <c r="B13" s="662" t="s">
        <v>255</v>
      </c>
      <c r="C13" s="663"/>
      <c r="D13" s="663"/>
      <c r="E13" s="663"/>
      <c r="F13" s="663"/>
      <c r="G13" s="663"/>
      <c r="H13" s="663"/>
      <c r="I13" s="663"/>
      <c r="J13" s="663"/>
      <c r="K13" s="663"/>
      <c r="L13" s="663"/>
      <c r="M13" s="663"/>
      <c r="N13" s="663"/>
      <c r="O13" s="663"/>
      <c r="P13" s="663"/>
      <c r="Q13" s="664"/>
      <c r="R13" s="665" t="s">
        <v>128</v>
      </c>
      <c r="S13" s="666"/>
      <c r="T13" s="666"/>
      <c r="U13" s="666"/>
      <c r="V13" s="666"/>
      <c r="W13" s="666"/>
      <c r="X13" s="666"/>
      <c r="Y13" s="667"/>
      <c r="Z13" s="668" t="s">
        <v>128</v>
      </c>
      <c r="AA13" s="668"/>
      <c r="AB13" s="668"/>
      <c r="AC13" s="668"/>
      <c r="AD13" s="669" t="s">
        <v>128</v>
      </c>
      <c r="AE13" s="669"/>
      <c r="AF13" s="669"/>
      <c r="AG13" s="669"/>
      <c r="AH13" s="669"/>
      <c r="AI13" s="669"/>
      <c r="AJ13" s="669"/>
      <c r="AK13" s="669"/>
      <c r="AL13" s="670" t="s">
        <v>128</v>
      </c>
      <c r="AM13" s="671"/>
      <c r="AN13" s="671"/>
      <c r="AO13" s="672"/>
      <c r="AP13" s="662" t="s">
        <v>256</v>
      </c>
      <c r="AQ13" s="663"/>
      <c r="AR13" s="663"/>
      <c r="AS13" s="663"/>
      <c r="AT13" s="663"/>
      <c r="AU13" s="663"/>
      <c r="AV13" s="663"/>
      <c r="AW13" s="663"/>
      <c r="AX13" s="663"/>
      <c r="AY13" s="663"/>
      <c r="AZ13" s="663"/>
      <c r="BA13" s="663"/>
      <c r="BB13" s="663"/>
      <c r="BC13" s="663"/>
      <c r="BD13" s="663"/>
      <c r="BE13" s="663"/>
      <c r="BF13" s="664"/>
      <c r="BG13" s="665">
        <v>2068417</v>
      </c>
      <c r="BH13" s="666"/>
      <c r="BI13" s="666"/>
      <c r="BJ13" s="666"/>
      <c r="BK13" s="666"/>
      <c r="BL13" s="666"/>
      <c r="BM13" s="666"/>
      <c r="BN13" s="667"/>
      <c r="BO13" s="668">
        <v>39.6</v>
      </c>
      <c r="BP13" s="668"/>
      <c r="BQ13" s="668"/>
      <c r="BR13" s="668"/>
      <c r="BS13" s="669" t="s">
        <v>128</v>
      </c>
      <c r="BT13" s="669"/>
      <c r="BU13" s="669"/>
      <c r="BV13" s="669"/>
      <c r="BW13" s="669"/>
      <c r="BX13" s="669"/>
      <c r="BY13" s="669"/>
      <c r="BZ13" s="669"/>
      <c r="CA13" s="669"/>
      <c r="CB13" s="673"/>
      <c r="CD13" s="680" t="s">
        <v>257</v>
      </c>
      <c r="CE13" s="681"/>
      <c r="CF13" s="681"/>
      <c r="CG13" s="681"/>
      <c r="CH13" s="681"/>
      <c r="CI13" s="681"/>
      <c r="CJ13" s="681"/>
      <c r="CK13" s="681"/>
      <c r="CL13" s="681"/>
      <c r="CM13" s="681"/>
      <c r="CN13" s="681"/>
      <c r="CO13" s="681"/>
      <c r="CP13" s="681"/>
      <c r="CQ13" s="682"/>
      <c r="CR13" s="665">
        <v>3915341</v>
      </c>
      <c r="CS13" s="666"/>
      <c r="CT13" s="666"/>
      <c r="CU13" s="666"/>
      <c r="CV13" s="666"/>
      <c r="CW13" s="666"/>
      <c r="CX13" s="666"/>
      <c r="CY13" s="667"/>
      <c r="CZ13" s="668">
        <v>14.9</v>
      </c>
      <c r="DA13" s="668"/>
      <c r="DB13" s="668"/>
      <c r="DC13" s="668"/>
      <c r="DD13" s="674">
        <v>1824663</v>
      </c>
      <c r="DE13" s="666"/>
      <c r="DF13" s="666"/>
      <c r="DG13" s="666"/>
      <c r="DH13" s="666"/>
      <c r="DI13" s="666"/>
      <c r="DJ13" s="666"/>
      <c r="DK13" s="666"/>
      <c r="DL13" s="666"/>
      <c r="DM13" s="666"/>
      <c r="DN13" s="666"/>
      <c r="DO13" s="666"/>
      <c r="DP13" s="667"/>
      <c r="DQ13" s="674">
        <v>2307730</v>
      </c>
      <c r="DR13" s="666"/>
      <c r="DS13" s="666"/>
      <c r="DT13" s="666"/>
      <c r="DU13" s="666"/>
      <c r="DV13" s="666"/>
      <c r="DW13" s="666"/>
      <c r="DX13" s="666"/>
      <c r="DY13" s="666"/>
      <c r="DZ13" s="666"/>
      <c r="EA13" s="666"/>
      <c r="EB13" s="666"/>
      <c r="EC13" s="675"/>
    </row>
    <row r="14" spans="2:143" ht="11.25" customHeight="1" x14ac:dyDescent="0.15">
      <c r="B14" s="662" t="s">
        <v>258</v>
      </c>
      <c r="C14" s="663"/>
      <c r="D14" s="663"/>
      <c r="E14" s="663"/>
      <c r="F14" s="663"/>
      <c r="G14" s="663"/>
      <c r="H14" s="663"/>
      <c r="I14" s="663"/>
      <c r="J14" s="663"/>
      <c r="K14" s="663"/>
      <c r="L14" s="663"/>
      <c r="M14" s="663"/>
      <c r="N14" s="663"/>
      <c r="O14" s="663"/>
      <c r="P14" s="663"/>
      <c r="Q14" s="664"/>
      <c r="R14" s="665" t="s">
        <v>128</v>
      </c>
      <c r="S14" s="666"/>
      <c r="T14" s="666"/>
      <c r="U14" s="666"/>
      <c r="V14" s="666"/>
      <c r="W14" s="666"/>
      <c r="X14" s="666"/>
      <c r="Y14" s="667"/>
      <c r="Z14" s="668" t="s">
        <v>128</v>
      </c>
      <c r="AA14" s="668"/>
      <c r="AB14" s="668"/>
      <c r="AC14" s="668"/>
      <c r="AD14" s="669" t="s">
        <v>128</v>
      </c>
      <c r="AE14" s="669"/>
      <c r="AF14" s="669"/>
      <c r="AG14" s="669"/>
      <c r="AH14" s="669"/>
      <c r="AI14" s="669"/>
      <c r="AJ14" s="669"/>
      <c r="AK14" s="669"/>
      <c r="AL14" s="670" t="s">
        <v>128</v>
      </c>
      <c r="AM14" s="671"/>
      <c r="AN14" s="671"/>
      <c r="AO14" s="672"/>
      <c r="AP14" s="662" t="s">
        <v>259</v>
      </c>
      <c r="AQ14" s="663"/>
      <c r="AR14" s="663"/>
      <c r="AS14" s="663"/>
      <c r="AT14" s="663"/>
      <c r="AU14" s="663"/>
      <c r="AV14" s="663"/>
      <c r="AW14" s="663"/>
      <c r="AX14" s="663"/>
      <c r="AY14" s="663"/>
      <c r="AZ14" s="663"/>
      <c r="BA14" s="663"/>
      <c r="BB14" s="663"/>
      <c r="BC14" s="663"/>
      <c r="BD14" s="663"/>
      <c r="BE14" s="663"/>
      <c r="BF14" s="664"/>
      <c r="BG14" s="665">
        <v>196461</v>
      </c>
      <c r="BH14" s="666"/>
      <c r="BI14" s="666"/>
      <c r="BJ14" s="666"/>
      <c r="BK14" s="666"/>
      <c r="BL14" s="666"/>
      <c r="BM14" s="666"/>
      <c r="BN14" s="667"/>
      <c r="BO14" s="668">
        <v>3.8</v>
      </c>
      <c r="BP14" s="668"/>
      <c r="BQ14" s="668"/>
      <c r="BR14" s="668"/>
      <c r="BS14" s="669" t="s">
        <v>128</v>
      </c>
      <c r="BT14" s="669"/>
      <c r="BU14" s="669"/>
      <c r="BV14" s="669"/>
      <c r="BW14" s="669"/>
      <c r="BX14" s="669"/>
      <c r="BY14" s="669"/>
      <c r="BZ14" s="669"/>
      <c r="CA14" s="669"/>
      <c r="CB14" s="673"/>
      <c r="CD14" s="680" t="s">
        <v>260</v>
      </c>
      <c r="CE14" s="681"/>
      <c r="CF14" s="681"/>
      <c r="CG14" s="681"/>
      <c r="CH14" s="681"/>
      <c r="CI14" s="681"/>
      <c r="CJ14" s="681"/>
      <c r="CK14" s="681"/>
      <c r="CL14" s="681"/>
      <c r="CM14" s="681"/>
      <c r="CN14" s="681"/>
      <c r="CO14" s="681"/>
      <c r="CP14" s="681"/>
      <c r="CQ14" s="682"/>
      <c r="CR14" s="665">
        <v>1155341</v>
      </c>
      <c r="CS14" s="666"/>
      <c r="CT14" s="666"/>
      <c r="CU14" s="666"/>
      <c r="CV14" s="666"/>
      <c r="CW14" s="666"/>
      <c r="CX14" s="666"/>
      <c r="CY14" s="667"/>
      <c r="CZ14" s="668">
        <v>4.4000000000000004</v>
      </c>
      <c r="DA14" s="668"/>
      <c r="DB14" s="668"/>
      <c r="DC14" s="668"/>
      <c r="DD14" s="674">
        <v>233997</v>
      </c>
      <c r="DE14" s="666"/>
      <c r="DF14" s="666"/>
      <c r="DG14" s="666"/>
      <c r="DH14" s="666"/>
      <c r="DI14" s="666"/>
      <c r="DJ14" s="666"/>
      <c r="DK14" s="666"/>
      <c r="DL14" s="666"/>
      <c r="DM14" s="666"/>
      <c r="DN14" s="666"/>
      <c r="DO14" s="666"/>
      <c r="DP14" s="667"/>
      <c r="DQ14" s="674">
        <v>903689</v>
      </c>
      <c r="DR14" s="666"/>
      <c r="DS14" s="666"/>
      <c r="DT14" s="666"/>
      <c r="DU14" s="666"/>
      <c r="DV14" s="666"/>
      <c r="DW14" s="666"/>
      <c r="DX14" s="666"/>
      <c r="DY14" s="666"/>
      <c r="DZ14" s="666"/>
      <c r="EA14" s="666"/>
      <c r="EB14" s="666"/>
      <c r="EC14" s="675"/>
    </row>
    <row r="15" spans="2:143" ht="11.25" customHeight="1" x14ac:dyDescent="0.15">
      <c r="B15" s="662" t="s">
        <v>261</v>
      </c>
      <c r="C15" s="663"/>
      <c r="D15" s="663"/>
      <c r="E15" s="663"/>
      <c r="F15" s="663"/>
      <c r="G15" s="663"/>
      <c r="H15" s="663"/>
      <c r="I15" s="663"/>
      <c r="J15" s="663"/>
      <c r="K15" s="663"/>
      <c r="L15" s="663"/>
      <c r="M15" s="663"/>
      <c r="N15" s="663"/>
      <c r="O15" s="663"/>
      <c r="P15" s="663"/>
      <c r="Q15" s="664"/>
      <c r="R15" s="665" t="s">
        <v>128</v>
      </c>
      <c r="S15" s="666"/>
      <c r="T15" s="666"/>
      <c r="U15" s="666"/>
      <c r="V15" s="666"/>
      <c r="W15" s="666"/>
      <c r="X15" s="666"/>
      <c r="Y15" s="667"/>
      <c r="Z15" s="668" t="s">
        <v>128</v>
      </c>
      <c r="AA15" s="668"/>
      <c r="AB15" s="668"/>
      <c r="AC15" s="668"/>
      <c r="AD15" s="669" t="s">
        <v>128</v>
      </c>
      <c r="AE15" s="669"/>
      <c r="AF15" s="669"/>
      <c r="AG15" s="669"/>
      <c r="AH15" s="669"/>
      <c r="AI15" s="669"/>
      <c r="AJ15" s="669"/>
      <c r="AK15" s="669"/>
      <c r="AL15" s="670" t="s">
        <v>128</v>
      </c>
      <c r="AM15" s="671"/>
      <c r="AN15" s="671"/>
      <c r="AO15" s="672"/>
      <c r="AP15" s="662" t="s">
        <v>262</v>
      </c>
      <c r="AQ15" s="663"/>
      <c r="AR15" s="663"/>
      <c r="AS15" s="663"/>
      <c r="AT15" s="663"/>
      <c r="AU15" s="663"/>
      <c r="AV15" s="663"/>
      <c r="AW15" s="663"/>
      <c r="AX15" s="663"/>
      <c r="AY15" s="663"/>
      <c r="AZ15" s="663"/>
      <c r="BA15" s="663"/>
      <c r="BB15" s="663"/>
      <c r="BC15" s="663"/>
      <c r="BD15" s="663"/>
      <c r="BE15" s="663"/>
      <c r="BF15" s="664"/>
      <c r="BG15" s="665">
        <v>267524</v>
      </c>
      <c r="BH15" s="666"/>
      <c r="BI15" s="666"/>
      <c r="BJ15" s="666"/>
      <c r="BK15" s="666"/>
      <c r="BL15" s="666"/>
      <c r="BM15" s="666"/>
      <c r="BN15" s="667"/>
      <c r="BO15" s="668">
        <v>5.0999999999999996</v>
      </c>
      <c r="BP15" s="668"/>
      <c r="BQ15" s="668"/>
      <c r="BR15" s="668"/>
      <c r="BS15" s="669" t="s">
        <v>128</v>
      </c>
      <c r="BT15" s="669"/>
      <c r="BU15" s="669"/>
      <c r="BV15" s="669"/>
      <c r="BW15" s="669"/>
      <c r="BX15" s="669"/>
      <c r="BY15" s="669"/>
      <c r="BZ15" s="669"/>
      <c r="CA15" s="669"/>
      <c r="CB15" s="673"/>
      <c r="CD15" s="680" t="s">
        <v>263</v>
      </c>
      <c r="CE15" s="681"/>
      <c r="CF15" s="681"/>
      <c r="CG15" s="681"/>
      <c r="CH15" s="681"/>
      <c r="CI15" s="681"/>
      <c r="CJ15" s="681"/>
      <c r="CK15" s="681"/>
      <c r="CL15" s="681"/>
      <c r="CM15" s="681"/>
      <c r="CN15" s="681"/>
      <c r="CO15" s="681"/>
      <c r="CP15" s="681"/>
      <c r="CQ15" s="682"/>
      <c r="CR15" s="665">
        <v>2977220</v>
      </c>
      <c r="CS15" s="666"/>
      <c r="CT15" s="666"/>
      <c r="CU15" s="666"/>
      <c r="CV15" s="666"/>
      <c r="CW15" s="666"/>
      <c r="CX15" s="666"/>
      <c r="CY15" s="667"/>
      <c r="CZ15" s="668">
        <v>11.4</v>
      </c>
      <c r="DA15" s="668"/>
      <c r="DB15" s="668"/>
      <c r="DC15" s="668"/>
      <c r="DD15" s="674">
        <v>737452</v>
      </c>
      <c r="DE15" s="666"/>
      <c r="DF15" s="666"/>
      <c r="DG15" s="666"/>
      <c r="DH15" s="666"/>
      <c r="DI15" s="666"/>
      <c r="DJ15" s="666"/>
      <c r="DK15" s="666"/>
      <c r="DL15" s="666"/>
      <c r="DM15" s="666"/>
      <c r="DN15" s="666"/>
      <c r="DO15" s="666"/>
      <c r="DP15" s="667"/>
      <c r="DQ15" s="674">
        <v>2523388</v>
      </c>
      <c r="DR15" s="666"/>
      <c r="DS15" s="666"/>
      <c r="DT15" s="666"/>
      <c r="DU15" s="666"/>
      <c r="DV15" s="666"/>
      <c r="DW15" s="666"/>
      <c r="DX15" s="666"/>
      <c r="DY15" s="666"/>
      <c r="DZ15" s="666"/>
      <c r="EA15" s="666"/>
      <c r="EB15" s="666"/>
      <c r="EC15" s="675"/>
    </row>
    <row r="16" spans="2:143" ht="11.25" customHeight="1" x14ac:dyDescent="0.15">
      <c r="B16" s="662" t="s">
        <v>264</v>
      </c>
      <c r="C16" s="663"/>
      <c r="D16" s="663"/>
      <c r="E16" s="663"/>
      <c r="F16" s="663"/>
      <c r="G16" s="663"/>
      <c r="H16" s="663"/>
      <c r="I16" s="663"/>
      <c r="J16" s="663"/>
      <c r="K16" s="663"/>
      <c r="L16" s="663"/>
      <c r="M16" s="663"/>
      <c r="N16" s="663"/>
      <c r="O16" s="663"/>
      <c r="P16" s="663"/>
      <c r="Q16" s="664"/>
      <c r="R16" s="665">
        <v>28981</v>
      </c>
      <c r="S16" s="666"/>
      <c r="T16" s="666"/>
      <c r="U16" s="666"/>
      <c r="V16" s="666"/>
      <c r="W16" s="666"/>
      <c r="X16" s="666"/>
      <c r="Y16" s="667"/>
      <c r="Z16" s="668">
        <v>0.1</v>
      </c>
      <c r="AA16" s="668"/>
      <c r="AB16" s="668"/>
      <c r="AC16" s="668"/>
      <c r="AD16" s="669">
        <v>28981</v>
      </c>
      <c r="AE16" s="669"/>
      <c r="AF16" s="669"/>
      <c r="AG16" s="669"/>
      <c r="AH16" s="669"/>
      <c r="AI16" s="669"/>
      <c r="AJ16" s="669"/>
      <c r="AK16" s="669"/>
      <c r="AL16" s="670">
        <v>0.2</v>
      </c>
      <c r="AM16" s="671"/>
      <c r="AN16" s="671"/>
      <c r="AO16" s="672"/>
      <c r="AP16" s="662" t="s">
        <v>265</v>
      </c>
      <c r="AQ16" s="663"/>
      <c r="AR16" s="663"/>
      <c r="AS16" s="663"/>
      <c r="AT16" s="663"/>
      <c r="AU16" s="663"/>
      <c r="AV16" s="663"/>
      <c r="AW16" s="663"/>
      <c r="AX16" s="663"/>
      <c r="AY16" s="663"/>
      <c r="AZ16" s="663"/>
      <c r="BA16" s="663"/>
      <c r="BB16" s="663"/>
      <c r="BC16" s="663"/>
      <c r="BD16" s="663"/>
      <c r="BE16" s="663"/>
      <c r="BF16" s="664"/>
      <c r="BG16" s="665">
        <v>167</v>
      </c>
      <c r="BH16" s="666"/>
      <c r="BI16" s="666"/>
      <c r="BJ16" s="666"/>
      <c r="BK16" s="666"/>
      <c r="BL16" s="666"/>
      <c r="BM16" s="666"/>
      <c r="BN16" s="667"/>
      <c r="BO16" s="668">
        <v>0</v>
      </c>
      <c r="BP16" s="668"/>
      <c r="BQ16" s="668"/>
      <c r="BR16" s="668"/>
      <c r="BS16" s="669" t="s">
        <v>128</v>
      </c>
      <c r="BT16" s="669"/>
      <c r="BU16" s="669"/>
      <c r="BV16" s="669"/>
      <c r="BW16" s="669"/>
      <c r="BX16" s="669"/>
      <c r="BY16" s="669"/>
      <c r="BZ16" s="669"/>
      <c r="CA16" s="669"/>
      <c r="CB16" s="673"/>
      <c r="CD16" s="680" t="s">
        <v>266</v>
      </c>
      <c r="CE16" s="681"/>
      <c r="CF16" s="681"/>
      <c r="CG16" s="681"/>
      <c r="CH16" s="681"/>
      <c r="CI16" s="681"/>
      <c r="CJ16" s="681"/>
      <c r="CK16" s="681"/>
      <c r="CL16" s="681"/>
      <c r="CM16" s="681"/>
      <c r="CN16" s="681"/>
      <c r="CO16" s="681"/>
      <c r="CP16" s="681"/>
      <c r="CQ16" s="682"/>
      <c r="CR16" s="665">
        <v>76725</v>
      </c>
      <c r="CS16" s="666"/>
      <c r="CT16" s="666"/>
      <c r="CU16" s="666"/>
      <c r="CV16" s="666"/>
      <c r="CW16" s="666"/>
      <c r="CX16" s="666"/>
      <c r="CY16" s="667"/>
      <c r="CZ16" s="668">
        <v>0.3</v>
      </c>
      <c r="DA16" s="668"/>
      <c r="DB16" s="668"/>
      <c r="DC16" s="668"/>
      <c r="DD16" s="674" t="s">
        <v>128</v>
      </c>
      <c r="DE16" s="666"/>
      <c r="DF16" s="666"/>
      <c r="DG16" s="666"/>
      <c r="DH16" s="666"/>
      <c r="DI16" s="666"/>
      <c r="DJ16" s="666"/>
      <c r="DK16" s="666"/>
      <c r="DL16" s="666"/>
      <c r="DM16" s="666"/>
      <c r="DN16" s="666"/>
      <c r="DO16" s="666"/>
      <c r="DP16" s="667"/>
      <c r="DQ16" s="674">
        <v>20544</v>
      </c>
      <c r="DR16" s="666"/>
      <c r="DS16" s="666"/>
      <c r="DT16" s="666"/>
      <c r="DU16" s="666"/>
      <c r="DV16" s="666"/>
      <c r="DW16" s="666"/>
      <c r="DX16" s="666"/>
      <c r="DY16" s="666"/>
      <c r="DZ16" s="666"/>
      <c r="EA16" s="666"/>
      <c r="EB16" s="666"/>
      <c r="EC16" s="675"/>
    </row>
    <row r="17" spans="2:133" ht="11.25" customHeight="1" x14ac:dyDescent="0.15">
      <c r="B17" s="662" t="s">
        <v>267</v>
      </c>
      <c r="C17" s="663"/>
      <c r="D17" s="663"/>
      <c r="E17" s="663"/>
      <c r="F17" s="663"/>
      <c r="G17" s="663"/>
      <c r="H17" s="663"/>
      <c r="I17" s="663"/>
      <c r="J17" s="663"/>
      <c r="K17" s="663"/>
      <c r="L17" s="663"/>
      <c r="M17" s="663"/>
      <c r="N17" s="663"/>
      <c r="O17" s="663"/>
      <c r="P17" s="663"/>
      <c r="Q17" s="664"/>
      <c r="R17" s="665">
        <v>42493</v>
      </c>
      <c r="S17" s="666"/>
      <c r="T17" s="666"/>
      <c r="U17" s="666"/>
      <c r="V17" s="666"/>
      <c r="W17" s="666"/>
      <c r="X17" s="666"/>
      <c r="Y17" s="667"/>
      <c r="Z17" s="668">
        <v>0.2</v>
      </c>
      <c r="AA17" s="668"/>
      <c r="AB17" s="668"/>
      <c r="AC17" s="668"/>
      <c r="AD17" s="669">
        <v>42493</v>
      </c>
      <c r="AE17" s="669"/>
      <c r="AF17" s="669"/>
      <c r="AG17" s="669"/>
      <c r="AH17" s="669"/>
      <c r="AI17" s="669"/>
      <c r="AJ17" s="669"/>
      <c r="AK17" s="669"/>
      <c r="AL17" s="670">
        <v>0.3</v>
      </c>
      <c r="AM17" s="671"/>
      <c r="AN17" s="671"/>
      <c r="AO17" s="672"/>
      <c r="AP17" s="662" t="s">
        <v>268</v>
      </c>
      <c r="AQ17" s="663"/>
      <c r="AR17" s="663"/>
      <c r="AS17" s="663"/>
      <c r="AT17" s="663"/>
      <c r="AU17" s="663"/>
      <c r="AV17" s="663"/>
      <c r="AW17" s="663"/>
      <c r="AX17" s="663"/>
      <c r="AY17" s="663"/>
      <c r="AZ17" s="663"/>
      <c r="BA17" s="663"/>
      <c r="BB17" s="663"/>
      <c r="BC17" s="663"/>
      <c r="BD17" s="663"/>
      <c r="BE17" s="663"/>
      <c r="BF17" s="664"/>
      <c r="BG17" s="665" t="s">
        <v>128</v>
      </c>
      <c r="BH17" s="666"/>
      <c r="BI17" s="666"/>
      <c r="BJ17" s="666"/>
      <c r="BK17" s="666"/>
      <c r="BL17" s="666"/>
      <c r="BM17" s="666"/>
      <c r="BN17" s="667"/>
      <c r="BO17" s="668" t="s">
        <v>128</v>
      </c>
      <c r="BP17" s="668"/>
      <c r="BQ17" s="668"/>
      <c r="BR17" s="668"/>
      <c r="BS17" s="669" t="s">
        <v>128</v>
      </c>
      <c r="BT17" s="669"/>
      <c r="BU17" s="669"/>
      <c r="BV17" s="669"/>
      <c r="BW17" s="669"/>
      <c r="BX17" s="669"/>
      <c r="BY17" s="669"/>
      <c r="BZ17" s="669"/>
      <c r="CA17" s="669"/>
      <c r="CB17" s="673"/>
      <c r="CD17" s="680" t="s">
        <v>269</v>
      </c>
      <c r="CE17" s="681"/>
      <c r="CF17" s="681"/>
      <c r="CG17" s="681"/>
      <c r="CH17" s="681"/>
      <c r="CI17" s="681"/>
      <c r="CJ17" s="681"/>
      <c r="CK17" s="681"/>
      <c r="CL17" s="681"/>
      <c r="CM17" s="681"/>
      <c r="CN17" s="681"/>
      <c r="CO17" s="681"/>
      <c r="CP17" s="681"/>
      <c r="CQ17" s="682"/>
      <c r="CR17" s="665">
        <v>2248449</v>
      </c>
      <c r="CS17" s="666"/>
      <c r="CT17" s="666"/>
      <c r="CU17" s="666"/>
      <c r="CV17" s="666"/>
      <c r="CW17" s="666"/>
      <c r="CX17" s="666"/>
      <c r="CY17" s="667"/>
      <c r="CZ17" s="668">
        <v>8.6</v>
      </c>
      <c r="DA17" s="668"/>
      <c r="DB17" s="668"/>
      <c r="DC17" s="668"/>
      <c r="DD17" s="674" t="s">
        <v>128</v>
      </c>
      <c r="DE17" s="666"/>
      <c r="DF17" s="666"/>
      <c r="DG17" s="666"/>
      <c r="DH17" s="666"/>
      <c r="DI17" s="666"/>
      <c r="DJ17" s="666"/>
      <c r="DK17" s="666"/>
      <c r="DL17" s="666"/>
      <c r="DM17" s="666"/>
      <c r="DN17" s="666"/>
      <c r="DO17" s="666"/>
      <c r="DP17" s="667"/>
      <c r="DQ17" s="674">
        <v>2169305</v>
      </c>
      <c r="DR17" s="666"/>
      <c r="DS17" s="666"/>
      <c r="DT17" s="666"/>
      <c r="DU17" s="666"/>
      <c r="DV17" s="666"/>
      <c r="DW17" s="666"/>
      <c r="DX17" s="666"/>
      <c r="DY17" s="666"/>
      <c r="DZ17" s="666"/>
      <c r="EA17" s="666"/>
      <c r="EB17" s="666"/>
      <c r="EC17" s="675"/>
    </row>
    <row r="18" spans="2:133" ht="11.25" customHeight="1" x14ac:dyDescent="0.15">
      <c r="B18" s="662" t="s">
        <v>270</v>
      </c>
      <c r="C18" s="663"/>
      <c r="D18" s="663"/>
      <c r="E18" s="663"/>
      <c r="F18" s="663"/>
      <c r="G18" s="663"/>
      <c r="H18" s="663"/>
      <c r="I18" s="663"/>
      <c r="J18" s="663"/>
      <c r="K18" s="663"/>
      <c r="L18" s="663"/>
      <c r="M18" s="663"/>
      <c r="N18" s="663"/>
      <c r="O18" s="663"/>
      <c r="P18" s="663"/>
      <c r="Q18" s="664"/>
      <c r="R18" s="665">
        <v>118917</v>
      </c>
      <c r="S18" s="666"/>
      <c r="T18" s="666"/>
      <c r="U18" s="666"/>
      <c r="V18" s="666"/>
      <c r="W18" s="666"/>
      <c r="X18" s="666"/>
      <c r="Y18" s="667"/>
      <c r="Z18" s="668">
        <v>0.4</v>
      </c>
      <c r="AA18" s="668"/>
      <c r="AB18" s="668"/>
      <c r="AC18" s="668"/>
      <c r="AD18" s="669">
        <v>115436</v>
      </c>
      <c r="AE18" s="669"/>
      <c r="AF18" s="669"/>
      <c r="AG18" s="669"/>
      <c r="AH18" s="669"/>
      <c r="AI18" s="669"/>
      <c r="AJ18" s="669"/>
      <c r="AK18" s="669"/>
      <c r="AL18" s="670">
        <v>0.80000001192092896</v>
      </c>
      <c r="AM18" s="671"/>
      <c r="AN18" s="671"/>
      <c r="AO18" s="672"/>
      <c r="AP18" s="662" t="s">
        <v>271</v>
      </c>
      <c r="AQ18" s="663"/>
      <c r="AR18" s="663"/>
      <c r="AS18" s="663"/>
      <c r="AT18" s="663"/>
      <c r="AU18" s="663"/>
      <c r="AV18" s="663"/>
      <c r="AW18" s="663"/>
      <c r="AX18" s="663"/>
      <c r="AY18" s="663"/>
      <c r="AZ18" s="663"/>
      <c r="BA18" s="663"/>
      <c r="BB18" s="663"/>
      <c r="BC18" s="663"/>
      <c r="BD18" s="663"/>
      <c r="BE18" s="663"/>
      <c r="BF18" s="664"/>
      <c r="BG18" s="665" t="s">
        <v>128</v>
      </c>
      <c r="BH18" s="666"/>
      <c r="BI18" s="666"/>
      <c r="BJ18" s="666"/>
      <c r="BK18" s="666"/>
      <c r="BL18" s="666"/>
      <c r="BM18" s="666"/>
      <c r="BN18" s="667"/>
      <c r="BO18" s="668" t="s">
        <v>128</v>
      </c>
      <c r="BP18" s="668"/>
      <c r="BQ18" s="668"/>
      <c r="BR18" s="668"/>
      <c r="BS18" s="669" t="s">
        <v>128</v>
      </c>
      <c r="BT18" s="669"/>
      <c r="BU18" s="669"/>
      <c r="BV18" s="669"/>
      <c r="BW18" s="669"/>
      <c r="BX18" s="669"/>
      <c r="BY18" s="669"/>
      <c r="BZ18" s="669"/>
      <c r="CA18" s="669"/>
      <c r="CB18" s="673"/>
      <c r="CD18" s="680" t="s">
        <v>272</v>
      </c>
      <c r="CE18" s="681"/>
      <c r="CF18" s="681"/>
      <c r="CG18" s="681"/>
      <c r="CH18" s="681"/>
      <c r="CI18" s="681"/>
      <c r="CJ18" s="681"/>
      <c r="CK18" s="681"/>
      <c r="CL18" s="681"/>
      <c r="CM18" s="681"/>
      <c r="CN18" s="681"/>
      <c r="CO18" s="681"/>
      <c r="CP18" s="681"/>
      <c r="CQ18" s="682"/>
      <c r="CR18" s="665" t="s">
        <v>128</v>
      </c>
      <c r="CS18" s="666"/>
      <c r="CT18" s="666"/>
      <c r="CU18" s="666"/>
      <c r="CV18" s="666"/>
      <c r="CW18" s="666"/>
      <c r="CX18" s="666"/>
      <c r="CY18" s="667"/>
      <c r="CZ18" s="668" t="s">
        <v>128</v>
      </c>
      <c r="DA18" s="668"/>
      <c r="DB18" s="668"/>
      <c r="DC18" s="668"/>
      <c r="DD18" s="674" t="s">
        <v>128</v>
      </c>
      <c r="DE18" s="666"/>
      <c r="DF18" s="666"/>
      <c r="DG18" s="666"/>
      <c r="DH18" s="666"/>
      <c r="DI18" s="666"/>
      <c r="DJ18" s="666"/>
      <c r="DK18" s="666"/>
      <c r="DL18" s="666"/>
      <c r="DM18" s="666"/>
      <c r="DN18" s="666"/>
      <c r="DO18" s="666"/>
      <c r="DP18" s="667"/>
      <c r="DQ18" s="674" t="s">
        <v>128</v>
      </c>
      <c r="DR18" s="666"/>
      <c r="DS18" s="666"/>
      <c r="DT18" s="666"/>
      <c r="DU18" s="666"/>
      <c r="DV18" s="666"/>
      <c r="DW18" s="666"/>
      <c r="DX18" s="666"/>
      <c r="DY18" s="666"/>
      <c r="DZ18" s="666"/>
      <c r="EA18" s="666"/>
      <c r="EB18" s="666"/>
      <c r="EC18" s="675"/>
    </row>
    <row r="19" spans="2:133" ht="11.25" customHeight="1" x14ac:dyDescent="0.15">
      <c r="B19" s="662" t="s">
        <v>273</v>
      </c>
      <c r="C19" s="663"/>
      <c r="D19" s="663"/>
      <c r="E19" s="663"/>
      <c r="F19" s="663"/>
      <c r="G19" s="663"/>
      <c r="H19" s="663"/>
      <c r="I19" s="663"/>
      <c r="J19" s="663"/>
      <c r="K19" s="663"/>
      <c r="L19" s="663"/>
      <c r="M19" s="663"/>
      <c r="N19" s="663"/>
      <c r="O19" s="663"/>
      <c r="P19" s="663"/>
      <c r="Q19" s="664"/>
      <c r="R19" s="665">
        <v>30133</v>
      </c>
      <c r="S19" s="666"/>
      <c r="T19" s="666"/>
      <c r="U19" s="666"/>
      <c r="V19" s="666"/>
      <c r="W19" s="666"/>
      <c r="X19" s="666"/>
      <c r="Y19" s="667"/>
      <c r="Z19" s="668">
        <v>0.1</v>
      </c>
      <c r="AA19" s="668"/>
      <c r="AB19" s="668"/>
      <c r="AC19" s="668"/>
      <c r="AD19" s="669">
        <v>30133</v>
      </c>
      <c r="AE19" s="669"/>
      <c r="AF19" s="669"/>
      <c r="AG19" s="669"/>
      <c r="AH19" s="669"/>
      <c r="AI19" s="669"/>
      <c r="AJ19" s="669"/>
      <c r="AK19" s="669"/>
      <c r="AL19" s="670">
        <v>0.2</v>
      </c>
      <c r="AM19" s="671"/>
      <c r="AN19" s="671"/>
      <c r="AO19" s="672"/>
      <c r="AP19" s="662" t="s">
        <v>274</v>
      </c>
      <c r="AQ19" s="663"/>
      <c r="AR19" s="663"/>
      <c r="AS19" s="663"/>
      <c r="AT19" s="663"/>
      <c r="AU19" s="663"/>
      <c r="AV19" s="663"/>
      <c r="AW19" s="663"/>
      <c r="AX19" s="663"/>
      <c r="AY19" s="663"/>
      <c r="AZ19" s="663"/>
      <c r="BA19" s="663"/>
      <c r="BB19" s="663"/>
      <c r="BC19" s="663"/>
      <c r="BD19" s="663"/>
      <c r="BE19" s="663"/>
      <c r="BF19" s="664"/>
      <c r="BG19" s="665">
        <v>178026</v>
      </c>
      <c r="BH19" s="666"/>
      <c r="BI19" s="666"/>
      <c r="BJ19" s="666"/>
      <c r="BK19" s="666"/>
      <c r="BL19" s="666"/>
      <c r="BM19" s="666"/>
      <c r="BN19" s="667"/>
      <c r="BO19" s="668">
        <v>3.4</v>
      </c>
      <c r="BP19" s="668"/>
      <c r="BQ19" s="668"/>
      <c r="BR19" s="668"/>
      <c r="BS19" s="669" t="s">
        <v>128</v>
      </c>
      <c r="BT19" s="669"/>
      <c r="BU19" s="669"/>
      <c r="BV19" s="669"/>
      <c r="BW19" s="669"/>
      <c r="BX19" s="669"/>
      <c r="BY19" s="669"/>
      <c r="BZ19" s="669"/>
      <c r="CA19" s="669"/>
      <c r="CB19" s="673"/>
      <c r="CD19" s="680" t="s">
        <v>275</v>
      </c>
      <c r="CE19" s="681"/>
      <c r="CF19" s="681"/>
      <c r="CG19" s="681"/>
      <c r="CH19" s="681"/>
      <c r="CI19" s="681"/>
      <c r="CJ19" s="681"/>
      <c r="CK19" s="681"/>
      <c r="CL19" s="681"/>
      <c r="CM19" s="681"/>
      <c r="CN19" s="681"/>
      <c r="CO19" s="681"/>
      <c r="CP19" s="681"/>
      <c r="CQ19" s="682"/>
      <c r="CR19" s="665" t="s">
        <v>128</v>
      </c>
      <c r="CS19" s="666"/>
      <c r="CT19" s="666"/>
      <c r="CU19" s="666"/>
      <c r="CV19" s="666"/>
      <c r="CW19" s="666"/>
      <c r="CX19" s="666"/>
      <c r="CY19" s="667"/>
      <c r="CZ19" s="668" t="s">
        <v>128</v>
      </c>
      <c r="DA19" s="668"/>
      <c r="DB19" s="668"/>
      <c r="DC19" s="668"/>
      <c r="DD19" s="674" t="s">
        <v>128</v>
      </c>
      <c r="DE19" s="666"/>
      <c r="DF19" s="666"/>
      <c r="DG19" s="666"/>
      <c r="DH19" s="666"/>
      <c r="DI19" s="666"/>
      <c r="DJ19" s="666"/>
      <c r="DK19" s="666"/>
      <c r="DL19" s="666"/>
      <c r="DM19" s="666"/>
      <c r="DN19" s="666"/>
      <c r="DO19" s="666"/>
      <c r="DP19" s="667"/>
      <c r="DQ19" s="674" t="s">
        <v>128</v>
      </c>
      <c r="DR19" s="666"/>
      <c r="DS19" s="666"/>
      <c r="DT19" s="666"/>
      <c r="DU19" s="666"/>
      <c r="DV19" s="666"/>
      <c r="DW19" s="666"/>
      <c r="DX19" s="666"/>
      <c r="DY19" s="666"/>
      <c r="DZ19" s="666"/>
      <c r="EA19" s="666"/>
      <c r="EB19" s="666"/>
      <c r="EC19" s="675"/>
    </row>
    <row r="20" spans="2:133" ht="11.25" customHeight="1" x14ac:dyDescent="0.15">
      <c r="B20" s="662" t="s">
        <v>276</v>
      </c>
      <c r="C20" s="663"/>
      <c r="D20" s="663"/>
      <c r="E20" s="663"/>
      <c r="F20" s="663"/>
      <c r="G20" s="663"/>
      <c r="H20" s="663"/>
      <c r="I20" s="663"/>
      <c r="J20" s="663"/>
      <c r="K20" s="663"/>
      <c r="L20" s="663"/>
      <c r="M20" s="663"/>
      <c r="N20" s="663"/>
      <c r="O20" s="663"/>
      <c r="P20" s="663"/>
      <c r="Q20" s="664"/>
      <c r="R20" s="665">
        <v>8649</v>
      </c>
      <c r="S20" s="666"/>
      <c r="T20" s="666"/>
      <c r="U20" s="666"/>
      <c r="V20" s="666"/>
      <c r="W20" s="666"/>
      <c r="X20" s="666"/>
      <c r="Y20" s="667"/>
      <c r="Z20" s="668">
        <v>0</v>
      </c>
      <c r="AA20" s="668"/>
      <c r="AB20" s="668"/>
      <c r="AC20" s="668"/>
      <c r="AD20" s="669">
        <v>8649</v>
      </c>
      <c r="AE20" s="669"/>
      <c r="AF20" s="669"/>
      <c r="AG20" s="669"/>
      <c r="AH20" s="669"/>
      <c r="AI20" s="669"/>
      <c r="AJ20" s="669"/>
      <c r="AK20" s="669"/>
      <c r="AL20" s="670">
        <v>0.1</v>
      </c>
      <c r="AM20" s="671"/>
      <c r="AN20" s="671"/>
      <c r="AO20" s="672"/>
      <c r="AP20" s="662" t="s">
        <v>277</v>
      </c>
      <c r="AQ20" s="663"/>
      <c r="AR20" s="663"/>
      <c r="AS20" s="663"/>
      <c r="AT20" s="663"/>
      <c r="AU20" s="663"/>
      <c r="AV20" s="663"/>
      <c r="AW20" s="663"/>
      <c r="AX20" s="663"/>
      <c r="AY20" s="663"/>
      <c r="AZ20" s="663"/>
      <c r="BA20" s="663"/>
      <c r="BB20" s="663"/>
      <c r="BC20" s="663"/>
      <c r="BD20" s="663"/>
      <c r="BE20" s="663"/>
      <c r="BF20" s="664"/>
      <c r="BG20" s="665">
        <v>178026</v>
      </c>
      <c r="BH20" s="666"/>
      <c r="BI20" s="666"/>
      <c r="BJ20" s="666"/>
      <c r="BK20" s="666"/>
      <c r="BL20" s="666"/>
      <c r="BM20" s="666"/>
      <c r="BN20" s="667"/>
      <c r="BO20" s="668">
        <v>3.4</v>
      </c>
      <c r="BP20" s="668"/>
      <c r="BQ20" s="668"/>
      <c r="BR20" s="668"/>
      <c r="BS20" s="669" t="s">
        <v>128</v>
      </c>
      <c r="BT20" s="669"/>
      <c r="BU20" s="669"/>
      <c r="BV20" s="669"/>
      <c r="BW20" s="669"/>
      <c r="BX20" s="669"/>
      <c r="BY20" s="669"/>
      <c r="BZ20" s="669"/>
      <c r="CA20" s="669"/>
      <c r="CB20" s="673"/>
      <c r="CD20" s="680" t="s">
        <v>278</v>
      </c>
      <c r="CE20" s="681"/>
      <c r="CF20" s="681"/>
      <c r="CG20" s="681"/>
      <c r="CH20" s="681"/>
      <c r="CI20" s="681"/>
      <c r="CJ20" s="681"/>
      <c r="CK20" s="681"/>
      <c r="CL20" s="681"/>
      <c r="CM20" s="681"/>
      <c r="CN20" s="681"/>
      <c r="CO20" s="681"/>
      <c r="CP20" s="681"/>
      <c r="CQ20" s="682"/>
      <c r="CR20" s="665">
        <v>26204284</v>
      </c>
      <c r="CS20" s="666"/>
      <c r="CT20" s="666"/>
      <c r="CU20" s="666"/>
      <c r="CV20" s="666"/>
      <c r="CW20" s="666"/>
      <c r="CX20" s="666"/>
      <c r="CY20" s="667"/>
      <c r="CZ20" s="668">
        <v>100</v>
      </c>
      <c r="DA20" s="668"/>
      <c r="DB20" s="668"/>
      <c r="DC20" s="668"/>
      <c r="DD20" s="674">
        <v>3123195</v>
      </c>
      <c r="DE20" s="666"/>
      <c r="DF20" s="666"/>
      <c r="DG20" s="666"/>
      <c r="DH20" s="666"/>
      <c r="DI20" s="666"/>
      <c r="DJ20" s="666"/>
      <c r="DK20" s="666"/>
      <c r="DL20" s="666"/>
      <c r="DM20" s="666"/>
      <c r="DN20" s="666"/>
      <c r="DO20" s="666"/>
      <c r="DP20" s="667"/>
      <c r="DQ20" s="674">
        <v>18272386</v>
      </c>
      <c r="DR20" s="666"/>
      <c r="DS20" s="666"/>
      <c r="DT20" s="666"/>
      <c r="DU20" s="666"/>
      <c r="DV20" s="666"/>
      <c r="DW20" s="666"/>
      <c r="DX20" s="666"/>
      <c r="DY20" s="666"/>
      <c r="DZ20" s="666"/>
      <c r="EA20" s="666"/>
      <c r="EB20" s="666"/>
      <c r="EC20" s="675"/>
    </row>
    <row r="21" spans="2:133" ht="11.25" customHeight="1" x14ac:dyDescent="0.15">
      <c r="B21" s="662" t="s">
        <v>279</v>
      </c>
      <c r="C21" s="663"/>
      <c r="D21" s="663"/>
      <c r="E21" s="663"/>
      <c r="F21" s="663"/>
      <c r="G21" s="663"/>
      <c r="H21" s="663"/>
      <c r="I21" s="663"/>
      <c r="J21" s="663"/>
      <c r="K21" s="663"/>
      <c r="L21" s="663"/>
      <c r="M21" s="663"/>
      <c r="N21" s="663"/>
      <c r="O21" s="663"/>
      <c r="P21" s="663"/>
      <c r="Q21" s="664"/>
      <c r="R21" s="665">
        <v>2132</v>
      </c>
      <c r="S21" s="666"/>
      <c r="T21" s="666"/>
      <c r="U21" s="666"/>
      <c r="V21" s="666"/>
      <c r="W21" s="666"/>
      <c r="X21" s="666"/>
      <c r="Y21" s="667"/>
      <c r="Z21" s="668">
        <v>0</v>
      </c>
      <c r="AA21" s="668"/>
      <c r="AB21" s="668"/>
      <c r="AC21" s="668"/>
      <c r="AD21" s="669">
        <v>2132</v>
      </c>
      <c r="AE21" s="669"/>
      <c r="AF21" s="669"/>
      <c r="AG21" s="669"/>
      <c r="AH21" s="669"/>
      <c r="AI21" s="669"/>
      <c r="AJ21" s="669"/>
      <c r="AK21" s="669"/>
      <c r="AL21" s="670">
        <v>0</v>
      </c>
      <c r="AM21" s="671"/>
      <c r="AN21" s="671"/>
      <c r="AO21" s="672"/>
      <c r="AP21" s="684" t="s">
        <v>280</v>
      </c>
      <c r="AQ21" s="685"/>
      <c r="AR21" s="685"/>
      <c r="AS21" s="685"/>
      <c r="AT21" s="685"/>
      <c r="AU21" s="685"/>
      <c r="AV21" s="685"/>
      <c r="AW21" s="685"/>
      <c r="AX21" s="685"/>
      <c r="AY21" s="685"/>
      <c r="AZ21" s="685"/>
      <c r="BA21" s="685"/>
      <c r="BB21" s="685"/>
      <c r="BC21" s="685"/>
      <c r="BD21" s="685"/>
      <c r="BE21" s="685"/>
      <c r="BF21" s="686"/>
      <c r="BG21" s="665">
        <v>14198</v>
      </c>
      <c r="BH21" s="666"/>
      <c r="BI21" s="666"/>
      <c r="BJ21" s="666"/>
      <c r="BK21" s="666"/>
      <c r="BL21" s="666"/>
      <c r="BM21" s="666"/>
      <c r="BN21" s="667"/>
      <c r="BO21" s="668">
        <v>0.3</v>
      </c>
      <c r="BP21" s="668"/>
      <c r="BQ21" s="668"/>
      <c r="BR21" s="668"/>
      <c r="BS21" s="669" t="s">
        <v>128</v>
      </c>
      <c r="BT21" s="669"/>
      <c r="BU21" s="669"/>
      <c r="BV21" s="669"/>
      <c r="BW21" s="669"/>
      <c r="BX21" s="669"/>
      <c r="BY21" s="669"/>
      <c r="BZ21" s="669"/>
      <c r="CA21" s="669"/>
      <c r="CB21" s="673"/>
      <c r="CD21" s="692"/>
      <c r="CE21" s="693"/>
      <c r="CF21" s="693"/>
      <c r="CG21" s="693"/>
      <c r="CH21" s="693"/>
      <c r="CI21" s="693"/>
      <c r="CJ21" s="693"/>
      <c r="CK21" s="693"/>
      <c r="CL21" s="693"/>
      <c r="CM21" s="693"/>
      <c r="CN21" s="693"/>
      <c r="CO21" s="693"/>
      <c r="CP21" s="693"/>
      <c r="CQ21" s="694"/>
      <c r="CR21" s="695"/>
      <c r="CS21" s="688"/>
      <c r="CT21" s="688"/>
      <c r="CU21" s="688"/>
      <c r="CV21" s="688"/>
      <c r="CW21" s="688"/>
      <c r="CX21" s="688"/>
      <c r="CY21" s="696"/>
      <c r="CZ21" s="697"/>
      <c r="DA21" s="697"/>
      <c r="DB21" s="697"/>
      <c r="DC21" s="697"/>
      <c r="DD21" s="687"/>
      <c r="DE21" s="688"/>
      <c r="DF21" s="688"/>
      <c r="DG21" s="688"/>
      <c r="DH21" s="688"/>
      <c r="DI21" s="688"/>
      <c r="DJ21" s="688"/>
      <c r="DK21" s="688"/>
      <c r="DL21" s="688"/>
      <c r="DM21" s="688"/>
      <c r="DN21" s="688"/>
      <c r="DO21" s="688"/>
      <c r="DP21" s="696"/>
      <c r="DQ21" s="687"/>
      <c r="DR21" s="688"/>
      <c r="DS21" s="688"/>
      <c r="DT21" s="688"/>
      <c r="DU21" s="688"/>
      <c r="DV21" s="688"/>
      <c r="DW21" s="688"/>
      <c r="DX21" s="688"/>
      <c r="DY21" s="688"/>
      <c r="DZ21" s="688"/>
      <c r="EA21" s="688"/>
      <c r="EB21" s="688"/>
      <c r="EC21" s="689"/>
    </row>
    <row r="22" spans="2:133" ht="11.25" customHeight="1" x14ac:dyDescent="0.15">
      <c r="B22" s="701" t="s">
        <v>281</v>
      </c>
      <c r="C22" s="702"/>
      <c r="D22" s="702"/>
      <c r="E22" s="702"/>
      <c r="F22" s="702"/>
      <c r="G22" s="702"/>
      <c r="H22" s="702"/>
      <c r="I22" s="702"/>
      <c r="J22" s="702"/>
      <c r="K22" s="702"/>
      <c r="L22" s="702"/>
      <c r="M22" s="702"/>
      <c r="N22" s="702"/>
      <c r="O22" s="702"/>
      <c r="P22" s="702"/>
      <c r="Q22" s="703"/>
      <c r="R22" s="665">
        <v>78003</v>
      </c>
      <c r="S22" s="666"/>
      <c r="T22" s="666"/>
      <c r="U22" s="666"/>
      <c r="V22" s="666"/>
      <c r="W22" s="666"/>
      <c r="X22" s="666"/>
      <c r="Y22" s="667"/>
      <c r="Z22" s="668">
        <v>0.3</v>
      </c>
      <c r="AA22" s="668"/>
      <c r="AB22" s="668"/>
      <c r="AC22" s="668"/>
      <c r="AD22" s="669">
        <v>74522</v>
      </c>
      <c r="AE22" s="669"/>
      <c r="AF22" s="669"/>
      <c r="AG22" s="669"/>
      <c r="AH22" s="669"/>
      <c r="AI22" s="669"/>
      <c r="AJ22" s="669"/>
      <c r="AK22" s="669"/>
      <c r="AL22" s="670">
        <v>0.5</v>
      </c>
      <c r="AM22" s="671"/>
      <c r="AN22" s="671"/>
      <c r="AO22" s="672"/>
      <c r="AP22" s="684" t="s">
        <v>282</v>
      </c>
      <c r="AQ22" s="685"/>
      <c r="AR22" s="685"/>
      <c r="AS22" s="685"/>
      <c r="AT22" s="685"/>
      <c r="AU22" s="685"/>
      <c r="AV22" s="685"/>
      <c r="AW22" s="685"/>
      <c r="AX22" s="685"/>
      <c r="AY22" s="685"/>
      <c r="AZ22" s="685"/>
      <c r="BA22" s="685"/>
      <c r="BB22" s="685"/>
      <c r="BC22" s="685"/>
      <c r="BD22" s="685"/>
      <c r="BE22" s="685"/>
      <c r="BF22" s="686"/>
      <c r="BG22" s="665" t="s">
        <v>128</v>
      </c>
      <c r="BH22" s="666"/>
      <c r="BI22" s="666"/>
      <c r="BJ22" s="666"/>
      <c r="BK22" s="666"/>
      <c r="BL22" s="666"/>
      <c r="BM22" s="666"/>
      <c r="BN22" s="667"/>
      <c r="BO22" s="668" t="s">
        <v>128</v>
      </c>
      <c r="BP22" s="668"/>
      <c r="BQ22" s="668"/>
      <c r="BR22" s="668"/>
      <c r="BS22" s="669" t="s">
        <v>128</v>
      </c>
      <c r="BT22" s="669"/>
      <c r="BU22" s="669"/>
      <c r="BV22" s="669"/>
      <c r="BW22" s="669"/>
      <c r="BX22" s="669"/>
      <c r="BY22" s="669"/>
      <c r="BZ22" s="669"/>
      <c r="CA22" s="669"/>
      <c r="CB22" s="673"/>
      <c r="CD22" s="647" t="s">
        <v>283</v>
      </c>
      <c r="CE22" s="648"/>
      <c r="CF22" s="648"/>
      <c r="CG22" s="648"/>
      <c r="CH22" s="648"/>
      <c r="CI22" s="648"/>
      <c r="CJ22" s="648"/>
      <c r="CK22" s="648"/>
      <c r="CL22" s="648"/>
      <c r="CM22" s="648"/>
      <c r="CN22" s="648"/>
      <c r="CO22" s="648"/>
      <c r="CP22" s="648"/>
      <c r="CQ22" s="648"/>
      <c r="CR22" s="648"/>
      <c r="CS22" s="648"/>
      <c r="CT22" s="648"/>
      <c r="CU22" s="648"/>
      <c r="CV22" s="648"/>
      <c r="CW22" s="648"/>
      <c r="CX22" s="648"/>
      <c r="CY22" s="648"/>
      <c r="CZ22" s="648"/>
      <c r="DA22" s="648"/>
      <c r="DB22" s="648"/>
      <c r="DC22" s="648"/>
      <c r="DD22" s="648"/>
      <c r="DE22" s="648"/>
      <c r="DF22" s="648"/>
      <c r="DG22" s="648"/>
      <c r="DH22" s="648"/>
      <c r="DI22" s="648"/>
      <c r="DJ22" s="648"/>
      <c r="DK22" s="648"/>
      <c r="DL22" s="648"/>
      <c r="DM22" s="648"/>
      <c r="DN22" s="648"/>
      <c r="DO22" s="648"/>
      <c r="DP22" s="648"/>
      <c r="DQ22" s="648"/>
      <c r="DR22" s="648"/>
      <c r="DS22" s="648"/>
      <c r="DT22" s="648"/>
      <c r="DU22" s="648"/>
      <c r="DV22" s="648"/>
      <c r="DW22" s="648"/>
      <c r="DX22" s="648"/>
      <c r="DY22" s="648"/>
      <c r="DZ22" s="648"/>
      <c r="EA22" s="648"/>
      <c r="EB22" s="648"/>
      <c r="EC22" s="649"/>
    </row>
    <row r="23" spans="2:133" ht="11.25" customHeight="1" x14ac:dyDescent="0.15">
      <c r="B23" s="662" t="s">
        <v>284</v>
      </c>
      <c r="C23" s="663"/>
      <c r="D23" s="663"/>
      <c r="E23" s="663"/>
      <c r="F23" s="663"/>
      <c r="G23" s="663"/>
      <c r="H23" s="663"/>
      <c r="I23" s="663"/>
      <c r="J23" s="663"/>
      <c r="K23" s="663"/>
      <c r="L23" s="663"/>
      <c r="M23" s="663"/>
      <c r="N23" s="663"/>
      <c r="O23" s="663"/>
      <c r="P23" s="663"/>
      <c r="Q23" s="664"/>
      <c r="R23" s="665">
        <v>9616476</v>
      </c>
      <c r="S23" s="666"/>
      <c r="T23" s="666"/>
      <c r="U23" s="666"/>
      <c r="V23" s="666"/>
      <c r="W23" s="666"/>
      <c r="X23" s="666"/>
      <c r="Y23" s="667"/>
      <c r="Z23" s="668">
        <v>34.5</v>
      </c>
      <c r="AA23" s="668"/>
      <c r="AB23" s="668"/>
      <c r="AC23" s="668"/>
      <c r="AD23" s="669">
        <v>8357578</v>
      </c>
      <c r="AE23" s="669"/>
      <c r="AF23" s="669"/>
      <c r="AG23" s="669"/>
      <c r="AH23" s="669"/>
      <c r="AI23" s="669"/>
      <c r="AJ23" s="669"/>
      <c r="AK23" s="669"/>
      <c r="AL23" s="670">
        <v>54.7</v>
      </c>
      <c r="AM23" s="671"/>
      <c r="AN23" s="671"/>
      <c r="AO23" s="672"/>
      <c r="AP23" s="684" t="s">
        <v>285</v>
      </c>
      <c r="AQ23" s="685"/>
      <c r="AR23" s="685"/>
      <c r="AS23" s="685"/>
      <c r="AT23" s="685"/>
      <c r="AU23" s="685"/>
      <c r="AV23" s="685"/>
      <c r="AW23" s="685"/>
      <c r="AX23" s="685"/>
      <c r="AY23" s="685"/>
      <c r="AZ23" s="685"/>
      <c r="BA23" s="685"/>
      <c r="BB23" s="685"/>
      <c r="BC23" s="685"/>
      <c r="BD23" s="685"/>
      <c r="BE23" s="685"/>
      <c r="BF23" s="686"/>
      <c r="BG23" s="665">
        <v>163828</v>
      </c>
      <c r="BH23" s="666"/>
      <c r="BI23" s="666"/>
      <c r="BJ23" s="666"/>
      <c r="BK23" s="666"/>
      <c r="BL23" s="666"/>
      <c r="BM23" s="666"/>
      <c r="BN23" s="667"/>
      <c r="BO23" s="668">
        <v>3.1</v>
      </c>
      <c r="BP23" s="668"/>
      <c r="BQ23" s="668"/>
      <c r="BR23" s="668"/>
      <c r="BS23" s="669" t="s">
        <v>128</v>
      </c>
      <c r="BT23" s="669"/>
      <c r="BU23" s="669"/>
      <c r="BV23" s="669"/>
      <c r="BW23" s="669"/>
      <c r="BX23" s="669"/>
      <c r="BY23" s="669"/>
      <c r="BZ23" s="669"/>
      <c r="CA23" s="669"/>
      <c r="CB23" s="673"/>
      <c r="CD23" s="647" t="s">
        <v>224</v>
      </c>
      <c r="CE23" s="648"/>
      <c r="CF23" s="648"/>
      <c r="CG23" s="648"/>
      <c r="CH23" s="648"/>
      <c r="CI23" s="648"/>
      <c r="CJ23" s="648"/>
      <c r="CK23" s="648"/>
      <c r="CL23" s="648"/>
      <c r="CM23" s="648"/>
      <c r="CN23" s="648"/>
      <c r="CO23" s="648"/>
      <c r="CP23" s="648"/>
      <c r="CQ23" s="649"/>
      <c r="CR23" s="647" t="s">
        <v>286</v>
      </c>
      <c r="CS23" s="648"/>
      <c r="CT23" s="648"/>
      <c r="CU23" s="648"/>
      <c r="CV23" s="648"/>
      <c r="CW23" s="648"/>
      <c r="CX23" s="648"/>
      <c r="CY23" s="649"/>
      <c r="CZ23" s="647" t="s">
        <v>287</v>
      </c>
      <c r="DA23" s="648"/>
      <c r="DB23" s="648"/>
      <c r="DC23" s="649"/>
      <c r="DD23" s="647" t="s">
        <v>288</v>
      </c>
      <c r="DE23" s="648"/>
      <c r="DF23" s="648"/>
      <c r="DG23" s="648"/>
      <c r="DH23" s="648"/>
      <c r="DI23" s="648"/>
      <c r="DJ23" s="648"/>
      <c r="DK23" s="649"/>
      <c r="DL23" s="698" t="s">
        <v>289</v>
      </c>
      <c r="DM23" s="699"/>
      <c r="DN23" s="699"/>
      <c r="DO23" s="699"/>
      <c r="DP23" s="699"/>
      <c r="DQ23" s="699"/>
      <c r="DR23" s="699"/>
      <c r="DS23" s="699"/>
      <c r="DT23" s="699"/>
      <c r="DU23" s="699"/>
      <c r="DV23" s="700"/>
      <c r="DW23" s="647" t="s">
        <v>290</v>
      </c>
      <c r="DX23" s="648"/>
      <c r="DY23" s="648"/>
      <c r="DZ23" s="648"/>
      <c r="EA23" s="648"/>
      <c r="EB23" s="648"/>
      <c r="EC23" s="649"/>
    </row>
    <row r="24" spans="2:133" ht="11.25" customHeight="1" x14ac:dyDescent="0.15">
      <c r="B24" s="662" t="s">
        <v>291</v>
      </c>
      <c r="C24" s="663"/>
      <c r="D24" s="663"/>
      <c r="E24" s="663"/>
      <c r="F24" s="663"/>
      <c r="G24" s="663"/>
      <c r="H24" s="663"/>
      <c r="I24" s="663"/>
      <c r="J24" s="663"/>
      <c r="K24" s="663"/>
      <c r="L24" s="663"/>
      <c r="M24" s="663"/>
      <c r="N24" s="663"/>
      <c r="O24" s="663"/>
      <c r="P24" s="663"/>
      <c r="Q24" s="664"/>
      <c r="R24" s="665">
        <v>8357578</v>
      </c>
      <c r="S24" s="666"/>
      <c r="T24" s="666"/>
      <c r="U24" s="666"/>
      <c r="V24" s="666"/>
      <c r="W24" s="666"/>
      <c r="X24" s="666"/>
      <c r="Y24" s="667"/>
      <c r="Z24" s="668">
        <v>30</v>
      </c>
      <c r="AA24" s="668"/>
      <c r="AB24" s="668"/>
      <c r="AC24" s="668"/>
      <c r="AD24" s="669">
        <v>8357578</v>
      </c>
      <c r="AE24" s="669"/>
      <c r="AF24" s="669"/>
      <c r="AG24" s="669"/>
      <c r="AH24" s="669"/>
      <c r="AI24" s="669"/>
      <c r="AJ24" s="669"/>
      <c r="AK24" s="669"/>
      <c r="AL24" s="670">
        <v>54.7</v>
      </c>
      <c r="AM24" s="671"/>
      <c r="AN24" s="671"/>
      <c r="AO24" s="672"/>
      <c r="AP24" s="684" t="s">
        <v>292</v>
      </c>
      <c r="AQ24" s="685"/>
      <c r="AR24" s="685"/>
      <c r="AS24" s="685"/>
      <c r="AT24" s="685"/>
      <c r="AU24" s="685"/>
      <c r="AV24" s="685"/>
      <c r="AW24" s="685"/>
      <c r="AX24" s="685"/>
      <c r="AY24" s="685"/>
      <c r="AZ24" s="685"/>
      <c r="BA24" s="685"/>
      <c r="BB24" s="685"/>
      <c r="BC24" s="685"/>
      <c r="BD24" s="685"/>
      <c r="BE24" s="685"/>
      <c r="BF24" s="686"/>
      <c r="BG24" s="665" t="s">
        <v>128</v>
      </c>
      <c r="BH24" s="666"/>
      <c r="BI24" s="666"/>
      <c r="BJ24" s="666"/>
      <c r="BK24" s="666"/>
      <c r="BL24" s="666"/>
      <c r="BM24" s="666"/>
      <c r="BN24" s="667"/>
      <c r="BO24" s="668" t="s">
        <v>128</v>
      </c>
      <c r="BP24" s="668"/>
      <c r="BQ24" s="668"/>
      <c r="BR24" s="668"/>
      <c r="BS24" s="669" t="s">
        <v>128</v>
      </c>
      <c r="BT24" s="669"/>
      <c r="BU24" s="669"/>
      <c r="BV24" s="669"/>
      <c r="BW24" s="669"/>
      <c r="BX24" s="669"/>
      <c r="BY24" s="669"/>
      <c r="BZ24" s="669"/>
      <c r="CA24" s="669"/>
      <c r="CB24" s="673"/>
      <c r="CD24" s="676" t="s">
        <v>293</v>
      </c>
      <c r="CE24" s="677"/>
      <c r="CF24" s="677"/>
      <c r="CG24" s="677"/>
      <c r="CH24" s="677"/>
      <c r="CI24" s="677"/>
      <c r="CJ24" s="677"/>
      <c r="CK24" s="677"/>
      <c r="CL24" s="677"/>
      <c r="CM24" s="677"/>
      <c r="CN24" s="677"/>
      <c r="CO24" s="677"/>
      <c r="CP24" s="677"/>
      <c r="CQ24" s="678"/>
      <c r="CR24" s="654">
        <v>11881475</v>
      </c>
      <c r="CS24" s="655"/>
      <c r="CT24" s="655"/>
      <c r="CU24" s="655"/>
      <c r="CV24" s="655"/>
      <c r="CW24" s="655"/>
      <c r="CX24" s="655"/>
      <c r="CY24" s="656"/>
      <c r="CZ24" s="659">
        <v>45.3</v>
      </c>
      <c r="DA24" s="660"/>
      <c r="DB24" s="660"/>
      <c r="DC24" s="679"/>
      <c r="DD24" s="704">
        <v>8050249</v>
      </c>
      <c r="DE24" s="655"/>
      <c r="DF24" s="655"/>
      <c r="DG24" s="655"/>
      <c r="DH24" s="655"/>
      <c r="DI24" s="655"/>
      <c r="DJ24" s="655"/>
      <c r="DK24" s="656"/>
      <c r="DL24" s="704">
        <v>7986012</v>
      </c>
      <c r="DM24" s="655"/>
      <c r="DN24" s="655"/>
      <c r="DO24" s="655"/>
      <c r="DP24" s="655"/>
      <c r="DQ24" s="655"/>
      <c r="DR24" s="655"/>
      <c r="DS24" s="655"/>
      <c r="DT24" s="655"/>
      <c r="DU24" s="655"/>
      <c r="DV24" s="656"/>
      <c r="DW24" s="659">
        <v>49.9</v>
      </c>
      <c r="DX24" s="660"/>
      <c r="DY24" s="660"/>
      <c r="DZ24" s="660"/>
      <c r="EA24" s="660"/>
      <c r="EB24" s="660"/>
      <c r="EC24" s="661"/>
    </row>
    <row r="25" spans="2:133" ht="11.25" customHeight="1" x14ac:dyDescent="0.15">
      <c r="B25" s="662" t="s">
        <v>294</v>
      </c>
      <c r="C25" s="663"/>
      <c r="D25" s="663"/>
      <c r="E25" s="663"/>
      <c r="F25" s="663"/>
      <c r="G25" s="663"/>
      <c r="H25" s="663"/>
      <c r="I25" s="663"/>
      <c r="J25" s="663"/>
      <c r="K25" s="663"/>
      <c r="L25" s="663"/>
      <c r="M25" s="663"/>
      <c r="N25" s="663"/>
      <c r="O25" s="663"/>
      <c r="P25" s="663"/>
      <c r="Q25" s="664"/>
      <c r="R25" s="665">
        <v>1258578</v>
      </c>
      <c r="S25" s="666"/>
      <c r="T25" s="666"/>
      <c r="U25" s="666"/>
      <c r="V25" s="666"/>
      <c r="W25" s="666"/>
      <c r="X25" s="666"/>
      <c r="Y25" s="667"/>
      <c r="Z25" s="668">
        <v>4.5</v>
      </c>
      <c r="AA25" s="668"/>
      <c r="AB25" s="668"/>
      <c r="AC25" s="668"/>
      <c r="AD25" s="669" t="s">
        <v>128</v>
      </c>
      <c r="AE25" s="669"/>
      <c r="AF25" s="669"/>
      <c r="AG25" s="669"/>
      <c r="AH25" s="669"/>
      <c r="AI25" s="669"/>
      <c r="AJ25" s="669"/>
      <c r="AK25" s="669"/>
      <c r="AL25" s="670" t="s">
        <v>128</v>
      </c>
      <c r="AM25" s="671"/>
      <c r="AN25" s="671"/>
      <c r="AO25" s="672"/>
      <c r="AP25" s="684" t="s">
        <v>295</v>
      </c>
      <c r="AQ25" s="685"/>
      <c r="AR25" s="685"/>
      <c r="AS25" s="685"/>
      <c r="AT25" s="685"/>
      <c r="AU25" s="685"/>
      <c r="AV25" s="685"/>
      <c r="AW25" s="685"/>
      <c r="AX25" s="685"/>
      <c r="AY25" s="685"/>
      <c r="AZ25" s="685"/>
      <c r="BA25" s="685"/>
      <c r="BB25" s="685"/>
      <c r="BC25" s="685"/>
      <c r="BD25" s="685"/>
      <c r="BE25" s="685"/>
      <c r="BF25" s="686"/>
      <c r="BG25" s="665" t="s">
        <v>128</v>
      </c>
      <c r="BH25" s="666"/>
      <c r="BI25" s="666"/>
      <c r="BJ25" s="666"/>
      <c r="BK25" s="666"/>
      <c r="BL25" s="666"/>
      <c r="BM25" s="666"/>
      <c r="BN25" s="667"/>
      <c r="BO25" s="668" t="s">
        <v>128</v>
      </c>
      <c r="BP25" s="668"/>
      <c r="BQ25" s="668"/>
      <c r="BR25" s="668"/>
      <c r="BS25" s="669" t="s">
        <v>128</v>
      </c>
      <c r="BT25" s="669"/>
      <c r="BU25" s="669"/>
      <c r="BV25" s="669"/>
      <c r="BW25" s="669"/>
      <c r="BX25" s="669"/>
      <c r="BY25" s="669"/>
      <c r="BZ25" s="669"/>
      <c r="CA25" s="669"/>
      <c r="CB25" s="673"/>
      <c r="CD25" s="680" t="s">
        <v>296</v>
      </c>
      <c r="CE25" s="681"/>
      <c r="CF25" s="681"/>
      <c r="CG25" s="681"/>
      <c r="CH25" s="681"/>
      <c r="CI25" s="681"/>
      <c r="CJ25" s="681"/>
      <c r="CK25" s="681"/>
      <c r="CL25" s="681"/>
      <c r="CM25" s="681"/>
      <c r="CN25" s="681"/>
      <c r="CO25" s="681"/>
      <c r="CP25" s="681"/>
      <c r="CQ25" s="682"/>
      <c r="CR25" s="665">
        <v>4948869</v>
      </c>
      <c r="CS25" s="690"/>
      <c r="CT25" s="690"/>
      <c r="CU25" s="690"/>
      <c r="CV25" s="690"/>
      <c r="CW25" s="690"/>
      <c r="CX25" s="690"/>
      <c r="CY25" s="691"/>
      <c r="CZ25" s="670">
        <v>18.899999999999999</v>
      </c>
      <c r="DA25" s="705"/>
      <c r="DB25" s="705"/>
      <c r="DC25" s="707"/>
      <c r="DD25" s="674">
        <v>4674200</v>
      </c>
      <c r="DE25" s="690"/>
      <c r="DF25" s="690"/>
      <c r="DG25" s="690"/>
      <c r="DH25" s="690"/>
      <c r="DI25" s="690"/>
      <c r="DJ25" s="690"/>
      <c r="DK25" s="691"/>
      <c r="DL25" s="674">
        <v>4647361</v>
      </c>
      <c r="DM25" s="690"/>
      <c r="DN25" s="690"/>
      <c r="DO25" s="690"/>
      <c r="DP25" s="690"/>
      <c r="DQ25" s="690"/>
      <c r="DR25" s="690"/>
      <c r="DS25" s="690"/>
      <c r="DT25" s="690"/>
      <c r="DU25" s="690"/>
      <c r="DV25" s="691"/>
      <c r="DW25" s="670">
        <v>29.1</v>
      </c>
      <c r="DX25" s="705"/>
      <c r="DY25" s="705"/>
      <c r="DZ25" s="705"/>
      <c r="EA25" s="705"/>
      <c r="EB25" s="705"/>
      <c r="EC25" s="706"/>
    </row>
    <row r="26" spans="2:133" ht="11.25" customHeight="1" x14ac:dyDescent="0.15">
      <c r="B26" s="662" t="s">
        <v>297</v>
      </c>
      <c r="C26" s="663"/>
      <c r="D26" s="663"/>
      <c r="E26" s="663"/>
      <c r="F26" s="663"/>
      <c r="G26" s="663"/>
      <c r="H26" s="663"/>
      <c r="I26" s="663"/>
      <c r="J26" s="663"/>
      <c r="K26" s="663"/>
      <c r="L26" s="663"/>
      <c r="M26" s="663"/>
      <c r="N26" s="663"/>
      <c r="O26" s="663"/>
      <c r="P26" s="663"/>
      <c r="Q26" s="664"/>
      <c r="R26" s="665">
        <v>320</v>
      </c>
      <c r="S26" s="666"/>
      <c r="T26" s="666"/>
      <c r="U26" s="666"/>
      <c r="V26" s="666"/>
      <c r="W26" s="666"/>
      <c r="X26" s="666"/>
      <c r="Y26" s="667"/>
      <c r="Z26" s="668">
        <v>0</v>
      </c>
      <c r="AA26" s="668"/>
      <c r="AB26" s="668"/>
      <c r="AC26" s="668"/>
      <c r="AD26" s="669" t="s">
        <v>128</v>
      </c>
      <c r="AE26" s="669"/>
      <c r="AF26" s="669"/>
      <c r="AG26" s="669"/>
      <c r="AH26" s="669"/>
      <c r="AI26" s="669"/>
      <c r="AJ26" s="669"/>
      <c r="AK26" s="669"/>
      <c r="AL26" s="670" t="s">
        <v>128</v>
      </c>
      <c r="AM26" s="671"/>
      <c r="AN26" s="671"/>
      <c r="AO26" s="672"/>
      <c r="AP26" s="684" t="s">
        <v>298</v>
      </c>
      <c r="AQ26" s="708"/>
      <c r="AR26" s="708"/>
      <c r="AS26" s="708"/>
      <c r="AT26" s="708"/>
      <c r="AU26" s="708"/>
      <c r="AV26" s="708"/>
      <c r="AW26" s="708"/>
      <c r="AX26" s="708"/>
      <c r="AY26" s="708"/>
      <c r="AZ26" s="708"/>
      <c r="BA26" s="708"/>
      <c r="BB26" s="708"/>
      <c r="BC26" s="708"/>
      <c r="BD26" s="708"/>
      <c r="BE26" s="708"/>
      <c r="BF26" s="686"/>
      <c r="BG26" s="665" t="s">
        <v>128</v>
      </c>
      <c r="BH26" s="666"/>
      <c r="BI26" s="666"/>
      <c r="BJ26" s="666"/>
      <c r="BK26" s="666"/>
      <c r="BL26" s="666"/>
      <c r="BM26" s="666"/>
      <c r="BN26" s="667"/>
      <c r="BO26" s="668" t="s">
        <v>128</v>
      </c>
      <c r="BP26" s="668"/>
      <c r="BQ26" s="668"/>
      <c r="BR26" s="668"/>
      <c r="BS26" s="669" t="s">
        <v>128</v>
      </c>
      <c r="BT26" s="669"/>
      <c r="BU26" s="669"/>
      <c r="BV26" s="669"/>
      <c r="BW26" s="669"/>
      <c r="BX26" s="669"/>
      <c r="BY26" s="669"/>
      <c r="BZ26" s="669"/>
      <c r="CA26" s="669"/>
      <c r="CB26" s="673"/>
      <c r="CD26" s="680" t="s">
        <v>299</v>
      </c>
      <c r="CE26" s="681"/>
      <c r="CF26" s="681"/>
      <c r="CG26" s="681"/>
      <c r="CH26" s="681"/>
      <c r="CI26" s="681"/>
      <c r="CJ26" s="681"/>
      <c r="CK26" s="681"/>
      <c r="CL26" s="681"/>
      <c r="CM26" s="681"/>
      <c r="CN26" s="681"/>
      <c r="CO26" s="681"/>
      <c r="CP26" s="681"/>
      <c r="CQ26" s="682"/>
      <c r="CR26" s="665">
        <v>3048013</v>
      </c>
      <c r="CS26" s="666"/>
      <c r="CT26" s="666"/>
      <c r="CU26" s="666"/>
      <c r="CV26" s="666"/>
      <c r="CW26" s="666"/>
      <c r="CX26" s="666"/>
      <c r="CY26" s="667"/>
      <c r="CZ26" s="670">
        <v>11.6</v>
      </c>
      <c r="DA26" s="705"/>
      <c r="DB26" s="705"/>
      <c r="DC26" s="707"/>
      <c r="DD26" s="674">
        <v>2899885</v>
      </c>
      <c r="DE26" s="666"/>
      <c r="DF26" s="666"/>
      <c r="DG26" s="666"/>
      <c r="DH26" s="666"/>
      <c r="DI26" s="666"/>
      <c r="DJ26" s="666"/>
      <c r="DK26" s="667"/>
      <c r="DL26" s="674" t="s">
        <v>128</v>
      </c>
      <c r="DM26" s="666"/>
      <c r="DN26" s="666"/>
      <c r="DO26" s="666"/>
      <c r="DP26" s="666"/>
      <c r="DQ26" s="666"/>
      <c r="DR26" s="666"/>
      <c r="DS26" s="666"/>
      <c r="DT26" s="666"/>
      <c r="DU26" s="666"/>
      <c r="DV26" s="667"/>
      <c r="DW26" s="670" t="s">
        <v>128</v>
      </c>
      <c r="DX26" s="705"/>
      <c r="DY26" s="705"/>
      <c r="DZ26" s="705"/>
      <c r="EA26" s="705"/>
      <c r="EB26" s="705"/>
      <c r="EC26" s="706"/>
    </row>
    <row r="27" spans="2:133" ht="11.25" customHeight="1" x14ac:dyDescent="0.15">
      <c r="B27" s="662" t="s">
        <v>300</v>
      </c>
      <c r="C27" s="663"/>
      <c r="D27" s="663"/>
      <c r="E27" s="663"/>
      <c r="F27" s="663"/>
      <c r="G27" s="663"/>
      <c r="H27" s="663"/>
      <c r="I27" s="663"/>
      <c r="J27" s="663"/>
      <c r="K27" s="663"/>
      <c r="L27" s="663"/>
      <c r="M27" s="663"/>
      <c r="N27" s="663"/>
      <c r="O27" s="663"/>
      <c r="P27" s="663"/>
      <c r="Q27" s="664"/>
      <c r="R27" s="665">
        <v>16659154</v>
      </c>
      <c r="S27" s="666"/>
      <c r="T27" s="666"/>
      <c r="U27" s="666"/>
      <c r="V27" s="666"/>
      <c r="W27" s="666"/>
      <c r="X27" s="666"/>
      <c r="Y27" s="667"/>
      <c r="Z27" s="668">
        <v>59.7</v>
      </c>
      <c r="AA27" s="668"/>
      <c r="AB27" s="668"/>
      <c r="AC27" s="668"/>
      <c r="AD27" s="669">
        <v>15232947</v>
      </c>
      <c r="AE27" s="669"/>
      <c r="AF27" s="669"/>
      <c r="AG27" s="669"/>
      <c r="AH27" s="669"/>
      <c r="AI27" s="669"/>
      <c r="AJ27" s="669"/>
      <c r="AK27" s="669"/>
      <c r="AL27" s="670">
        <v>99.699996948242188</v>
      </c>
      <c r="AM27" s="671"/>
      <c r="AN27" s="671"/>
      <c r="AO27" s="672"/>
      <c r="AP27" s="662" t="s">
        <v>301</v>
      </c>
      <c r="AQ27" s="663"/>
      <c r="AR27" s="663"/>
      <c r="AS27" s="663"/>
      <c r="AT27" s="663"/>
      <c r="AU27" s="663"/>
      <c r="AV27" s="663"/>
      <c r="AW27" s="663"/>
      <c r="AX27" s="663"/>
      <c r="AY27" s="663"/>
      <c r="AZ27" s="663"/>
      <c r="BA27" s="663"/>
      <c r="BB27" s="663"/>
      <c r="BC27" s="663"/>
      <c r="BD27" s="663"/>
      <c r="BE27" s="663"/>
      <c r="BF27" s="664"/>
      <c r="BG27" s="665">
        <v>5225895</v>
      </c>
      <c r="BH27" s="666"/>
      <c r="BI27" s="666"/>
      <c r="BJ27" s="666"/>
      <c r="BK27" s="666"/>
      <c r="BL27" s="666"/>
      <c r="BM27" s="666"/>
      <c r="BN27" s="667"/>
      <c r="BO27" s="668">
        <v>100</v>
      </c>
      <c r="BP27" s="668"/>
      <c r="BQ27" s="668"/>
      <c r="BR27" s="668"/>
      <c r="BS27" s="669">
        <v>31287</v>
      </c>
      <c r="BT27" s="669"/>
      <c r="BU27" s="669"/>
      <c r="BV27" s="669"/>
      <c r="BW27" s="669"/>
      <c r="BX27" s="669"/>
      <c r="BY27" s="669"/>
      <c r="BZ27" s="669"/>
      <c r="CA27" s="669"/>
      <c r="CB27" s="673"/>
      <c r="CD27" s="680" t="s">
        <v>302</v>
      </c>
      <c r="CE27" s="681"/>
      <c r="CF27" s="681"/>
      <c r="CG27" s="681"/>
      <c r="CH27" s="681"/>
      <c r="CI27" s="681"/>
      <c r="CJ27" s="681"/>
      <c r="CK27" s="681"/>
      <c r="CL27" s="681"/>
      <c r="CM27" s="681"/>
      <c r="CN27" s="681"/>
      <c r="CO27" s="681"/>
      <c r="CP27" s="681"/>
      <c r="CQ27" s="682"/>
      <c r="CR27" s="665">
        <v>4684157</v>
      </c>
      <c r="CS27" s="690"/>
      <c r="CT27" s="690"/>
      <c r="CU27" s="690"/>
      <c r="CV27" s="690"/>
      <c r="CW27" s="690"/>
      <c r="CX27" s="690"/>
      <c r="CY27" s="691"/>
      <c r="CZ27" s="670">
        <v>17.899999999999999</v>
      </c>
      <c r="DA27" s="705"/>
      <c r="DB27" s="705"/>
      <c r="DC27" s="707"/>
      <c r="DD27" s="674">
        <v>1206744</v>
      </c>
      <c r="DE27" s="690"/>
      <c r="DF27" s="690"/>
      <c r="DG27" s="690"/>
      <c r="DH27" s="690"/>
      <c r="DI27" s="690"/>
      <c r="DJ27" s="690"/>
      <c r="DK27" s="691"/>
      <c r="DL27" s="674">
        <v>1169346</v>
      </c>
      <c r="DM27" s="690"/>
      <c r="DN27" s="690"/>
      <c r="DO27" s="690"/>
      <c r="DP27" s="690"/>
      <c r="DQ27" s="690"/>
      <c r="DR27" s="690"/>
      <c r="DS27" s="690"/>
      <c r="DT27" s="690"/>
      <c r="DU27" s="690"/>
      <c r="DV27" s="691"/>
      <c r="DW27" s="670">
        <v>7.3</v>
      </c>
      <c r="DX27" s="705"/>
      <c r="DY27" s="705"/>
      <c r="DZ27" s="705"/>
      <c r="EA27" s="705"/>
      <c r="EB27" s="705"/>
      <c r="EC27" s="706"/>
    </row>
    <row r="28" spans="2:133" ht="11.25" customHeight="1" x14ac:dyDescent="0.15">
      <c r="B28" s="662" t="s">
        <v>303</v>
      </c>
      <c r="C28" s="663"/>
      <c r="D28" s="663"/>
      <c r="E28" s="663"/>
      <c r="F28" s="663"/>
      <c r="G28" s="663"/>
      <c r="H28" s="663"/>
      <c r="I28" s="663"/>
      <c r="J28" s="663"/>
      <c r="K28" s="663"/>
      <c r="L28" s="663"/>
      <c r="M28" s="663"/>
      <c r="N28" s="663"/>
      <c r="O28" s="663"/>
      <c r="P28" s="663"/>
      <c r="Q28" s="664"/>
      <c r="R28" s="665">
        <v>4369</v>
      </c>
      <c r="S28" s="666"/>
      <c r="T28" s="666"/>
      <c r="U28" s="666"/>
      <c r="V28" s="666"/>
      <c r="W28" s="666"/>
      <c r="X28" s="666"/>
      <c r="Y28" s="667"/>
      <c r="Z28" s="668">
        <v>0</v>
      </c>
      <c r="AA28" s="668"/>
      <c r="AB28" s="668"/>
      <c r="AC28" s="668"/>
      <c r="AD28" s="669">
        <v>4369</v>
      </c>
      <c r="AE28" s="669"/>
      <c r="AF28" s="669"/>
      <c r="AG28" s="669"/>
      <c r="AH28" s="669"/>
      <c r="AI28" s="669"/>
      <c r="AJ28" s="669"/>
      <c r="AK28" s="669"/>
      <c r="AL28" s="670">
        <v>0</v>
      </c>
      <c r="AM28" s="671"/>
      <c r="AN28" s="671"/>
      <c r="AO28" s="672"/>
      <c r="AP28" s="662"/>
      <c r="AQ28" s="663"/>
      <c r="AR28" s="663"/>
      <c r="AS28" s="663"/>
      <c r="AT28" s="663"/>
      <c r="AU28" s="663"/>
      <c r="AV28" s="663"/>
      <c r="AW28" s="663"/>
      <c r="AX28" s="663"/>
      <c r="AY28" s="663"/>
      <c r="AZ28" s="663"/>
      <c r="BA28" s="663"/>
      <c r="BB28" s="663"/>
      <c r="BC28" s="663"/>
      <c r="BD28" s="663"/>
      <c r="BE28" s="663"/>
      <c r="BF28" s="664"/>
      <c r="BG28" s="665"/>
      <c r="BH28" s="666"/>
      <c r="BI28" s="666"/>
      <c r="BJ28" s="666"/>
      <c r="BK28" s="666"/>
      <c r="BL28" s="666"/>
      <c r="BM28" s="666"/>
      <c r="BN28" s="667"/>
      <c r="BO28" s="668"/>
      <c r="BP28" s="668"/>
      <c r="BQ28" s="668"/>
      <c r="BR28" s="668"/>
      <c r="BS28" s="674"/>
      <c r="BT28" s="666"/>
      <c r="BU28" s="666"/>
      <c r="BV28" s="666"/>
      <c r="BW28" s="666"/>
      <c r="BX28" s="666"/>
      <c r="BY28" s="666"/>
      <c r="BZ28" s="666"/>
      <c r="CA28" s="666"/>
      <c r="CB28" s="675"/>
      <c r="CD28" s="680" t="s">
        <v>304</v>
      </c>
      <c r="CE28" s="681"/>
      <c r="CF28" s="681"/>
      <c r="CG28" s="681"/>
      <c r="CH28" s="681"/>
      <c r="CI28" s="681"/>
      <c r="CJ28" s="681"/>
      <c r="CK28" s="681"/>
      <c r="CL28" s="681"/>
      <c r="CM28" s="681"/>
      <c r="CN28" s="681"/>
      <c r="CO28" s="681"/>
      <c r="CP28" s="681"/>
      <c r="CQ28" s="682"/>
      <c r="CR28" s="665">
        <v>2248449</v>
      </c>
      <c r="CS28" s="666"/>
      <c r="CT28" s="666"/>
      <c r="CU28" s="666"/>
      <c r="CV28" s="666"/>
      <c r="CW28" s="666"/>
      <c r="CX28" s="666"/>
      <c r="CY28" s="667"/>
      <c r="CZ28" s="670">
        <v>8.6</v>
      </c>
      <c r="DA28" s="705"/>
      <c r="DB28" s="705"/>
      <c r="DC28" s="707"/>
      <c r="DD28" s="674">
        <v>2169305</v>
      </c>
      <c r="DE28" s="666"/>
      <c r="DF28" s="666"/>
      <c r="DG28" s="666"/>
      <c r="DH28" s="666"/>
      <c r="DI28" s="666"/>
      <c r="DJ28" s="666"/>
      <c r="DK28" s="667"/>
      <c r="DL28" s="674">
        <v>2169305</v>
      </c>
      <c r="DM28" s="666"/>
      <c r="DN28" s="666"/>
      <c r="DO28" s="666"/>
      <c r="DP28" s="666"/>
      <c r="DQ28" s="666"/>
      <c r="DR28" s="666"/>
      <c r="DS28" s="666"/>
      <c r="DT28" s="666"/>
      <c r="DU28" s="666"/>
      <c r="DV28" s="667"/>
      <c r="DW28" s="670">
        <v>13.6</v>
      </c>
      <c r="DX28" s="705"/>
      <c r="DY28" s="705"/>
      <c r="DZ28" s="705"/>
      <c r="EA28" s="705"/>
      <c r="EB28" s="705"/>
      <c r="EC28" s="706"/>
    </row>
    <row r="29" spans="2:133" ht="11.25" customHeight="1" x14ac:dyDescent="0.15">
      <c r="B29" s="662" t="s">
        <v>305</v>
      </c>
      <c r="C29" s="663"/>
      <c r="D29" s="663"/>
      <c r="E29" s="663"/>
      <c r="F29" s="663"/>
      <c r="G29" s="663"/>
      <c r="H29" s="663"/>
      <c r="I29" s="663"/>
      <c r="J29" s="663"/>
      <c r="K29" s="663"/>
      <c r="L29" s="663"/>
      <c r="M29" s="663"/>
      <c r="N29" s="663"/>
      <c r="O29" s="663"/>
      <c r="P29" s="663"/>
      <c r="Q29" s="664"/>
      <c r="R29" s="665">
        <v>42083</v>
      </c>
      <c r="S29" s="666"/>
      <c r="T29" s="666"/>
      <c r="U29" s="666"/>
      <c r="V29" s="666"/>
      <c r="W29" s="666"/>
      <c r="X29" s="666"/>
      <c r="Y29" s="667"/>
      <c r="Z29" s="668">
        <v>0.2</v>
      </c>
      <c r="AA29" s="668"/>
      <c r="AB29" s="668"/>
      <c r="AC29" s="668"/>
      <c r="AD29" s="669" t="s">
        <v>128</v>
      </c>
      <c r="AE29" s="669"/>
      <c r="AF29" s="669"/>
      <c r="AG29" s="669"/>
      <c r="AH29" s="669"/>
      <c r="AI29" s="669"/>
      <c r="AJ29" s="669"/>
      <c r="AK29" s="669"/>
      <c r="AL29" s="670" t="s">
        <v>128</v>
      </c>
      <c r="AM29" s="671"/>
      <c r="AN29" s="671"/>
      <c r="AO29" s="672"/>
      <c r="AP29" s="709"/>
      <c r="AQ29" s="710"/>
      <c r="AR29" s="710"/>
      <c r="AS29" s="710"/>
      <c r="AT29" s="710"/>
      <c r="AU29" s="710"/>
      <c r="AV29" s="710"/>
      <c r="AW29" s="710"/>
      <c r="AX29" s="710"/>
      <c r="AY29" s="710"/>
      <c r="AZ29" s="710"/>
      <c r="BA29" s="710"/>
      <c r="BB29" s="710"/>
      <c r="BC29" s="710"/>
      <c r="BD29" s="710"/>
      <c r="BE29" s="710"/>
      <c r="BF29" s="711"/>
      <c r="BG29" s="665"/>
      <c r="BH29" s="666"/>
      <c r="BI29" s="666"/>
      <c r="BJ29" s="666"/>
      <c r="BK29" s="666"/>
      <c r="BL29" s="666"/>
      <c r="BM29" s="666"/>
      <c r="BN29" s="667"/>
      <c r="BO29" s="668"/>
      <c r="BP29" s="668"/>
      <c r="BQ29" s="668"/>
      <c r="BR29" s="668"/>
      <c r="BS29" s="669"/>
      <c r="BT29" s="669"/>
      <c r="BU29" s="669"/>
      <c r="BV29" s="669"/>
      <c r="BW29" s="669"/>
      <c r="BX29" s="669"/>
      <c r="BY29" s="669"/>
      <c r="BZ29" s="669"/>
      <c r="CA29" s="669"/>
      <c r="CB29" s="673"/>
      <c r="CD29" s="714" t="s">
        <v>306</v>
      </c>
      <c r="CE29" s="715"/>
      <c r="CF29" s="680" t="s">
        <v>70</v>
      </c>
      <c r="CG29" s="681"/>
      <c r="CH29" s="681"/>
      <c r="CI29" s="681"/>
      <c r="CJ29" s="681"/>
      <c r="CK29" s="681"/>
      <c r="CL29" s="681"/>
      <c r="CM29" s="681"/>
      <c r="CN29" s="681"/>
      <c r="CO29" s="681"/>
      <c r="CP29" s="681"/>
      <c r="CQ29" s="682"/>
      <c r="CR29" s="665">
        <v>2248449</v>
      </c>
      <c r="CS29" s="690"/>
      <c r="CT29" s="690"/>
      <c r="CU29" s="690"/>
      <c r="CV29" s="690"/>
      <c r="CW29" s="690"/>
      <c r="CX29" s="690"/>
      <c r="CY29" s="691"/>
      <c r="CZ29" s="670">
        <v>8.6</v>
      </c>
      <c r="DA29" s="705"/>
      <c r="DB29" s="705"/>
      <c r="DC29" s="707"/>
      <c r="DD29" s="674">
        <v>2169305</v>
      </c>
      <c r="DE29" s="690"/>
      <c r="DF29" s="690"/>
      <c r="DG29" s="690"/>
      <c r="DH29" s="690"/>
      <c r="DI29" s="690"/>
      <c r="DJ29" s="690"/>
      <c r="DK29" s="691"/>
      <c r="DL29" s="674">
        <v>2169305</v>
      </c>
      <c r="DM29" s="690"/>
      <c r="DN29" s="690"/>
      <c r="DO29" s="690"/>
      <c r="DP29" s="690"/>
      <c r="DQ29" s="690"/>
      <c r="DR29" s="690"/>
      <c r="DS29" s="690"/>
      <c r="DT29" s="690"/>
      <c r="DU29" s="690"/>
      <c r="DV29" s="691"/>
      <c r="DW29" s="670">
        <v>13.6</v>
      </c>
      <c r="DX29" s="705"/>
      <c r="DY29" s="705"/>
      <c r="DZ29" s="705"/>
      <c r="EA29" s="705"/>
      <c r="EB29" s="705"/>
      <c r="EC29" s="706"/>
    </row>
    <row r="30" spans="2:133" ht="11.25" customHeight="1" x14ac:dyDescent="0.15">
      <c r="B30" s="662" t="s">
        <v>307</v>
      </c>
      <c r="C30" s="663"/>
      <c r="D30" s="663"/>
      <c r="E30" s="663"/>
      <c r="F30" s="663"/>
      <c r="G30" s="663"/>
      <c r="H30" s="663"/>
      <c r="I30" s="663"/>
      <c r="J30" s="663"/>
      <c r="K30" s="663"/>
      <c r="L30" s="663"/>
      <c r="M30" s="663"/>
      <c r="N30" s="663"/>
      <c r="O30" s="663"/>
      <c r="P30" s="663"/>
      <c r="Q30" s="664"/>
      <c r="R30" s="665">
        <v>214545</v>
      </c>
      <c r="S30" s="666"/>
      <c r="T30" s="666"/>
      <c r="U30" s="666"/>
      <c r="V30" s="666"/>
      <c r="W30" s="666"/>
      <c r="X30" s="666"/>
      <c r="Y30" s="667"/>
      <c r="Z30" s="668">
        <v>0.8</v>
      </c>
      <c r="AA30" s="668"/>
      <c r="AB30" s="668"/>
      <c r="AC30" s="668"/>
      <c r="AD30" s="669">
        <v>15161</v>
      </c>
      <c r="AE30" s="669"/>
      <c r="AF30" s="669"/>
      <c r="AG30" s="669"/>
      <c r="AH30" s="669"/>
      <c r="AI30" s="669"/>
      <c r="AJ30" s="669"/>
      <c r="AK30" s="669"/>
      <c r="AL30" s="670">
        <v>0.1</v>
      </c>
      <c r="AM30" s="671"/>
      <c r="AN30" s="671"/>
      <c r="AO30" s="672"/>
      <c r="AP30" s="644" t="s">
        <v>224</v>
      </c>
      <c r="AQ30" s="645"/>
      <c r="AR30" s="645"/>
      <c r="AS30" s="645"/>
      <c r="AT30" s="645"/>
      <c r="AU30" s="645"/>
      <c r="AV30" s="645"/>
      <c r="AW30" s="645"/>
      <c r="AX30" s="645"/>
      <c r="AY30" s="645"/>
      <c r="AZ30" s="645"/>
      <c r="BA30" s="645"/>
      <c r="BB30" s="645"/>
      <c r="BC30" s="645"/>
      <c r="BD30" s="645"/>
      <c r="BE30" s="645"/>
      <c r="BF30" s="646"/>
      <c r="BG30" s="644" t="s">
        <v>308</v>
      </c>
      <c r="BH30" s="712"/>
      <c r="BI30" s="712"/>
      <c r="BJ30" s="712"/>
      <c r="BK30" s="712"/>
      <c r="BL30" s="712"/>
      <c r="BM30" s="712"/>
      <c r="BN30" s="712"/>
      <c r="BO30" s="712"/>
      <c r="BP30" s="712"/>
      <c r="BQ30" s="713"/>
      <c r="BR30" s="644" t="s">
        <v>309</v>
      </c>
      <c r="BS30" s="712"/>
      <c r="BT30" s="712"/>
      <c r="BU30" s="712"/>
      <c r="BV30" s="712"/>
      <c r="BW30" s="712"/>
      <c r="BX30" s="712"/>
      <c r="BY30" s="712"/>
      <c r="BZ30" s="712"/>
      <c r="CA30" s="712"/>
      <c r="CB30" s="713"/>
      <c r="CD30" s="716"/>
      <c r="CE30" s="717"/>
      <c r="CF30" s="680" t="s">
        <v>310</v>
      </c>
      <c r="CG30" s="681"/>
      <c r="CH30" s="681"/>
      <c r="CI30" s="681"/>
      <c r="CJ30" s="681"/>
      <c r="CK30" s="681"/>
      <c r="CL30" s="681"/>
      <c r="CM30" s="681"/>
      <c r="CN30" s="681"/>
      <c r="CO30" s="681"/>
      <c r="CP30" s="681"/>
      <c r="CQ30" s="682"/>
      <c r="CR30" s="665">
        <v>2187634</v>
      </c>
      <c r="CS30" s="666"/>
      <c r="CT30" s="666"/>
      <c r="CU30" s="666"/>
      <c r="CV30" s="666"/>
      <c r="CW30" s="666"/>
      <c r="CX30" s="666"/>
      <c r="CY30" s="667"/>
      <c r="CZ30" s="670">
        <v>8.3000000000000007</v>
      </c>
      <c r="DA30" s="705"/>
      <c r="DB30" s="705"/>
      <c r="DC30" s="707"/>
      <c r="DD30" s="674">
        <v>2112859</v>
      </c>
      <c r="DE30" s="666"/>
      <c r="DF30" s="666"/>
      <c r="DG30" s="666"/>
      <c r="DH30" s="666"/>
      <c r="DI30" s="666"/>
      <c r="DJ30" s="666"/>
      <c r="DK30" s="667"/>
      <c r="DL30" s="674">
        <v>2112859</v>
      </c>
      <c r="DM30" s="666"/>
      <c r="DN30" s="666"/>
      <c r="DO30" s="666"/>
      <c r="DP30" s="666"/>
      <c r="DQ30" s="666"/>
      <c r="DR30" s="666"/>
      <c r="DS30" s="666"/>
      <c r="DT30" s="666"/>
      <c r="DU30" s="666"/>
      <c r="DV30" s="667"/>
      <c r="DW30" s="670">
        <v>13.2</v>
      </c>
      <c r="DX30" s="705"/>
      <c r="DY30" s="705"/>
      <c r="DZ30" s="705"/>
      <c r="EA30" s="705"/>
      <c r="EB30" s="705"/>
      <c r="EC30" s="706"/>
    </row>
    <row r="31" spans="2:133" ht="11.25" customHeight="1" x14ac:dyDescent="0.15">
      <c r="B31" s="662" t="s">
        <v>311</v>
      </c>
      <c r="C31" s="663"/>
      <c r="D31" s="663"/>
      <c r="E31" s="663"/>
      <c r="F31" s="663"/>
      <c r="G31" s="663"/>
      <c r="H31" s="663"/>
      <c r="I31" s="663"/>
      <c r="J31" s="663"/>
      <c r="K31" s="663"/>
      <c r="L31" s="663"/>
      <c r="M31" s="663"/>
      <c r="N31" s="663"/>
      <c r="O31" s="663"/>
      <c r="P31" s="663"/>
      <c r="Q31" s="664"/>
      <c r="R31" s="665">
        <v>191938</v>
      </c>
      <c r="S31" s="666"/>
      <c r="T31" s="666"/>
      <c r="U31" s="666"/>
      <c r="V31" s="666"/>
      <c r="W31" s="666"/>
      <c r="X31" s="666"/>
      <c r="Y31" s="667"/>
      <c r="Z31" s="668">
        <v>0.7</v>
      </c>
      <c r="AA31" s="668"/>
      <c r="AB31" s="668"/>
      <c r="AC31" s="668"/>
      <c r="AD31" s="669" t="s">
        <v>128</v>
      </c>
      <c r="AE31" s="669"/>
      <c r="AF31" s="669"/>
      <c r="AG31" s="669"/>
      <c r="AH31" s="669"/>
      <c r="AI31" s="669"/>
      <c r="AJ31" s="669"/>
      <c r="AK31" s="669"/>
      <c r="AL31" s="670" t="s">
        <v>128</v>
      </c>
      <c r="AM31" s="671"/>
      <c r="AN31" s="671"/>
      <c r="AO31" s="672"/>
      <c r="AP31" s="725" t="s">
        <v>312</v>
      </c>
      <c r="AQ31" s="726"/>
      <c r="AR31" s="726"/>
      <c r="AS31" s="726"/>
      <c r="AT31" s="731" t="s">
        <v>313</v>
      </c>
      <c r="AU31" s="360"/>
      <c r="AV31" s="360"/>
      <c r="AW31" s="360"/>
      <c r="AX31" s="651" t="s">
        <v>189</v>
      </c>
      <c r="AY31" s="652"/>
      <c r="AZ31" s="652"/>
      <c r="BA31" s="652"/>
      <c r="BB31" s="652"/>
      <c r="BC31" s="652"/>
      <c r="BD31" s="652"/>
      <c r="BE31" s="652"/>
      <c r="BF31" s="653"/>
      <c r="BG31" s="724">
        <v>99.4</v>
      </c>
      <c r="BH31" s="720"/>
      <c r="BI31" s="720"/>
      <c r="BJ31" s="720"/>
      <c r="BK31" s="720"/>
      <c r="BL31" s="720"/>
      <c r="BM31" s="660">
        <v>97.5</v>
      </c>
      <c r="BN31" s="720"/>
      <c r="BO31" s="720"/>
      <c r="BP31" s="720"/>
      <c r="BQ31" s="721"/>
      <c r="BR31" s="724">
        <v>98.9</v>
      </c>
      <c r="BS31" s="720"/>
      <c r="BT31" s="720"/>
      <c r="BU31" s="720"/>
      <c r="BV31" s="720"/>
      <c r="BW31" s="720"/>
      <c r="BX31" s="660">
        <v>97</v>
      </c>
      <c r="BY31" s="720"/>
      <c r="BZ31" s="720"/>
      <c r="CA31" s="720"/>
      <c r="CB31" s="721"/>
      <c r="CD31" s="716"/>
      <c r="CE31" s="717"/>
      <c r="CF31" s="680" t="s">
        <v>314</v>
      </c>
      <c r="CG31" s="681"/>
      <c r="CH31" s="681"/>
      <c r="CI31" s="681"/>
      <c r="CJ31" s="681"/>
      <c r="CK31" s="681"/>
      <c r="CL31" s="681"/>
      <c r="CM31" s="681"/>
      <c r="CN31" s="681"/>
      <c r="CO31" s="681"/>
      <c r="CP31" s="681"/>
      <c r="CQ31" s="682"/>
      <c r="CR31" s="665">
        <v>60815</v>
      </c>
      <c r="CS31" s="690"/>
      <c r="CT31" s="690"/>
      <c r="CU31" s="690"/>
      <c r="CV31" s="690"/>
      <c r="CW31" s="690"/>
      <c r="CX31" s="690"/>
      <c r="CY31" s="691"/>
      <c r="CZ31" s="670">
        <v>0.2</v>
      </c>
      <c r="DA31" s="705"/>
      <c r="DB31" s="705"/>
      <c r="DC31" s="707"/>
      <c r="DD31" s="674">
        <v>56446</v>
      </c>
      <c r="DE31" s="690"/>
      <c r="DF31" s="690"/>
      <c r="DG31" s="690"/>
      <c r="DH31" s="690"/>
      <c r="DI31" s="690"/>
      <c r="DJ31" s="690"/>
      <c r="DK31" s="691"/>
      <c r="DL31" s="674">
        <v>56446</v>
      </c>
      <c r="DM31" s="690"/>
      <c r="DN31" s="690"/>
      <c r="DO31" s="690"/>
      <c r="DP31" s="690"/>
      <c r="DQ31" s="690"/>
      <c r="DR31" s="690"/>
      <c r="DS31" s="690"/>
      <c r="DT31" s="690"/>
      <c r="DU31" s="690"/>
      <c r="DV31" s="691"/>
      <c r="DW31" s="670">
        <v>0.4</v>
      </c>
      <c r="DX31" s="705"/>
      <c r="DY31" s="705"/>
      <c r="DZ31" s="705"/>
      <c r="EA31" s="705"/>
      <c r="EB31" s="705"/>
      <c r="EC31" s="706"/>
    </row>
    <row r="32" spans="2:133" ht="11.25" customHeight="1" x14ac:dyDescent="0.15">
      <c r="B32" s="662" t="s">
        <v>315</v>
      </c>
      <c r="C32" s="663"/>
      <c r="D32" s="663"/>
      <c r="E32" s="663"/>
      <c r="F32" s="663"/>
      <c r="G32" s="663"/>
      <c r="H32" s="663"/>
      <c r="I32" s="663"/>
      <c r="J32" s="663"/>
      <c r="K32" s="663"/>
      <c r="L32" s="663"/>
      <c r="M32" s="663"/>
      <c r="N32" s="663"/>
      <c r="O32" s="663"/>
      <c r="P32" s="663"/>
      <c r="Q32" s="664"/>
      <c r="R32" s="665">
        <v>4904045</v>
      </c>
      <c r="S32" s="666"/>
      <c r="T32" s="666"/>
      <c r="U32" s="666"/>
      <c r="V32" s="666"/>
      <c r="W32" s="666"/>
      <c r="X32" s="666"/>
      <c r="Y32" s="667"/>
      <c r="Z32" s="668">
        <v>17.600000000000001</v>
      </c>
      <c r="AA32" s="668"/>
      <c r="AB32" s="668"/>
      <c r="AC32" s="668"/>
      <c r="AD32" s="669" t="s">
        <v>128</v>
      </c>
      <c r="AE32" s="669"/>
      <c r="AF32" s="669"/>
      <c r="AG32" s="669"/>
      <c r="AH32" s="669"/>
      <c r="AI32" s="669"/>
      <c r="AJ32" s="669"/>
      <c r="AK32" s="669"/>
      <c r="AL32" s="670" t="s">
        <v>128</v>
      </c>
      <c r="AM32" s="671"/>
      <c r="AN32" s="671"/>
      <c r="AO32" s="672"/>
      <c r="AP32" s="727"/>
      <c r="AQ32" s="728"/>
      <c r="AR32" s="728"/>
      <c r="AS32" s="728"/>
      <c r="AT32" s="732"/>
      <c r="AU32" s="361" t="s">
        <v>316</v>
      </c>
      <c r="AV32" s="361"/>
      <c r="AW32" s="361"/>
      <c r="AX32" s="662" t="s">
        <v>317</v>
      </c>
      <c r="AY32" s="663"/>
      <c r="AZ32" s="663"/>
      <c r="BA32" s="663"/>
      <c r="BB32" s="663"/>
      <c r="BC32" s="663"/>
      <c r="BD32" s="663"/>
      <c r="BE32" s="663"/>
      <c r="BF32" s="664"/>
      <c r="BG32" s="734">
        <v>99.6</v>
      </c>
      <c r="BH32" s="690"/>
      <c r="BI32" s="690"/>
      <c r="BJ32" s="690"/>
      <c r="BK32" s="690"/>
      <c r="BL32" s="690"/>
      <c r="BM32" s="671">
        <v>98.7</v>
      </c>
      <c r="BN32" s="722"/>
      <c r="BO32" s="722"/>
      <c r="BP32" s="722"/>
      <c r="BQ32" s="723"/>
      <c r="BR32" s="734">
        <v>99.2</v>
      </c>
      <c r="BS32" s="690"/>
      <c r="BT32" s="690"/>
      <c r="BU32" s="690"/>
      <c r="BV32" s="690"/>
      <c r="BW32" s="690"/>
      <c r="BX32" s="671">
        <v>98.1</v>
      </c>
      <c r="BY32" s="722"/>
      <c r="BZ32" s="722"/>
      <c r="CA32" s="722"/>
      <c r="CB32" s="723"/>
      <c r="CD32" s="718"/>
      <c r="CE32" s="719"/>
      <c r="CF32" s="680" t="s">
        <v>318</v>
      </c>
      <c r="CG32" s="681"/>
      <c r="CH32" s="681"/>
      <c r="CI32" s="681"/>
      <c r="CJ32" s="681"/>
      <c r="CK32" s="681"/>
      <c r="CL32" s="681"/>
      <c r="CM32" s="681"/>
      <c r="CN32" s="681"/>
      <c r="CO32" s="681"/>
      <c r="CP32" s="681"/>
      <c r="CQ32" s="682"/>
      <c r="CR32" s="665" t="s">
        <v>128</v>
      </c>
      <c r="CS32" s="666"/>
      <c r="CT32" s="666"/>
      <c r="CU32" s="666"/>
      <c r="CV32" s="666"/>
      <c r="CW32" s="666"/>
      <c r="CX32" s="666"/>
      <c r="CY32" s="667"/>
      <c r="CZ32" s="670" t="s">
        <v>128</v>
      </c>
      <c r="DA32" s="705"/>
      <c r="DB32" s="705"/>
      <c r="DC32" s="707"/>
      <c r="DD32" s="674" t="s">
        <v>128</v>
      </c>
      <c r="DE32" s="666"/>
      <c r="DF32" s="666"/>
      <c r="DG32" s="666"/>
      <c r="DH32" s="666"/>
      <c r="DI32" s="666"/>
      <c r="DJ32" s="666"/>
      <c r="DK32" s="667"/>
      <c r="DL32" s="674" t="s">
        <v>128</v>
      </c>
      <c r="DM32" s="666"/>
      <c r="DN32" s="666"/>
      <c r="DO32" s="666"/>
      <c r="DP32" s="666"/>
      <c r="DQ32" s="666"/>
      <c r="DR32" s="666"/>
      <c r="DS32" s="666"/>
      <c r="DT32" s="666"/>
      <c r="DU32" s="666"/>
      <c r="DV32" s="667"/>
      <c r="DW32" s="670" t="s">
        <v>128</v>
      </c>
      <c r="DX32" s="705"/>
      <c r="DY32" s="705"/>
      <c r="DZ32" s="705"/>
      <c r="EA32" s="705"/>
      <c r="EB32" s="705"/>
      <c r="EC32" s="706"/>
    </row>
    <row r="33" spans="2:133" ht="11.25" customHeight="1" x14ac:dyDescent="0.15">
      <c r="B33" s="701" t="s">
        <v>319</v>
      </c>
      <c r="C33" s="702"/>
      <c r="D33" s="702"/>
      <c r="E33" s="702"/>
      <c r="F33" s="702"/>
      <c r="G33" s="702"/>
      <c r="H33" s="702"/>
      <c r="I33" s="702"/>
      <c r="J33" s="702"/>
      <c r="K33" s="702"/>
      <c r="L33" s="702"/>
      <c r="M33" s="702"/>
      <c r="N33" s="702"/>
      <c r="O33" s="702"/>
      <c r="P33" s="702"/>
      <c r="Q33" s="703"/>
      <c r="R33" s="665" t="s">
        <v>128</v>
      </c>
      <c r="S33" s="666"/>
      <c r="T33" s="666"/>
      <c r="U33" s="666"/>
      <c r="V33" s="666"/>
      <c r="W33" s="666"/>
      <c r="X33" s="666"/>
      <c r="Y33" s="667"/>
      <c r="Z33" s="668" t="s">
        <v>128</v>
      </c>
      <c r="AA33" s="668"/>
      <c r="AB33" s="668"/>
      <c r="AC33" s="668"/>
      <c r="AD33" s="669" t="s">
        <v>128</v>
      </c>
      <c r="AE33" s="669"/>
      <c r="AF33" s="669"/>
      <c r="AG33" s="669"/>
      <c r="AH33" s="669"/>
      <c r="AI33" s="669"/>
      <c r="AJ33" s="669"/>
      <c r="AK33" s="669"/>
      <c r="AL33" s="670" t="s">
        <v>128</v>
      </c>
      <c r="AM33" s="671"/>
      <c r="AN33" s="671"/>
      <c r="AO33" s="672"/>
      <c r="AP33" s="729"/>
      <c r="AQ33" s="730"/>
      <c r="AR33" s="730"/>
      <c r="AS33" s="730"/>
      <c r="AT33" s="733"/>
      <c r="AU33" s="362"/>
      <c r="AV33" s="362"/>
      <c r="AW33" s="362"/>
      <c r="AX33" s="709" t="s">
        <v>320</v>
      </c>
      <c r="AY33" s="710"/>
      <c r="AZ33" s="710"/>
      <c r="BA33" s="710"/>
      <c r="BB33" s="710"/>
      <c r="BC33" s="710"/>
      <c r="BD33" s="710"/>
      <c r="BE33" s="710"/>
      <c r="BF33" s="711"/>
      <c r="BG33" s="735">
        <v>99.2</v>
      </c>
      <c r="BH33" s="736"/>
      <c r="BI33" s="736"/>
      <c r="BJ33" s="736"/>
      <c r="BK33" s="736"/>
      <c r="BL33" s="736"/>
      <c r="BM33" s="737">
        <v>96.1</v>
      </c>
      <c r="BN33" s="736"/>
      <c r="BO33" s="736"/>
      <c r="BP33" s="736"/>
      <c r="BQ33" s="738"/>
      <c r="BR33" s="735">
        <v>98.5</v>
      </c>
      <c r="BS33" s="736"/>
      <c r="BT33" s="736"/>
      <c r="BU33" s="736"/>
      <c r="BV33" s="736"/>
      <c r="BW33" s="736"/>
      <c r="BX33" s="737">
        <v>95.6</v>
      </c>
      <c r="BY33" s="736"/>
      <c r="BZ33" s="736"/>
      <c r="CA33" s="736"/>
      <c r="CB33" s="738"/>
      <c r="CD33" s="680" t="s">
        <v>321</v>
      </c>
      <c r="CE33" s="681"/>
      <c r="CF33" s="681"/>
      <c r="CG33" s="681"/>
      <c r="CH33" s="681"/>
      <c r="CI33" s="681"/>
      <c r="CJ33" s="681"/>
      <c r="CK33" s="681"/>
      <c r="CL33" s="681"/>
      <c r="CM33" s="681"/>
      <c r="CN33" s="681"/>
      <c r="CO33" s="681"/>
      <c r="CP33" s="681"/>
      <c r="CQ33" s="682"/>
      <c r="CR33" s="665">
        <v>11122889</v>
      </c>
      <c r="CS33" s="690"/>
      <c r="CT33" s="690"/>
      <c r="CU33" s="690"/>
      <c r="CV33" s="690"/>
      <c r="CW33" s="690"/>
      <c r="CX33" s="690"/>
      <c r="CY33" s="691"/>
      <c r="CZ33" s="670">
        <v>42.4</v>
      </c>
      <c r="DA33" s="705"/>
      <c r="DB33" s="705"/>
      <c r="DC33" s="707"/>
      <c r="DD33" s="674">
        <v>9168588</v>
      </c>
      <c r="DE33" s="690"/>
      <c r="DF33" s="690"/>
      <c r="DG33" s="690"/>
      <c r="DH33" s="690"/>
      <c r="DI33" s="690"/>
      <c r="DJ33" s="690"/>
      <c r="DK33" s="691"/>
      <c r="DL33" s="674">
        <v>5406764</v>
      </c>
      <c r="DM33" s="690"/>
      <c r="DN33" s="690"/>
      <c r="DO33" s="690"/>
      <c r="DP33" s="690"/>
      <c r="DQ33" s="690"/>
      <c r="DR33" s="690"/>
      <c r="DS33" s="690"/>
      <c r="DT33" s="690"/>
      <c r="DU33" s="690"/>
      <c r="DV33" s="691"/>
      <c r="DW33" s="670">
        <v>33.799999999999997</v>
      </c>
      <c r="DX33" s="705"/>
      <c r="DY33" s="705"/>
      <c r="DZ33" s="705"/>
      <c r="EA33" s="705"/>
      <c r="EB33" s="705"/>
      <c r="EC33" s="706"/>
    </row>
    <row r="34" spans="2:133" ht="11.25" customHeight="1" x14ac:dyDescent="0.15">
      <c r="B34" s="662" t="s">
        <v>322</v>
      </c>
      <c r="C34" s="663"/>
      <c r="D34" s="663"/>
      <c r="E34" s="663"/>
      <c r="F34" s="663"/>
      <c r="G34" s="663"/>
      <c r="H34" s="663"/>
      <c r="I34" s="663"/>
      <c r="J34" s="663"/>
      <c r="K34" s="663"/>
      <c r="L34" s="663"/>
      <c r="M34" s="663"/>
      <c r="N34" s="663"/>
      <c r="O34" s="663"/>
      <c r="P34" s="663"/>
      <c r="Q34" s="664"/>
      <c r="R34" s="665">
        <v>1445264</v>
      </c>
      <c r="S34" s="666"/>
      <c r="T34" s="666"/>
      <c r="U34" s="666"/>
      <c r="V34" s="666"/>
      <c r="W34" s="666"/>
      <c r="X34" s="666"/>
      <c r="Y34" s="667"/>
      <c r="Z34" s="668">
        <v>5.2</v>
      </c>
      <c r="AA34" s="668"/>
      <c r="AB34" s="668"/>
      <c r="AC34" s="668"/>
      <c r="AD34" s="669" t="s">
        <v>128</v>
      </c>
      <c r="AE34" s="669"/>
      <c r="AF34" s="669"/>
      <c r="AG34" s="669"/>
      <c r="AH34" s="669"/>
      <c r="AI34" s="669"/>
      <c r="AJ34" s="669"/>
      <c r="AK34" s="669"/>
      <c r="AL34" s="670" t="s">
        <v>128</v>
      </c>
      <c r="AM34" s="671"/>
      <c r="AN34" s="671"/>
      <c r="AO34" s="672"/>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80" t="s">
        <v>323</v>
      </c>
      <c r="CE34" s="681"/>
      <c r="CF34" s="681"/>
      <c r="CG34" s="681"/>
      <c r="CH34" s="681"/>
      <c r="CI34" s="681"/>
      <c r="CJ34" s="681"/>
      <c r="CK34" s="681"/>
      <c r="CL34" s="681"/>
      <c r="CM34" s="681"/>
      <c r="CN34" s="681"/>
      <c r="CO34" s="681"/>
      <c r="CP34" s="681"/>
      <c r="CQ34" s="682"/>
      <c r="CR34" s="665">
        <v>3777252</v>
      </c>
      <c r="CS34" s="666"/>
      <c r="CT34" s="666"/>
      <c r="CU34" s="666"/>
      <c r="CV34" s="666"/>
      <c r="CW34" s="666"/>
      <c r="CX34" s="666"/>
      <c r="CY34" s="667"/>
      <c r="CZ34" s="670">
        <v>14.4</v>
      </c>
      <c r="DA34" s="705"/>
      <c r="DB34" s="705"/>
      <c r="DC34" s="707"/>
      <c r="DD34" s="674">
        <v>2766194</v>
      </c>
      <c r="DE34" s="666"/>
      <c r="DF34" s="666"/>
      <c r="DG34" s="666"/>
      <c r="DH34" s="666"/>
      <c r="DI34" s="666"/>
      <c r="DJ34" s="666"/>
      <c r="DK34" s="667"/>
      <c r="DL34" s="674">
        <v>2253987</v>
      </c>
      <c r="DM34" s="666"/>
      <c r="DN34" s="666"/>
      <c r="DO34" s="666"/>
      <c r="DP34" s="666"/>
      <c r="DQ34" s="666"/>
      <c r="DR34" s="666"/>
      <c r="DS34" s="666"/>
      <c r="DT34" s="666"/>
      <c r="DU34" s="666"/>
      <c r="DV34" s="667"/>
      <c r="DW34" s="670">
        <v>14.1</v>
      </c>
      <c r="DX34" s="705"/>
      <c r="DY34" s="705"/>
      <c r="DZ34" s="705"/>
      <c r="EA34" s="705"/>
      <c r="EB34" s="705"/>
      <c r="EC34" s="706"/>
    </row>
    <row r="35" spans="2:133" ht="11.25" customHeight="1" x14ac:dyDescent="0.15">
      <c r="B35" s="662" t="s">
        <v>324</v>
      </c>
      <c r="C35" s="663"/>
      <c r="D35" s="663"/>
      <c r="E35" s="663"/>
      <c r="F35" s="663"/>
      <c r="G35" s="663"/>
      <c r="H35" s="663"/>
      <c r="I35" s="663"/>
      <c r="J35" s="663"/>
      <c r="K35" s="663"/>
      <c r="L35" s="663"/>
      <c r="M35" s="663"/>
      <c r="N35" s="663"/>
      <c r="O35" s="663"/>
      <c r="P35" s="663"/>
      <c r="Q35" s="664"/>
      <c r="R35" s="665">
        <v>78588</v>
      </c>
      <c r="S35" s="666"/>
      <c r="T35" s="666"/>
      <c r="U35" s="666"/>
      <c r="V35" s="666"/>
      <c r="W35" s="666"/>
      <c r="X35" s="666"/>
      <c r="Y35" s="667"/>
      <c r="Z35" s="668">
        <v>0.3</v>
      </c>
      <c r="AA35" s="668"/>
      <c r="AB35" s="668"/>
      <c r="AC35" s="668"/>
      <c r="AD35" s="669">
        <v>27701</v>
      </c>
      <c r="AE35" s="669"/>
      <c r="AF35" s="669"/>
      <c r="AG35" s="669"/>
      <c r="AH35" s="669"/>
      <c r="AI35" s="669"/>
      <c r="AJ35" s="669"/>
      <c r="AK35" s="669"/>
      <c r="AL35" s="670">
        <v>0.2</v>
      </c>
      <c r="AM35" s="671"/>
      <c r="AN35" s="671"/>
      <c r="AO35" s="672"/>
      <c r="AP35" s="218"/>
      <c r="AQ35" s="644" t="s">
        <v>325</v>
      </c>
      <c r="AR35" s="645"/>
      <c r="AS35" s="645"/>
      <c r="AT35" s="645"/>
      <c r="AU35" s="645"/>
      <c r="AV35" s="645"/>
      <c r="AW35" s="645"/>
      <c r="AX35" s="645"/>
      <c r="AY35" s="645"/>
      <c r="AZ35" s="645"/>
      <c r="BA35" s="645"/>
      <c r="BB35" s="645"/>
      <c r="BC35" s="645"/>
      <c r="BD35" s="645"/>
      <c r="BE35" s="645"/>
      <c r="BF35" s="646"/>
      <c r="BG35" s="644" t="s">
        <v>326</v>
      </c>
      <c r="BH35" s="645"/>
      <c r="BI35" s="645"/>
      <c r="BJ35" s="645"/>
      <c r="BK35" s="645"/>
      <c r="BL35" s="645"/>
      <c r="BM35" s="645"/>
      <c r="BN35" s="645"/>
      <c r="BO35" s="645"/>
      <c r="BP35" s="645"/>
      <c r="BQ35" s="645"/>
      <c r="BR35" s="645"/>
      <c r="BS35" s="645"/>
      <c r="BT35" s="645"/>
      <c r="BU35" s="645"/>
      <c r="BV35" s="645"/>
      <c r="BW35" s="645"/>
      <c r="BX35" s="645"/>
      <c r="BY35" s="645"/>
      <c r="BZ35" s="645"/>
      <c r="CA35" s="645"/>
      <c r="CB35" s="646"/>
      <c r="CD35" s="680" t="s">
        <v>327</v>
      </c>
      <c r="CE35" s="681"/>
      <c r="CF35" s="681"/>
      <c r="CG35" s="681"/>
      <c r="CH35" s="681"/>
      <c r="CI35" s="681"/>
      <c r="CJ35" s="681"/>
      <c r="CK35" s="681"/>
      <c r="CL35" s="681"/>
      <c r="CM35" s="681"/>
      <c r="CN35" s="681"/>
      <c r="CO35" s="681"/>
      <c r="CP35" s="681"/>
      <c r="CQ35" s="682"/>
      <c r="CR35" s="665">
        <v>762599</v>
      </c>
      <c r="CS35" s="690"/>
      <c r="CT35" s="690"/>
      <c r="CU35" s="690"/>
      <c r="CV35" s="690"/>
      <c r="CW35" s="690"/>
      <c r="CX35" s="690"/>
      <c r="CY35" s="691"/>
      <c r="CZ35" s="670">
        <v>2.9</v>
      </c>
      <c r="DA35" s="705"/>
      <c r="DB35" s="705"/>
      <c r="DC35" s="707"/>
      <c r="DD35" s="674">
        <v>727910</v>
      </c>
      <c r="DE35" s="690"/>
      <c r="DF35" s="690"/>
      <c r="DG35" s="690"/>
      <c r="DH35" s="690"/>
      <c r="DI35" s="690"/>
      <c r="DJ35" s="690"/>
      <c r="DK35" s="691"/>
      <c r="DL35" s="674">
        <v>727910</v>
      </c>
      <c r="DM35" s="690"/>
      <c r="DN35" s="690"/>
      <c r="DO35" s="690"/>
      <c r="DP35" s="690"/>
      <c r="DQ35" s="690"/>
      <c r="DR35" s="690"/>
      <c r="DS35" s="690"/>
      <c r="DT35" s="690"/>
      <c r="DU35" s="690"/>
      <c r="DV35" s="691"/>
      <c r="DW35" s="670">
        <v>4.5999999999999996</v>
      </c>
      <c r="DX35" s="705"/>
      <c r="DY35" s="705"/>
      <c r="DZ35" s="705"/>
      <c r="EA35" s="705"/>
      <c r="EB35" s="705"/>
      <c r="EC35" s="706"/>
    </row>
    <row r="36" spans="2:133" ht="11.25" customHeight="1" x14ac:dyDescent="0.15">
      <c r="B36" s="662" t="s">
        <v>328</v>
      </c>
      <c r="C36" s="663"/>
      <c r="D36" s="663"/>
      <c r="E36" s="663"/>
      <c r="F36" s="663"/>
      <c r="G36" s="663"/>
      <c r="H36" s="663"/>
      <c r="I36" s="663"/>
      <c r="J36" s="663"/>
      <c r="K36" s="663"/>
      <c r="L36" s="663"/>
      <c r="M36" s="663"/>
      <c r="N36" s="663"/>
      <c r="O36" s="663"/>
      <c r="P36" s="663"/>
      <c r="Q36" s="664"/>
      <c r="R36" s="665">
        <v>23930</v>
      </c>
      <c r="S36" s="666"/>
      <c r="T36" s="666"/>
      <c r="U36" s="666"/>
      <c r="V36" s="666"/>
      <c r="W36" s="666"/>
      <c r="X36" s="666"/>
      <c r="Y36" s="667"/>
      <c r="Z36" s="668">
        <v>0.1</v>
      </c>
      <c r="AA36" s="668"/>
      <c r="AB36" s="668"/>
      <c r="AC36" s="668"/>
      <c r="AD36" s="669" t="s">
        <v>128</v>
      </c>
      <c r="AE36" s="669"/>
      <c r="AF36" s="669"/>
      <c r="AG36" s="669"/>
      <c r="AH36" s="669"/>
      <c r="AI36" s="669"/>
      <c r="AJ36" s="669"/>
      <c r="AK36" s="669"/>
      <c r="AL36" s="670" t="s">
        <v>128</v>
      </c>
      <c r="AM36" s="671"/>
      <c r="AN36" s="671"/>
      <c r="AO36" s="672"/>
      <c r="AP36" s="218"/>
      <c r="AQ36" s="739" t="s">
        <v>329</v>
      </c>
      <c r="AR36" s="740"/>
      <c r="AS36" s="740"/>
      <c r="AT36" s="740"/>
      <c r="AU36" s="740"/>
      <c r="AV36" s="740"/>
      <c r="AW36" s="740"/>
      <c r="AX36" s="740"/>
      <c r="AY36" s="741"/>
      <c r="AZ36" s="654">
        <v>3908677</v>
      </c>
      <c r="BA36" s="655"/>
      <c r="BB36" s="655"/>
      <c r="BC36" s="655"/>
      <c r="BD36" s="655"/>
      <c r="BE36" s="655"/>
      <c r="BF36" s="742"/>
      <c r="BG36" s="676" t="s">
        <v>330</v>
      </c>
      <c r="BH36" s="677"/>
      <c r="BI36" s="677"/>
      <c r="BJ36" s="677"/>
      <c r="BK36" s="677"/>
      <c r="BL36" s="677"/>
      <c r="BM36" s="677"/>
      <c r="BN36" s="677"/>
      <c r="BO36" s="677"/>
      <c r="BP36" s="677"/>
      <c r="BQ36" s="677"/>
      <c r="BR36" s="677"/>
      <c r="BS36" s="677"/>
      <c r="BT36" s="677"/>
      <c r="BU36" s="678"/>
      <c r="BV36" s="654">
        <v>215311</v>
      </c>
      <c r="BW36" s="655"/>
      <c r="BX36" s="655"/>
      <c r="BY36" s="655"/>
      <c r="BZ36" s="655"/>
      <c r="CA36" s="655"/>
      <c r="CB36" s="742"/>
      <c r="CD36" s="680" t="s">
        <v>331</v>
      </c>
      <c r="CE36" s="681"/>
      <c r="CF36" s="681"/>
      <c r="CG36" s="681"/>
      <c r="CH36" s="681"/>
      <c r="CI36" s="681"/>
      <c r="CJ36" s="681"/>
      <c r="CK36" s="681"/>
      <c r="CL36" s="681"/>
      <c r="CM36" s="681"/>
      <c r="CN36" s="681"/>
      <c r="CO36" s="681"/>
      <c r="CP36" s="681"/>
      <c r="CQ36" s="682"/>
      <c r="CR36" s="665">
        <v>2585504</v>
      </c>
      <c r="CS36" s="666"/>
      <c r="CT36" s="666"/>
      <c r="CU36" s="666"/>
      <c r="CV36" s="666"/>
      <c r="CW36" s="666"/>
      <c r="CX36" s="666"/>
      <c r="CY36" s="667"/>
      <c r="CZ36" s="670">
        <v>9.9</v>
      </c>
      <c r="DA36" s="705"/>
      <c r="DB36" s="705"/>
      <c r="DC36" s="707"/>
      <c r="DD36" s="674">
        <v>2196656</v>
      </c>
      <c r="DE36" s="666"/>
      <c r="DF36" s="666"/>
      <c r="DG36" s="666"/>
      <c r="DH36" s="666"/>
      <c r="DI36" s="666"/>
      <c r="DJ36" s="666"/>
      <c r="DK36" s="667"/>
      <c r="DL36" s="674">
        <v>600159</v>
      </c>
      <c r="DM36" s="666"/>
      <c r="DN36" s="666"/>
      <c r="DO36" s="666"/>
      <c r="DP36" s="666"/>
      <c r="DQ36" s="666"/>
      <c r="DR36" s="666"/>
      <c r="DS36" s="666"/>
      <c r="DT36" s="666"/>
      <c r="DU36" s="666"/>
      <c r="DV36" s="667"/>
      <c r="DW36" s="670">
        <v>3.8</v>
      </c>
      <c r="DX36" s="705"/>
      <c r="DY36" s="705"/>
      <c r="DZ36" s="705"/>
      <c r="EA36" s="705"/>
      <c r="EB36" s="705"/>
      <c r="EC36" s="706"/>
    </row>
    <row r="37" spans="2:133" ht="11.25" customHeight="1" x14ac:dyDescent="0.15">
      <c r="B37" s="662" t="s">
        <v>332</v>
      </c>
      <c r="C37" s="663"/>
      <c r="D37" s="663"/>
      <c r="E37" s="663"/>
      <c r="F37" s="663"/>
      <c r="G37" s="663"/>
      <c r="H37" s="663"/>
      <c r="I37" s="663"/>
      <c r="J37" s="663"/>
      <c r="K37" s="663"/>
      <c r="L37" s="663"/>
      <c r="M37" s="663"/>
      <c r="N37" s="663"/>
      <c r="O37" s="663"/>
      <c r="P37" s="663"/>
      <c r="Q37" s="664"/>
      <c r="R37" s="665">
        <v>194478</v>
      </c>
      <c r="S37" s="666"/>
      <c r="T37" s="666"/>
      <c r="U37" s="666"/>
      <c r="V37" s="666"/>
      <c r="W37" s="666"/>
      <c r="X37" s="666"/>
      <c r="Y37" s="667"/>
      <c r="Z37" s="668">
        <v>0.7</v>
      </c>
      <c r="AA37" s="668"/>
      <c r="AB37" s="668"/>
      <c r="AC37" s="668"/>
      <c r="AD37" s="669" t="s">
        <v>128</v>
      </c>
      <c r="AE37" s="669"/>
      <c r="AF37" s="669"/>
      <c r="AG37" s="669"/>
      <c r="AH37" s="669"/>
      <c r="AI37" s="669"/>
      <c r="AJ37" s="669"/>
      <c r="AK37" s="669"/>
      <c r="AL37" s="670" t="s">
        <v>128</v>
      </c>
      <c r="AM37" s="671"/>
      <c r="AN37" s="671"/>
      <c r="AO37" s="672"/>
      <c r="AQ37" s="743" t="s">
        <v>333</v>
      </c>
      <c r="AR37" s="744"/>
      <c r="AS37" s="744"/>
      <c r="AT37" s="744"/>
      <c r="AU37" s="744"/>
      <c r="AV37" s="744"/>
      <c r="AW37" s="744"/>
      <c r="AX37" s="744"/>
      <c r="AY37" s="745"/>
      <c r="AZ37" s="665">
        <v>1346771</v>
      </c>
      <c r="BA37" s="666"/>
      <c r="BB37" s="666"/>
      <c r="BC37" s="666"/>
      <c r="BD37" s="690"/>
      <c r="BE37" s="690"/>
      <c r="BF37" s="723"/>
      <c r="BG37" s="680" t="s">
        <v>334</v>
      </c>
      <c r="BH37" s="681"/>
      <c r="BI37" s="681"/>
      <c r="BJ37" s="681"/>
      <c r="BK37" s="681"/>
      <c r="BL37" s="681"/>
      <c r="BM37" s="681"/>
      <c r="BN37" s="681"/>
      <c r="BO37" s="681"/>
      <c r="BP37" s="681"/>
      <c r="BQ37" s="681"/>
      <c r="BR37" s="681"/>
      <c r="BS37" s="681"/>
      <c r="BT37" s="681"/>
      <c r="BU37" s="682"/>
      <c r="BV37" s="665">
        <v>117929</v>
      </c>
      <c r="BW37" s="666"/>
      <c r="BX37" s="666"/>
      <c r="BY37" s="666"/>
      <c r="BZ37" s="666"/>
      <c r="CA37" s="666"/>
      <c r="CB37" s="675"/>
      <c r="CD37" s="680" t="s">
        <v>335</v>
      </c>
      <c r="CE37" s="681"/>
      <c r="CF37" s="681"/>
      <c r="CG37" s="681"/>
      <c r="CH37" s="681"/>
      <c r="CI37" s="681"/>
      <c r="CJ37" s="681"/>
      <c r="CK37" s="681"/>
      <c r="CL37" s="681"/>
      <c r="CM37" s="681"/>
      <c r="CN37" s="681"/>
      <c r="CO37" s="681"/>
      <c r="CP37" s="681"/>
      <c r="CQ37" s="682"/>
      <c r="CR37" s="665">
        <v>9088</v>
      </c>
      <c r="CS37" s="690"/>
      <c r="CT37" s="690"/>
      <c r="CU37" s="690"/>
      <c r="CV37" s="690"/>
      <c r="CW37" s="690"/>
      <c r="CX37" s="690"/>
      <c r="CY37" s="691"/>
      <c r="CZ37" s="670">
        <v>0</v>
      </c>
      <c r="DA37" s="705"/>
      <c r="DB37" s="705"/>
      <c r="DC37" s="707"/>
      <c r="DD37" s="674">
        <v>5315</v>
      </c>
      <c r="DE37" s="690"/>
      <c r="DF37" s="690"/>
      <c r="DG37" s="690"/>
      <c r="DH37" s="690"/>
      <c r="DI37" s="690"/>
      <c r="DJ37" s="690"/>
      <c r="DK37" s="691"/>
      <c r="DL37" s="674">
        <v>5315</v>
      </c>
      <c r="DM37" s="690"/>
      <c r="DN37" s="690"/>
      <c r="DO37" s="690"/>
      <c r="DP37" s="690"/>
      <c r="DQ37" s="690"/>
      <c r="DR37" s="690"/>
      <c r="DS37" s="690"/>
      <c r="DT37" s="690"/>
      <c r="DU37" s="690"/>
      <c r="DV37" s="691"/>
      <c r="DW37" s="670">
        <v>0</v>
      </c>
      <c r="DX37" s="705"/>
      <c r="DY37" s="705"/>
      <c r="DZ37" s="705"/>
      <c r="EA37" s="705"/>
      <c r="EB37" s="705"/>
      <c r="EC37" s="706"/>
    </row>
    <row r="38" spans="2:133" ht="11.25" customHeight="1" x14ac:dyDescent="0.15">
      <c r="B38" s="662" t="s">
        <v>336</v>
      </c>
      <c r="C38" s="663"/>
      <c r="D38" s="663"/>
      <c r="E38" s="663"/>
      <c r="F38" s="663"/>
      <c r="G38" s="663"/>
      <c r="H38" s="663"/>
      <c r="I38" s="663"/>
      <c r="J38" s="663"/>
      <c r="K38" s="663"/>
      <c r="L38" s="663"/>
      <c r="M38" s="663"/>
      <c r="N38" s="663"/>
      <c r="O38" s="663"/>
      <c r="P38" s="663"/>
      <c r="Q38" s="664"/>
      <c r="R38" s="665">
        <v>1507634</v>
      </c>
      <c r="S38" s="666"/>
      <c r="T38" s="666"/>
      <c r="U38" s="666"/>
      <c r="V38" s="666"/>
      <c r="W38" s="666"/>
      <c r="X38" s="666"/>
      <c r="Y38" s="667"/>
      <c r="Z38" s="668">
        <v>5.4</v>
      </c>
      <c r="AA38" s="668"/>
      <c r="AB38" s="668"/>
      <c r="AC38" s="668"/>
      <c r="AD38" s="669" t="s">
        <v>128</v>
      </c>
      <c r="AE38" s="669"/>
      <c r="AF38" s="669"/>
      <c r="AG38" s="669"/>
      <c r="AH38" s="669"/>
      <c r="AI38" s="669"/>
      <c r="AJ38" s="669"/>
      <c r="AK38" s="669"/>
      <c r="AL38" s="670" t="s">
        <v>128</v>
      </c>
      <c r="AM38" s="671"/>
      <c r="AN38" s="671"/>
      <c r="AO38" s="672"/>
      <c r="AQ38" s="743" t="s">
        <v>337</v>
      </c>
      <c r="AR38" s="744"/>
      <c r="AS38" s="744"/>
      <c r="AT38" s="744"/>
      <c r="AU38" s="744"/>
      <c r="AV38" s="744"/>
      <c r="AW38" s="744"/>
      <c r="AX38" s="744"/>
      <c r="AY38" s="745"/>
      <c r="AZ38" s="665">
        <v>209377</v>
      </c>
      <c r="BA38" s="666"/>
      <c r="BB38" s="666"/>
      <c r="BC38" s="666"/>
      <c r="BD38" s="690"/>
      <c r="BE38" s="690"/>
      <c r="BF38" s="723"/>
      <c r="BG38" s="680" t="s">
        <v>338</v>
      </c>
      <c r="BH38" s="681"/>
      <c r="BI38" s="681"/>
      <c r="BJ38" s="681"/>
      <c r="BK38" s="681"/>
      <c r="BL38" s="681"/>
      <c r="BM38" s="681"/>
      <c r="BN38" s="681"/>
      <c r="BO38" s="681"/>
      <c r="BP38" s="681"/>
      <c r="BQ38" s="681"/>
      <c r="BR38" s="681"/>
      <c r="BS38" s="681"/>
      <c r="BT38" s="681"/>
      <c r="BU38" s="682"/>
      <c r="BV38" s="665">
        <v>7569</v>
      </c>
      <c r="BW38" s="666"/>
      <c r="BX38" s="666"/>
      <c r="BY38" s="666"/>
      <c r="BZ38" s="666"/>
      <c r="CA38" s="666"/>
      <c r="CB38" s="675"/>
      <c r="CD38" s="680" t="s">
        <v>339</v>
      </c>
      <c r="CE38" s="681"/>
      <c r="CF38" s="681"/>
      <c r="CG38" s="681"/>
      <c r="CH38" s="681"/>
      <c r="CI38" s="681"/>
      <c r="CJ38" s="681"/>
      <c r="CK38" s="681"/>
      <c r="CL38" s="681"/>
      <c r="CM38" s="681"/>
      <c r="CN38" s="681"/>
      <c r="CO38" s="681"/>
      <c r="CP38" s="681"/>
      <c r="CQ38" s="682"/>
      <c r="CR38" s="665">
        <v>2258230</v>
      </c>
      <c r="CS38" s="666"/>
      <c r="CT38" s="666"/>
      <c r="CU38" s="666"/>
      <c r="CV38" s="666"/>
      <c r="CW38" s="666"/>
      <c r="CX38" s="666"/>
      <c r="CY38" s="667"/>
      <c r="CZ38" s="670">
        <v>8.6</v>
      </c>
      <c r="DA38" s="705"/>
      <c r="DB38" s="705"/>
      <c r="DC38" s="707"/>
      <c r="DD38" s="674">
        <v>1918596</v>
      </c>
      <c r="DE38" s="666"/>
      <c r="DF38" s="666"/>
      <c r="DG38" s="666"/>
      <c r="DH38" s="666"/>
      <c r="DI38" s="666"/>
      <c r="DJ38" s="666"/>
      <c r="DK38" s="667"/>
      <c r="DL38" s="674">
        <v>1801202</v>
      </c>
      <c r="DM38" s="666"/>
      <c r="DN38" s="666"/>
      <c r="DO38" s="666"/>
      <c r="DP38" s="666"/>
      <c r="DQ38" s="666"/>
      <c r="DR38" s="666"/>
      <c r="DS38" s="666"/>
      <c r="DT38" s="666"/>
      <c r="DU38" s="666"/>
      <c r="DV38" s="667"/>
      <c r="DW38" s="670">
        <v>11.3</v>
      </c>
      <c r="DX38" s="705"/>
      <c r="DY38" s="705"/>
      <c r="DZ38" s="705"/>
      <c r="EA38" s="705"/>
      <c r="EB38" s="705"/>
      <c r="EC38" s="706"/>
    </row>
    <row r="39" spans="2:133" ht="11.25" customHeight="1" x14ac:dyDescent="0.15">
      <c r="B39" s="662" t="s">
        <v>340</v>
      </c>
      <c r="C39" s="663"/>
      <c r="D39" s="663"/>
      <c r="E39" s="663"/>
      <c r="F39" s="663"/>
      <c r="G39" s="663"/>
      <c r="H39" s="663"/>
      <c r="I39" s="663"/>
      <c r="J39" s="663"/>
      <c r="K39" s="663"/>
      <c r="L39" s="663"/>
      <c r="M39" s="663"/>
      <c r="N39" s="663"/>
      <c r="O39" s="663"/>
      <c r="P39" s="663"/>
      <c r="Q39" s="664"/>
      <c r="R39" s="665">
        <v>595187</v>
      </c>
      <c r="S39" s="666"/>
      <c r="T39" s="666"/>
      <c r="U39" s="666"/>
      <c r="V39" s="666"/>
      <c r="W39" s="666"/>
      <c r="X39" s="666"/>
      <c r="Y39" s="667"/>
      <c r="Z39" s="668">
        <v>2.1</v>
      </c>
      <c r="AA39" s="668"/>
      <c r="AB39" s="668"/>
      <c r="AC39" s="668"/>
      <c r="AD39" s="669">
        <v>45</v>
      </c>
      <c r="AE39" s="669"/>
      <c r="AF39" s="669"/>
      <c r="AG39" s="669"/>
      <c r="AH39" s="669"/>
      <c r="AI39" s="669"/>
      <c r="AJ39" s="669"/>
      <c r="AK39" s="669"/>
      <c r="AL39" s="670">
        <v>0</v>
      </c>
      <c r="AM39" s="671"/>
      <c r="AN39" s="671"/>
      <c r="AO39" s="672"/>
      <c r="AQ39" s="743" t="s">
        <v>341</v>
      </c>
      <c r="AR39" s="744"/>
      <c r="AS39" s="744"/>
      <c r="AT39" s="744"/>
      <c r="AU39" s="744"/>
      <c r="AV39" s="744"/>
      <c r="AW39" s="744"/>
      <c r="AX39" s="744"/>
      <c r="AY39" s="745"/>
      <c r="AZ39" s="665">
        <v>32567</v>
      </c>
      <c r="BA39" s="666"/>
      <c r="BB39" s="666"/>
      <c r="BC39" s="666"/>
      <c r="BD39" s="690"/>
      <c r="BE39" s="690"/>
      <c r="BF39" s="723"/>
      <c r="BG39" s="680" t="s">
        <v>342</v>
      </c>
      <c r="BH39" s="681"/>
      <c r="BI39" s="681"/>
      <c r="BJ39" s="681"/>
      <c r="BK39" s="681"/>
      <c r="BL39" s="681"/>
      <c r="BM39" s="681"/>
      <c r="BN39" s="681"/>
      <c r="BO39" s="681"/>
      <c r="BP39" s="681"/>
      <c r="BQ39" s="681"/>
      <c r="BR39" s="681"/>
      <c r="BS39" s="681"/>
      <c r="BT39" s="681"/>
      <c r="BU39" s="682"/>
      <c r="BV39" s="665">
        <v>11839</v>
      </c>
      <c r="BW39" s="666"/>
      <c r="BX39" s="666"/>
      <c r="BY39" s="666"/>
      <c r="BZ39" s="666"/>
      <c r="CA39" s="666"/>
      <c r="CB39" s="675"/>
      <c r="CD39" s="680" t="s">
        <v>343</v>
      </c>
      <c r="CE39" s="681"/>
      <c r="CF39" s="681"/>
      <c r="CG39" s="681"/>
      <c r="CH39" s="681"/>
      <c r="CI39" s="681"/>
      <c r="CJ39" s="681"/>
      <c r="CK39" s="681"/>
      <c r="CL39" s="681"/>
      <c r="CM39" s="681"/>
      <c r="CN39" s="681"/>
      <c r="CO39" s="681"/>
      <c r="CP39" s="681"/>
      <c r="CQ39" s="682"/>
      <c r="CR39" s="665">
        <v>1276022</v>
      </c>
      <c r="CS39" s="690"/>
      <c r="CT39" s="690"/>
      <c r="CU39" s="690"/>
      <c r="CV39" s="690"/>
      <c r="CW39" s="690"/>
      <c r="CX39" s="690"/>
      <c r="CY39" s="691"/>
      <c r="CZ39" s="670">
        <v>4.9000000000000004</v>
      </c>
      <c r="DA39" s="705"/>
      <c r="DB39" s="705"/>
      <c r="DC39" s="707"/>
      <c r="DD39" s="674">
        <v>1122469</v>
      </c>
      <c r="DE39" s="690"/>
      <c r="DF39" s="690"/>
      <c r="DG39" s="690"/>
      <c r="DH39" s="690"/>
      <c r="DI39" s="690"/>
      <c r="DJ39" s="690"/>
      <c r="DK39" s="691"/>
      <c r="DL39" s="674" t="s">
        <v>128</v>
      </c>
      <c r="DM39" s="690"/>
      <c r="DN39" s="690"/>
      <c r="DO39" s="690"/>
      <c r="DP39" s="690"/>
      <c r="DQ39" s="690"/>
      <c r="DR39" s="690"/>
      <c r="DS39" s="690"/>
      <c r="DT39" s="690"/>
      <c r="DU39" s="690"/>
      <c r="DV39" s="691"/>
      <c r="DW39" s="670" t="s">
        <v>128</v>
      </c>
      <c r="DX39" s="705"/>
      <c r="DY39" s="705"/>
      <c r="DZ39" s="705"/>
      <c r="EA39" s="705"/>
      <c r="EB39" s="705"/>
      <c r="EC39" s="706"/>
    </row>
    <row r="40" spans="2:133" ht="11.25" customHeight="1" x14ac:dyDescent="0.15">
      <c r="B40" s="662" t="s">
        <v>344</v>
      </c>
      <c r="C40" s="663"/>
      <c r="D40" s="663"/>
      <c r="E40" s="663"/>
      <c r="F40" s="663"/>
      <c r="G40" s="663"/>
      <c r="H40" s="663"/>
      <c r="I40" s="663"/>
      <c r="J40" s="663"/>
      <c r="K40" s="663"/>
      <c r="L40" s="663"/>
      <c r="M40" s="663"/>
      <c r="N40" s="663"/>
      <c r="O40" s="663"/>
      <c r="P40" s="663"/>
      <c r="Q40" s="664"/>
      <c r="R40" s="665">
        <v>2029100</v>
      </c>
      <c r="S40" s="666"/>
      <c r="T40" s="666"/>
      <c r="U40" s="666"/>
      <c r="V40" s="666"/>
      <c r="W40" s="666"/>
      <c r="X40" s="666"/>
      <c r="Y40" s="667"/>
      <c r="Z40" s="668">
        <v>7.3</v>
      </c>
      <c r="AA40" s="668"/>
      <c r="AB40" s="668"/>
      <c r="AC40" s="668"/>
      <c r="AD40" s="669" t="s">
        <v>128</v>
      </c>
      <c r="AE40" s="669"/>
      <c r="AF40" s="669"/>
      <c r="AG40" s="669"/>
      <c r="AH40" s="669"/>
      <c r="AI40" s="669"/>
      <c r="AJ40" s="669"/>
      <c r="AK40" s="669"/>
      <c r="AL40" s="670" t="s">
        <v>128</v>
      </c>
      <c r="AM40" s="671"/>
      <c r="AN40" s="671"/>
      <c r="AO40" s="672"/>
      <c r="AQ40" s="743" t="s">
        <v>345</v>
      </c>
      <c r="AR40" s="744"/>
      <c r="AS40" s="744"/>
      <c r="AT40" s="744"/>
      <c r="AU40" s="744"/>
      <c r="AV40" s="744"/>
      <c r="AW40" s="744"/>
      <c r="AX40" s="744"/>
      <c r="AY40" s="745"/>
      <c r="AZ40" s="665">
        <v>18500</v>
      </c>
      <c r="BA40" s="666"/>
      <c r="BB40" s="666"/>
      <c r="BC40" s="666"/>
      <c r="BD40" s="690"/>
      <c r="BE40" s="690"/>
      <c r="BF40" s="723"/>
      <c r="BG40" s="746" t="s">
        <v>346</v>
      </c>
      <c r="BH40" s="747"/>
      <c r="BI40" s="747"/>
      <c r="BJ40" s="747"/>
      <c r="BK40" s="747"/>
      <c r="BL40" s="363"/>
      <c r="BM40" s="681" t="s">
        <v>347</v>
      </c>
      <c r="BN40" s="681"/>
      <c r="BO40" s="681"/>
      <c r="BP40" s="681"/>
      <c r="BQ40" s="681"/>
      <c r="BR40" s="681"/>
      <c r="BS40" s="681"/>
      <c r="BT40" s="681"/>
      <c r="BU40" s="682"/>
      <c r="BV40" s="665">
        <v>81</v>
      </c>
      <c r="BW40" s="666"/>
      <c r="BX40" s="666"/>
      <c r="BY40" s="666"/>
      <c r="BZ40" s="666"/>
      <c r="CA40" s="666"/>
      <c r="CB40" s="675"/>
      <c r="CD40" s="680" t="s">
        <v>348</v>
      </c>
      <c r="CE40" s="681"/>
      <c r="CF40" s="681"/>
      <c r="CG40" s="681"/>
      <c r="CH40" s="681"/>
      <c r="CI40" s="681"/>
      <c r="CJ40" s="681"/>
      <c r="CK40" s="681"/>
      <c r="CL40" s="681"/>
      <c r="CM40" s="681"/>
      <c r="CN40" s="681"/>
      <c r="CO40" s="681"/>
      <c r="CP40" s="681"/>
      <c r="CQ40" s="682"/>
      <c r="CR40" s="665">
        <v>463282</v>
      </c>
      <c r="CS40" s="666"/>
      <c r="CT40" s="666"/>
      <c r="CU40" s="666"/>
      <c r="CV40" s="666"/>
      <c r="CW40" s="666"/>
      <c r="CX40" s="666"/>
      <c r="CY40" s="667"/>
      <c r="CZ40" s="670">
        <v>1.8</v>
      </c>
      <c r="DA40" s="705"/>
      <c r="DB40" s="705"/>
      <c r="DC40" s="707"/>
      <c r="DD40" s="674">
        <v>436763</v>
      </c>
      <c r="DE40" s="666"/>
      <c r="DF40" s="666"/>
      <c r="DG40" s="666"/>
      <c r="DH40" s="666"/>
      <c r="DI40" s="666"/>
      <c r="DJ40" s="666"/>
      <c r="DK40" s="667"/>
      <c r="DL40" s="674">
        <v>23506</v>
      </c>
      <c r="DM40" s="666"/>
      <c r="DN40" s="666"/>
      <c r="DO40" s="666"/>
      <c r="DP40" s="666"/>
      <c r="DQ40" s="666"/>
      <c r="DR40" s="666"/>
      <c r="DS40" s="666"/>
      <c r="DT40" s="666"/>
      <c r="DU40" s="666"/>
      <c r="DV40" s="667"/>
      <c r="DW40" s="670">
        <v>0.1</v>
      </c>
      <c r="DX40" s="705"/>
      <c r="DY40" s="705"/>
      <c r="DZ40" s="705"/>
      <c r="EA40" s="705"/>
      <c r="EB40" s="705"/>
      <c r="EC40" s="706"/>
    </row>
    <row r="41" spans="2:133" ht="11.25" customHeight="1" x14ac:dyDescent="0.15">
      <c r="B41" s="662" t="s">
        <v>349</v>
      </c>
      <c r="C41" s="663"/>
      <c r="D41" s="663"/>
      <c r="E41" s="663"/>
      <c r="F41" s="663"/>
      <c r="G41" s="663"/>
      <c r="H41" s="663"/>
      <c r="I41" s="663"/>
      <c r="J41" s="663"/>
      <c r="K41" s="663"/>
      <c r="L41" s="663"/>
      <c r="M41" s="663"/>
      <c r="N41" s="663"/>
      <c r="O41" s="663"/>
      <c r="P41" s="663"/>
      <c r="Q41" s="664"/>
      <c r="R41" s="665" t="s">
        <v>128</v>
      </c>
      <c r="S41" s="666"/>
      <c r="T41" s="666"/>
      <c r="U41" s="666"/>
      <c r="V41" s="666"/>
      <c r="W41" s="666"/>
      <c r="X41" s="666"/>
      <c r="Y41" s="667"/>
      <c r="Z41" s="668" t="s">
        <v>128</v>
      </c>
      <c r="AA41" s="668"/>
      <c r="AB41" s="668"/>
      <c r="AC41" s="668"/>
      <c r="AD41" s="669" t="s">
        <v>128</v>
      </c>
      <c r="AE41" s="669"/>
      <c r="AF41" s="669"/>
      <c r="AG41" s="669"/>
      <c r="AH41" s="669"/>
      <c r="AI41" s="669"/>
      <c r="AJ41" s="669"/>
      <c r="AK41" s="669"/>
      <c r="AL41" s="670" t="s">
        <v>128</v>
      </c>
      <c r="AM41" s="671"/>
      <c r="AN41" s="671"/>
      <c r="AO41" s="672"/>
      <c r="AQ41" s="743" t="s">
        <v>350</v>
      </c>
      <c r="AR41" s="744"/>
      <c r="AS41" s="744"/>
      <c r="AT41" s="744"/>
      <c r="AU41" s="744"/>
      <c r="AV41" s="744"/>
      <c r="AW41" s="744"/>
      <c r="AX41" s="744"/>
      <c r="AY41" s="745"/>
      <c r="AZ41" s="665">
        <v>410283</v>
      </c>
      <c r="BA41" s="666"/>
      <c r="BB41" s="666"/>
      <c r="BC41" s="666"/>
      <c r="BD41" s="690"/>
      <c r="BE41" s="690"/>
      <c r="BF41" s="723"/>
      <c r="BG41" s="746"/>
      <c r="BH41" s="747"/>
      <c r="BI41" s="747"/>
      <c r="BJ41" s="747"/>
      <c r="BK41" s="747"/>
      <c r="BL41" s="363"/>
      <c r="BM41" s="681" t="s">
        <v>351</v>
      </c>
      <c r="BN41" s="681"/>
      <c r="BO41" s="681"/>
      <c r="BP41" s="681"/>
      <c r="BQ41" s="681"/>
      <c r="BR41" s="681"/>
      <c r="BS41" s="681"/>
      <c r="BT41" s="681"/>
      <c r="BU41" s="682"/>
      <c r="BV41" s="665" t="s">
        <v>128</v>
      </c>
      <c r="BW41" s="666"/>
      <c r="BX41" s="666"/>
      <c r="BY41" s="666"/>
      <c r="BZ41" s="666"/>
      <c r="CA41" s="666"/>
      <c r="CB41" s="675"/>
      <c r="CD41" s="680" t="s">
        <v>352</v>
      </c>
      <c r="CE41" s="681"/>
      <c r="CF41" s="681"/>
      <c r="CG41" s="681"/>
      <c r="CH41" s="681"/>
      <c r="CI41" s="681"/>
      <c r="CJ41" s="681"/>
      <c r="CK41" s="681"/>
      <c r="CL41" s="681"/>
      <c r="CM41" s="681"/>
      <c r="CN41" s="681"/>
      <c r="CO41" s="681"/>
      <c r="CP41" s="681"/>
      <c r="CQ41" s="682"/>
      <c r="CR41" s="665" t="s">
        <v>128</v>
      </c>
      <c r="CS41" s="690"/>
      <c r="CT41" s="690"/>
      <c r="CU41" s="690"/>
      <c r="CV41" s="690"/>
      <c r="CW41" s="690"/>
      <c r="CX41" s="690"/>
      <c r="CY41" s="691"/>
      <c r="CZ41" s="670" t="s">
        <v>128</v>
      </c>
      <c r="DA41" s="705"/>
      <c r="DB41" s="705"/>
      <c r="DC41" s="707"/>
      <c r="DD41" s="674" t="s">
        <v>128</v>
      </c>
      <c r="DE41" s="690"/>
      <c r="DF41" s="690"/>
      <c r="DG41" s="690"/>
      <c r="DH41" s="690"/>
      <c r="DI41" s="690"/>
      <c r="DJ41" s="690"/>
      <c r="DK41" s="691"/>
      <c r="DL41" s="756"/>
      <c r="DM41" s="757"/>
      <c r="DN41" s="757"/>
      <c r="DO41" s="757"/>
      <c r="DP41" s="757"/>
      <c r="DQ41" s="757"/>
      <c r="DR41" s="757"/>
      <c r="DS41" s="757"/>
      <c r="DT41" s="757"/>
      <c r="DU41" s="757"/>
      <c r="DV41" s="758"/>
      <c r="DW41" s="753"/>
      <c r="DX41" s="754"/>
      <c r="DY41" s="754"/>
      <c r="DZ41" s="754"/>
      <c r="EA41" s="754"/>
      <c r="EB41" s="754"/>
      <c r="EC41" s="755"/>
    </row>
    <row r="42" spans="2:133" ht="11.25" customHeight="1" x14ac:dyDescent="0.15">
      <c r="B42" s="662" t="s">
        <v>353</v>
      </c>
      <c r="C42" s="663"/>
      <c r="D42" s="663"/>
      <c r="E42" s="663"/>
      <c r="F42" s="663"/>
      <c r="G42" s="663"/>
      <c r="H42" s="663"/>
      <c r="I42" s="663"/>
      <c r="J42" s="663"/>
      <c r="K42" s="663"/>
      <c r="L42" s="663"/>
      <c r="M42" s="663"/>
      <c r="N42" s="663"/>
      <c r="O42" s="663"/>
      <c r="P42" s="663"/>
      <c r="Q42" s="664"/>
      <c r="R42" s="665" t="s">
        <v>128</v>
      </c>
      <c r="S42" s="666"/>
      <c r="T42" s="666"/>
      <c r="U42" s="666"/>
      <c r="V42" s="666"/>
      <c r="W42" s="666"/>
      <c r="X42" s="666"/>
      <c r="Y42" s="667"/>
      <c r="Z42" s="668" t="s">
        <v>128</v>
      </c>
      <c r="AA42" s="668"/>
      <c r="AB42" s="668"/>
      <c r="AC42" s="668"/>
      <c r="AD42" s="669" t="s">
        <v>128</v>
      </c>
      <c r="AE42" s="669"/>
      <c r="AF42" s="669"/>
      <c r="AG42" s="669"/>
      <c r="AH42" s="669"/>
      <c r="AI42" s="669"/>
      <c r="AJ42" s="669"/>
      <c r="AK42" s="669"/>
      <c r="AL42" s="670" t="s">
        <v>128</v>
      </c>
      <c r="AM42" s="671"/>
      <c r="AN42" s="671"/>
      <c r="AO42" s="672"/>
      <c r="AQ42" s="750" t="s">
        <v>354</v>
      </c>
      <c r="AR42" s="751"/>
      <c r="AS42" s="751"/>
      <c r="AT42" s="751"/>
      <c r="AU42" s="751"/>
      <c r="AV42" s="751"/>
      <c r="AW42" s="751"/>
      <c r="AX42" s="751"/>
      <c r="AY42" s="752"/>
      <c r="AZ42" s="759">
        <v>1891179</v>
      </c>
      <c r="BA42" s="760"/>
      <c r="BB42" s="760"/>
      <c r="BC42" s="760"/>
      <c r="BD42" s="736"/>
      <c r="BE42" s="736"/>
      <c r="BF42" s="738"/>
      <c r="BG42" s="748"/>
      <c r="BH42" s="749"/>
      <c r="BI42" s="749"/>
      <c r="BJ42" s="749"/>
      <c r="BK42" s="749"/>
      <c r="BL42" s="364"/>
      <c r="BM42" s="693" t="s">
        <v>355</v>
      </c>
      <c r="BN42" s="693"/>
      <c r="BO42" s="693"/>
      <c r="BP42" s="693"/>
      <c r="BQ42" s="693"/>
      <c r="BR42" s="693"/>
      <c r="BS42" s="693"/>
      <c r="BT42" s="693"/>
      <c r="BU42" s="694"/>
      <c r="BV42" s="759">
        <v>305</v>
      </c>
      <c r="BW42" s="760"/>
      <c r="BX42" s="760"/>
      <c r="BY42" s="760"/>
      <c r="BZ42" s="760"/>
      <c r="CA42" s="760"/>
      <c r="CB42" s="772"/>
      <c r="CD42" s="662" t="s">
        <v>356</v>
      </c>
      <c r="CE42" s="663"/>
      <c r="CF42" s="663"/>
      <c r="CG42" s="663"/>
      <c r="CH42" s="663"/>
      <c r="CI42" s="663"/>
      <c r="CJ42" s="663"/>
      <c r="CK42" s="663"/>
      <c r="CL42" s="663"/>
      <c r="CM42" s="663"/>
      <c r="CN42" s="663"/>
      <c r="CO42" s="663"/>
      <c r="CP42" s="663"/>
      <c r="CQ42" s="664"/>
      <c r="CR42" s="665">
        <v>3199920</v>
      </c>
      <c r="CS42" s="690"/>
      <c r="CT42" s="690"/>
      <c r="CU42" s="690"/>
      <c r="CV42" s="690"/>
      <c r="CW42" s="690"/>
      <c r="CX42" s="690"/>
      <c r="CY42" s="691"/>
      <c r="CZ42" s="670">
        <v>12.2</v>
      </c>
      <c r="DA42" s="705"/>
      <c r="DB42" s="705"/>
      <c r="DC42" s="707"/>
      <c r="DD42" s="674">
        <v>1053549</v>
      </c>
      <c r="DE42" s="690"/>
      <c r="DF42" s="690"/>
      <c r="DG42" s="690"/>
      <c r="DH42" s="690"/>
      <c r="DI42" s="690"/>
      <c r="DJ42" s="690"/>
      <c r="DK42" s="691"/>
      <c r="DL42" s="756"/>
      <c r="DM42" s="757"/>
      <c r="DN42" s="757"/>
      <c r="DO42" s="757"/>
      <c r="DP42" s="757"/>
      <c r="DQ42" s="757"/>
      <c r="DR42" s="757"/>
      <c r="DS42" s="757"/>
      <c r="DT42" s="757"/>
      <c r="DU42" s="757"/>
      <c r="DV42" s="758"/>
      <c r="DW42" s="753"/>
      <c r="DX42" s="754"/>
      <c r="DY42" s="754"/>
      <c r="DZ42" s="754"/>
      <c r="EA42" s="754"/>
      <c r="EB42" s="754"/>
      <c r="EC42" s="755"/>
    </row>
    <row r="43" spans="2:133" ht="11.25" customHeight="1" x14ac:dyDescent="0.15">
      <c r="B43" s="662" t="s">
        <v>357</v>
      </c>
      <c r="C43" s="663"/>
      <c r="D43" s="663"/>
      <c r="E43" s="663"/>
      <c r="F43" s="663"/>
      <c r="G43" s="663"/>
      <c r="H43" s="663"/>
      <c r="I43" s="663"/>
      <c r="J43" s="663"/>
      <c r="K43" s="663"/>
      <c r="L43" s="663"/>
      <c r="M43" s="663"/>
      <c r="N43" s="663"/>
      <c r="O43" s="663"/>
      <c r="P43" s="663"/>
      <c r="Q43" s="664"/>
      <c r="R43" s="665">
        <v>711600</v>
      </c>
      <c r="S43" s="666"/>
      <c r="T43" s="666"/>
      <c r="U43" s="666"/>
      <c r="V43" s="666"/>
      <c r="W43" s="666"/>
      <c r="X43" s="666"/>
      <c r="Y43" s="667"/>
      <c r="Z43" s="668">
        <v>2.6</v>
      </c>
      <c r="AA43" s="668"/>
      <c r="AB43" s="668"/>
      <c r="AC43" s="668"/>
      <c r="AD43" s="669" t="s">
        <v>128</v>
      </c>
      <c r="AE43" s="669"/>
      <c r="AF43" s="669"/>
      <c r="AG43" s="669"/>
      <c r="AH43" s="669"/>
      <c r="AI43" s="669"/>
      <c r="AJ43" s="669"/>
      <c r="AK43" s="669"/>
      <c r="AL43" s="670" t="s">
        <v>128</v>
      </c>
      <c r="AM43" s="671"/>
      <c r="AN43" s="671"/>
      <c r="AO43" s="672"/>
      <c r="BV43" s="219"/>
      <c r="BW43" s="219"/>
      <c r="BX43" s="219"/>
      <c r="BY43" s="219"/>
      <c r="BZ43" s="219"/>
      <c r="CA43" s="219"/>
      <c r="CB43" s="219"/>
      <c r="CD43" s="662" t="s">
        <v>358</v>
      </c>
      <c r="CE43" s="663"/>
      <c r="CF43" s="663"/>
      <c r="CG43" s="663"/>
      <c r="CH43" s="663"/>
      <c r="CI43" s="663"/>
      <c r="CJ43" s="663"/>
      <c r="CK43" s="663"/>
      <c r="CL43" s="663"/>
      <c r="CM43" s="663"/>
      <c r="CN43" s="663"/>
      <c r="CO43" s="663"/>
      <c r="CP43" s="663"/>
      <c r="CQ43" s="664"/>
      <c r="CR43" s="665">
        <v>70000</v>
      </c>
      <c r="CS43" s="690"/>
      <c r="CT43" s="690"/>
      <c r="CU43" s="690"/>
      <c r="CV43" s="690"/>
      <c r="CW43" s="690"/>
      <c r="CX43" s="690"/>
      <c r="CY43" s="691"/>
      <c r="CZ43" s="670">
        <v>0.3</v>
      </c>
      <c r="DA43" s="705"/>
      <c r="DB43" s="705"/>
      <c r="DC43" s="707"/>
      <c r="DD43" s="674">
        <v>70000</v>
      </c>
      <c r="DE43" s="690"/>
      <c r="DF43" s="690"/>
      <c r="DG43" s="690"/>
      <c r="DH43" s="690"/>
      <c r="DI43" s="690"/>
      <c r="DJ43" s="690"/>
      <c r="DK43" s="691"/>
      <c r="DL43" s="756"/>
      <c r="DM43" s="757"/>
      <c r="DN43" s="757"/>
      <c r="DO43" s="757"/>
      <c r="DP43" s="757"/>
      <c r="DQ43" s="757"/>
      <c r="DR43" s="757"/>
      <c r="DS43" s="757"/>
      <c r="DT43" s="757"/>
      <c r="DU43" s="757"/>
      <c r="DV43" s="758"/>
      <c r="DW43" s="753"/>
      <c r="DX43" s="754"/>
      <c r="DY43" s="754"/>
      <c r="DZ43" s="754"/>
      <c r="EA43" s="754"/>
      <c r="EB43" s="754"/>
      <c r="EC43" s="755"/>
    </row>
    <row r="44" spans="2:133" ht="11.25" customHeight="1" x14ac:dyDescent="0.15">
      <c r="B44" s="709" t="s">
        <v>359</v>
      </c>
      <c r="C44" s="710"/>
      <c r="D44" s="710"/>
      <c r="E44" s="710"/>
      <c r="F44" s="710"/>
      <c r="G44" s="710"/>
      <c r="H44" s="710"/>
      <c r="I44" s="710"/>
      <c r="J44" s="710"/>
      <c r="K44" s="710"/>
      <c r="L44" s="710"/>
      <c r="M44" s="710"/>
      <c r="N44" s="710"/>
      <c r="O44" s="710"/>
      <c r="P44" s="710"/>
      <c r="Q44" s="711"/>
      <c r="R44" s="759">
        <v>27890315</v>
      </c>
      <c r="S44" s="760"/>
      <c r="T44" s="760"/>
      <c r="U44" s="760"/>
      <c r="V44" s="760"/>
      <c r="W44" s="760"/>
      <c r="X44" s="760"/>
      <c r="Y44" s="761"/>
      <c r="Z44" s="762">
        <v>100</v>
      </c>
      <c r="AA44" s="762"/>
      <c r="AB44" s="762"/>
      <c r="AC44" s="762"/>
      <c r="AD44" s="763">
        <v>15280223</v>
      </c>
      <c r="AE44" s="763"/>
      <c r="AF44" s="763"/>
      <c r="AG44" s="763"/>
      <c r="AH44" s="763"/>
      <c r="AI44" s="763"/>
      <c r="AJ44" s="763"/>
      <c r="AK44" s="763"/>
      <c r="AL44" s="764">
        <v>100</v>
      </c>
      <c r="AM44" s="737"/>
      <c r="AN44" s="737"/>
      <c r="AO44" s="765"/>
      <c r="CD44" s="766" t="s">
        <v>306</v>
      </c>
      <c r="CE44" s="767"/>
      <c r="CF44" s="662" t="s">
        <v>360</v>
      </c>
      <c r="CG44" s="663"/>
      <c r="CH44" s="663"/>
      <c r="CI44" s="663"/>
      <c r="CJ44" s="663"/>
      <c r="CK44" s="663"/>
      <c r="CL44" s="663"/>
      <c r="CM44" s="663"/>
      <c r="CN44" s="663"/>
      <c r="CO44" s="663"/>
      <c r="CP44" s="663"/>
      <c r="CQ44" s="664"/>
      <c r="CR44" s="665">
        <v>3123195</v>
      </c>
      <c r="CS44" s="666"/>
      <c r="CT44" s="666"/>
      <c r="CU44" s="666"/>
      <c r="CV44" s="666"/>
      <c r="CW44" s="666"/>
      <c r="CX44" s="666"/>
      <c r="CY44" s="667"/>
      <c r="CZ44" s="670">
        <v>11.9</v>
      </c>
      <c r="DA44" s="671"/>
      <c r="DB44" s="671"/>
      <c r="DC44" s="683"/>
      <c r="DD44" s="674">
        <v>1033005</v>
      </c>
      <c r="DE44" s="666"/>
      <c r="DF44" s="666"/>
      <c r="DG44" s="666"/>
      <c r="DH44" s="666"/>
      <c r="DI44" s="666"/>
      <c r="DJ44" s="666"/>
      <c r="DK44" s="667"/>
      <c r="DL44" s="756"/>
      <c r="DM44" s="757"/>
      <c r="DN44" s="757"/>
      <c r="DO44" s="757"/>
      <c r="DP44" s="757"/>
      <c r="DQ44" s="757"/>
      <c r="DR44" s="757"/>
      <c r="DS44" s="757"/>
      <c r="DT44" s="757"/>
      <c r="DU44" s="757"/>
      <c r="DV44" s="758"/>
      <c r="DW44" s="753"/>
      <c r="DX44" s="754"/>
      <c r="DY44" s="754"/>
      <c r="DZ44" s="754"/>
      <c r="EA44" s="754"/>
      <c r="EB44" s="754"/>
      <c r="EC44" s="755"/>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68"/>
      <c r="CE45" s="769"/>
      <c r="CF45" s="662" t="s">
        <v>361</v>
      </c>
      <c r="CG45" s="663"/>
      <c r="CH45" s="663"/>
      <c r="CI45" s="663"/>
      <c r="CJ45" s="663"/>
      <c r="CK45" s="663"/>
      <c r="CL45" s="663"/>
      <c r="CM45" s="663"/>
      <c r="CN45" s="663"/>
      <c r="CO45" s="663"/>
      <c r="CP45" s="663"/>
      <c r="CQ45" s="664"/>
      <c r="CR45" s="665">
        <v>1567483</v>
      </c>
      <c r="CS45" s="690"/>
      <c r="CT45" s="690"/>
      <c r="CU45" s="690"/>
      <c r="CV45" s="690"/>
      <c r="CW45" s="690"/>
      <c r="CX45" s="690"/>
      <c r="CY45" s="691"/>
      <c r="CZ45" s="670">
        <v>6</v>
      </c>
      <c r="DA45" s="705"/>
      <c r="DB45" s="705"/>
      <c r="DC45" s="707"/>
      <c r="DD45" s="674">
        <v>68212</v>
      </c>
      <c r="DE45" s="690"/>
      <c r="DF45" s="690"/>
      <c r="DG45" s="690"/>
      <c r="DH45" s="690"/>
      <c r="DI45" s="690"/>
      <c r="DJ45" s="690"/>
      <c r="DK45" s="691"/>
      <c r="DL45" s="756"/>
      <c r="DM45" s="757"/>
      <c r="DN45" s="757"/>
      <c r="DO45" s="757"/>
      <c r="DP45" s="757"/>
      <c r="DQ45" s="757"/>
      <c r="DR45" s="757"/>
      <c r="DS45" s="757"/>
      <c r="DT45" s="757"/>
      <c r="DU45" s="757"/>
      <c r="DV45" s="758"/>
      <c r="DW45" s="753"/>
      <c r="DX45" s="754"/>
      <c r="DY45" s="754"/>
      <c r="DZ45" s="754"/>
      <c r="EA45" s="754"/>
      <c r="EB45" s="754"/>
      <c r="EC45" s="755"/>
    </row>
    <row r="46" spans="2:133" ht="11.25" customHeight="1" x14ac:dyDescent="0.15">
      <c r="B46" s="221" t="s">
        <v>362</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68"/>
      <c r="CE46" s="769"/>
      <c r="CF46" s="662" t="s">
        <v>363</v>
      </c>
      <c r="CG46" s="663"/>
      <c r="CH46" s="663"/>
      <c r="CI46" s="663"/>
      <c r="CJ46" s="663"/>
      <c r="CK46" s="663"/>
      <c r="CL46" s="663"/>
      <c r="CM46" s="663"/>
      <c r="CN46" s="663"/>
      <c r="CO46" s="663"/>
      <c r="CP46" s="663"/>
      <c r="CQ46" s="664"/>
      <c r="CR46" s="665">
        <v>1461792</v>
      </c>
      <c r="CS46" s="666"/>
      <c r="CT46" s="666"/>
      <c r="CU46" s="666"/>
      <c r="CV46" s="666"/>
      <c r="CW46" s="666"/>
      <c r="CX46" s="666"/>
      <c r="CY46" s="667"/>
      <c r="CZ46" s="670">
        <v>5.6</v>
      </c>
      <c r="DA46" s="671"/>
      <c r="DB46" s="671"/>
      <c r="DC46" s="683"/>
      <c r="DD46" s="674">
        <v>923338</v>
      </c>
      <c r="DE46" s="666"/>
      <c r="DF46" s="666"/>
      <c r="DG46" s="666"/>
      <c r="DH46" s="666"/>
      <c r="DI46" s="666"/>
      <c r="DJ46" s="666"/>
      <c r="DK46" s="667"/>
      <c r="DL46" s="756"/>
      <c r="DM46" s="757"/>
      <c r="DN46" s="757"/>
      <c r="DO46" s="757"/>
      <c r="DP46" s="757"/>
      <c r="DQ46" s="757"/>
      <c r="DR46" s="757"/>
      <c r="DS46" s="757"/>
      <c r="DT46" s="757"/>
      <c r="DU46" s="757"/>
      <c r="DV46" s="758"/>
      <c r="DW46" s="753"/>
      <c r="DX46" s="754"/>
      <c r="DY46" s="754"/>
      <c r="DZ46" s="754"/>
      <c r="EA46" s="754"/>
      <c r="EB46" s="754"/>
      <c r="EC46" s="755"/>
    </row>
    <row r="47" spans="2:133" ht="11.25" customHeight="1" x14ac:dyDescent="0.15">
      <c r="B47" s="784" t="s">
        <v>364</v>
      </c>
      <c r="C47" s="784"/>
      <c r="D47" s="784"/>
      <c r="E47" s="784"/>
      <c r="F47" s="784"/>
      <c r="G47" s="784"/>
      <c r="H47" s="784"/>
      <c r="I47" s="784"/>
      <c r="J47" s="784"/>
      <c r="K47" s="784"/>
      <c r="L47" s="784"/>
      <c r="M47" s="784"/>
      <c r="N47" s="784"/>
      <c r="O47" s="784"/>
      <c r="P47" s="784"/>
      <c r="Q47" s="784"/>
      <c r="R47" s="784"/>
      <c r="S47" s="784"/>
      <c r="T47" s="784"/>
      <c r="U47" s="784"/>
      <c r="V47" s="784"/>
      <c r="W47" s="784"/>
      <c r="X47" s="784"/>
      <c r="Y47" s="784"/>
      <c r="Z47" s="784"/>
      <c r="AA47" s="784"/>
      <c r="AB47" s="784"/>
      <c r="AC47" s="784"/>
      <c r="AD47" s="784"/>
      <c r="AE47" s="784"/>
      <c r="AF47" s="784"/>
      <c r="AG47" s="784"/>
      <c r="AH47" s="784"/>
      <c r="AI47" s="784"/>
      <c r="AJ47" s="784"/>
      <c r="AK47" s="784"/>
      <c r="AL47" s="784"/>
      <c r="AM47" s="784"/>
      <c r="AN47" s="784"/>
      <c r="AO47" s="784"/>
      <c r="AP47" s="784"/>
      <c r="AQ47" s="784"/>
      <c r="AR47" s="784"/>
      <c r="AS47" s="784"/>
      <c r="AT47" s="784"/>
      <c r="AU47" s="784"/>
      <c r="AV47" s="784"/>
      <c r="AW47" s="784"/>
      <c r="AX47" s="784"/>
      <c r="AY47" s="784"/>
      <c r="AZ47" s="784"/>
      <c r="BA47" s="784"/>
      <c r="BB47" s="784"/>
      <c r="BC47" s="784"/>
      <c r="BD47" s="784"/>
      <c r="BE47" s="784"/>
      <c r="BF47" s="784"/>
      <c r="BG47" s="784"/>
      <c r="BH47" s="784"/>
      <c r="BI47" s="784"/>
      <c r="BJ47" s="784"/>
      <c r="BK47" s="784"/>
      <c r="BL47" s="784"/>
      <c r="BM47" s="784"/>
      <c r="BN47" s="784"/>
      <c r="BO47" s="784"/>
      <c r="BP47" s="784"/>
      <c r="BQ47" s="784"/>
      <c r="BR47" s="784"/>
      <c r="BS47" s="784"/>
      <c r="BT47" s="784"/>
      <c r="BU47" s="784"/>
      <c r="BV47" s="784"/>
      <c r="BW47" s="784"/>
      <c r="BX47" s="784"/>
      <c r="BY47" s="784"/>
      <c r="BZ47" s="784"/>
      <c r="CA47" s="784"/>
      <c r="CB47" s="784"/>
      <c r="CD47" s="768"/>
      <c r="CE47" s="769"/>
      <c r="CF47" s="662" t="s">
        <v>365</v>
      </c>
      <c r="CG47" s="663"/>
      <c r="CH47" s="663"/>
      <c r="CI47" s="663"/>
      <c r="CJ47" s="663"/>
      <c r="CK47" s="663"/>
      <c r="CL47" s="663"/>
      <c r="CM47" s="663"/>
      <c r="CN47" s="663"/>
      <c r="CO47" s="663"/>
      <c r="CP47" s="663"/>
      <c r="CQ47" s="664"/>
      <c r="CR47" s="665">
        <v>76725</v>
      </c>
      <c r="CS47" s="690"/>
      <c r="CT47" s="690"/>
      <c r="CU47" s="690"/>
      <c r="CV47" s="690"/>
      <c r="CW47" s="690"/>
      <c r="CX47" s="690"/>
      <c r="CY47" s="691"/>
      <c r="CZ47" s="670">
        <v>0.3</v>
      </c>
      <c r="DA47" s="705"/>
      <c r="DB47" s="705"/>
      <c r="DC47" s="707"/>
      <c r="DD47" s="674">
        <v>20544</v>
      </c>
      <c r="DE47" s="690"/>
      <c r="DF47" s="690"/>
      <c r="DG47" s="690"/>
      <c r="DH47" s="690"/>
      <c r="DI47" s="690"/>
      <c r="DJ47" s="690"/>
      <c r="DK47" s="691"/>
      <c r="DL47" s="756"/>
      <c r="DM47" s="757"/>
      <c r="DN47" s="757"/>
      <c r="DO47" s="757"/>
      <c r="DP47" s="757"/>
      <c r="DQ47" s="757"/>
      <c r="DR47" s="757"/>
      <c r="DS47" s="757"/>
      <c r="DT47" s="757"/>
      <c r="DU47" s="757"/>
      <c r="DV47" s="758"/>
      <c r="DW47" s="753"/>
      <c r="DX47" s="754"/>
      <c r="DY47" s="754"/>
      <c r="DZ47" s="754"/>
      <c r="EA47" s="754"/>
      <c r="EB47" s="754"/>
      <c r="EC47" s="755"/>
    </row>
    <row r="48" spans="2:133" x14ac:dyDescent="0.15">
      <c r="B48" s="783" t="s">
        <v>366</v>
      </c>
      <c r="C48" s="783"/>
      <c r="D48" s="783"/>
      <c r="E48" s="783"/>
      <c r="F48" s="783"/>
      <c r="G48" s="783"/>
      <c r="H48" s="783"/>
      <c r="I48" s="783"/>
      <c r="J48" s="783"/>
      <c r="K48" s="783"/>
      <c r="L48" s="783"/>
      <c r="M48" s="783"/>
      <c r="N48" s="783"/>
      <c r="O48" s="783"/>
      <c r="P48" s="783"/>
      <c r="Q48" s="783"/>
      <c r="R48" s="783"/>
      <c r="S48" s="783"/>
      <c r="T48" s="783"/>
      <c r="U48" s="783"/>
      <c r="V48" s="783"/>
      <c r="W48" s="783"/>
      <c r="X48" s="783"/>
      <c r="Y48" s="783"/>
      <c r="Z48" s="783"/>
      <c r="AA48" s="783"/>
      <c r="AB48" s="783"/>
      <c r="AC48" s="783"/>
      <c r="AD48" s="783"/>
      <c r="AE48" s="783"/>
      <c r="AF48" s="783"/>
      <c r="AG48" s="783"/>
      <c r="AH48" s="783"/>
      <c r="AI48" s="783"/>
      <c r="AJ48" s="783"/>
      <c r="AK48" s="783"/>
      <c r="AL48" s="783"/>
      <c r="AM48" s="783"/>
      <c r="AN48" s="783"/>
      <c r="AO48" s="783"/>
      <c r="AP48" s="783"/>
      <c r="AQ48" s="783"/>
      <c r="AR48" s="783"/>
      <c r="AS48" s="783"/>
      <c r="AT48" s="783"/>
      <c r="AU48" s="783"/>
      <c r="AV48" s="783"/>
      <c r="AW48" s="783"/>
      <c r="AX48" s="783"/>
      <c r="AY48" s="783"/>
      <c r="AZ48" s="783"/>
      <c r="BA48" s="783"/>
      <c r="BB48" s="783"/>
      <c r="BC48" s="783"/>
      <c r="BD48" s="783"/>
      <c r="BE48" s="783"/>
      <c r="BF48" s="783"/>
      <c r="BG48" s="783"/>
      <c r="BH48" s="783"/>
      <c r="BI48" s="783"/>
      <c r="BJ48" s="783"/>
      <c r="BK48" s="783"/>
      <c r="BL48" s="783"/>
      <c r="BM48" s="783"/>
      <c r="BN48" s="783"/>
      <c r="BO48" s="783"/>
      <c r="BP48" s="783"/>
      <c r="BQ48" s="783"/>
      <c r="BR48" s="783"/>
      <c r="BS48" s="783"/>
      <c r="BT48" s="783"/>
      <c r="BU48" s="783"/>
      <c r="BV48" s="783"/>
      <c r="BW48" s="783"/>
      <c r="BX48" s="783"/>
      <c r="BY48" s="783"/>
      <c r="BZ48" s="783"/>
      <c r="CA48" s="783"/>
      <c r="CB48" s="783"/>
      <c r="CD48" s="770"/>
      <c r="CE48" s="771"/>
      <c r="CF48" s="662" t="s">
        <v>367</v>
      </c>
      <c r="CG48" s="663"/>
      <c r="CH48" s="663"/>
      <c r="CI48" s="663"/>
      <c r="CJ48" s="663"/>
      <c r="CK48" s="663"/>
      <c r="CL48" s="663"/>
      <c r="CM48" s="663"/>
      <c r="CN48" s="663"/>
      <c r="CO48" s="663"/>
      <c r="CP48" s="663"/>
      <c r="CQ48" s="664"/>
      <c r="CR48" s="665" t="s">
        <v>128</v>
      </c>
      <c r="CS48" s="666"/>
      <c r="CT48" s="666"/>
      <c r="CU48" s="666"/>
      <c r="CV48" s="666"/>
      <c r="CW48" s="666"/>
      <c r="CX48" s="666"/>
      <c r="CY48" s="667"/>
      <c r="CZ48" s="670" t="s">
        <v>128</v>
      </c>
      <c r="DA48" s="671"/>
      <c r="DB48" s="671"/>
      <c r="DC48" s="683"/>
      <c r="DD48" s="674" t="s">
        <v>128</v>
      </c>
      <c r="DE48" s="666"/>
      <c r="DF48" s="666"/>
      <c r="DG48" s="666"/>
      <c r="DH48" s="666"/>
      <c r="DI48" s="666"/>
      <c r="DJ48" s="666"/>
      <c r="DK48" s="667"/>
      <c r="DL48" s="756"/>
      <c r="DM48" s="757"/>
      <c r="DN48" s="757"/>
      <c r="DO48" s="757"/>
      <c r="DP48" s="757"/>
      <c r="DQ48" s="757"/>
      <c r="DR48" s="757"/>
      <c r="DS48" s="757"/>
      <c r="DT48" s="757"/>
      <c r="DU48" s="757"/>
      <c r="DV48" s="758"/>
      <c r="DW48" s="753"/>
      <c r="DX48" s="754"/>
      <c r="DY48" s="754"/>
      <c r="DZ48" s="754"/>
      <c r="EA48" s="754"/>
      <c r="EB48" s="754"/>
      <c r="EC48" s="755"/>
    </row>
    <row r="49" spans="2:133" ht="11.25" customHeight="1" x14ac:dyDescent="0.15">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709" t="s">
        <v>368</v>
      </c>
      <c r="CE49" s="710"/>
      <c r="CF49" s="710"/>
      <c r="CG49" s="710"/>
      <c r="CH49" s="710"/>
      <c r="CI49" s="710"/>
      <c r="CJ49" s="710"/>
      <c r="CK49" s="710"/>
      <c r="CL49" s="710"/>
      <c r="CM49" s="710"/>
      <c r="CN49" s="710"/>
      <c r="CO49" s="710"/>
      <c r="CP49" s="710"/>
      <c r="CQ49" s="711"/>
      <c r="CR49" s="759">
        <v>26204284</v>
      </c>
      <c r="CS49" s="736"/>
      <c r="CT49" s="736"/>
      <c r="CU49" s="736"/>
      <c r="CV49" s="736"/>
      <c r="CW49" s="736"/>
      <c r="CX49" s="736"/>
      <c r="CY49" s="773"/>
      <c r="CZ49" s="764">
        <v>100</v>
      </c>
      <c r="DA49" s="774"/>
      <c r="DB49" s="774"/>
      <c r="DC49" s="775"/>
      <c r="DD49" s="776">
        <v>18272386</v>
      </c>
      <c r="DE49" s="736"/>
      <c r="DF49" s="736"/>
      <c r="DG49" s="736"/>
      <c r="DH49" s="736"/>
      <c r="DI49" s="736"/>
      <c r="DJ49" s="736"/>
      <c r="DK49" s="773"/>
      <c r="DL49" s="777"/>
      <c r="DM49" s="778"/>
      <c r="DN49" s="778"/>
      <c r="DO49" s="778"/>
      <c r="DP49" s="778"/>
      <c r="DQ49" s="778"/>
      <c r="DR49" s="778"/>
      <c r="DS49" s="778"/>
      <c r="DT49" s="778"/>
      <c r="DU49" s="778"/>
      <c r="DV49" s="779"/>
      <c r="DW49" s="780"/>
      <c r="DX49" s="781"/>
      <c r="DY49" s="781"/>
      <c r="DZ49" s="781"/>
      <c r="EA49" s="781"/>
      <c r="EB49" s="781"/>
      <c r="EC49" s="782"/>
    </row>
    <row r="50" spans="2:133" hidden="1" x14ac:dyDescent="0.15">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xbzy1pSnH6mOgsUIAbX6gtB5cqBB36yOWi1krbRNgWBo1K5rSKGtIbm19rdEDuXcyWrWDjDK1x1EstM5s0Jnrw==" saltValue="sAvsoQSXN+BD5kNh/AtoYQ=="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3"/>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5" zoomScaleNormal="75"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1178" t="s">
        <v>369</v>
      </c>
      <c r="B2" s="1178"/>
      <c r="C2" s="1178"/>
      <c r="D2" s="1178"/>
      <c r="E2" s="1178"/>
      <c r="F2" s="1178"/>
      <c r="G2" s="1178"/>
      <c r="H2" s="1178"/>
      <c r="I2" s="1178"/>
      <c r="J2" s="1178"/>
      <c r="K2" s="1178"/>
      <c r="L2" s="1178"/>
      <c r="M2" s="1178"/>
      <c r="N2" s="1178"/>
      <c r="O2" s="1178"/>
      <c r="P2" s="1178"/>
      <c r="Q2" s="1178"/>
      <c r="R2" s="1178"/>
      <c r="S2" s="1178"/>
      <c r="T2" s="1178"/>
      <c r="U2" s="1178"/>
      <c r="V2" s="1178"/>
      <c r="W2" s="1178"/>
      <c r="X2" s="1178"/>
      <c r="Y2" s="1178"/>
      <c r="Z2" s="1178"/>
      <c r="AA2" s="1178"/>
      <c r="AB2" s="1178"/>
      <c r="AC2" s="1178"/>
      <c r="AD2" s="1178"/>
      <c r="AE2" s="1178"/>
      <c r="AF2" s="1178"/>
      <c r="AG2" s="1178"/>
      <c r="AH2" s="1178"/>
      <c r="AI2" s="1178"/>
      <c r="AJ2" s="1178"/>
      <c r="AK2" s="1178"/>
      <c r="AL2" s="1178"/>
      <c r="AM2" s="1178"/>
      <c r="AN2" s="1178"/>
      <c r="AO2" s="1178"/>
      <c r="AP2" s="1178"/>
      <c r="AQ2" s="1178"/>
      <c r="AR2" s="1178"/>
      <c r="AS2" s="1178"/>
      <c r="AT2" s="1178"/>
      <c r="AU2" s="1178"/>
      <c r="AV2" s="1178"/>
      <c r="AW2" s="1178"/>
      <c r="AX2" s="1178"/>
      <c r="AY2" s="1178"/>
      <c r="AZ2" s="1178"/>
      <c r="BA2" s="1178"/>
      <c r="BB2" s="1178"/>
      <c r="BC2" s="1178"/>
      <c r="BD2" s="1178"/>
      <c r="BE2" s="1178"/>
      <c r="BF2" s="1178"/>
      <c r="BG2" s="1178"/>
      <c r="BH2" s="1178"/>
      <c r="BI2" s="1178"/>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52" t="s">
        <v>370</v>
      </c>
      <c r="DK2" s="1153"/>
      <c r="DL2" s="1153"/>
      <c r="DM2" s="1153"/>
      <c r="DN2" s="1153"/>
      <c r="DO2" s="1154"/>
      <c r="DP2" s="224"/>
      <c r="DQ2" s="1152" t="s">
        <v>371</v>
      </c>
      <c r="DR2" s="1153"/>
      <c r="DS2" s="1153"/>
      <c r="DT2" s="1153"/>
      <c r="DU2" s="1153"/>
      <c r="DV2" s="1153"/>
      <c r="DW2" s="1153"/>
      <c r="DX2" s="1153"/>
      <c r="DY2" s="1153"/>
      <c r="DZ2" s="1154"/>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1121" t="s">
        <v>372</v>
      </c>
      <c r="B4" s="1121"/>
      <c r="C4" s="1121"/>
      <c r="D4" s="1121"/>
      <c r="E4" s="1121"/>
      <c r="F4" s="1121"/>
      <c r="G4" s="1121"/>
      <c r="H4" s="1121"/>
      <c r="I4" s="1121"/>
      <c r="J4" s="1121"/>
      <c r="K4" s="1121"/>
      <c r="L4" s="1121"/>
      <c r="M4" s="1121"/>
      <c r="N4" s="1121"/>
      <c r="O4" s="1121"/>
      <c r="P4" s="1121"/>
      <c r="Q4" s="1121"/>
      <c r="R4" s="1121"/>
      <c r="S4" s="1121"/>
      <c r="T4" s="1121"/>
      <c r="U4" s="1121"/>
      <c r="V4" s="1121"/>
      <c r="W4" s="1121"/>
      <c r="X4" s="1121"/>
      <c r="Y4" s="1121"/>
      <c r="Z4" s="1121"/>
      <c r="AA4" s="1121"/>
      <c r="AB4" s="1121"/>
      <c r="AC4" s="1121"/>
      <c r="AD4" s="1121"/>
      <c r="AE4" s="1121"/>
      <c r="AF4" s="1121"/>
      <c r="AG4" s="1121"/>
      <c r="AH4" s="1121"/>
      <c r="AI4" s="1121"/>
      <c r="AJ4" s="1121"/>
      <c r="AK4" s="1121"/>
      <c r="AL4" s="1121"/>
      <c r="AM4" s="1121"/>
      <c r="AN4" s="1121"/>
      <c r="AO4" s="1121"/>
      <c r="AP4" s="1121"/>
      <c r="AQ4" s="1121"/>
      <c r="AR4" s="1121"/>
      <c r="AS4" s="1121"/>
      <c r="AT4" s="1121"/>
      <c r="AU4" s="1121"/>
      <c r="AV4" s="1121"/>
      <c r="AW4" s="1121"/>
      <c r="AX4" s="1121"/>
      <c r="AY4" s="1121"/>
      <c r="AZ4" s="228"/>
      <c r="BA4" s="228"/>
      <c r="BB4" s="228"/>
      <c r="BC4" s="228"/>
      <c r="BD4" s="228"/>
      <c r="BE4" s="229"/>
      <c r="BF4" s="229"/>
      <c r="BG4" s="229"/>
      <c r="BH4" s="229"/>
      <c r="BI4" s="229"/>
      <c r="BJ4" s="229"/>
      <c r="BK4" s="229"/>
      <c r="BL4" s="229"/>
      <c r="BM4" s="229"/>
      <c r="BN4" s="229"/>
      <c r="BO4" s="229"/>
      <c r="BP4" s="229"/>
      <c r="BQ4" s="794" t="s">
        <v>373</v>
      </c>
      <c r="BR4" s="794"/>
      <c r="BS4" s="794"/>
      <c r="BT4" s="794"/>
      <c r="BU4" s="794"/>
      <c r="BV4" s="794"/>
      <c r="BW4" s="794"/>
      <c r="BX4" s="794"/>
      <c r="BY4" s="794"/>
      <c r="BZ4" s="794"/>
      <c r="CA4" s="794"/>
      <c r="CB4" s="794"/>
      <c r="CC4" s="794"/>
      <c r="CD4" s="794"/>
      <c r="CE4" s="794"/>
      <c r="CF4" s="794"/>
      <c r="CG4" s="794"/>
      <c r="CH4" s="794"/>
      <c r="CI4" s="794"/>
      <c r="CJ4" s="794"/>
      <c r="CK4" s="794"/>
      <c r="CL4" s="794"/>
      <c r="CM4" s="794"/>
      <c r="CN4" s="794"/>
      <c r="CO4" s="794"/>
      <c r="CP4" s="794"/>
      <c r="CQ4" s="794"/>
      <c r="CR4" s="794"/>
      <c r="CS4" s="794"/>
      <c r="CT4" s="794"/>
      <c r="CU4" s="794"/>
      <c r="CV4" s="794"/>
      <c r="CW4" s="794"/>
      <c r="CX4" s="794"/>
      <c r="CY4" s="794"/>
      <c r="CZ4" s="794"/>
      <c r="DA4" s="794"/>
      <c r="DB4" s="794"/>
      <c r="DC4" s="794"/>
      <c r="DD4" s="794"/>
      <c r="DE4" s="794"/>
      <c r="DF4" s="794"/>
      <c r="DG4" s="794"/>
      <c r="DH4" s="794"/>
      <c r="DI4" s="794"/>
      <c r="DJ4" s="794"/>
      <c r="DK4" s="794"/>
      <c r="DL4" s="794"/>
      <c r="DM4" s="794"/>
      <c r="DN4" s="794"/>
      <c r="DO4" s="794"/>
      <c r="DP4" s="794"/>
      <c r="DQ4" s="794"/>
      <c r="DR4" s="794"/>
      <c r="DS4" s="794"/>
      <c r="DT4" s="794"/>
      <c r="DU4" s="794"/>
      <c r="DV4" s="794"/>
      <c r="DW4" s="794"/>
      <c r="DX4" s="794"/>
      <c r="DY4" s="794"/>
      <c r="DZ4" s="794"/>
      <c r="EA4" s="230"/>
    </row>
    <row r="5" spans="1:131" s="231" customFormat="1" ht="26.25" customHeight="1" x14ac:dyDescent="0.15">
      <c r="A5" s="1059" t="s">
        <v>374</v>
      </c>
      <c r="B5" s="1060"/>
      <c r="C5" s="1060"/>
      <c r="D5" s="1060"/>
      <c r="E5" s="1060"/>
      <c r="F5" s="1060"/>
      <c r="G5" s="1060"/>
      <c r="H5" s="1060"/>
      <c r="I5" s="1060"/>
      <c r="J5" s="1060"/>
      <c r="K5" s="1060"/>
      <c r="L5" s="1060"/>
      <c r="M5" s="1060"/>
      <c r="N5" s="1060"/>
      <c r="O5" s="1060"/>
      <c r="P5" s="1061"/>
      <c r="Q5" s="1065" t="s">
        <v>375</v>
      </c>
      <c r="R5" s="1066"/>
      <c r="S5" s="1066"/>
      <c r="T5" s="1066"/>
      <c r="U5" s="1067"/>
      <c r="V5" s="1065" t="s">
        <v>376</v>
      </c>
      <c r="W5" s="1066"/>
      <c r="X5" s="1066"/>
      <c r="Y5" s="1066"/>
      <c r="Z5" s="1067"/>
      <c r="AA5" s="1065" t="s">
        <v>377</v>
      </c>
      <c r="AB5" s="1066"/>
      <c r="AC5" s="1066"/>
      <c r="AD5" s="1066"/>
      <c r="AE5" s="1066"/>
      <c r="AF5" s="1155" t="s">
        <v>378</v>
      </c>
      <c r="AG5" s="1066"/>
      <c r="AH5" s="1066"/>
      <c r="AI5" s="1066"/>
      <c r="AJ5" s="1079"/>
      <c r="AK5" s="1066" t="s">
        <v>379</v>
      </c>
      <c r="AL5" s="1066"/>
      <c r="AM5" s="1066"/>
      <c r="AN5" s="1066"/>
      <c r="AO5" s="1067"/>
      <c r="AP5" s="1065" t="s">
        <v>380</v>
      </c>
      <c r="AQ5" s="1066"/>
      <c r="AR5" s="1066"/>
      <c r="AS5" s="1066"/>
      <c r="AT5" s="1067"/>
      <c r="AU5" s="1065" t="s">
        <v>381</v>
      </c>
      <c r="AV5" s="1066"/>
      <c r="AW5" s="1066"/>
      <c r="AX5" s="1066"/>
      <c r="AY5" s="1079"/>
      <c r="AZ5" s="228"/>
      <c r="BA5" s="228"/>
      <c r="BB5" s="228"/>
      <c r="BC5" s="228"/>
      <c r="BD5" s="228"/>
      <c r="BE5" s="229"/>
      <c r="BF5" s="229"/>
      <c r="BG5" s="229"/>
      <c r="BH5" s="229"/>
      <c r="BI5" s="229"/>
      <c r="BJ5" s="229"/>
      <c r="BK5" s="229"/>
      <c r="BL5" s="229"/>
      <c r="BM5" s="229"/>
      <c r="BN5" s="229"/>
      <c r="BO5" s="229"/>
      <c r="BP5" s="229"/>
      <c r="BQ5" s="1059" t="s">
        <v>382</v>
      </c>
      <c r="BR5" s="1060"/>
      <c r="BS5" s="1060"/>
      <c r="BT5" s="1060"/>
      <c r="BU5" s="1060"/>
      <c r="BV5" s="1060"/>
      <c r="BW5" s="1060"/>
      <c r="BX5" s="1060"/>
      <c r="BY5" s="1060"/>
      <c r="BZ5" s="1060"/>
      <c r="CA5" s="1060"/>
      <c r="CB5" s="1060"/>
      <c r="CC5" s="1060"/>
      <c r="CD5" s="1060"/>
      <c r="CE5" s="1060"/>
      <c r="CF5" s="1060"/>
      <c r="CG5" s="1061"/>
      <c r="CH5" s="1065" t="s">
        <v>383</v>
      </c>
      <c r="CI5" s="1066"/>
      <c r="CJ5" s="1066"/>
      <c r="CK5" s="1066"/>
      <c r="CL5" s="1067"/>
      <c r="CM5" s="1065" t="s">
        <v>384</v>
      </c>
      <c r="CN5" s="1066"/>
      <c r="CO5" s="1066"/>
      <c r="CP5" s="1066"/>
      <c r="CQ5" s="1067"/>
      <c r="CR5" s="1065" t="s">
        <v>385</v>
      </c>
      <c r="CS5" s="1066"/>
      <c r="CT5" s="1066"/>
      <c r="CU5" s="1066"/>
      <c r="CV5" s="1067"/>
      <c r="CW5" s="1065" t="s">
        <v>386</v>
      </c>
      <c r="CX5" s="1066"/>
      <c r="CY5" s="1066"/>
      <c r="CZ5" s="1066"/>
      <c r="DA5" s="1067"/>
      <c r="DB5" s="1065" t="s">
        <v>387</v>
      </c>
      <c r="DC5" s="1066"/>
      <c r="DD5" s="1066"/>
      <c r="DE5" s="1066"/>
      <c r="DF5" s="1067"/>
      <c r="DG5" s="1146" t="s">
        <v>388</v>
      </c>
      <c r="DH5" s="1147"/>
      <c r="DI5" s="1147"/>
      <c r="DJ5" s="1147"/>
      <c r="DK5" s="1148"/>
      <c r="DL5" s="1146" t="s">
        <v>389</v>
      </c>
      <c r="DM5" s="1147"/>
      <c r="DN5" s="1147"/>
      <c r="DO5" s="1147"/>
      <c r="DP5" s="1148"/>
      <c r="DQ5" s="1065" t="s">
        <v>390</v>
      </c>
      <c r="DR5" s="1066"/>
      <c r="DS5" s="1066"/>
      <c r="DT5" s="1066"/>
      <c r="DU5" s="1067"/>
      <c r="DV5" s="1065" t="s">
        <v>381</v>
      </c>
      <c r="DW5" s="1066"/>
      <c r="DX5" s="1066"/>
      <c r="DY5" s="1066"/>
      <c r="DZ5" s="1079"/>
      <c r="EA5" s="230"/>
    </row>
    <row r="6" spans="1:131" s="231" customFormat="1" ht="26.25" customHeight="1" thickBot="1" x14ac:dyDescent="0.2">
      <c r="A6" s="1062"/>
      <c r="B6" s="1063"/>
      <c r="C6" s="1063"/>
      <c r="D6" s="1063"/>
      <c r="E6" s="1063"/>
      <c r="F6" s="1063"/>
      <c r="G6" s="1063"/>
      <c r="H6" s="1063"/>
      <c r="I6" s="1063"/>
      <c r="J6" s="1063"/>
      <c r="K6" s="1063"/>
      <c r="L6" s="1063"/>
      <c r="M6" s="1063"/>
      <c r="N6" s="1063"/>
      <c r="O6" s="1063"/>
      <c r="P6" s="1064"/>
      <c r="Q6" s="1068"/>
      <c r="R6" s="1069"/>
      <c r="S6" s="1069"/>
      <c r="T6" s="1069"/>
      <c r="U6" s="1070"/>
      <c r="V6" s="1068"/>
      <c r="W6" s="1069"/>
      <c r="X6" s="1069"/>
      <c r="Y6" s="1069"/>
      <c r="Z6" s="1070"/>
      <c r="AA6" s="1068"/>
      <c r="AB6" s="1069"/>
      <c r="AC6" s="1069"/>
      <c r="AD6" s="1069"/>
      <c r="AE6" s="1069"/>
      <c r="AF6" s="1156"/>
      <c r="AG6" s="1069"/>
      <c r="AH6" s="1069"/>
      <c r="AI6" s="1069"/>
      <c r="AJ6" s="1080"/>
      <c r="AK6" s="1069"/>
      <c r="AL6" s="1069"/>
      <c r="AM6" s="1069"/>
      <c r="AN6" s="1069"/>
      <c r="AO6" s="1070"/>
      <c r="AP6" s="1068"/>
      <c r="AQ6" s="1069"/>
      <c r="AR6" s="1069"/>
      <c r="AS6" s="1069"/>
      <c r="AT6" s="1070"/>
      <c r="AU6" s="1068"/>
      <c r="AV6" s="1069"/>
      <c r="AW6" s="1069"/>
      <c r="AX6" s="1069"/>
      <c r="AY6" s="1080"/>
      <c r="AZ6" s="228"/>
      <c r="BA6" s="228"/>
      <c r="BB6" s="228"/>
      <c r="BC6" s="228"/>
      <c r="BD6" s="228"/>
      <c r="BE6" s="229"/>
      <c r="BF6" s="229"/>
      <c r="BG6" s="229"/>
      <c r="BH6" s="229"/>
      <c r="BI6" s="229"/>
      <c r="BJ6" s="229"/>
      <c r="BK6" s="229"/>
      <c r="BL6" s="229"/>
      <c r="BM6" s="229"/>
      <c r="BN6" s="229"/>
      <c r="BO6" s="229"/>
      <c r="BP6" s="229"/>
      <c r="BQ6" s="1062"/>
      <c r="BR6" s="1063"/>
      <c r="BS6" s="1063"/>
      <c r="BT6" s="1063"/>
      <c r="BU6" s="1063"/>
      <c r="BV6" s="1063"/>
      <c r="BW6" s="1063"/>
      <c r="BX6" s="1063"/>
      <c r="BY6" s="1063"/>
      <c r="BZ6" s="1063"/>
      <c r="CA6" s="1063"/>
      <c r="CB6" s="1063"/>
      <c r="CC6" s="1063"/>
      <c r="CD6" s="1063"/>
      <c r="CE6" s="1063"/>
      <c r="CF6" s="1063"/>
      <c r="CG6" s="1064"/>
      <c r="CH6" s="1068"/>
      <c r="CI6" s="1069"/>
      <c r="CJ6" s="1069"/>
      <c r="CK6" s="1069"/>
      <c r="CL6" s="1070"/>
      <c r="CM6" s="1068"/>
      <c r="CN6" s="1069"/>
      <c r="CO6" s="1069"/>
      <c r="CP6" s="1069"/>
      <c r="CQ6" s="1070"/>
      <c r="CR6" s="1068"/>
      <c r="CS6" s="1069"/>
      <c r="CT6" s="1069"/>
      <c r="CU6" s="1069"/>
      <c r="CV6" s="1070"/>
      <c r="CW6" s="1068"/>
      <c r="CX6" s="1069"/>
      <c r="CY6" s="1069"/>
      <c r="CZ6" s="1069"/>
      <c r="DA6" s="1070"/>
      <c r="DB6" s="1068"/>
      <c r="DC6" s="1069"/>
      <c r="DD6" s="1069"/>
      <c r="DE6" s="1069"/>
      <c r="DF6" s="1070"/>
      <c r="DG6" s="1149"/>
      <c r="DH6" s="1150"/>
      <c r="DI6" s="1150"/>
      <c r="DJ6" s="1150"/>
      <c r="DK6" s="1151"/>
      <c r="DL6" s="1149"/>
      <c r="DM6" s="1150"/>
      <c r="DN6" s="1150"/>
      <c r="DO6" s="1150"/>
      <c r="DP6" s="1151"/>
      <c r="DQ6" s="1068"/>
      <c r="DR6" s="1069"/>
      <c r="DS6" s="1069"/>
      <c r="DT6" s="1069"/>
      <c r="DU6" s="1070"/>
      <c r="DV6" s="1068"/>
      <c r="DW6" s="1069"/>
      <c r="DX6" s="1069"/>
      <c r="DY6" s="1069"/>
      <c r="DZ6" s="1080"/>
      <c r="EA6" s="230"/>
    </row>
    <row r="7" spans="1:131" s="231" customFormat="1" ht="26.25" customHeight="1" thickTop="1" x14ac:dyDescent="0.15">
      <c r="A7" s="232">
        <v>1</v>
      </c>
      <c r="B7" s="1109" t="s">
        <v>391</v>
      </c>
      <c r="C7" s="1110"/>
      <c r="D7" s="1110"/>
      <c r="E7" s="1110"/>
      <c r="F7" s="1110"/>
      <c r="G7" s="1110"/>
      <c r="H7" s="1110"/>
      <c r="I7" s="1110"/>
      <c r="J7" s="1110"/>
      <c r="K7" s="1110"/>
      <c r="L7" s="1110"/>
      <c r="M7" s="1110"/>
      <c r="N7" s="1110"/>
      <c r="O7" s="1110"/>
      <c r="P7" s="1111"/>
      <c r="Q7" s="1163">
        <v>27912</v>
      </c>
      <c r="R7" s="1164"/>
      <c r="S7" s="1164"/>
      <c r="T7" s="1164"/>
      <c r="U7" s="1164"/>
      <c r="V7" s="1164">
        <v>26226</v>
      </c>
      <c r="W7" s="1164"/>
      <c r="X7" s="1164"/>
      <c r="Y7" s="1164"/>
      <c r="Z7" s="1164"/>
      <c r="AA7" s="1164">
        <v>1686</v>
      </c>
      <c r="AB7" s="1164"/>
      <c r="AC7" s="1164"/>
      <c r="AD7" s="1164"/>
      <c r="AE7" s="1165"/>
      <c r="AF7" s="1166">
        <v>1525</v>
      </c>
      <c r="AG7" s="1167"/>
      <c r="AH7" s="1167"/>
      <c r="AI7" s="1167"/>
      <c r="AJ7" s="1168"/>
      <c r="AK7" s="1169">
        <v>194</v>
      </c>
      <c r="AL7" s="1170"/>
      <c r="AM7" s="1170"/>
      <c r="AN7" s="1170"/>
      <c r="AO7" s="1170"/>
      <c r="AP7" s="1170">
        <v>18182</v>
      </c>
      <c r="AQ7" s="1170"/>
      <c r="AR7" s="1170"/>
      <c r="AS7" s="1170"/>
      <c r="AT7" s="1170"/>
      <c r="AU7" s="1171"/>
      <c r="AV7" s="1171"/>
      <c r="AW7" s="1171"/>
      <c r="AX7" s="1171"/>
      <c r="AY7" s="1172"/>
      <c r="AZ7" s="228"/>
      <c r="BA7" s="228"/>
      <c r="BB7" s="228"/>
      <c r="BC7" s="228"/>
      <c r="BD7" s="228"/>
      <c r="BE7" s="229"/>
      <c r="BF7" s="229"/>
      <c r="BG7" s="229"/>
      <c r="BH7" s="229"/>
      <c r="BI7" s="229"/>
      <c r="BJ7" s="229"/>
      <c r="BK7" s="229"/>
      <c r="BL7" s="229"/>
      <c r="BM7" s="229"/>
      <c r="BN7" s="229"/>
      <c r="BO7" s="229"/>
      <c r="BP7" s="229"/>
      <c r="BQ7" s="232">
        <v>1</v>
      </c>
      <c r="BR7" s="233"/>
      <c r="BS7" s="1160" t="s">
        <v>601</v>
      </c>
      <c r="BT7" s="1161"/>
      <c r="BU7" s="1161"/>
      <c r="BV7" s="1161"/>
      <c r="BW7" s="1161"/>
      <c r="BX7" s="1161"/>
      <c r="BY7" s="1161"/>
      <c r="BZ7" s="1161"/>
      <c r="CA7" s="1161"/>
      <c r="CB7" s="1161"/>
      <c r="CC7" s="1161"/>
      <c r="CD7" s="1161"/>
      <c r="CE7" s="1161"/>
      <c r="CF7" s="1161"/>
      <c r="CG7" s="1173"/>
      <c r="CH7" s="1157">
        <v>-9</v>
      </c>
      <c r="CI7" s="1158"/>
      <c r="CJ7" s="1158"/>
      <c r="CK7" s="1158"/>
      <c r="CL7" s="1159"/>
      <c r="CM7" s="1157">
        <v>2</v>
      </c>
      <c r="CN7" s="1158"/>
      <c r="CO7" s="1158"/>
      <c r="CP7" s="1158"/>
      <c r="CQ7" s="1159"/>
      <c r="CR7" s="1157">
        <v>10</v>
      </c>
      <c r="CS7" s="1158"/>
      <c r="CT7" s="1158"/>
      <c r="CU7" s="1158"/>
      <c r="CV7" s="1159"/>
      <c r="CW7" s="1157">
        <v>1</v>
      </c>
      <c r="CX7" s="1158"/>
      <c r="CY7" s="1158"/>
      <c r="CZ7" s="1158"/>
      <c r="DA7" s="1159"/>
      <c r="DB7" s="1157" t="s">
        <v>594</v>
      </c>
      <c r="DC7" s="1158"/>
      <c r="DD7" s="1158"/>
      <c r="DE7" s="1158"/>
      <c r="DF7" s="1159"/>
      <c r="DG7" s="1157" t="s">
        <v>594</v>
      </c>
      <c r="DH7" s="1158"/>
      <c r="DI7" s="1158"/>
      <c r="DJ7" s="1158"/>
      <c r="DK7" s="1159"/>
      <c r="DL7" s="1157" t="s">
        <v>594</v>
      </c>
      <c r="DM7" s="1158"/>
      <c r="DN7" s="1158"/>
      <c r="DO7" s="1158"/>
      <c r="DP7" s="1159"/>
      <c r="DQ7" s="1157" t="s">
        <v>594</v>
      </c>
      <c r="DR7" s="1158"/>
      <c r="DS7" s="1158"/>
      <c r="DT7" s="1158"/>
      <c r="DU7" s="1159"/>
      <c r="DV7" s="1160"/>
      <c r="DW7" s="1161"/>
      <c r="DX7" s="1161"/>
      <c r="DY7" s="1161"/>
      <c r="DZ7" s="1162"/>
      <c r="EA7" s="230"/>
    </row>
    <row r="8" spans="1:131" s="231" customFormat="1" ht="26.25" customHeight="1" x14ac:dyDescent="0.15">
      <c r="A8" s="234">
        <v>2</v>
      </c>
      <c r="B8" s="1094"/>
      <c r="C8" s="1095"/>
      <c r="D8" s="1095"/>
      <c r="E8" s="1095"/>
      <c r="F8" s="1095"/>
      <c r="G8" s="1095"/>
      <c r="H8" s="1095"/>
      <c r="I8" s="1095"/>
      <c r="J8" s="1095"/>
      <c r="K8" s="1095"/>
      <c r="L8" s="1095"/>
      <c r="M8" s="1095"/>
      <c r="N8" s="1095"/>
      <c r="O8" s="1095"/>
      <c r="P8" s="1096"/>
      <c r="Q8" s="1102"/>
      <c r="R8" s="1103"/>
      <c r="S8" s="1103"/>
      <c r="T8" s="1103"/>
      <c r="U8" s="1103"/>
      <c r="V8" s="1103"/>
      <c r="W8" s="1103"/>
      <c r="X8" s="1103"/>
      <c r="Y8" s="1103"/>
      <c r="Z8" s="1103"/>
      <c r="AA8" s="1103"/>
      <c r="AB8" s="1103"/>
      <c r="AC8" s="1103"/>
      <c r="AD8" s="1103"/>
      <c r="AE8" s="1104"/>
      <c r="AF8" s="1099"/>
      <c r="AG8" s="1100"/>
      <c r="AH8" s="1100"/>
      <c r="AI8" s="1100"/>
      <c r="AJ8" s="1101"/>
      <c r="AK8" s="1144"/>
      <c r="AL8" s="1145"/>
      <c r="AM8" s="1145"/>
      <c r="AN8" s="1145"/>
      <c r="AO8" s="1145"/>
      <c r="AP8" s="1145"/>
      <c r="AQ8" s="1145"/>
      <c r="AR8" s="1145"/>
      <c r="AS8" s="1145"/>
      <c r="AT8" s="1145"/>
      <c r="AU8" s="1142"/>
      <c r="AV8" s="1142"/>
      <c r="AW8" s="1142"/>
      <c r="AX8" s="1142"/>
      <c r="AY8" s="1143"/>
      <c r="AZ8" s="228"/>
      <c r="BA8" s="228"/>
      <c r="BB8" s="228"/>
      <c r="BC8" s="228"/>
      <c r="BD8" s="228"/>
      <c r="BE8" s="229"/>
      <c r="BF8" s="229"/>
      <c r="BG8" s="229"/>
      <c r="BH8" s="229"/>
      <c r="BI8" s="229"/>
      <c r="BJ8" s="229"/>
      <c r="BK8" s="229"/>
      <c r="BL8" s="229"/>
      <c r="BM8" s="229"/>
      <c r="BN8" s="229"/>
      <c r="BO8" s="229"/>
      <c r="BP8" s="229"/>
      <c r="BQ8" s="234">
        <v>2</v>
      </c>
      <c r="BR8" s="235"/>
      <c r="BS8" s="1056" t="s">
        <v>602</v>
      </c>
      <c r="BT8" s="1057"/>
      <c r="BU8" s="1057"/>
      <c r="BV8" s="1057"/>
      <c r="BW8" s="1057"/>
      <c r="BX8" s="1057"/>
      <c r="BY8" s="1057"/>
      <c r="BZ8" s="1057"/>
      <c r="CA8" s="1057"/>
      <c r="CB8" s="1057"/>
      <c r="CC8" s="1057"/>
      <c r="CD8" s="1057"/>
      <c r="CE8" s="1057"/>
      <c r="CF8" s="1057"/>
      <c r="CG8" s="1078"/>
      <c r="CH8" s="1053">
        <v>12</v>
      </c>
      <c r="CI8" s="1054"/>
      <c r="CJ8" s="1054"/>
      <c r="CK8" s="1054"/>
      <c r="CL8" s="1055"/>
      <c r="CM8" s="1053">
        <v>125</v>
      </c>
      <c r="CN8" s="1054"/>
      <c r="CO8" s="1054"/>
      <c r="CP8" s="1054"/>
      <c r="CQ8" s="1055"/>
      <c r="CR8" s="1053">
        <v>100</v>
      </c>
      <c r="CS8" s="1054"/>
      <c r="CT8" s="1054"/>
      <c r="CU8" s="1054"/>
      <c r="CV8" s="1055"/>
      <c r="CW8" s="1053">
        <v>1</v>
      </c>
      <c r="CX8" s="1054"/>
      <c r="CY8" s="1054"/>
      <c r="CZ8" s="1054"/>
      <c r="DA8" s="1055"/>
      <c r="DB8" s="1053">
        <v>16</v>
      </c>
      <c r="DC8" s="1054"/>
      <c r="DD8" s="1054"/>
      <c r="DE8" s="1054"/>
      <c r="DF8" s="1055"/>
      <c r="DG8" s="1053" t="s">
        <v>594</v>
      </c>
      <c r="DH8" s="1054"/>
      <c r="DI8" s="1054"/>
      <c r="DJ8" s="1054"/>
      <c r="DK8" s="1055"/>
      <c r="DL8" s="1053" t="s">
        <v>594</v>
      </c>
      <c r="DM8" s="1054"/>
      <c r="DN8" s="1054"/>
      <c r="DO8" s="1054"/>
      <c r="DP8" s="1055"/>
      <c r="DQ8" s="1053" t="s">
        <v>594</v>
      </c>
      <c r="DR8" s="1054"/>
      <c r="DS8" s="1054"/>
      <c r="DT8" s="1054"/>
      <c r="DU8" s="1055"/>
      <c r="DV8" s="1056"/>
      <c r="DW8" s="1057"/>
      <c r="DX8" s="1057"/>
      <c r="DY8" s="1057"/>
      <c r="DZ8" s="1058"/>
      <c r="EA8" s="230"/>
    </row>
    <row r="9" spans="1:131" s="231" customFormat="1" ht="26.25" customHeight="1" x14ac:dyDescent="0.15">
      <c r="A9" s="234">
        <v>3</v>
      </c>
      <c r="B9" s="1094"/>
      <c r="C9" s="1095"/>
      <c r="D9" s="1095"/>
      <c r="E9" s="1095"/>
      <c r="F9" s="1095"/>
      <c r="G9" s="1095"/>
      <c r="H9" s="1095"/>
      <c r="I9" s="1095"/>
      <c r="J9" s="1095"/>
      <c r="K9" s="1095"/>
      <c r="L9" s="1095"/>
      <c r="M9" s="1095"/>
      <c r="N9" s="1095"/>
      <c r="O9" s="1095"/>
      <c r="P9" s="1096"/>
      <c r="Q9" s="1102"/>
      <c r="R9" s="1103"/>
      <c r="S9" s="1103"/>
      <c r="T9" s="1103"/>
      <c r="U9" s="1103"/>
      <c r="V9" s="1103"/>
      <c r="W9" s="1103"/>
      <c r="X9" s="1103"/>
      <c r="Y9" s="1103"/>
      <c r="Z9" s="1103"/>
      <c r="AA9" s="1103"/>
      <c r="AB9" s="1103"/>
      <c r="AC9" s="1103"/>
      <c r="AD9" s="1103"/>
      <c r="AE9" s="1104"/>
      <c r="AF9" s="1099"/>
      <c r="AG9" s="1100"/>
      <c r="AH9" s="1100"/>
      <c r="AI9" s="1100"/>
      <c r="AJ9" s="1101"/>
      <c r="AK9" s="1144"/>
      <c r="AL9" s="1145"/>
      <c r="AM9" s="1145"/>
      <c r="AN9" s="1145"/>
      <c r="AO9" s="1145"/>
      <c r="AP9" s="1145"/>
      <c r="AQ9" s="1145"/>
      <c r="AR9" s="1145"/>
      <c r="AS9" s="1145"/>
      <c r="AT9" s="1145"/>
      <c r="AU9" s="1142"/>
      <c r="AV9" s="1142"/>
      <c r="AW9" s="1142"/>
      <c r="AX9" s="1142"/>
      <c r="AY9" s="1143"/>
      <c r="AZ9" s="228"/>
      <c r="BA9" s="228"/>
      <c r="BB9" s="228"/>
      <c r="BC9" s="228"/>
      <c r="BD9" s="228"/>
      <c r="BE9" s="229"/>
      <c r="BF9" s="229"/>
      <c r="BG9" s="229"/>
      <c r="BH9" s="229"/>
      <c r="BI9" s="229"/>
      <c r="BJ9" s="229"/>
      <c r="BK9" s="229"/>
      <c r="BL9" s="229"/>
      <c r="BM9" s="229"/>
      <c r="BN9" s="229"/>
      <c r="BO9" s="229"/>
      <c r="BP9" s="229"/>
      <c r="BQ9" s="234">
        <v>3</v>
      </c>
      <c r="BR9" s="235"/>
      <c r="BS9" s="1056" t="s">
        <v>603</v>
      </c>
      <c r="BT9" s="1057"/>
      <c r="BU9" s="1057"/>
      <c r="BV9" s="1057"/>
      <c r="BW9" s="1057"/>
      <c r="BX9" s="1057"/>
      <c r="BY9" s="1057"/>
      <c r="BZ9" s="1057"/>
      <c r="CA9" s="1057"/>
      <c r="CB9" s="1057"/>
      <c r="CC9" s="1057"/>
      <c r="CD9" s="1057"/>
      <c r="CE9" s="1057"/>
      <c r="CF9" s="1057"/>
      <c r="CG9" s="1078"/>
      <c r="CH9" s="1053">
        <v>0</v>
      </c>
      <c r="CI9" s="1054"/>
      <c r="CJ9" s="1054"/>
      <c r="CK9" s="1054"/>
      <c r="CL9" s="1055"/>
      <c r="CM9" s="1053">
        <v>65</v>
      </c>
      <c r="CN9" s="1054"/>
      <c r="CO9" s="1054"/>
      <c r="CP9" s="1054"/>
      <c r="CQ9" s="1055"/>
      <c r="CR9" s="1053">
        <v>31</v>
      </c>
      <c r="CS9" s="1054"/>
      <c r="CT9" s="1054"/>
      <c r="CU9" s="1054"/>
      <c r="CV9" s="1055"/>
      <c r="CW9" s="1053">
        <v>2</v>
      </c>
      <c r="CX9" s="1054"/>
      <c r="CY9" s="1054"/>
      <c r="CZ9" s="1054"/>
      <c r="DA9" s="1055"/>
      <c r="DB9" s="1053" t="s">
        <v>594</v>
      </c>
      <c r="DC9" s="1054"/>
      <c r="DD9" s="1054"/>
      <c r="DE9" s="1054"/>
      <c r="DF9" s="1055"/>
      <c r="DG9" s="1053" t="s">
        <v>594</v>
      </c>
      <c r="DH9" s="1054"/>
      <c r="DI9" s="1054"/>
      <c r="DJ9" s="1054"/>
      <c r="DK9" s="1055"/>
      <c r="DL9" s="1053" t="s">
        <v>594</v>
      </c>
      <c r="DM9" s="1054"/>
      <c r="DN9" s="1054"/>
      <c r="DO9" s="1054"/>
      <c r="DP9" s="1055"/>
      <c r="DQ9" s="1053" t="s">
        <v>594</v>
      </c>
      <c r="DR9" s="1054"/>
      <c r="DS9" s="1054"/>
      <c r="DT9" s="1054"/>
      <c r="DU9" s="1055"/>
      <c r="DV9" s="1056"/>
      <c r="DW9" s="1057"/>
      <c r="DX9" s="1057"/>
      <c r="DY9" s="1057"/>
      <c r="DZ9" s="1058"/>
      <c r="EA9" s="230"/>
    </row>
    <row r="10" spans="1:131" s="231" customFormat="1" ht="26.25" customHeight="1" x14ac:dyDescent="0.15">
      <c r="A10" s="234">
        <v>4</v>
      </c>
      <c r="B10" s="1094"/>
      <c r="C10" s="1095"/>
      <c r="D10" s="1095"/>
      <c r="E10" s="1095"/>
      <c r="F10" s="1095"/>
      <c r="G10" s="1095"/>
      <c r="H10" s="1095"/>
      <c r="I10" s="1095"/>
      <c r="J10" s="1095"/>
      <c r="K10" s="1095"/>
      <c r="L10" s="1095"/>
      <c r="M10" s="1095"/>
      <c r="N10" s="1095"/>
      <c r="O10" s="1095"/>
      <c r="P10" s="1096"/>
      <c r="Q10" s="1102"/>
      <c r="R10" s="1103"/>
      <c r="S10" s="1103"/>
      <c r="T10" s="1103"/>
      <c r="U10" s="1103"/>
      <c r="V10" s="1103"/>
      <c r="W10" s="1103"/>
      <c r="X10" s="1103"/>
      <c r="Y10" s="1103"/>
      <c r="Z10" s="1103"/>
      <c r="AA10" s="1103"/>
      <c r="AB10" s="1103"/>
      <c r="AC10" s="1103"/>
      <c r="AD10" s="1103"/>
      <c r="AE10" s="1104"/>
      <c r="AF10" s="1099"/>
      <c r="AG10" s="1100"/>
      <c r="AH10" s="1100"/>
      <c r="AI10" s="1100"/>
      <c r="AJ10" s="1101"/>
      <c r="AK10" s="1144"/>
      <c r="AL10" s="1145"/>
      <c r="AM10" s="1145"/>
      <c r="AN10" s="1145"/>
      <c r="AO10" s="1145"/>
      <c r="AP10" s="1145"/>
      <c r="AQ10" s="1145"/>
      <c r="AR10" s="1145"/>
      <c r="AS10" s="1145"/>
      <c r="AT10" s="1145"/>
      <c r="AU10" s="1142"/>
      <c r="AV10" s="1142"/>
      <c r="AW10" s="1142"/>
      <c r="AX10" s="1142"/>
      <c r="AY10" s="1143"/>
      <c r="AZ10" s="228"/>
      <c r="BA10" s="228"/>
      <c r="BB10" s="228"/>
      <c r="BC10" s="228"/>
      <c r="BD10" s="228"/>
      <c r="BE10" s="229"/>
      <c r="BF10" s="229"/>
      <c r="BG10" s="229"/>
      <c r="BH10" s="229"/>
      <c r="BI10" s="229"/>
      <c r="BJ10" s="229"/>
      <c r="BK10" s="229"/>
      <c r="BL10" s="229"/>
      <c r="BM10" s="229"/>
      <c r="BN10" s="229"/>
      <c r="BO10" s="229"/>
      <c r="BP10" s="229"/>
      <c r="BQ10" s="234">
        <v>4</v>
      </c>
      <c r="BR10" s="235"/>
      <c r="BS10" s="1056"/>
      <c r="BT10" s="1057"/>
      <c r="BU10" s="1057"/>
      <c r="BV10" s="1057"/>
      <c r="BW10" s="1057"/>
      <c r="BX10" s="1057"/>
      <c r="BY10" s="1057"/>
      <c r="BZ10" s="1057"/>
      <c r="CA10" s="1057"/>
      <c r="CB10" s="1057"/>
      <c r="CC10" s="1057"/>
      <c r="CD10" s="1057"/>
      <c r="CE10" s="1057"/>
      <c r="CF10" s="1057"/>
      <c r="CG10" s="1078"/>
      <c r="CH10" s="1053"/>
      <c r="CI10" s="1054"/>
      <c r="CJ10" s="1054"/>
      <c r="CK10" s="1054"/>
      <c r="CL10" s="1055"/>
      <c r="CM10" s="1053"/>
      <c r="CN10" s="1054"/>
      <c r="CO10" s="1054"/>
      <c r="CP10" s="1054"/>
      <c r="CQ10" s="1055"/>
      <c r="CR10" s="1053"/>
      <c r="CS10" s="1054"/>
      <c r="CT10" s="1054"/>
      <c r="CU10" s="1054"/>
      <c r="CV10" s="1055"/>
      <c r="CW10" s="1053"/>
      <c r="CX10" s="1054"/>
      <c r="CY10" s="1054"/>
      <c r="CZ10" s="1054"/>
      <c r="DA10" s="1055"/>
      <c r="DB10" s="1053"/>
      <c r="DC10" s="1054"/>
      <c r="DD10" s="1054"/>
      <c r="DE10" s="1054"/>
      <c r="DF10" s="1055"/>
      <c r="DG10" s="1053"/>
      <c r="DH10" s="1054"/>
      <c r="DI10" s="1054"/>
      <c r="DJ10" s="1054"/>
      <c r="DK10" s="1055"/>
      <c r="DL10" s="1053"/>
      <c r="DM10" s="1054"/>
      <c r="DN10" s="1054"/>
      <c r="DO10" s="1054"/>
      <c r="DP10" s="1055"/>
      <c r="DQ10" s="1053"/>
      <c r="DR10" s="1054"/>
      <c r="DS10" s="1054"/>
      <c r="DT10" s="1054"/>
      <c r="DU10" s="1055"/>
      <c r="DV10" s="1056"/>
      <c r="DW10" s="1057"/>
      <c r="DX10" s="1057"/>
      <c r="DY10" s="1057"/>
      <c r="DZ10" s="1058"/>
      <c r="EA10" s="230"/>
    </row>
    <row r="11" spans="1:131" s="231" customFormat="1" ht="26.25" customHeight="1" x14ac:dyDescent="0.15">
      <c r="A11" s="234">
        <v>5</v>
      </c>
      <c r="B11" s="1094"/>
      <c r="C11" s="1095"/>
      <c r="D11" s="1095"/>
      <c r="E11" s="1095"/>
      <c r="F11" s="1095"/>
      <c r="G11" s="1095"/>
      <c r="H11" s="1095"/>
      <c r="I11" s="1095"/>
      <c r="J11" s="1095"/>
      <c r="K11" s="1095"/>
      <c r="L11" s="1095"/>
      <c r="M11" s="1095"/>
      <c r="N11" s="1095"/>
      <c r="O11" s="1095"/>
      <c r="P11" s="1096"/>
      <c r="Q11" s="1102"/>
      <c r="R11" s="1103"/>
      <c r="S11" s="1103"/>
      <c r="T11" s="1103"/>
      <c r="U11" s="1103"/>
      <c r="V11" s="1103"/>
      <c r="W11" s="1103"/>
      <c r="X11" s="1103"/>
      <c r="Y11" s="1103"/>
      <c r="Z11" s="1103"/>
      <c r="AA11" s="1103"/>
      <c r="AB11" s="1103"/>
      <c r="AC11" s="1103"/>
      <c r="AD11" s="1103"/>
      <c r="AE11" s="1104"/>
      <c r="AF11" s="1099"/>
      <c r="AG11" s="1100"/>
      <c r="AH11" s="1100"/>
      <c r="AI11" s="1100"/>
      <c r="AJ11" s="1101"/>
      <c r="AK11" s="1144"/>
      <c r="AL11" s="1145"/>
      <c r="AM11" s="1145"/>
      <c r="AN11" s="1145"/>
      <c r="AO11" s="1145"/>
      <c r="AP11" s="1145"/>
      <c r="AQ11" s="1145"/>
      <c r="AR11" s="1145"/>
      <c r="AS11" s="1145"/>
      <c r="AT11" s="1145"/>
      <c r="AU11" s="1142"/>
      <c r="AV11" s="1142"/>
      <c r="AW11" s="1142"/>
      <c r="AX11" s="1142"/>
      <c r="AY11" s="1143"/>
      <c r="AZ11" s="228"/>
      <c r="BA11" s="228"/>
      <c r="BB11" s="228"/>
      <c r="BC11" s="228"/>
      <c r="BD11" s="228"/>
      <c r="BE11" s="229"/>
      <c r="BF11" s="229"/>
      <c r="BG11" s="229"/>
      <c r="BH11" s="229"/>
      <c r="BI11" s="229"/>
      <c r="BJ11" s="229"/>
      <c r="BK11" s="229"/>
      <c r="BL11" s="229"/>
      <c r="BM11" s="229"/>
      <c r="BN11" s="229"/>
      <c r="BO11" s="229"/>
      <c r="BP11" s="229"/>
      <c r="BQ11" s="234">
        <v>5</v>
      </c>
      <c r="BR11" s="235"/>
      <c r="BS11" s="1056"/>
      <c r="BT11" s="1057"/>
      <c r="BU11" s="1057"/>
      <c r="BV11" s="1057"/>
      <c r="BW11" s="1057"/>
      <c r="BX11" s="1057"/>
      <c r="BY11" s="1057"/>
      <c r="BZ11" s="1057"/>
      <c r="CA11" s="1057"/>
      <c r="CB11" s="1057"/>
      <c r="CC11" s="1057"/>
      <c r="CD11" s="1057"/>
      <c r="CE11" s="1057"/>
      <c r="CF11" s="1057"/>
      <c r="CG11" s="1078"/>
      <c r="CH11" s="1053"/>
      <c r="CI11" s="1054"/>
      <c r="CJ11" s="1054"/>
      <c r="CK11" s="1054"/>
      <c r="CL11" s="1055"/>
      <c r="CM11" s="1053"/>
      <c r="CN11" s="1054"/>
      <c r="CO11" s="1054"/>
      <c r="CP11" s="1054"/>
      <c r="CQ11" s="1055"/>
      <c r="CR11" s="1053"/>
      <c r="CS11" s="1054"/>
      <c r="CT11" s="1054"/>
      <c r="CU11" s="1054"/>
      <c r="CV11" s="1055"/>
      <c r="CW11" s="1053"/>
      <c r="CX11" s="1054"/>
      <c r="CY11" s="1054"/>
      <c r="CZ11" s="1054"/>
      <c r="DA11" s="1055"/>
      <c r="DB11" s="1053"/>
      <c r="DC11" s="1054"/>
      <c r="DD11" s="1054"/>
      <c r="DE11" s="1054"/>
      <c r="DF11" s="1055"/>
      <c r="DG11" s="1053"/>
      <c r="DH11" s="1054"/>
      <c r="DI11" s="1054"/>
      <c r="DJ11" s="1054"/>
      <c r="DK11" s="1055"/>
      <c r="DL11" s="1053"/>
      <c r="DM11" s="1054"/>
      <c r="DN11" s="1054"/>
      <c r="DO11" s="1054"/>
      <c r="DP11" s="1055"/>
      <c r="DQ11" s="1053"/>
      <c r="DR11" s="1054"/>
      <c r="DS11" s="1054"/>
      <c r="DT11" s="1054"/>
      <c r="DU11" s="1055"/>
      <c r="DV11" s="1056"/>
      <c r="DW11" s="1057"/>
      <c r="DX11" s="1057"/>
      <c r="DY11" s="1057"/>
      <c r="DZ11" s="1058"/>
      <c r="EA11" s="230"/>
    </row>
    <row r="12" spans="1:131" s="231" customFormat="1" ht="26.25" customHeight="1" x14ac:dyDescent="0.15">
      <c r="A12" s="234">
        <v>6</v>
      </c>
      <c r="B12" s="1094"/>
      <c r="C12" s="1095"/>
      <c r="D12" s="1095"/>
      <c r="E12" s="1095"/>
      <c r="F12" s="1095"/>
      <c r="G12" s="1095"/>
      <c r="H12" s="1095"/>
      <c r="I12" s="1095"/>
      <c r="J12" s="1095"/>
      <c r="K12" s="1095"/>
      <c r="L12" s="1095"/>
      <c r="M12" s="1095"/>
      <c r="N12" s="1095"/>
      <c r="O12" s="1095"/>
      <c r="P12" s="1096"/>
      <c r="Q12" s="1102"/>
      <c r="R12" s="1103"/>
      <c r="S12" s="1103"/>
      <c r="T12" s="1103"/>
      <c r="U12" s="1103"/>
      <c r="V12" s="1103"/>
      <c r="W12" s="1103"/>
      <c r="X12" s="1103"/>
      <c r="Y12" s="1103"/>
      <c r="Z12" s="1103"/>
      <c r="AA12" s="1103"/>
      <c r="AB12" s="1103"/>
      <c r="AC12" s="1103"/>
      <c r="AD12" s="1103"/>
      <c r="AE12" s="1104"/>
      <c r="AF12" s="1099"/>
      <c r="AG12" s="1100"/>
      <c r="AH12" s="1100"/>
      <c r="AI12" s="1100"/>
      <c r="AJ12" s="1101"/>
      <c r="AK12" s="1144"/>
      <c r="AL12" s="1145"/>
      <c r="AM12" s="1145"/>
      <c r="AN12" s="1145"/>
      <c r="AO12" s="1145"/>
      <c r="AP12" s="1145"/>
      <c r="AQ12" s="1145"/>
      <c r="AR12" s="1145"/>
      <c r="AS12" s="1145"/>
      <c r="AT12" s="1145"/>
      <c r="AU12" s="1142"/>
      <c r="AV12" s="1142"/>
      <c r="AW12" s="1142"/>
      <c r="AX12" s="1142"/>
      <c r="AY12" s="1143"/>
      <c r="AZ12" s="228"/>
      <c r="BA12" s="228"/>
      <c r="BB12" s="228"/>
      <c r="BC12" s="228"/>
      <c r="BD12" s="228"/>
      <c r="BE12" s="229"/>
      <c r="BF12" s="229"/>
      <c r="BG12" s="229"/>
      <c r="BH12" s="229"/>
      <c r="BI12" s="229"/>
      <c r="BJ12" s="229"/>
      <c r="BK12" s="229"/>
      <c r="BL12" s="229"/>
      <c r="BM12" s="229"/>
      <c r="BN12" s="229"/>
      <c r="BO12" s="229"/>
      <c r="BP12" s="229"/>
      <c r="BQ12" s="234">
        <v>6</v>
      </c>
      <c r="BR12" s="235"/>
      <c r="BS12" s="1056"/>
      <c r="BT12" s="1057"/>
      <c r="BU12" s="1057"/>
      <c r="BV12" s="1057"/>
      <c r="BW12" s="1057"/>
      <c r="BX12" s="1057"/>
      <c r="BY12" s="1057"/>
      <c r="BZ12" s="1057"/>
      <c r="CA12" s="1057"/>
      <c r="CB12" s="1057"/>
      <c r="CC12" s="1057"/>
      <c r="CD12" s="1057"/>
      <c r="CE12" s="1057"/>
      <c r="CF12" s="1057"/>
      <c r="CG12" s="1078"/>
      <c r="CH12" s="1053"/>
      <c r="CI12" s="1054"/>
      <c r="CJ12" s="1054"/>
      <c r="CK12" s="1054"/>
      <c r="CL12" s="1055"/>
      <c r="CM12" s="1053"/>
      <c r="CN12" s="1054"/>
      <c r="CO12" s="1054"/>
      <c r="CP12" s="1054"/>
      <c r="CQ12" s="1055"/>
      <c r="CR12" s="1053"/>
      <c r="CS12" s="1054"/>
      <c r="CT12" s="1054"/>
      <c r="CU12" s="1054"/>
      <c r="CV12" s="1055"/>
      <c r="CW12" s="1053"/>
      <c r="CX12" s="1054"/>
      <c r="CY12" s="1054"/>
      <c r="CZ12" s="1054"/>
      <c r="DA12" s="1055"/>
      <c r="DB12" s="1053"/>
      <c r="DC12" s="1054"/>
      <c r="DD12" s="1054"/>
      <c r="DE12" s="1054"/>
      <c r="DF12" s="1055"/>
      <c r="DG12" s="1053"/>
      <c r="DH12" s="1054"/>
      <c r="DI12" s="1054"/>
      <c r="DJ12" s="1054"/>
      <c r="DK12" s="1055"/>
      <c r="DL12" s="1053"/>
      <c r="DM12" s="1054"/>
      <c r="DN12" s="1054"/>
      <c r="DO12" s="1054"/>
      <c r="DP12" s="1055"/>
      <c r="DQ12" s="1053"/>
      <c r="DR12" s="1054"/>
      <c r="DS12" s="1054"/>
      <c r="DT12" s="1054"/>
      <c r="DU12" s="1055"/>
      <c r="DV12" s="1056"/>
      <c r="DW12" s="1057"/>
      <c r="DX12" s="1057"/>
      <c r="DY12" s="1057"/>
      <c r="DZ12" s="1058"/>
      <c r="EA12" s="230"/>
    </row>
    <row r="13" spans="1:131" s="231" customFormat="1" ht="26.25" customHeight="1" x14ac:dyDescent="0.15">
      <c r="A13" s="234">
        <v>7</v>
      </c>
      <c r="B13" s="1094"/>
      <c r="C13" s="1095"/>
      <c r="D13" s="1095"/>
      <c r="E13" s="1095"/>
      <c r="F13" s="1095"/>
      <c r="G13" s="1095"/>
      <c r="H13" s="1095"/>
      <c r="I13" s="1095"/>
      <c r="J13" s="1095"/>
      <c r="K13" s="1095"/>
      <c r="L13" s="1095"/>
      <c r="M13" s="1095"/>
      <c r="N13" s="1095"/>
      <c r="O13" s="1095"/>
      <c r="P13" s="1096"/>
      <c r="Q13" s="1102"/>
      <c r="R13" s="1103"/>
      <c r="S13" s="1103"/>
      <c r="T13" s="1103"/>
      <c r="U13" s="1103"/>
      <c r="V13" s="1103"/>
      <c r="W13" s="1103"/>
      <c r="X13" s="1103"/>
      <c r="Y13" s="1103"/>
      <c r="Z13" s="1103"/>
      <c r="AA13" s="1103"/>
      <c r="AB13" s="1103"/>
      <c r="AC13" s="1103"/>
      <c r="AD13" s="1103"/>
      <c r="AE13" s="1104"/>
      <c r="AF13" s="1099"/>
      <c r="AG13" s="1100"/>
      <c r="AH13" s="1100"/>
      <c r="AI13" s="1100"/>
      <c r="AJ13" s="1101"/>
      <c r="AK13" s="1144"/>
      <c r="AL13" s="1145"/>
      <c r="AM13" s="1145"/>
      <c r="AN13" s="1145"/>
      <c r="AO13" s="1145"/>
      <c r="AP13" s="1145"/>
      <c r="AQ13" s="1145"/>
      <c r="AR13" s="1145"/>
      <c r="AS13" s="1145"/>
      <c r="AT13" s="1145"/>
      <c r="AU13" s="1142"/>
      <c r="AV13" s="1142"/>
      <c r="AW13" s="1142"/>
      <c r="AX13" s="1142"/>
      <c r="AY13" s="1143"/>
      <c r="AZ13" s="228"/>
      <c r="BA13" s="228"/>
      <c r="BB13" s="228"/>
      <c r="BC13" s="228"/>
      <c r="BD13" s="228"/>
      <c r="BE13" s="229"/>
      <c r="BF13" s="229"/>
      <c r="BG13" s="229"/>
      <c r="BH13" s="229"/>
      <c r="BI13" s="229"/>
      <c r="BJ13" s="229"/>
      <c r="BK13" s="229"/>
      <c r="BL13" s="229"/>
      <c r="BM13" s="229"/>
      <c r="BN13" s="229"/>
      <c r="BO13" s="229"/>
      <c r="BP13" s="229"/>
      <c r="BQ13" s="234">
        <v>7</v>
      </c>
      <c r="BR13" s="235"/>
      <c r="BS13" s="1056"/>
      <c r="BT13" s="1057"/>
      <c r="BU13" s="1057"/>
      <c r="BV13" s="1057"/>
      <c r="BW13" s="1057"/>
      <c r="BX13" s="1057"/>
      <c r="BY13" s="1057"/>
      <c r="BZ13" s="1057"/>
      <c r="CA13" s="1057"/>
      <c r="CB13" s="1057"/>
      <c r="CC13" s="1057"/>
      <c r="CD13" s="1057"/>
      <c r="CE13" s="1057"/>
      <c r="CF13" s="1057"/>
      <c r="CG13" s="1078"/>
      <c r="CH13" s="1053"/>
      <c r="CI13" s="1054"/>
      <c r="CJ13" s="1054"/>
      <c r="CK13" s="1054"/>
      <c r="CL13" s="1055"/>
      <c r="CM13" s="1053"/>
      <c r="CN13" s="1054"/>
      <c r="CO13" s="1054"/>
      <c r="CP13" s="1054"/>
      <c r="CQ13" s="1055"/>
      <c r="CR13" s="1053"/>
      <c r="CS13" s="1054"/>
      <c r="CT13" s="1054"/>
      <c r="CU13" s="1054"/>
      <c r="CV13" s="1055"/>
      <c r="CW13" s="1053"/>
      <c r="CX13" s="1054"/>
      <c r="CY13" s="1054"/>
      <c r="CZ13" s="1054"/>
      <c r="DA13" s="1055"/>
      <c r="DB13" s="1053"/>
      <c r="DC13" s="1054"/>
      <c r="DD13" s="1054"/>
      <c r="DE13" s="1054"/>
      <c r="DF13" s="1055"/>
      <c r="DG13" s="1053"/>
      <c r="DH13" s="1054"/>
      <c r="DI13" s="1054"/>
      <c r="DJ13" s="1054"/>
      <c r="DK13" s="1055"/>
      <c r="DL13" s="1053"/>
      <c r="DM13" s="1054"/>
      <c r="DN13" s="1054"/>
      <c r="DO13" s="1054"/>
      <c r="DP13" s="1055"/>
      <c r="DQ13" s="1053"/>
      <c r="DR13" s="1054"/>
      <c r="DS13" s="1054"/>
      <c r="DT13" s="1054"/>
      <c r="DU13" s="1055"/>
      <c r="DV13" s="1056"/>
      <c r="DW13" s="1057"/>
      <c r="DX13" s="1057"/>
      <c r="DY13" s="1057"/>
      <c r="DZ13" s="1058"/>
      <c r="EA13" s="230"/>
    </row>
    <row r="14" spans="1:131" s="231" customFormat="1" ht="26.25" customHeight="1" x14ac:dyDescent="0.15">
      <c r="A14" s="234">
        <v>8</v>
      </c>
      <c r="B14" s="1094"/>
      <c r="C14" s="1095"/>
      <c r="D14" s="1095"/>
      <c r="E14" s="1095"/>
      <c r="F14" s="1095"/>
      <c r="G14" s="1095"/>
      <c r="H14" s="1095"/>
      <c r="I14" s="1095"/>
      <c r="J14" s="1095"/>
      <c r="K14" s="1095"/>
      <c r="L14" s="1095"/>
      <c r="M14" s="1095"/>
      <c r="N14" s="1095"/>
      <c r="O14" s="1095"/>
      <c r="P14" s="1096"/>
      <c r="Q14" s="1102"/>
      <c r="R14" s="1103"/>
      <c r="S14" s="1103"/>
      <c r="T14" s="1103"/>
      <c r="U14" s="1103"/>
      <c r="V14" s="1103"/>
      <c r="W14" s="1103"/>
      <c r="X14" s="1103"/>
      <c r="Y14" s="1103"/>
      <c r="Z14" s="1103"/>
      <c r="AA14" s="1103"/>
      <c r="AB14" s="1103"/>
      <c r="AC14" s="1103"/>
      <c r="AD14" s="1103"/>
      <c r="AE14" s="1104"/>
      <c r="AF14" s="1099"/>
      <c r="AG14" s="1100"/>
      <c r="AH14" s="1100"/>
      <c r="AI14" s="1100"/>
      <c r="AJ14" s="1101"/>
      <c r="AK14" s="1144"/>
      <c r="AL14" s="1145"/>
      <c r="AM14" s="1145"/>
      <c r="AN14" s="1145"/>
      <c r="AO14" s="1145"/>
      <c r="AP14" s="1145"/>
      <c r="AQ14" s="1145"/>
      <c r="AR14" s="1145"/>
      <c r="AS14" s="1145"/>
      <c r="AT14" s="1145"/>
      <c r="AU14" s="1142"/>
      <c r="AV14" s="1142"/>
      <c r="AW14" s="1142"/>
      <c r="AX14" s="1142"/>
      <c r="AY14" s="1143"/>
      <c r="AZ14" s="228"/>
      <c r="BA14" s="228"/>
      <c r="BB14" s="228"/>
      <c r="BC14" s="228"/>
      <c r="BD14" s="228"/>
      <c r="BE14" s="229"/>
      <c r="BF14" s="229"/>
      <c r="BG14" s="229"/>
      <c r="BH14" s="229"/>
      <c r="BI14" s="229"/>
      <c r="BJ14" s="229"/>
      <c r="BK14" s="229"/>
      <c r="BL14" s="229"/>
      <c r="BM14" s="229"/>
      <c r="BN14" s="229"/>
      <c r="BO14" s="229"/>
      <c r="BP14" s="229"/>
      <c r="BQ14" s="234">
        <v>8</v>
      </c>
      <c r="BR14" s="235"/>
      <c r="BS14" s="1056"/>
      <c r="BT14" s="1057"/>
      <c r="BU14" s="1057"/>
      <c r="BV14" s="1057"/>
      <c r="BW14" s="1057"/>
      <c r="BX14" s="1057"/>
      <c r="BY14" s="1057"/>
      <c r="BZ14" s="1057"/>
      <c r="CA14" s="1057"/>
      <c r="CB14" s="1057"/>
      <c r="CC14" s="1057"/>
      <c r="CD14" s="1057"/>
      <c r="CE14" s="1057"/>
      <c r="CF14" s="1057"/>
      <c r="CG14" s="1078"/>
      <c r="CH14" s="1053"/>
      <c r="CI14" s="1054"/>
      <c r="CJ14" s="1054"/>
      <c r="CK14" s="1054"/>
      <c r="CL14" s="1055"/>
      <c r="CM14" s="1053"/>
      <c r="CN14" s="1054"/>
      <c r="CO14" s="1054"/>
      <c r="CP14" s="1054"/>
      <c r="CQ14" s="1055"/>
      <c r="CR14" s="1053"/>
      <c r="CS14" s="1054"/>
      <c r="CT14" s="1054"/>
      <c r="CU14" s="1054"/>
      <c r="CV14" s="1055"/>
      <c r="CW14" s="1053"/>
      <c r="CX14" s="1054"/>
      <c r="CY14" s="1054"/>
      <c r="CZ14" s="1054"/>
      <c r="DA14" s="1055"/>
      <c r="DB14" s="1053"/>
      <c r="DC14" s="1054"/>
      <c r="DD14" s="1054"/>
      <c r="DE14" s="1054"/>
      <c r="DF14" s="1055"/>
      <c r="DG14" s="1053"/>
      <c r="DH14" s="1054"/>
      <c r="DI14" s="1054"/>
      <c r="DJ14" s="1054"/>
      <c r="DK14" s="1055"/>
      <c r="DL14" s="1053"/>
      <c r="DM14" s="1054"/>
      <c r="DN14" s="1054"/>
      <c r="DO14" s="1054"/>
      <c r="DP14" s="1055"/>
      <c r="DQ14" s="1053"/>
      <c r="DR14" s="1054"/>
      <c r="DS14" s="1054"/>
      <c r="DT14" s="1054"/>
      <c r="DU14" s="1055"/>
      <c r="DV14" s="1056"/>
      <c r="DW14" s="1057"/>
      <c r="DX14" s="1057"/>
      <c r="DY14" s="1057"/>
      <c r="DZ14" s="1058"/>
      <c r="EA14" s="230"/>
    </row>
    <row r="15" spans="1:131" s="231" customFormat="1" ht="26.25" customHeight="1" x14ac:dyDescent="0.15">
      <c r="A15" s="234">
        <v>9</v>
      </c>
      <c r="B15" s="1094"/>
      <c r="C15" s="1095"/>
      <c r="D15" s="1095"/>
      <c r="E15" s="1095"/>
      <c r="F15" s="1095"/>
      <c r="G15" s="1095"/>
      <c r="H15" s="1095"/>
      <c r="I15" s="1095"/>
      <c r="J15" s="1095"/>
      <c r="K15" s="1095"/>
      <c r="L15" s="1095"/>
      <c r="M15" s="1095"/>
      <c r="N15" s="1095"/>
      <c r="O15" s="1095"/>
      <c r="P15" s="1096"/>
      <c r="Q15" s="1102"/>
      <c r="R15" s="1103"/>
      <c r="S15" s="1103"/>
      <c r="T15" s="1103"/>
      <c r="U15" s="1103"/>
      <c r="V15" s="1103"/>
      <c r="W15" s="1103"/>
      <c r="X15" s="1103"/>
      <c r="Y15" s="1103"/>
      <c r="Z15" s="1103"/>
      <c r="AA15" s="1103"/>
      <c r="AB15" s="1103"/>
      <c r="AC15" s="1103"/>
      <c r="AD15" s="1103"/>
      <c r="AE15" s="1104"/>
      <c r="AF15" s="1099"/>
      <c r="AG15" s="1100"/>
      <c r="AH15" s="1100"/>
      <c r="AI15" s="1100"/>
      <c r="AJ15" s="1101"/>
      <c r="AK15" s="1144"/>
      <c r="AL15" s="1145"/>
      <c r="AM15" s="1145"/>
      <c r="AN15" s="1145"/>
      <c r="AO15" s="1145"/>
      <c r="AP15" s="1145"/>
      <c r="AQ15" s="1145"/>
      <c r="AR15" s="1145"/>
      <c r="AS15" s="1145"/>
      <c r="AT15" s="1145"/>
      <c r="AU15" s="1142"/>
      <c r="AV15" s="1142"/>
      <c r="AW15" s="1142"/>
      <c r="AX15" s="1142"/>
      <c r="AY15" s="1143"/>
      <c r="AZ15" s="228"/>
      <c r="BA15" s="228"/>
      <c r="BB15" s="228"/>
      <c r="BC15" s="228"/>
      <c r="BD15" s="228"/>
      <c r="BE15" s="229"/>
      <c r="BF15" s="229"/>
      <c r="BG15" s="229"/>
      <c r="BH15" s="229"/>
      <c r="BI15" s="229"/>
      <c r="BJ15" s="229"/>
      <c r="BK15" s="229"/>
      <c r="BL15" s="229"/>
      <c r="BM15" s="229"/>
      <c r="BN15" s="229"/>
      <c r="BO15" s="229"/>
      <c r="BP15" s="229"/>
      <c r="BQ15" s="234">
        <v>9</v>
      </c>
      <c r="BR15" s="235"/>
      <c r="BS15" s="1056"/>
      <c r="BT15" s="1057"/>
      <c r="BU15" s="1057"/>
      <c r="BV15" s="1057"/>
      <c r="BW15" s="1057"/>
      <c r="BX15" s="1057"/>
      <c r="BY15" s="1057"/>
      <c r="BZ15" s="1057"/>
      <c r="CA15" s="1057"/>
      <c r="CB15" s="1057"/>
      <c r="CC15" s="1057"/>
      <c r="CD15" s="1057"/>
      <c r="CE15" s="1057"/>
      <c r="CF15" s="1057"/>
      <c r="CG15" s="1078"/>
      <c r="CH15" s="1053"/>
      <c r="CI15" s="1054"/>
      <c r="CJ15" s="1054"/>
      <c r="CK15" s="1054"/>
      <c r="CL15" s="1055"/>
      <c r="CM15" s="1053"/>
      <c r="CN15" s="1054"/>
      <c r="CO15" s="1054"/>
      <c r="CP15" s="1054"/>
      <c r="CQ15" s="1055"/>
      <c r="CR15" s="1053"/>
      <c r="CS15" s="1054"/>
      <c r="CT15" s="1054"/>
      <c r="CU15" s="1054"/>
      <c r="CV15" s="1055"/>
      <c r="CW15" s="1053"/>
      <c r="CX15" s="1054"/>
      <c r="CY15" s="1054"/>
      <c r="CZ15" s="1054"/>
      <c r="DA15" s="1055"/>
      <c r="DB15" s="1053"/>
      <c r="DC15" s="1054"/>
      <c r="DD15" s="1054"/>
      <c r="DE15" s="1054"/>
      <c r="DF15" s="1055"/>
      <c r="DG15" s="1053"/>
      <c r="DH15" s="1054"/>
      <c r="DI15" s="1054"/>
      <c r="DJ15" s="1054"/>
      <c r="DK15" s="1055"/>
      <c r="DL15" s="1053"/>
      <c r="DM15" s="1054"/>
      <c r="DN15" s="1054"/>
      <c r="DO15" s="1054"/>
      <c r="DP15" s="1055"/>
      <c r="DQ15" s="1053"/>
      <c r="DR15" s="1054"/>
      <c r="DS15" s="1054"/>
      <c r="DT15" s="1054"/>
      <c r="DU15" s="1055"/>
      <c r="DV15" s="1056"/>
      <c r="DW15" s="1057"/>
      <c r="DX15" s="1057"/>
      <c r="DY15" s="1057"/>
      <c r="DZ15" s="1058"/>
      <c r="EA15" s="230"/>
    </row>
    <row r="16" spans="1:131" s="231" customFormat="1" ht="26.25" customHeight="1" x14ac:dyDescent="0.15">
      <c r="A16" s="234">
        <v>10</v>
      </c>
      <c r="B16" s="1094"/>
      <c r="C16" s="1095"/>
      <c r="D16" s="1095"/>
      <c r="E16" s="1095"/>
      <c r="F16" s="1095"/>
      <c r="G16" s="1095"/>
      <c r="H16" s="1095"/>
      <c r="I16" s="1095"/>
      <c r="J16" s="1095"/>
      <c r="K16" s="1095"/>
      <c r="L16" s="1095"/>
      <c r="M16" s="1095"/>
      <c r="N16" s="1095"/>
      <c r="O16" s="1095"/>
      <c r="P16" s="1096"/>
      <c r="Q16" s="1102"/>
      <c r="R16" s="1103"/>
      <c r="S16" s="1103"/>
      <c r="T16" s="1103"/>
      <c r="U16" s="1103"/>
      <c r="V16" s="1103"/>
      <c r="W16" s="1103"/>
      <c r="X16" s="1103"/>
      <c r="Y16" s="1103"/>
      <c r="Z16" s="1103"/>
      <c r="AA16" s="1103"/>
      <c r="AB16" s="1103"/>
      <c r="AC16" s="1103"/>
      <c r="AD16" s="1103"/>
      <c r="AE16" s="1104"/>
      <c r="AF16" s="1099"/>
      <c r="AG16" s="1100"/>
      <c r="AH16" s="1100"/>
      <c r="AI16" s="1100"/>
      <c r="AJ16" s="1101"/>
      <c r="AK16" s="1144"/>
      <c r="AL16" s="1145"/>
      <c r="AM16" s="1145"/>
      <c r="AN16" s="1145"/>
      <c r="AO16" s="1145"/>
      <c r="AP16" s="1145"/>
      <c r="AQ16" s="1145"/>
      <c r="AR16" s="1145"/>
      <c r="AS16" s="1145"/>
      <c r="AT16" s="1145"/>
      <c r="AU16" s="1142"/>
      <c r="AV16" s="1142"/>
      <c r="AW16" s="1142"/>
      <c r="AX16" s="1142"/>
      <c r="AY16" s="1143"/>
      <c r="AZ16" s="228"/>
      <c r="BA16" s="228"/>
      <c r="BB16" s="228"/>
      <c r="BC16" s="228"/>
      <c r="BD16" s="228"/>
      <c r="BE16" s="229"/>
      <c r="BF16" s="229"/>
      <c r="BG16" s="229"/>
      <c r="BH16" s="229"/>
      <c r="BI16" s="229"/>
      <c r="BJ16" s="229"/>
      <c r="BK16" s="229"/>
      <c r="BL16" s="229"/>
      <c r="BM16" s="229"/>
      <c r="BN16" s="229"/>
      <c r="BO16" s="229"/>
      <c r="BP16" s="229"/>
      <c r="BQ16" s="234">
        <v>10</v>
      </c>
      <c r="BR16" s="235"/>
      <c r="BS16" s="1056"/>
      <c r="BT16" s="1057"/>
      <c r="BU16" s="1057"/>
      <c r="BV16" s="1057"/>
      <c r="BW16" s="1057"/>
      <c r="BX16" s="1057"/>
      <c r="BY16" s="1057"/>
      <c r="BZ16" s="1057"/>
      <c r="CA16" s="1057"/>
      <c r="CB16" s="1057"/>
      <c r="CC16" s="1057"/>
      <c r="CD16" s="1057"/>
      <c r="CE16" s="1057"/>
      <c r="CF16" s="1057"/>
      <c r="CG16" s="1078"/>
      <c r="CH16" s="1053"/>
      <c r="CI16" s="1054"/>
      <c r="CJ16" s="1054"/>
      <c r="CK16" s="1054"/>
      <c r="CL16" s="1055"/>
      <c r="CM16" s="1053"/>
      <c r="CN16" s="1054"/>
      <c r="CO16" s="1054"/>
      <c r="CP16" s="1054"/>
      <c r="CQ16" s="1055"/>
      <c r="CR16" s="1053"/>
      <c r="CS16" s="1054"/>
      <c r="CT16" s="1054"/>
      <c r="CU16" s="1054"/>
      <c r="CV16" s="1055"/>
      <c r="CW16" s="1053"/>
      <c r="CX16" s="1054"/>
      <c r="CY16" s="1054"/>
      <c r="CZ16" s="1054"/>
      <c r="DA16" s="1055"/>
      <c r="DB16" s="1053"/>
      <c r="DC16" s="1054"/>
      <c r="DD16" s="1054"/>
      <c r="DE16" s="1054"/>
      <c r="DF16" s="1055"/>
      <c r="DG16" s="1053"/>
      <c r="DH16" s="1054"/>
      <c r="DI16" s="1054"/>
      <c r="DJ16" s="1054"/>
      <c r="DK16" s="1055"/>
      <c r="DL16" s="1053"/>
      <c r="DM16" s="1054"/>
      <c r="DN16" s="1054"/>
      <c r="DO16" s="1054"/>
      <c r="DP16" s="1055"/>
      <c r="DQ16" s="1053"/>
      <c r="DR16" s="1054"/>
      <c r="DS16" s="1054"/>
      <c r="DT16" s="1054"/>
      <c r="DU16" s="1055"/>
      <c r="DV16" s="1056"/>
      <c r="DW16" s="1057"/>
      <c r="DX16" s="1057"/>
      <c r="DY16" s="1057"/>
      <c r="DZ16" s="1058"/>
      <c r="EA16" s="230"/>
    </row>
    <row r="17" spans="1:131" s="231" customFormat="1" ht="26.25" customHeight="1" x14ac:dyDescent="0.15">
      <c r="A17" s="234">
        <v>11</v>
      </c>
      <c r="B17" s="1094"/>
      <c r="C17" s="1095"/>
      <c r="D17" s="1095"/>
      <c r="E17" s="1095"/>
      <c r="F17" s="1095"/>
      <c r="G17" s="1095"/>
      <c r="H17" s="1095"/>
      <c r="I17" s="1095"/>
      <c r="J17" s="1095"/>
      <c r="K17" s="1095"/>
      <c r="L17" s="1095"/>
      <c r="M17" s="1095"/>
      <c r="N17" s="1095"/>
      <c r="O17" s="1095"/>
      <c r="P17" s="1096"/>
      <c r="Q17" s="1102"/>
      <c r="R17" s="1103"/>
      <c r="S17" s="1103"/>
      <c r="T17" s="1103"/>
      <c r="U17" s="1103"/>
      <c r="V17" s="1103"/>
      <c r="W17" s="1103"/>
      <c r="X17" s="1103"/>
      <c r="Y17" s="1103"/>
      <c r="Z17" s="1103"/>
      <c r="AA17" s="1103"/>
      <c r="AB17" s="1103"/>
      <c r="AC17" s="1103"/>
      <c r="AD17" s="1103"/>
      <c r="AE17" s="1104"/>
      <c r="AF17" s="1099"/>
      <c r="AG17" s="1100"/>
      <c r="AH17" s="1100"/>
      <c r="AI17" s="1100"/>
      <c r="AJ17" s="1101"/>
      <c r="AK17" s="1144"/>
      <c r="AL17" s="1145"/>
      <c r="AM17" s="1145"/>
      <c r="AN17" s="1145"/>
      <c r="AO17" s="1145"/>
      <c r="AP17" s="1145"/>
      <c r="AQ17" s="1145"/>
      <c r="AR17" s="1145"/>
      <c r="AS17" s="1145"/>
      <c r="AT17" s="1145"/>
      <c r="AU17" s="1142"/>
      <c r="AV17" s="1142"/>
      <c r="AW17" s="1142"/>
      <c r="AX17" s="1142"/>
      <c r="AY17" s="1143"/>
      <c r="AZ17" s="228"/>
      <c r="BA17" s="228"/>
      <c r="BB17" s="228"/>
      <c r="BC17" s="228"/>
      <c r="BD17" s="228"/>
      <c r="BE17" s="229"/>
      <c r="BF17" s="229"/>
      <c r="BG17" s="229"/>
      <c r="BH17" s="229"/>
      <c r="BI17" s="229"/>
      <c r="BJ17" s="229"/>
      <c r="BK17" s="229"/>
      <c r="BL17" s="229"/>
      <c r="BM17" s="229"/>
      <c r="BN17" s="229"/>
      <c r="BO17" s="229"/>
      <c r="BP17" s="229"/>
      <c r="BQ17" s="234">
        <v>11</v>
      </c>
      <c r="BR17" s="235"/>
      <c r="BS17" s="1056"/>
      <c r="BT17" s="1057"/>
      <c r="BU17" s="1057"/>
      <c r="BV17" s="1057"/>
      <c r="BW17" s="1057"/>
      <c r="BX17" s="1057"/>
      <c r="BY17" s="1057"/>
      <c r="BZ17" s="1057"/>
      <c r="CA17" s="1057"/>
      <c r="CB17" s="1057"/>
      <c r="CC17" s="1057"/>
      <c r="CD17" s="1057"/>
      <c r="CE17" s="1057"/>
      <c r="CF17" s="1057"/>
      <c r="CG17" s="1078"/>
      <c r="CH17" s="1053"/>
      <c r="CI17" s="1054"/>
      <c r="CJ17" s="1054"/>
      <c r="CK17" s="1054"/>
      <c r="CL17" s="1055"/>
      <c r="CM17" s="1053"/>
      <c r="CN17" s="1054"/>
      <c r="CO17" s="1054"/>
      <c r="CP17" s="1054"/>
      <c r="CQ17" s="1055"/>
      <c r="CR17" s="1053"/>
      <c r="CS17" s="1054"/>
      <c r="CT17" s="1054"/>
      <c r="CU17" s="1054"/>
      <c r="CV17" s="1055"/>
      <c r="CW17" s="1053"/>
      <c r="CX17" s="1054"/>
      <c r="CY17" s="1054"/>
      <c r="CZ17" s="1054"/>
      <c r="DA17" s="1055"/>
      <c r="DB17" s="1053"/>
      <c r="DC17" s="1054"/>
      <c r="DD17" s="1054"/>
      <c r="DE17" s="1054"/>
      <c r="DF17" s="1055"/>
      <c r="DG17" s="1053"/>
      <c r="DH17" s="1054"/>
      <c r="DI17" s="1054"/>
      <c r="DJ17" s="1054"/>
      <c r="DK17" s="1055"/>
      <c r="DL17" s="1053"/>
      <c r="DM17" s="1054"/>
      <c r="DN17" s="1054"/>
      <c r="DO17" s="1054"/>
      <c r="DP17" s="1055"/>
      <c r="DQ17" s="1053"/>
      <c r="DR17" s="1054"/>
      <c r="DS17" s="1054"/>
      <c r="DT17" s="1054"/>
      <c r="DU17" s="1055"/>
      <c r="DV17" s="1056"/>
      <c r="DW17" s="1057"/>
      <c r="DX17" s="1057"/>
      <c r="DY17" s="1057"/>
      <c r="DZ17" s="1058"/>
      <c r="EA17" s="230"/>
    </row>
    <row r="18" spans="1:131" s="231" customFormat="1" ht="26.25" customHeight="1" x14ac:dyDescent="0.15">
      <c r="A18" s="234">
        <v>12</v>
      </c>
      <c r="B18" s="1094"/>
      <c r="C18" s="1095"/>
      <c r="D18" s="1095"/>
      <c r="E18" s="1095"/>
      <c r="F18" s="1095"/>
      <c r="G18" s="1095"/>
      <c r="H18" s="1095"/>
      <c r="I18" s="1095"/>
      <c r="J18" s="1095"/>
      <c r="K18" s="1095"/>
      <c r="L18" s="1095"/>
      <c r="M18" s="1095"/>
      <c r="N18" s="1095"/>
      <c r="O18" s="1095"/>
      <c r="P18" s="1096"/>
      <c r="Q18" s="1102"/>
      <c r="R18" s="1103"/>
      <c r="S18" s="1103"/>
      <c r="T18" s="1103"/>
      <c r="U18" s="1103"/>
      <c r="V18" s="1103"/>
      <c r="W18" s="1103"/>
      <c r="X18" s="1103"/>
      <c r="Y18" s="1103"/>
      <c r="Z18" s="1103"/>
      <c r="AA18" s="1103"/>
      <c r="AB18" s="1103"/>
      <c r="AC18" s="1103"/>
      <c r="AD18" s="1103"/>
      <c r="AE18" s="1104"/>
      <c r="AF18" s="1099"/>
      <c r="AG18" s="1100"/>
      <c r="AH18" s="1100"/>
      <c r="AI18" s="1100"/>
      <c r="AJ18" s="1101"/>
      <c r="AK18" s="1144"/>
      <c r="AL18" s="1145"/>
      <c r="AM18" s="1145"/>
      <c r="AN18" s="1145"/>
      <c r="AO18" s="1145"/>
      <c r="AP18" s="1145"/>
      <c r="AQ18" s="1145"/>
      <c r="AR18" s="1145"/>
      <c r="AS18" s="1145"/>
      <c r="AT18" s="1145"/>
      <c r="AU18" s="1142"/>
      <c r="AV18" s="1142"/>
      <c r="AW18" s="1142"/>
      <c r="AX18" s="1142"/>
      <c r="AY18" s="1143"/>
      <c r="AZ18" s="228"/>
      <c r="BA18" s="228"/>
      <c r="BB18" s="228"/>
      <c r="BC18" s="228"/>
      <c r="BD18" s="228"/>
      <c r="BE18" s="229"/>
      <c r="BF18" s="229"/>
      <c r="BG18" s="229"/>
      <c r="BH18" s="229"/>
      <c r="BI18" s="229"/>
      <c r="BJ18" s="229"/>
      <c r="BK18" s="229"/>
      <c r="BL18" s="229"/>
      <c r="BM18" s="229"/>
      <c r="BN18" s="229"/>
      <c r="BO18" s="229"/>
      <c r="BP18" s="229"/>
      <c r="BQ18" s="234">
        <v>12</v>
      </c>
      <c r="BR18" s="235"/>
      <c r="BS18" s="1056"/>
      <c r="BT18" s="1057"/>
      <c r="BU18" s="1057"/>
      <c r="BV18" s="1057"/>
      <c r="BW18" s="1057"/>
      <c r="BX18" s="1057"/>
      <c r="BY18" s="1057"/>
      <c r="BZ18" s="1057"/>
      <c r="CA18" s="1057"/>
      <c r="CB18" s="1057"/>
      <c r="CC18" s="1057"/>
      <c r="CD18" s="1057"/>
      <c r="CE18" s="1057"/>
      <c r="CF18" s="1057"/>
      <c r="CG18" s="1078"/>
      <c r="CH18" s="1053"/>
      <c r="CI18" s="1054"/>
      <c r="CJ18" s="1054"/>
      <c r="CK18" s="1054"/>
      <c r="CL18" s="1055"/>
      <c r="CM18" s="1053"/>
      <c r="CN18" s="1054"/>
      <c r="CO18" s="1054"/>
      <c r="CP18" s="1054"/>
      <c r="CQ18" s="1055"/>
      <c r="CR18" s="1053"/>
      <c r="CS18" s="1054"/>
      <c r="CT18" s="1054"/>
      <c r="CU18" s="1054"/>
      <c r="CV18" s="1055"/>
      <c r="CW18" s="1053"/>
      <c r="CX18" s="1054"/>
      <c r="CY18" s="1054"/>
      <c r="CZ18" s="1054"/>
      <c r="DA18" s="1055"/>
      <c r="DB18" s="1053"/>
      <c r="DC18" s="1054"/>
      <c r="DD18" s="1054"/>
      <c r="DE18" s="1054"/>
      <c r="DF18" s="1055"/>
      <c r="DG18" s="1053"/>
      <c r="DH18" s="1054"/>
      <c r="DI18" s="1054"/>
      <c r="DJ18" s="1054"/>
      <c r="DK18" s="1055"/>
      <c r="DL18" s="1053"/>
      <c r="DM18" s="1054"/>
      <c r="DN18" s="1054"/>
      <c r="DO18" s="1054"/>
      <c r="DP18" s="1055"/>
      <c r="DQ18" s="1053"/>
      <c r="DR18" s="1054"/>
      <c r="DS18" s="1054"/>
      <c r="DT18" s="1054"/>
      <c r="DU18" s="1055"/>
      <c r="DV18" s="1056"/>
      <c r="DW18" s="1057"/>
      <c r="DX18" s="1057"/>
      <c r="DY18" s="1057"/>
      <c r="DZ18" s="1058"/>
      <c r="EA18" s="230"/>
    </row>
    <row r="19" spans="1:131" s="231" customFormat="1" ht="26.25" customHeight="1" x14ac:dyDescent="0.15">
      <c r="A19" s="234">
        <v>13</v>
      </c>
      <c r="B19" s="1094"/>
      <c r="C19" s="1095"/>
      <c r="D19" s="1095"/>
      <c r="E19" s="1095"/>
      <c r="F19" s="1095"/>
      <c r="G19" s="1095"/>
      <c r="H19" s="1095"/>
      <c r="I19" s="1095"/>
      <c r="J19" s="1095"/>
      <c r="K19" s="1095"/>
      <c r="L19" s="1095"/>
      <c r="M19" s="1095"/>
      <c r="N19" s="1095"/>
      <c r="O19" s="1095"/>
      <c r="P19" s="1096"/>
      <c r="Q19" s="1102"/>
      <c r="R19" s="1103"/>
      <c r="S19" s="1103"/>
      <c r="T19" s="1103"/>
      <c r="U19" s="1103"/>
      <c r="V19" s="1103"/>
      <c r="W19" s="1103"/>
      <c r="X19" s="1103"/>
      <c r="Y19" s="1103"/>
      <c r="Z19" s="1103"/>
      <c r="AA19" s="1103"/>
      <c r="AB19" s="1103"/>
      <c r="AC19" s="1103"/>
      <c r="AD19" s="1103"/>
      <c r="AE19" s="1104"/>
      <c r="AF19" s="1099"/>
      <c r="AG19" s="1100"/>
      <c r="AH19" s="1100"/>
      <c r="AI19" s="1100"/>
      <c r="AJ19" s="1101"/>
      <c r="AK19" s="1144"/>
      <c r="AL19" s="1145"/>
      <c r="AM19" s="1145"/>
      <c r="AN19" s="1145"/>
      <c r="AO19" s="1145"/>
      <c r="AP19" s="1145"/>
      <c r="AQ19" s="1145"/>
      <c r="AR19" s="1145"/>
      <c r="AS19" s="1145"/>
      <c r="AT19" s="1145"/>
      <c r="AU19" s="1142"/>
      <c r="AV19" s="1142"/>
      <c r="AW19" s="1142"/>
      <c r="AX19" s="1142"/>
      <c r="AY19" s="1143"/>
      <c r="AZ19" s="228"/>
      <c r="BA19" s="228"/>
      <c r="BB19" s="228"/>
      <c r="BC19" s="228"/>
      <c r="BD19" s="228"/>
      <c r="BE19" s="229"/>
      <c r="BF19" s="229"/>
      <c r="BG19" s="229"/>
      <c r="BH19" s="229"/>
      <c r="BI19" s="229"/>
      <c r="BJ19" s="229"/>
      <c r="BK19" s="229"/>
      <c r="BL19" s="229"/>
      <c r="BM19" s="229"/>
      <c r="BN19" s="229"/>
      <c r="BO19" s="229"/>
      <c r="BP19" s="229"/>
      <c r="BQ19" s="234">
        <v>13</v>
      </c>
      <c r="BR19" s="235"/>
      <c r="BS19" s="1056"/>
      <c r="BT19" s="1057"/>
      <c r="BU19" s="1057"/>
      <c r="BV19" s="1057"/>
      <c r="BW19" s="1057"/>
      <c r="BX19" s="1057"/>
      <c r="BY19" s="1057"/>
      <c r="BZ19" s="1057"/>
      <c r="CA19" s="1057"/>
      <c r="CB19" s="1057"/>
      <c r="CC19" s="1057"/>
      <c r="CD19" s="1057"/>
      <c r="CE19" s="1057"/>
      <c r="CF19" s="1057"/>
      <c r="CG19" s="1078"/>
      <c r="CH19" s="1053"/>
      <c r="CI19" s="1054"/>
      <c r="CJ19" s="1054"/>
      <c r="CK19" s="1054"/>
      <c r="CL19" s="1055"/>
      <c r="CM19" s="1053"/>
      <c r="CN19" s="1054"/>
      <c r="CO19" s="1054"/>
      <c r="CP19" s="1054"/>
      <c r="CQ19" s="1055"/>
      <c r="CR19" s="1053"/>
      <c r="CS19" s="1054"/>
      <c r="CT19" s="1054"/>
      <c r="CU19" s="1054"/>
      <c r="CV19" s="1055"/>
      <c r="CW19" s="1053"/>
      <c r="CX19" s="1054"/>
      <c r="CY19" s="1054"/>
      <c r="CZ19" s="1054"/>
      <c r="DA19" s="1055"/>
      <c r="DB19" s="1053"/>
      <c r="DC19" s="1054"/>
      <c r="DD19" s="1054"/>
      <c r="DE19" s="1054"/>
      <c r="DF19" s="1055"/>
      <c r="DG19" s="1053"/>
      <c r="DH19" s="1054"/>
      <c r="DI19" s="1054"/>
      <c r="DJ19" s="1054"/>
      <c r="DK19" s="1055"/>
      <c r="DL19" s="1053"/>
      <c r="DM19" s="1054"/>
      <c r="DN19" s="1054"/>
      <c r="DO19" s="1054"/>
      <c r="DP19" s="1055"/>
      <c r="DQ19" s="1053"/>
      <c r="DR19" s="1054"/>
      <c r="DS19" s="1054"/>
      <c r="DT19" s="1054"/>
      <c r="DU19" s="1055"/>
      <c r="DV19" s="1056"/>
      <c r="DW19" s="1057"/>
      <c r="DX19" s="1057"/>
      <c r="DY19" s="1057"/>
      <c r="DZ19" s="1058"/>
      <c r="EA19" s="230"/>
    </row>
    <row r="20" spans="1:131" s="231" customFormat="1" ht="26.25" customHeight="1" x14ac:dyDescent="0.15">
      <c r="A20" s="234">
        <v>14</v>
      </c>
      <c r="B20" s="1094"/>
      <c r="C20" s="1095"/>
      <c r="D20" s="1095"/>
      <c r="E20" s="1095"/>
      <c r="F20" s="1095"/>
      <c r="G20" s="1095"/>
      <c r="H20" s="1095"/>
      <c r="I20" s="1095"/>
      <c r="J20" s="1095"/>
      <c r="K20" s="1095"/>
      <c r="L20" s="1095"/>
      <c r="M20" s="1095"/>
      <c r="N20" s="1095"/>
      <c r="O20" s="1095"/>
      <c r="P20" s="1096"/>
      <c r="Q20" s="1102"/>
      <c r="R20" s="1103"/>
      <c r="S20" s="1103"/>
      <c r="T20" s="1103"/>
      <c r="U20" s="1103"/>
      <c r="V20" s="1103"/>
      <c r="W20" s="1103"/>
      <c r="X20" s="1103"/>
      <c r="Y20" s="1103"/>
      <c r="Z20" s="1103"/>
      <c r="AA20" s="1103"/>
      <c r="AB20" s="1103"/>
      <c r="AC20" s="1103"/>
      <c r="AD20" s="1103"/>
      <c r="AE20" s="1104"/>
      <c r="AF20" s="1099"/>
      <c r="AG20" s="1100"/>
      <c r="AH20" s="1100"/>
      <c r="AI20" s="1100"/>
      <c r="AJ20" s="1101"/>
      <c r="AK20" s="1144"/>
      <c r="AL20" s="1145"/>
      <c r="AM20" s="1145"/>
      <c r="AN20" s="1145"/>
      <c r="AO20" s="1145"/>
      <c r="AP20" s="1145"/>
      <c r="AQ20" s="1145"/>
      <c r="AR20" s="1145"/>
      <c r="AS20" s="1145"/>
      <c r="AT20" s="1145"/>
      <c r="AU20" s="1142"/>
      <c r="AV20" s="1142"/>
      <c r="AW20" s="1142"/>
      <c r="AX20" s="1142"/>
      <c r="AY20" s="1143"/>
      <c r="AZ20" s="228"/>
      <c r="BA20" s="228"/>
      <c r="BB20" s="228"/>
      <c r="BC20" s="228"/>
      <c r="BD20" s="228"/>
      <c r="BE20" s="229"/>
      <c r="BF20" s="229"/>
      <c r="BG20" s="229"/>
      <c r="BH20" s="229"/>
      <c r="BI20" s="229"/>
      <c r="BJ20" s="229"/>
      <c r="BK20" s="229"/>
      <c r="BL20" s="229"/>
      <c r="BM20" s="229"/>
      <c r="BN20" s="229"/>
      <c r="BO20" s="229"/>
      <c r="BP20" s="229"/>
      <c r="BQ20" s="234">
        <v>14</v>
      </c>
      <c r="BR20" s="235"/>
      <c r="BS20" s="1056"/>
      <c r="BT20" s="1057"/>
      <c r="BU20" s="1057"/>
      <c r="BV20" s="1057"/>
      <c r="BW20" s="1057"/>
      <c r="BX20" s="1057"/>
      <c r="BY20" s="1057"/>
      <c r="BZ20" s="1057"/>
      <c r="CA20" s="1057"/>
      <c r="CB20" s="1057"/>
      <c r="CC20" s="1057"/>
      <c r="CD20" s="1057"/>
      <c r="CE20" s="1057"/>
      <c r="CF20" s="1057"/>
      <c r="CG20" s="1078"/>
      <c r="CH20" s="1053"/>
      <c r="CI20" s="1054"/>
      <c r="CJ20" s="1054"/>
      <c r="CK20" s="1054"/>
      <c r="CL20" s="1055"/>
      <c r="CM20" s="1053"/>
      <c r="CN20" s="1054"/>
      <c r="CO20" s="1054"/>
      <c r="CP20" s="1054"/>
      <c r="CQ20" s="1055"/>
      <c r="CR20" s="1053"/>
      <c r="CS20" s="1054"/>
      <c r="CT20" s="1054"/>
      <c r="CU20" s="1054"/>
      <c r="CV20" s="1055"/>
      <c r="CW20" s="1053"/>
      <c r="CX20" s="1054"/>
      <c r="CY20" s="1054"/>
      <c r="CZ20" s="1054"/>
      <c r="DA20" s="1055"/>
      <c r="DB20" s="1053"/>
      <c r="DC20" s="1054"/>
      <c r="DD20" s="1054"/>
      <c r="DE20" s="1054"/>
      <c r="DF20" s="1055"/>
      <c r="DG20" s="1053"/>
      <c r="DH20" s="1054"/>
      <c r="DI20" s="1054"/>
      <c r="DJ20" s="1054"/>
      <c r="DK20" s="1055"/>
      <c r="DL20" s="1053"/>
      <c r="DM20" s="1054"/>
      <c r="DN20" s="1054"/>
      <c r="DO20" s="1054"/>
      <c r="DP20" s="1055"/>
      <c r="DQ20" s="1053"/>
      <c r="DR20" s="1054"/>
      <c r="DS20" s="1054"/>
      <c r="DT20" s="1054"/>
      <c r="DU20" s="1055"/>
      <c r="DV20" s="1056"/>
      <c r="DW20" s="1057"/>
      <c r="DX20" s="1057"/>
      <c r="DY20" s="1057"/>
      <c r="DZ20" s="1058"/>
      <c r="EA20" s="230"/>
    </row>
    <row r="21" spans="1:131" s="231" customFormat="1" ht="26.25" customHeight="1" thickBot="1" x14ac:dyDescent="0.2">
      <c r="A21" s="234">
        <v>15</v>
      </c>
      <c r="B21" s="1094"/>
      <c r="C21" s="1095"/>
      <c r="D21" s="1095"/>
      <c r="E21" s="1095"/>
      <c r="F21" s="1095"/>
      <c r="G21" s="1095"/>
      <c r="H21" s="1095"/>
      <c r="I21" s="1095"/>
      <c r="J21" s="1095"/>
      <c r="K21" s="1095"/>
      <c r="L21" s="1095"/>
      <c r="M21" s="1095"/>
      <c r="N21" s="1095"/>
      <c r="O21" s="1095"/>
      <c r="P21" s="1096"/>
      <c r="Q21" s="1102"/>
      <c r="R21" s="1103"/>
      <c r="S21" s="1103"/>
      <c r="T21" s="1103"/>
      <c r="U21" s="1103"/>
      <c r="V21" s="1103"/>
      <c r="W21" s="1103"/>
      <c r="X21" s="1103"/>
      <c r="Y21" s="1103"/>
      <c r="Z21" s="1103"/>
      <c r="AA21" s="1103"/>
      <c r="AB21" s="1103"/>
      <c r="AC21" s="1103"/>
      <c r="AD21" s="1103"/>
      <c r="AE21" s="1104"/>
      <c r="AF21" s="1099"/>
      <c r="AG21" s="1100"/>
      <c r="AH21" s="1100"/>
      <c r="AI21" s="1100"/>
      <c r="AJ21" s="1101"/>
      <c r="AK21" s="1144"/>
      <c r="AL21" s="1145"/>
      <c r="AM21" s="1145"/>
      <c r="AN21" s="1145"/>
      <c r="AO21" s="1145"/>
      <c r="AP21" s="1145"/>
      <c r="AQ21" s="1145"/>
      <c r="AR21" s="1145"/>
      <c r="AS21" s="1145"/>
      <c r="AT21" s="1145"/>
      <c r="AU21" s="1142"/>
      <c r="AV21" s="1142"/>
      <c r="AW21" s="1142"/>
      <c r="AX21" s="1142"/>
      <c r="AY21" s="1143"/>
      <c r="AZ21" s="228"/>
      <c r="BA21" s="228"/>
      <c r="BB21" s="228"/>
      <c r="BC21" s="228"/>
      <c r="BD21" s="228"/>
      <c r="BE21" s="229"/>
      <c r="BF21" s="229"/>
      <c r="BG21" s="229"/>
      <c r="BH21" s="229"/>
      <c r="BI21" s="229"/>
      <c r="BJ21" s="229"/>
      <c r="BK21" s="229"/>
      <c r="BL21" s="229"/>
      <c r="BM21" s="229"/>
      <c r="BN21" s="229"/>
      <c r="BO21" s="229"/>
      <c r="BP21" s="229"/>
      <c r="BQ21" s="234">
        <v>15</v>
      </c>
      <c r="BR21" s="235"/>
      <c r="BS21" s="1056"/>
      <c r="BT21" s="1057"/>
      <c r="BU21" s="1057"/>
      <c r="BV21" s="1057"/>
      <c r="BW21" s="1057"/>
      <c r="BX21" s="1057"/>
      <c r="BY21" s="1057"/>
      <c r="BZ21" s="1057"/>
      <c r="CA21" s="1057"/>
      <c r="CB21" s="1057"/>
      <c r="CC21" s="1057"/>
      <c r="CD21" s="1057"/>
      <c r="CE21" s="1057"/>
      <c r="CF21" s="1057"/>
      <c r="CG21" s="1078"/>
      <c r="CH21" s="1053"/>
      <c r="CI21" s="1054"/>
      <c r="CJ21" s="1054"/>
      <c r="CK21" s="1054"/>
      <c r="CL21" s="1055"/>
      <c r="CM21" s="1053"/>
      <c r="CN21" s="1054"/>
      <c r="CO21" s="1054"/>
      <c r="CP21" s="1054"/>
      <c r="CQ21" s="1055"/>
      <c r="CR21" s="1053"/>
      <c r="CS21" s="1054"/>
      <c r="CT21" s="1054"/>
      <c r="CU21" s="1054"/>
      <c r="CV21" s="1055"/>
      <c r="CW21" s="1053"/>
      <c r="CX21" s="1054"/>
      <c r="CY21" s="1054"/>
      <c r="CZ21" s="1054"/>
      <c r="DA21" s="1055"/>
      <c r="DB21" s="1053"/>
      <c r="DC21" s="1054"/>
      <c r="DD21" s="1054"/>
      <c r="DE21" s="1054"/>
      <c r="DF21" s="1055"/>
      <c r="DG21" s="1053"/>
      <c r="DH21" s="1054"/>
      <c r="DI21" s="1054"/>
      <c r="DJ21" s="1054"/>
      <c r="DK21" s="1055"/>
      <c r="DL21" s="1053"/>
      <c r="DM21" s="1054"/>
      <c r="DN21" s="1054"/>
      <c r="DO21" s="1054"/>
      <c r="DP21" s="1055"/>
      <c r="DQ21" s="1053"/>
      <c r="DR21" s="1054"/>
      <c r="DS21" s="1054"/>
      <c r="DT21" s="1054"/>
      <c r="DU21" s="1055"/>
      <c r="DV21" s="1056"/>
      <c r="DW21" s="1057"/>
      <c r="DX21" s="1057"/>
      <c r="DY21" s="1057"/>
      <c r="DZ21" s="1058"/>
      <c r="EA21" s="230"/>
    </row>
    <row r="22" spans="1:131" s="231" customFormat="1" ht="26.25" customHeight="1" x14ac:dyDescent="0.15">
      <c r="A22" s="234">
        <v>16</v>
      </c>
      <c r="B22" s="1094"/>
      <c r="C22" s="1095"/>
      <c r="D22" s="1095"/>
      <c r="E22" s="1095"/>
      <c r="F22" s="1095"/>
      <c r="G22" s="1095"/>
      <c r="H22" s="1095"/>
      <c r="I22" s="1095"/>
      <c r="J22" s="1095"/>
      <c r="K22" s="1095"/>
      <c r="L22" s="1095"/>
      <c r="M22" s="1095"/>
      <c r="N22" s="1095"/>
      <c r="O22" s="1095"/>
      <c r="P22" s="1096"/>
      <c r="Q22" s="1135"/>
      <c r="R22" s="1136"/>
      <c r="S22" s="1136"/>
      <c r="T22" s="1136"/>
      <c r="U22" s="1136"/>
      <c r="V22" s="1136"/>
      <c r="W22" s="1136"/>
      <c r="X22" s="1136"/>
      <c r="Y22" s="1136"/>
      <c r="Z22" s="1136"/>
      <c r="AA22" s="1136"/>
      <c r="AB22" s="1136"/>
      <c r="AC22" s="1136"/>
      <c r="AD22" s="1136"/>
      <c r="AE22" s="1137"/>
      <c r="AF22" s="1099"/>
      <c r="AG22" s="1100"/>
      <c r="AH22" s="1100"/>
      <c r="AI22" s="1100"/>
      <c r="AJ22" s="1101"/>
      <c r="AK22" s="1138"/>
      <c r="AL22" s="1139"/>
      <c r="AM22" s="1139"/>
      <c r="AN22" s="1139"/>
      <c r="AO22" s="1139"/>
      <c r="AP22" s="1139"/>
      <c r="AQ22" s="1139"/>
      <c r="AR22" s="1139"/>
      <c r="AS22" s="1139"/>
      <c r="AT22" s="1139"/>
      <c r="AU22" s="1140"/>
      <c r="AV22" s="1140"/>
      <c r="AW22" s="1140"/>
      <c r="AX22" s="1140"/>
      <c r="AY22" s="1141"/>
      <c r="AZ22" s="1092" t="s">
        <v>392</v>
      </c>
      <c r="BA22" s="1092"/>
      <c r="BB22" s="1092"/>
      <c r="BC22" s="1092"/>
      <c r="BD22" s="1093"/>
      <c r="BE22" s="229"/>
      <c r="BF22" s="229"/>
      <c r="BG22" s="229"/>
      <c r="BH22" s="229"/>
      <c r="BI22" s="229"/>
      <c r="BJ22" s="229"/>
      <c r="BK22" s="229"/>
      <c r="BL22" s="229"/>
      <c r="BM22" s="229"/>
      <c r="BN22" s="229"/>
      <c r="BO22" s="229"/>
      <c r="BP22" s="229"/>
      <c r="BQ22" s="234">
        <v>16</v>
      </c>
      <c r="BR22" s="235"/>
      <c r="BS22" s="1056"/>
      <c r="BT22" s="1057"/>
      <c r="BU22" s="1057"/>
      <c r="BV22" s="1057"/>
      <c r="BW22" s="1057"/>
      <c r="BX22" s="1057"/>
      <c r="BY22" s="1057"/>
      <c r="BZ22" s="1057"/>
      <c r="CA22" s="1057"/>
      <c r="CB22" s="1057"/>
      <c r="CC22" s="1057"/>
      <c r="CD22" s="1057"/>
      <c r="CE22" s="1057"/>
      <c r="CF22" s="1057"/>
      <c r="CG22" s="1078"/>
      <c r="CH22" s="1053"/>
      <c r="CI22" s="1054"/>
      <c r="CJ22" s="1054"/>
      <c r="CK22" s="1054"/>
      <c r="CL22" s="1055"/>
      <c r="CM22" s="1053"/>
      <c r="CN22" s="1054"/>
      <c r="CO22" s="1054"/>
      <c r="CP22" s="1054"/>
      <c r="CQ22" s="1055"/>
      <c r="CR22" s="1053"/>
      <c r="CS22" s="1054"/>
      <c r="CT22" s="1054"/>
      <c r="CU22" s="1054"/>
      <c r="CV22" s="1055"/>
      <c r="CW22" s="1053"/>
      <c r="CX22" s="1054"/>
      <c r="CY22" s="1054"/>
      <c r="CZ22" s="1054"/>
      <c r="DA22" s="1055"/>
      <c r="DB22" s="1053"/>
      <c r="DC22" s="1054"/>
      <c r="DD22" s="1054"/>
      <c r="DE22" s="1054"/>
      <c r="DF22" s="1055"/>
      <c r="DG22" s="1053"/>
      <c r="DH22" s="1054"/>
      <c r="DI22" s="1054"/>
      <c r="DJ22" s="1054"/>
      <c r="DK22" s="1055"/>
      <c r="DL22" s="1053"/>
      <c r="DM22" s="1054"/>
      <c r="DN22" s="1054"/>
      <c r="DO22" s="1054"/>
      <c r="DP22" s="1055"/>
      <c r="DQ22" s="1053"/>
      <c r="DR22" s="1054"/>
      <c r="DS22" s="1054"/>
      <c r="DT22" s="1054"/>
      <c r="DU22" s="1055"/>
      <c r="DV22" s="1056"/>
      <c r="DW22" s="1057"/>
      <c r="DX22" s="1057"/>
      <c r="DY22" s="1057"/>
      <c r="DZ22" s="1058"/>
      <c r="EA22" s="230"/>
    </row>
    <row r="23" spans="1:131" s="231" customFormat="1" ht="26.25" customHeight="1" thickBot="1" x14ac:dyDescent="0.2">
      <c r="A23" s="236" t="s">
        <v>393</v>
      </c>
      <c r="B23" s="1001" t="s">
        <v>394</v>
      </c>
      <c r="C23" s="1002"/>
      <c r="D23" s="1002"/>
      <c r="E23" s="1002"/>
      <c r="F23" s="1002"/>
      <c r="G23" s="1002"/>
      <c r="H23" s="1002"/>
      <c r="I23" s="1002"/>
      <c r="J23" s="1002"/>
      <c r="K23" s="1002"/>
      <c r="L23" s="1002"/>
      <c r="M23" s="1002"/>
      <c r="N23" s="1002"/>
      <c r="O23" s="1002"/>
      <c r="P23" s="1012"/>
      <c r="Q23" s="1129">
        <v>27912</v>
      </c>
      <c r="R23" s="1123"/>
      <c r="S23" s="1123"/>
      <c r="T23" s="1123"/>
      <c r="U23" s="1123"/>
      <c r="V23" s="1123">
        <v>26226</v>
      </c>
      <c r="W23" s="1123"/>
      <c r="X23" s="1123"/>
      <c r="Y23" s="1123"/>
      <c r="Z23" s="1123"/>
      <c r="AA23" s="1123">
        <v>1686</v>
      </c>
      <c r="AB23" s="1123"/>
      <c r="AC23" s="1123"/>
      <c r="AD23" s="1123"/>
      <c r="AE23" s="1130"/>
      <c r="AF23" s="1131">
        <v>1525</v>
      </c>
      <c r="AG23" s="1123"/>
      <c r="AH23" s="1123"/>
      <c r="AI23" s="1123"/>
      <c r="AJ23" s="1132"/>
      <c r="AK23" s="1133"/>
      <c r="AL23" s="1134"/>
      <c r="AM23" s="1134"/>
      <c r="AN23" s="1134"/>
      <c r="AO23" s="1134"/>
      <c r="AP23" s="1123">
        <v>18182</v>
      </c>
      <c r="AQ23" s="1123"/>
      <c r="AR23" s="1123"/>
      <c r="AS23" s="1123"/>
      <c r="AT23" s="1123"/>
      <c r="AU23" s="1124"/>
      <c r="AV23" s="1124"/>
      <c r="AW23" s="1124"/>
      <c r="AX23" s="1124"/>
      <c r="AY23" s="1125"/>
      <c r="AZ23" s="1126" t="s">
        <v>395</v>
      </c>
      <c r="BA23" s="1127"/>
      <c r="BB23" s="1127"/>
      <c r="BC23" s="1127"/>
      <c r="BD23" s="1128"/>
      <c r="BE23" s="229"/>
      <c r="BF23" s="229"/>
      <c r="BG23" s="229"/>
      <c r="BH23" s="229"/>
      <c r="BI23" s="229"/>
      <c r="BJ23" s="229"/>
      <c r="BK23" s="229"/>
      <c r="BL23" s="229"/>
      <c r="BM23" s="229"/>
      <c r="BN23" s="229"/>
      <c r="BO23" s="229"/>
      <c r="BP23" s="229"/>
      <c r="BQ23" s="234">
        <v>17</v>
      </c>
      <c r="BR23" s="235"/>
      <c r="BS23" s="1056"/>
      <c r="BT23" s="1057"/>
      <c r="BU23" s="1057"/>
      <c r="BV23" s="1057"/>
      <c r="BW23" s="1057"/>
      <c r="BX23" s="1057"/>
      <c r="BY23" s="1057"/>
      <c r="BZ23" s="1057"/>
      <c r="CA23" s="1057"/>
      <c r="CB23" s="1057"/>
      <c r="CC23" s="1057"/>
      <c r="CD23" s="1057"/>
      <c r="CE23" s="1057"/>
      <c r="CF23" s="1057"/>
      <c r="CG23" s="1078"/>
      <c r="CH23" s="1053"/>
      <c r="CI23" s="1054"/>
      <c r="CJ23" s="1054"/>
      <c r="CK23" s="1054"/>
      <c r="CL23" s="1055"/>
      <c r="CM23" s="1053"/>
      <c r="CN23" s="1054"/>
      <c r="CO23" s="1054"/>
      <c r="CP23" s="1054"/>
      <c r="CQ23" s="1055"/>
      <c r="CR23" s="1053"/>
      <c r="CS23" s="1054"/>
      <c r="CT23" s="1054"/>
      <c r="CU23" s="1054"/>
      <c r="CV23" s="1055"/>
      <c r="CW23" s="1053"/>
      <c r="CX23" s="1054"/>
      <c r="CY23" s="1054"/>
      <c r="CZ23" s="1054"/>
      <c r="DA23" s="1055"/>
      <c r="DB23" s="1053"/>
      <c r="DC23" s="1054"/>
      <c r="DD23" s="1054"/>
      <c r="DE23" s="1054"/>
      <c r="DF23" s="1055"/>
      <c r="DG23" s="1053"/>
      <c r="DH23" s="1054"/>
      <c r="DI23" s="1054"/>
      <c r="DJ23" s="1054"/>
      <c r="DK23" s="1055"/>
      <c r="DL23" s="1053"/>
      <c r="DM23" s="1054"/>
      <c r="DN23" s="1054"/>
      <c r="DO23" s="1054"/>
      <c r="DP23" s="1055"/>
      <c r="DQ23" s="1053"/>
      <c r="DR23" s="1054"/>
      <c r="DS23" s="1054"/>
      <c r="DT23" s="1054"/>
      <c r="DU23" s="1055"/>
      <c r="DV23" s="1056"/>
      <c r="DW23" s="1057"/>
      <c r="DX23" s="1057"/>
      <c r="DY23" s="1057"/>
      <c r="DZ23" s="1058"/>
      <c r="EA23" s="230"/>
    </row>
    <row r="24" spans="1:131" s="231" customFormat="1" ht="26.25" customHeight="1" x14ac:dyDescent="0.15">
      <c r="A24" s="1122" t="s">
        <v>396</v>
      </c>
      <c r="B24" s="1122"/>
      <c r="C24" s="1122"/>
      <c r="D24" s="1122"/>
      <c r="E24" s="1122"/>
      <c r="F24" s="1122"/>
      <c r="G24" s="1122"/>
      <c r="H24" s="1122"/>
      <c r="I24" s="1122"/>
      <c r="J24" s="1122"/>
      <c r="K24" s="1122"/>
      <c r="L24" s="1122"/>
      <c r="M24" s="1122"/>
      <c r="N24" s="1122"/>
      <c r="O24" s="1122"/>
      <c r="P24" s="1122"/>
      <c r="Q24" s="1122"/>
      <c r="R24" s="1122"/>
      <c r="S24" s="1122"/>
      <c r="T24" s="1122"/>
      <c r="U24" s="1122"/>
      <c r="V24" s="1122"/>
      <c r="W24" s="1122"/>
      <c r="X24" s="1122"/>
      <c r="Y24" s="1122"/>
      <c r="Z24" s="1122"/>
      <c r="AA24" s="1122"/>
      <c r="AB24" s="1122"/>
      <c r="AC24" s="1122"/>
      <c r="AD24" s="1122"/>
      <c r="AE24" s="1122"/>
      <c r="AF24" s="1122"/>
      <c r="AG24" s="1122"/>
      <c r="AH24" s="1122"/>
      <c r="AI24" s="1122"/>
      <c r="AJ24" s="1122"/>
      <c r="AK24" s="1122"/>
      <c r="AL24" s="1122"/>
      <c r="AM24" s="1122"/>
      <c r="AN24" s="1122"/>
      <c r="AO24" s="1122"/>
      <c r="AP24" s="1122"/>
      <c r="AQ24" s="1122"/>
      <c r="AR24" s="1122"/>
      <c r="AS24" s="1122"/>
      <c r="AT24" s="1122"/>
      <c r="AU24" s="1122"/>
      <c r="AV24" s="1122"/>
      <c r="AW24" s="1122"/>
      <c r="AX24" s="1122"/>
      <c r="AY24" s="1122"/>
      <c r="AZ24" s="228"/>
      <c r="BA24" s="228"/>
      <c r="BB24" s="228"/>
      <c r="BC24" s="228"/>
      <c r="BD24" s="228"/>
      <c r="BE24" s="229"/>
      <c r="BF24" s="229"/>
      <c r="BG24" s="229"/>
      <c r="BH24" s="229"/>
      <c r="BI24" s="229"/>
      <c r="BJ24" s="229"/>
      <c r="BK24" s="229"/>
      <c r="BL24" s="229"/>
      <c r="BM24" s="229"/>
      <c r="BN24" s="229"/>
      <c r="BO24" s="229"/>
      <c r="BP24" s="229"/>
      <c r="BQ24" s="234">
        <v>18</v>
      </c>
      <c r="BR24" s="235"/>
      <c r="BS24" s="1056"/>
      <c r="BT24" s="1057"/>
      <c r="BU24" s="1057"/>
      <c r="BV24" s="1057"/>
      <c r="BW24" s="1057"/>
      <c r="BX24" s="1057"/>
      <c r="BY24" s="1057"/>
      <c r="BZ24" s="1057"/>
      <c r="CA24" s="1057"/>
      <c r="CB24" s="1057"/>
      <c r="CC24" s="1057"/>
      <c r="CD24" s="1057"/>
      <c r="CE24" s="1057"/>
      <c r="CF24" s="1057"/>
      <c r="CG24" s="1078"/>
      <c r="CH24" s="1053"/>
      <c r="CI24" s="1054"/>
      <c r="CJ24" s="1054"/>
      <c r="CK24" s="1054"/>
      <c r="CL24" s="1055"/>
      <c r="CM24" s="1053"/>
      <c r="CN24" s="1054"/>
      <c r="CO24" s="1054"/>
      <c r="CP24" s="1054"/>
      <c r="CQ24" s="1055"/>
      <c r="CR24" s="1053"/>
      <c r="CS24" s="1054"/>
      <c r="CT24" s="1054"/>
      <c r="CU24" s="1054"/>
      <c r="CV24" s="1055"/>
      <c r="CW24" s="1053"/>
      <c r="CX24" s="1054"/>
      <c r="CY24" s="1054"/>
      <c r="CZ24" s="1054"/>
      <c r="DA24" s="1055"/>
      <c r="DB24" s="1053"/>
      <c r="DC24" s="1054"/>
      <c r="DD24" s="1054"/>
      <c r="DE24" s="1054"/>
      <c r="DF24" s="1055"/>
      <c r="DG24" s="1053"/>
      <c r="DH24" s="1054"/>
      <c r="DI24" s="1054"/>
      <c r="DJ24" s="1054"/>
      <c r="DK24" s="1055"/>
      <c r="DL24" s="1053"/>
      <c r="DM24" s="1054"/>
      <c r="DN24" s="1054"/>
      <c r="DO24" s="1054"/>
      <c r="DP24" s="1055"/>
      <c r="DQ24" s="1053"/>
      <c r="DR24" s="1054"/>
      <c r="DS24" s="1054"/>
      <c r="DT24" s="1054"/>
      <c r="DU24" s="1055"/>
      <c r="DV24" s="1056"/>
      <c r="DW24" s="1057"/>
      <c r="DX24" s="1057"/>
      <c r="DY24" s="1057"/>
      <c r="DZ24" s="1058"/>
      <c r="EA24" s="230"/>
    </row>
    <row r="25" spans="1:131" ht="26.25" customHeight="1" thickBot="1" x14ac:dyDescent="0.2">
      <c r="A25" s="1121" t="s">
        <v>397</v>
      </c>
      <c r="B25" s="1121"/>
      <c r="C25" s="1121"/>
      <c r="D25" s="1121"/>
      <c r="E25" s="1121"/>
      <c r="F25" s="1121"/>
      <c r="G25" s="1121"/>
      <c r="H25" s="1121"/>
      <c r="I25" s="1121"/>
      <c r="J25" s="1121"/>
      <c r="K25" s="1121"/>
      <c r="L25" s="1121"/>
      <c r="M25" s="1121"/>
      <c r="N25" s="1121"/>
      <c r="O25" s="1121"/>
      <c r="P25" s="1121"/>
      <c r="Q25" s="1121"/>
      <c r="R25" s="1121"/>
      <c r="S25" s="1121"/>
      <c r="T25" s="1121"/>
      <c r="U25" s="1121"/>
      <c r="V25" s="1121"/>
      <c r="W25" s="1121"/>
      <c r="X25" s="1121"/>
      <c r="Y25" s="1121"/>
      <c r="Z25" s="1121"/>
      <c r="AA25" s="1121"/>
      <c r="AB25" s="1121"/>
      <c r="AC25" s="1121"/>
      <c r="AD25" s="1121"/>
      <c r="AE25" s="1121"/>
      <c r="AF25" s="1121"/>
      <c r="AG25" s="1121"/>
      <c r="AH25" s="1121"/>
      <c r="AI25" s="1121"/>
      <c r="AJ25" s="1121"/>
      <c r="AK25" s="1121"/>
      <c r="AL25" s="1121"/>
      <c r="AM25" s="1121"/>
      <c r="AN25" s="1121"/>
      <c r="AO25" s="1121"/>
      <c r="AP25" s="1121"/>
      <c r="AQ25" s="1121"/>
      <c r="AR25" s="1121"/>
      <c r="AS25" s="1121"/>
      <c r="AT25" s="1121"/>
      <c r="AU25" s="1121"/>
      <c r="AV25" s="1121"/>
      <c r="AW25" s="1121"/>
      <c r="AX25" s="1121"/>
      <c r="AY25" s="1121"/>
      <c r="AZ25" s="1121"/>
      <c r="BA25" s="1121"/>
      <c r="BB25" s="1121"/>
      <c r="BC25" s="1121"/>
      <c r="BD25" s="1121"/>
      <c r="BE25" s="1121"/>
      <c r="BF25" s="1121"/>
      <c r="BG25" s="1121"/>
      <c r="BH25" s="1121"/>
      <c r="BI25" s="1121"/>
      <c r="BJ25" s="228"/>
      <c r="BK25" s="228"/>
      <c r="BL25" s="228"/>
      <c r="BM25" s="228"/>
      <c r="BN25" s="228"/>
      <c r="BO25" s="237"/>
      <c r="BP25" s="237"/>
      <c r="BQ25" s="234">
        <v>19</v>
      </c>
      <c r="BR25" s="235"/>
      <c r="BS25" s="1056"/>
      <c r="BT25" s="1057"/>
      <c r="BU25" s="1057"/>
      <c r="BV25" s="1057"/>
      <c r="BW25" s="1057"/>
      <c r="BX25" s="1057"/>
      <c r="BY25" s="1057"/>
      <c r="BZ25" s="1057"/>
      <c r="CA25" s="1057"/>
      <c r="CB25" s="1057"/>
      <c r="CC25" s="1057"/>
      <c r="CD25" s="1057"/>
      <c r="CE25" s="1057"/>
      <c r="CF25" s="1057"/>
      <c r="CG25" s="1078"/>
      <c r="CH25" s="1053"/>
      <c r="CI25" s="1054"/>
      <c r="CJ25" s="1054"/>
      <c r="CK25" s="1054"/>
      <c r="CL25" s="1055"/>
      <c r="CM25" s="1053"/>
      <c r="CN25" s="1054"/>
      <c r="CO25" s="1054"/>
      <c r="CP25" s="1054"/>
      <c r="CQ25" s="1055"/>
      <c r="CR25" s="1053"/>
      <c r="CS25" s="1054"/>
      <c r="CT25" s="1054"/>
      <c r="CU25" s="1054"/>
      <c r="CV25" s="1055"/>
      <c r="CW25" s="1053"/>
      <c r="CX25" s="1054"/>
      <c r="CY25" s="1054"/>
      <c r="CZ25" s="1054"/>
      <c r="DA25" s="1055"/>
      <c r="DB25" s="1053"/>
      <c r="DC25" s="1054"/>
      <c r="DD25" s="1054"/>
      <c r="DE25" s="1054"/>
      <c r="DF25" s="1055"/>
      <c r="DG25" s="1053"/>
      <c r="DH25" s="1054"/>
      <c r="DI25" s="1054"/>
      <c r="DJ25" s="1054"/>
      <c r="DK25" s="1055"/>
      <c r="DL25" s="1053"/>
      <c r="DM25" s="1054"/>
      <c r="DN25" s="1054"/>
      <c r="DO25" s="1054"/>
      <c r="DP25" s="1055"/>
      <c r="DQ25" s="1053"/>
      <c r="DR25" s="1054"/>
      <c r="DS25" s="1054"/>
      <c r="DT25" s="1054"/>
      <c r="DU25" s="1055"/>
      <c r="DV25" s="1056"/>
      <c r="DW25" s="1057"/>
      <c r="DX25" s="1057"/>
      <c r="DY25" s="1057"/>
      <c r="DZ25" s="1058"/>
      <c r="EA25" s="226"/>
    </row>
    <row r="26" spans="1:131" ht="26.25" customHeight="1" x14ac:dyDescent="0.15">
      <c r="A26" s="1059" t="s">
        <v>374</v>
      </c>
      <c r="B26" s="1060"/>
      <c r="C26" s="1060"/>
      <c r="D26" s="1060"/>
      <c r="E26" s="1060"/>
      <c r="F26" s="1060"/>
      <c r="G26" s="1060"/>
      <c r="H26" s="1060"/>
      <c r="I26" s="1060"/>
      <c r="J26" s="1060"/>
      <c r="K26" s="1060"/>
      <c r="L26" s="1060"/>
      <c r="M26" s="1060"/>
      <c r="N26" s="1060"/>
      <c r="O26" s="1060"/>
      <c r="P26" s="1061"/>
      <c r="Q26" s="1065" t="s">
        <v>398</v>
      </c>
      <c r="R26" s="1066"/>
      <c r="S26" s="1066"/>
      <c r="T26" s="1066"/>
      <c r="U26" s="1067"/>
      <c r="V26" s="1065" t="s">
        <v>399</v>
      </c>
      <c r="W26" s="1066"/>
      <c r="X26" s="1066"/>
      <c r="Y26" s="1066"/>
      <c r="Z26" s="1067"/>
      <c r="AA26" s="1065" t="s">
        <v>400</v>
      </c>
      <c r="AB26" s="1066"/>
      <c r="AC26" s="1066"/>
      <c r="AD26" s="1066"/>
      <c r="AE26" s="1066"/>
      <c r="AF26" s="1117" t="s">
        <v>401</v>
      </c>
      <c r="AG26" s="1072"/>
      <c r="AH26" s="1072"/>
      <c r="AI26" s="1072"/>
      <c r="AJ26" s="1118"/>
      <c r="AK26" s="1066" t="s">
        <v>402</v>
      </c>
      <c r="AL26" s="1066"/>
      <c r="AM26" s="1066"/>
      <c r="AN26" s="1066"/>
      <c r="AO26" s="1067"/>
      <c r="AP26" s="1065" t="s">
        <v>403</v>
      </c>
      <c r="AQ26" s="1066"/>
      <c r="AR26" s="1066"/>
      <c r="AS26" s="1066"/>
      <c r="AT26" s="1067"/>
      <c r="AU26" s="1065" t="s">
        <v>404</v>
      </c>
      <c r="AV26" s="1066"/>
      <c r="AW26" s="1066"/>
      <c r="AX26" s="1066"/>
      <c r="AY26" s="1067"/>
      <c r="AZ26" s="1065" t="s">
        <v>405</v>
      </c>
      <c r="BA26" s="1066"/>
      <c r="BB26" s="1066"/>
      <c r="BC26" s="1066"/>
      <c r="BD26" s="1067"/>
      <c r="BE26" s="1065" t="s">
        <v>381</v>
      </c>
      <c r="BF26" s="1066"/>
      <c r="BG26" s="1066"/>
      <c r="BH26" s="1066"/>
      <c r="BI26" s="1079"/>
      <c r="BJ26" s="228"/>
      <c r="BK26" s="228"/>
      <c r="BL26" s="228"/>
      <c r="BM26" s="228"/>
      <c r="BN26" s="228"/>
      <c r="BO26" s="237"/>
      <c r="BP26" s="237"/>
      <c r="BQ26" s="234">
        <v>20</v>
      </c>
      <c r="BR26" s="235"/>
      <c r="BS26" s="1056"/>
      <c r="BT26" s="1057"/>
      <c r="BU26" s="1057"/>
      <c r="BV26" s="1057"/>
      <c r="BW26" s="1057"/>
      <c r="BX26" s="1057"/>
      <c r="BY26" s="1057"/>
      <c r="BZ26" s="1057"/>
      <c r="CA26" s="1057"/>
      <c r="CB26" s="1057"/>
      <c r="CC26" s="1057"/>
      <c r="CD26" s="1057"/>
      <c r="CE26" s="1057"/>
      <c r="CF26" s="1057"/>
      <c r="CG26" s="1078"/>
      <c r="CH26" s="1053"/>
      <c r="CI26" s="1054"/>
      <c r="CJ26" s="1054"/>
      <c r="CK26" s="1054"/>
      <c r="CL26" s="1055"/>
      <c r="CM26" s="1053"/>
      <c r="CN26" s="1054"/>
      <c r="CO26" s="1054"/>
      <c r="CP26" s="1054"/>
      <c r="CQ26" s="1055"/>
      <c r="CR26" s="1053"/>
      <c r="CS26" s="1054"/>
      <c r="CT26" s="1054"/>
      <c r="CU26" s="1054"/>
      <c r="CV26" s="1055"/>
      <c r="CW26" s="1053"/>
      <c r="CX26" s="1054"/>
      <c r="CY26" s="1054"/>
      <c r="CZ26" s="1054"/>
      <c r="DA26" s="1055"/>
      <c r="DB26" s="1053"/>
      <c r="DC26" s="1054"/>
      <c r="DD26" s="1054"/>
      <c r="DE26" s="1054"/>
      <c r="DF26" s="1055"/>
      <c r="DG26" s="1053"/>
      <c r="DH26" s="1054"/>
      <c r="DI26" s="1054"/>
      <c r="DJ26" s="1054"/>
      <c r="DK26" s="1055"/>
      <c r="DL26" s="1053"/>
      <c r="DM26" s="1054"/>
      <c r="DN26" s="1054"/>
      <c r="DO26" s="1054"/>
      <c r="DP26" s="1055"/>
      <c r="DQ26" s="1053"/>
      <c r="DR26" s="1054"/>
      <c r="DS26" s="1054"/>
      <c r="DT26" s="1054"/>
      <c r="DU26" s="1055"/>
      <c r="DV26" s="1056"/>
      <c r="DW26" s="1057"/>
      <c r="DX26" s="1057"/>
      <c r="DY26" s="1057"/>
      <c r="DZ26" s="1058"/>
      <c r="EA26" s="226"/>
    </row>
    <row r="27" spans="1:131" ht="26.25" customHeight="1" thickBot="1" x14ac:dyDescent="0.2">
      <c r="A27" s="1062"/>
      <c r="B27" s="1063"/>
      <c r="C27" s="1063"/>
      <c r="D27" s="1063"/>
      <c r="E27" s="1063"/>
      <c r="F27" s="1063"/>
      <c r="G27" s="1063"/>
      <c r="H27" s="1063"/>
      <c r="I27" s="1063"/>
      <c r="J27" s="1063"/>
      <c r="K27" s="1063"/>
      <c r="L27" s="1063"/>
      <c r="M27" s="1063"/>
      <c r="N27" s="1063"/>
      <c r="O27" s="1063"/>
      <c r="P27" s="1064"/>
      <c r="Q27" s="1068"/>
      <c r="R27" s="1069"/>
      <c r="S27" s="1069"/>
      <c r="T27" s="1069"/>
      <c r="U27" s="1070"/>
      <c r="V27" s="1068"/>
      <c r="W27" s="1069"/>
      <c r="X27" s="1069"/>
      <c r="Y27" s="1069"/>
      <c r="Z27" s="1070"/>
      <c r="AA27" s="1068"/>
      <c r="AB27" s="1069"/>
      <c r="AC27" s="1069"/>
      <c r="AD27" s="1069"/>
      <c r="AE27" s="1069"/>
      <c r="AF27" s="1119"/>
      <c r="AG27" s="1075"/>
      <c r="AH27" s="1075"/>
      <c r="AI27" s="1075"/>
      <c r="AJ27" s="1120"/>
      <c r="AK27" s="1069"/>
      <c r="AL27" s="1069"/>
      <c r="AM27" s="1069"/>
      <c r="AN27" s="1069"/>
      <c r="AO27" s="1070"/>
      <c r="AP27" s="1068"/>
      <c r="AQ27" s="1069"/>
      <c r="AR27" s="1069"/>
      <c r="AS27" s="1069"/>
      <c r="AT27" s="1070"/>
      <c r="AU27" s="1068"/>
      <c r="AV27" s="1069"/>
      <c r="AW27" s="1069"/>
      <c r="AX27" s="1069"/>
      <c r="AY27" s="1070"/>
      <c r="AZ27" s="1068"/>
      <c r="BA27" s="1069"/>
      <c r="BB27" s="1069"/>
      <c r="BC27" s="1069"/>
      <c r="BD27" s="1070"/>
      <c r="BE27" s="1068"/>
      <c r="BF27" s="1069"/>
      <c r="BG27" s="1069"/>
      <c r="BH27" s="1069"/>
      <c r="BI27" s="1080"/>
      <c r="BJ27" s="228"/>
      <c r="BK27" s="228"/>
      <c r="BL27" s="228"/>
      <c r="BM27" s="228"/>
      <c r="BN27" s="228"/>
      <c r="BO27" s="237"/>
      <c r="BP27" s="237"/>
      <c r="BQ27" s="234">
        <v>21</v>
      </c>
      <c r="BR27" s="235"/>
      <c r="BS27" s="1056"/>
      <c r="BT27" s="1057"/>
      <c r="BU27" s="1057"/>
      <c r="BV27" s="1057"/>
      <c r="BW27" s="1057"/>
      <c r="BX27" s="1057"/>
      <c r="BY27" s="1057"/>
      <c r="BZ27" s="1057"/>
      <c r="CA27" s="1057"/>
      <c r="CB27" s="1057"/>
      <c r="CC27" s="1057"/>
      <c r="CD27" s="1057"/>
      <c r="CE27" s="1057"/>
      <c r="CF27" s="1057"/>
      <c r="CG27" s="1078"/>
      <c r="CH27" s="1053"/>
      <c r="CI27" s="1054"/>
      <c r="CJ27" s="1054"/>
      <c r="CK27" s="1054"/>
      <c r="CL27" s="1055"/>
      <c r="CM27" s="1053"/>
      <c r="CN27" s="1054"/>
      <c r="CO27" s="1054"/>
      <c r="CP27" s="1054"/>
      <c r="CQ27" s="1055"/>
      <c r="CR27" s="1053"/>
      <c r="CS27" s="1054"/>
      <c r="CT27" s="1054"/>
      <c r="CU27" s="1054"/>
      <c r="CV27" s="1055"/>
      <c r="CW27" s="1053"/>
      <c r="CX27" s="1054"/>
      <c r="CY27" s="1054"/>
      <c r="CZ27" s="1054"/>
      <c r="DA27" s="1055"/>
      <c r="DB27" s="1053"/>
      <c r="DC27" s="1054"/>
      <c r="DD27" s="1054"/>
      <c r="DE27" s="1054"/>
      <c r="DF27" s="1055"/>
      <c r="DG27" s="1053"/>
      <c r="DH27" s="1054"/>
      <c r="DI27" s="1054"/>
      <c r="DJ27" s="1054"/>
      <c r="DK27" s="1055"/>
      <c r="DL27" s="1053"/>
      <c r="DM27" s="1054"/>
      <c r="DN27" s="1054"/>
      <c r="DO27" s="1054"/>
      <c r="DP27" s="1055"/>
      <c r="DQ27" s="1053"/>
      <c r="DR27" s="1054"/>
      <c r="DS27" s="1054"/>
      <c r="DT27" s="1054"/>
      <c r="DU27" s="1055"/>
      <c r="DV27" s="1056"/>
      <c r="DW27" s="1057"/>
      <c r="DX27" s="1057"/>
      <c r="DY27" s="1057"/>
      <c r="DZ27" s="1058"/>
      <c r="EA27" s="226"/>
    </row>
    <row r="28" spans="1:131" ht="26.25" customHeight="1" thickTop="1" x14ac:dyDescent="0.15">
      <c r="A28" s="238">
        <v>1</v>
      </c>
      <c r="B28" s="1109" t="s">
        <v>406</v>
      </c>
      <c r="C28" s="1110"/>
      <c r="D28" s="1110"/>
      <c r="E28" s="1110"/>
      <c r="F28" s="1110"/>
      <c r="G28" s="1110"/>
      <c r="H28" s="1110"/>
      <c r="I28" s="1110"/>
      <c r="J28" s="1110"/>
      <c r="K28" s="1110"/>
      <c r="L28" s="1110"/>
      <c r="M28" s="1110"/>
      <c r="N28" s="1110"/>
      <c r="O28" s="1110"/>
      <c r="P28" s="1111"/>
      <c r="Q28" s="1112">
        <v>5311</v>
      </c>
      <c r="R28" s="1113"/>
      <c r="S28" s="1113"/>
      <c r="T28" s="1113"/>
      <c r="U28" s="1113"/>
      <c r="V28" s="1113">
        <v>5096</v>
      </c>
      <c r="W28" s="1113"/>
      <c r="X28" s="1113"/>
      <c r="Y28" s="1113"/>
      <c r="Z28" s="1113"/>
      <c r="AA28" s="1113">
        <v>215</v>
      </c>
      <c r="AB28" s="1113"/>
      <c r="AC28" s="1113"/>
      <c r="AD28" s="1113"/>
      <c r="AE28" s="1114"/>
      <c r="AF28" s="1115">
        <v>215</v>
      </c>
      <c r="AG28" s="1113"/>
      <c r="AH28" s="1113"/>
      <c r="AI28" s="1113"/>
      <c r="AJ28" s="1116"/>
      <c r="AK28" s="1179">
        <v>410</v>
      </c>
      <c r="AL28" s="1180"/>
      <c r="AM28" s="1180"/>
      <c r="AN28" s="1180"/>
      <c r="AO28" s="1180"/>
      <c r="AP28" s="1180" t="s">
        <v>594</v>
      </c>
      <c r="AQ28" s="1180"/>
      <c r="AR28" s="1180"/>
      <c r="AS28" s="1180"/>
      <c r="AT28" s="1180"/>
      <c r="AU28" s="1180" t="s">
        <v>594</v>
      </c>
      <c r="AV28" s="1180"/>
      <c r="AW28" s="1180"/>
      <c r="AX28" s="1180"/>
      <c r="AY28" s="1180"/>
      <c r="AZ28" s="1106" t="s">
        <v>594</v>
      </c>
      <c r="BA28" s="1106"/>
      <c r="BB28" s="1106"/>
      <c r="BC28" s="1106"/>
      <c r="BD28" s="1106"/>
      <c r="BE28" s="1107"/>
      <c r="BF28" s="1107"/>
      <c r="BG28" s="1107"/>
      <c r="BH28" s="1107"/>
      <c r="BI28" s="1108"/>
      <c r="BJ28" s="228"/>
      <c r="BK28" s="228"/>
      <c r="BL28" s="228"/>
      <c r="BM28" s="228"/>
      <c r="BN28" s="228"/>
      <c r="BO28" s="237"/>
      <c r="BP28" s="237"/>
      <c r="BQ28" s="234">
        <v>22</v>
      </c>
      <c r="BR28" s="235"/>
      <c r="BS28" s="1056"/>
      <c r="BT28" s="1057"/>
      <c r="BU28" s="1057"/>
      <c r="BV28" s="1057"/>
      <c r="BW28" s="1057"/>
      <c r="BX28" s="1057"/>
      <c r="BY28" s="1057"/>
      <c r="BZ28" s="1057"/>
      <c r="CA28" s="1057"/>
      <c r="CB28" s="1057"/>
      <c r="CC28" s="1057"/>
      <c r="CD28" s="1057"/>
      <c r="CE28" s="1057"/>
      <c r="CF28" s="1057"/>
      <c r="CG28" s="1078"/>
      <c r="CH28" s="1053"/>
      <c r="CI28" s="1054"/>
      <c r="CJ28" s="1054"/>
      <c r="CK28" s="1054"/>
      <c r="CL28" s="1055"/>
      <c r="CM28" s="1053"/>
      <c r="CN28" s="1054"/>
      <c r="CO28" s="1054"/>
      <c r="CP28" s="1054"/>
      <c r="CQ28" s="1055"/>
      <c r="CR28" s="1053"/>
      <c r="CS28" s="1054"/>
      <c r="CT28" s="1054"/>
      <c r="CU28" s="1054"/>
      <c r="CV28" s="1055"/>
      <c r="CW28" s="1053"/>
      <c r="CX28" s="1054"/>
      <c r="CY28" s="1054"/>
      <c r="CZ28" s="1054"/>
      <c r="DA28" s="1055"/>
      <c r="DB28" s="1053"/>
      <c r="DC28" s="1054"/>
      <c r="DD28" s="1054"/>
      <c r="DE28" s="1054"/>
      <c r="DF28" s="1055"/>
      <c r="DG28" s="1053"/>
      <c r="DH28" s="1054"/>
      <c r="DI28" s="1054"/>
      <c r="DJ28" s="1054"/>
      <c r="DK28" s="1055"/>
      <c r="DL28" s="1053"/>
      <c r="DM28" s="1054"/>
      <c r="DN28" s="1054"/>
      <c r="DO28" s="1054"/>
      <c r="DP28" s="1055"/>
      <c r="DQ28" s="1053"/>
      <c r="DR28" s="1054"/>
      <c r="DS28" s="1054"/>
      <c r="DT28" s="1054"/>
      <c r="DU28" s="1055"/>
      <c r="DV28" s="1056"/>
      <c r="DW28" s="1057"/>
      <c r="DX28" s="1057"/>
      <c r="DY28" s="1057"/>
      <c r="DZ28" s="1058"/>
      <c r="EA28" s="226"/>
    </row>
    <row r="29" spans="1:131" ht="26.25" customHeight="1" x14ac:dyDescent="0.15">
      <c r="A29" s="238">
        <v>2</v>
      </c>
      <c r="B29" s="1094" t="s">
        <v>407</v>
      </c>
      <c r="C29" s="1095"/>
      <c r="D29" s="1095"/>
      <c r="E29" s="1095"/>
      <c r="F29" s="1095"/>
      <c r="G29" s="1095"/>
      <c r="H29" s="1095"/>
      <c r="I29" s="1095"/>
      <c r="J29" s="1095"/>
      <c r="K29" s="1095"/>
      <c r="L29" s="1095"/>
      <c r="M29" s="1095"/>
      <c r="N29" s="1095"/>
      <c r="O29" s="1095"/>
      <c r="P29" s="1096"/>
      <c r="Q29" s="1102">
        <v>806</v>
      </c>
      <c r="R29" s="1103"/>
      <c r="S29" s="1103"/>
      <c r="T29" s="1103"/>
      <c r="U29" s="1103"/>
      <c r="V29" s="1103">
        <v>803</v>
      </c>
      <c r="W29" s="1103"/>
      <c r="X29" s="1103"/>
      <c r="Y29" s="1103"/>
      <c r="Z29" s="1103"/>
      <c r="AA29" s="1103">
        <v>3</v>
      </c>
      <c r="AB29" s="1103"/>
      <c r="AC29" s="1103"/>
      <c r="AD29" s="1103"/>
      <c r="AE29" s="1104"/>
      <c r="AF29" s="1099">
        <v>3</v>
      </c>
      <c r="AG29" s="1100"/>
      <c r="AH29" s="1100"/>
      <c r="AI29" s="1100"/>
      <c r="AJ29" s="1101"/>
      <c r="AK29" s="1044">
        <v>195</v>
      </c>
      <c r="AL29" s="1035"/>
      <c r="AM29" s="1035"/>
      <c r="AN29" s="1035"/>
      <c r="AO29" s="1035"/>
      <c r="AP29" s="1035" t="s">
        <v>594</v>
      </c>
      <c r="AQ29" s="1035"/>
      <c r="AR29" s="1035"/>
      <c r="AS29" s="1035"/>
      <c r="AT29" s="1035"/>
      <c r="AU29" s="1035" t="s">
        <v>594</v>
      </c>
      <c r="AV29" s="1035"/>
      <c r="AW29" s="1035"/>
      <c r="AX29" s="1035"/>
      <c r="AY29" s="1035"/>
      <c r="AZ29" s="1105" t="s">
        <v>594</v>
      </c>
      <c r="BA29" s="1105"/>
      <c r="BB29" s="1105"/>
      <c r="BC29" s="1105"/>
      <c r="BD29" s="1105"/>
      <c r="BE29" s="1036"/>
      <c r="BF29" s="1036"/>
      <c r="BG29" s="1036"/>
      <c r="BH29" s="1036"/>
      <c r="BI29" s="1037"/>
      <c r="BJ29" s="228"/>
      <c r="BK29" s="228"/>
      <c r="BL29" s="228"/>
      <c r="BM29" s="228"/>
      <c r="BN29" s="228"/>
      <c r="BO29" s="237"/>
      <c r="BP29" s="237"/>
      <c r="BQ29" s="234">
        <v>23</v>
      </c>
      <c r="BR29" s="235"/>
      <c r="BS29" s="1056"/>
      <c r="BT29" s="1057"/>
      <c r="BU29" s="1057"/>
      <c r="BV29" s="1057"/>
      <c r="BW29" s="1057"/>
      <c r="BX29" s="1057"/>
      <c r="BY29" s="1057"/>
      <c r="BZ29" s="1057"/>
      <c r="CA29" s="1057"/>
      <c r="CB29" s="1057"/>
      <c r="CC29" s="1057"/>
      <c r="CD29" s="1057"/>
      <c r="CE29" s="1057"/>
      <c r="CF29" s="1057"/>
      <c r="CG29" s="1078"/>
      <c r="CH29" s="1053"/>
      <c r="CI29" s="1054"/>
      <c r="CJ29" s="1054"/>
      <c r="CK29" s="1054"/>
      <c r="CL29" s="1055"/>
      <c r="CM29" s="1053"/>
      <c r="CN29" s="1054"/>
      <c r="CO29" s="1054"/>
      <c r="CP29" s="1054"/>
      <c r="CQ29" s="1055"/>
      <c r="CR29" s="1053"/>
      <c r="CS29" s="1054"/>
      <c r="CT29" s="1054"/>
      <c r="CU29" s="1054"/>
      <c r="CV29" s="1055"/>
      <c r="CW29" s="1053"/>
      <c r="CX29" s="1054"/>
      <c r="CY29" s="1054"/>
      <c r="CZ29" s="1054"/>
      <c r="DA29" s="1055"/>
      <c r="DB29" s="1053"/>
      <c r="DC29" s="1054"/>
      <c r="DD29" s="1054"/>
      <c r="DE29" s="1054"/>
      <c r="DF29" s="1055"/>
      <c r="DG29" s="1053"/>
      <c r="DH29" s="1054"/>
      <c r="DI29" s="1054"/>
      <c r="DJ29" s="1054"/>
      <c r="DK29" s="1055"/>
      <c r="DL29" s="1053"/>
      <c r="DM29" s="1054"/>
      <c r="DN29" s="1054"/>
      <c r="DO29" s="1054"/>
      <c r="DP29" s="1055"/>
      <c r="DQ29" s="1053"/>
      <c r="DR29" s="1054"/>
      <c r="DS29" s="1054"/>
      <c r="DT29" s="1054"/>
      <c r="DU29" s="1055"/>
      <c r="DV29" s="1056"/>
      <c r="DW29" s="1057"/>
      <c r="DX29" s="1057"/>
      <c r="DY29" s="1057"/>
      <c r="DZ29" s="1058"/>
      <c r="EA29" s="226"/>
    </row>
    <row r="30" spans="1:131" ht="26.25" customHeight="1" x14ac:dyDescent="0.15">
      <c r="A30" s="238">
        <v>3</v>
      </c>
      <c r="B30" s="1094" t="s">
        <v>408</v>
      </c>
      <c r="C30" s="1095"/>
      <c r="D30" s="1095"/>
      <c r="E30" s="1095"/>
      <c r="F30" s="1095"/>
      <c r="G30" s="1095"/>
      <c r="H30" s="1095"/>
      <c r="I30" s="1095"/>
      <c r="J30" s="1095"/>
      <c r="K30" s="1095"/>
      <c r="L30" s="1095"/>
      <c r="M30" s="1095"/>
      <c r="N30" s="1095"/>
      <c r="O30" s="1095"/>
      <c r="P30" s="1096"/>
      <c r="Q30" s="1102">
        <v>6178</v>
      </c>
      <c r="R30" s="1103"/>
      <c r="S30" s="1103"/>
      <c r="T30" s="1103"/>
      <c r="U30" s="1103"/>
      <c r="V30" s="1103">
        <v>5966</v>
      </c>
      <c r="W30" s="1103"/>
      <c r="X30" s="1103"/>
      <c r="Y30" s="1103"/>
      <c r="Z30" s="1103"/>
      <c r="AA30" s="1103">
        <v>212</v>
      </c>
      <c r="AB30" s="1103"/>
      <c r="AC30" s="1103"/>
      <c r="AD30" s="1103"/>
      <c r="AE30" s="1104"/>
      <c r="AF30" s="1099">
        <v>212</v>
      </c>
      <c r="AG30" s="1100"/>
      <c r="AH30" s="1100"/>
      <c r="AI30" s="1100"/>
      <c r="AJ30" s="1101"/>
      <c r="AK30" s="1044">
        <v>967</v>
      </c>
      <c r="AL30" s="1035"/>
      <c r="AM30" s="1035"/>
      <c r="AN30" s="1035"/>
      <c r="AO30" s="1035"/>
      <c r="AP30" s="1035" t="s">
        <v>594</v>
      </c>
      <c r="AQ30" s="1035"/>
      <c r="AR30" s="1035"/>
      <c r="AS30" s="1035"/>
      <c r="AT30" s="1035"/>
      <c r="AU30" s="1035" t="s">
        <v>594</v>
      </c>
      <c r="AV30" s="1035"/>
      <c r="AW30" s="1035"/>
      <c r="AX30" s="1035"/>
      <c r="AY30" s="1035"/>
      <c r="AZ30" s="1105" t="s">
        <v>594</v>
      </c>
      <c r="BA30" s="1105"/>
      <c r="BB30" s="1105"/>
      <c r="BC30" s="1105"/>
      <c r="BD30" s="1105"/>
      <c r="BE30" s="1036"/>
      <c r="BF30" s="1036"/>
      <c r="BG30" s="1036"/>
      <c r="BH30" s="1036"/>
      <c r="BI30" s="1037"/>
      <c r="BJ30" s="228"/>
      <c r="BK30" s="228"/>
      <c r="BL30" s="228"/>
      <c r="BM30" s="228"/>
      <c r="BN30" s="228"/>
      <c r="BO30" s="237"/>
      <c r="BP30" s="237"/>
      <c r="BQ30" s="234">
        <v>24</v>
      </c>
      <c r="BR30" s="235"/>
      <c r="BS30" s="1056"/>
      <c r="BT30" s="1057"/>
      <c r="BU30" s="1057"/>
      <c r="BV30" s="1057"/>
      <c r="BW30" s="1057"/>
      <c r="BX30" s="1057"/>
      <c r="BY30" s="1057"/>
      <c r="BZ30" s="1057"/>
      <c r="CA30" s="1057"/>
      <c r="CB30" s="1057"/>
      <c r="CC30" s="1057"/>
      <c r="CD30" s="1057"/>
      <c r="CE30" s="1057"/>
      <c r="CF30" s="1057"/>
      <c r="CG30" s="1078"/>
      <c r="CH30" s="1053"/>
      <c r="CI30" s="1054"/>
      <c r="CJ30" s="1054"/>
      <c r="CK30" s="1054"/>
      <c r="CL30" s="1055"/>
      <c r="CM30" s="1053"/>
      <c r="CN30" s="1054"/>
      <c r="CO30" s="1054"/>
      <c r="CP30" s="1054"/>
      <c r="CQ30" s="1055"/>
      <c r="CR30" s="1053"/>
      <c r="CS30" s="1054"/>
      <c r="CT30" s="1054"/>
      <c r="CU30" s="1054"/>
      <c r="CV30" s="1055"/>
      <c r="CW30" s="1053"/>
      <c r="CX30" s="1054"/>
      <c r="CY30" s="1054"/>
      <c r="CZ30" s="1054"/>
      <c r="DA30" s="1055"/>
      <c r="DB30" s="1053"/>
      <c r="DC30" s="1054"/>
      <c r="DD30" s="1054"/>
      <c r="DE30" s="1054"/>
      <c r="DF30" s="1055"/>
      <c r="DG30" s="1053"/>
      <c r="DH30" s="1054"/>
      <c r="DI30" s="1054"/>
      <c r="DJ30" s="1054"/>
      <c r="DK30" s="1055"/>
      <c r="DL30" s="1053"/>
      <c r="DM30" s="1054"/>
      <c r="DN30" s="1054"/>
      <c r="DO30" s="1054"/>
      <c r="DP30" s="1055"/>
      <c r="DQ30" s="1053"/>
      <c r="DR30" s="1054"/>
      <c r="DS30" s="1054"/>
      <c r="DT30" s="1054"/>
      <c r="DU30" s="1055"/>
      <c r="DV30" s="1056"/>
      <c r="DW30" s="1057"/>
      <c r="DX30" s="1057"/>
      <c r="DY30" s="1057"/>
      <c r="DZ30" s="1058"/>
      <c r="EA30" s="226"/>
    </row>
    <row r="31" spans="1:131" ht="26.25" customHeight="1" x14ac:dyDescent="0.15">
      <c r="A31" s="238">
        <v>4</v>
      </c>
      <c r="B31" s="1094" t="s">
        <v>409</v>
      </c>
      <c r="C31" s="1095"/>
      <c r="D31" s="1095"/>
      <c r="E31" s="1095"/>
      <c r="F31" s="1095"/>
      <c r="G31" s="1095"/>
      <c r="H31" s="1095"/>
      <c r="I31" s="1095"/>
      <c r="J31" s="1095"/>
      <c r="K31" s="1095"/>
      <c r="L31" s="1095"/>
      <c r="M31" s="1095"/>
      <c r="N31" s="1095"/>
      <c r="O31" s="1095"/>
      <c r="P31" s="1096"/>
      <c r="Q31" s="1102">
        <v>1091</v>
      </c>
      <c r="R31" s="1103"/>
      <c r="S31" s="1103"/>
      <c r="T31" s="1103"/>
      <c r="U31" s="1103"/>
      <c r="V31" s="1103">
        <v>1017</v>
      </c>
      <c r="W31" s="1103"/>
      <c r="X31" s="1103"/>
      <c r="Y31" s="1103"/>
      <c r="Z31" s="1103"/>
      <c r="AA31" s="1103">
        <v>74</v>
      </c>
      <c r="AB31" s="1103"/>
      <c r="AC31" s="1103"/>
      <c r="AD31" s="1103"/>
      <c r="AE31" s="1104"/>
      <c r="AF31" s="1099">
        <v>1978</v>
      </c>
      <c r="AG31" s="1100"/>
      <c r="AH31" s="1100"/>
      <c r="AI31" s="1100"/>
      <c r="AJ31" s="1101"/>
      <c r="AK31" s="1174">
        <v>33</v>
      </c>
      <c r="AL31" s="1043"/>
      <c r="AM31" s="1043"/>
      <c r="AN31" s="1043"/>
      <c r="AO31" s="1044"/>
      <c r="AP31" s="1045">
        <v>4708</v>
      </c>
      <c r="AQ31" s="1043"/>
      <c r="AR31" s="1043"/>
      <c r="AS31" s="1043"/>
      <c r="AT31" s="1044"/>
      <c r="AU31" s="1045">
        <v>85</v>
      </c>
      <c r="AV31" s="1043"/>
      <c r="AW31" s="1043"/>
      <c r="AX31" s="1043"/>
      <c r="AY31" s="1044"/>
      <c r="AZ31" s="1175" t="s">
        <v>594</v>
      </c>
      <c r="BA31" s="1176"/>
      <c r="BB31" s="1176"/>
      <c r="BC31" s="1176"/>
      <c r="BD31" s="1177"/>
      <c r="BE31" s="1036" t="s">
        <v>410</v>
      </c>
      <c r="BF31" s="1036"/>
      <c r="BG31" s="1036"/>
      <c r="BH31" s="1036"/>
      <c r="BI31" s="1037"/>
      <c r="BJ31" s="228"/>
      <c r="BK31" s="228"/>
      <c r="BL31" s="228"/>
      <c r="BM31" s="228"/>
      <c r="BN31" s="228"/>
      <c r="BO31" s="237"/>
      <c r="BP31" s="237"/>
      <c r="BQ31" s="234">
        <v>25</v>
      </c>
      <c r="BR31" s="235"/>
      <c r="BS31" s="1056"/>
      <c r="BT31" s="1057"/>
      <c r="BU31" s="1057"/>
      <c r="BV31" s="1057"/>
      <c r="BW31" s="1057"/>
      <c r="BX31" s="1057"/>
      <c r="BY31" s="1057"/>
      <c r="BZ31" s="1057"/>
      <c r="CA31" s="1057"/>
      <c r="CB31" s="1057"/>
      <c r="CC31" s="1057"/>
      <c r="CD31" s="1057"/>
      <c r="CE31" s="1057"/>
      <c r="CF31" s="1057"/>
      <c r="CG31" s="1078"/>
      <c r="CH31" s="1053"/>
      <c r="CI31" s="1054"/>
      <c r="CJ31" s="1054"/>
      <c r="CK31" s="1054"/>
      <c r="CL31" s="1055"/>
      <c r="CM31" s="1053"/>
      <c r="CN31" s="1054"/>
      <c r="CO31" s="1054"/>
      <c r="CP31" s="1054"/>
      <c r="CQ31" s="1055"/>
      <c r="CR31" s="1053"/>
      <c r="CS31" s="1054"/>
      <c r="CT31" s="1054"/>
      <c r="CU31" s="1054"/>
      <c r="CV31" s="1055"/>
      <c r="CW31" s="1053"/>
      <c r="CX31" s="1054"/>
      <c r="CY31" s="1054"/>
      <c r="CZ31" s="1054"/>
      <c r="DA31" s="1055"/>
      <c r="DB31" s="1053"/>
      <c r="DC31" s="1054"/>
      <c r="DD31" s="1054"/>
      <c r="DE31" s="1054"/>
      <c r="DF31" s="1055"/>
      <c r="DG31" s="1053"/>
      <c r="DH31" s="1054"/>
      <c r="DI31" s="1054"/>
      <c r="DJ31" s="1054"/>
      <c r="DK31" s="1055"/>
      <c r="DL31" s="1053"/>
      <c r="DM31" s="1054"/>
      <c r="DN31" s="1054"/>
      <c r="DO31" s="1054"/>
      <c r="DP31" s="1055"/>
      <c r="DQ31" s="1053"/>
      <c r="DR31" s="1054"/>
      <c r="DS31" s="1054"/>
      <c r="DT31" s="1054"/>
      <c r="DU31" s="1055"/>
      <c r="DV31" s="1056"/>
      <c r="DW31" s="1057"/>
      <c r="DX31" s="1057"/>
      <c r="DY31" s="1057"/>
      <c r="DZ31" s="1058"/>
      <c r="EA31" s="226"/>
    </row>
    <row r="32" spans="1:131" ht="26.25" customHeight="1" x14ac:dyDescent="0.15">
      <c r="A32" s="238">
        <v>5</v>
      </c>
      <c r="B32" s="1094" t="s">
        <v>411</v>
      </c>
      <c r="C32" s="1095"/>
      <c r="D32" s="1095"/>
      <c r="E32" s="1095"/>
      <c r="F32" s="1095"/>
      <c r="G32" s="1095"/>
      <c r="H32" s="1095"/>
      <c r="I32" s="1095"/>
      <c r="J32" s="1095"/>
      <c r="K32" s="1095"/>
      <c r="L32" s="1095"/>
      <c r="M32" s="1095"/>
      <c r="N32" s="1095"/>
      <c r="O32" s="1095"/>
      <c r="P32" s="1096"/>
      <c r="Q32" s="1102">
        <v>88</v>
      </c>
      <c r="R32" s="1103"/>
      <c r="S32" s="1103"/>
      <c r="T32" s="1103"/>
      <c r="U32" s="1103"/>
      <c r="V32" s="1103">
        <v>86</v>
      </c>
      <c r="W32" s="1103"/>
      <c r="X32" s="1103"/>
      <c r="Y32" s="1103"/>
      <c r="Z32" s="1103"/>
      <c r="AA32" s="1103">
        <v>2</v>
      </c>
      <c r="AB32" s="1103"/>
      <c r="AC32" s="1103"/>
      <c r="AD32" s="1103"/>
      <c r="AE32" s="1104"/>
      <c r="AF32" s="1099">
        <v>120</v>
      </c>
      <c r="AG32" s="1100"/>
      <c r="AH32" s="1100"/>
      <c r="AI32" s="1100"/>
      <c r="AJ32" s="1101"/>
      <c r="AK32" s="1174">
        <v>19</v>
      </c>
      <c r="AL32" s="1043"/>
      <c r="AM32" s="1043"/>
      <c r="AN32" s="1043"/>
      <c r="AO32" s="1044"/>
      <c r="AP32" s="1045">
        <v>74</v>
      </c>
      <c r="AQ32" s="1043"/>
      <c r="AR32" s="1043"/>
      <c r="AS32" s="1043"/>
      <c r="AT32" s="1044"/>
      <c r="AU32" s="1045">
        <v>20</v>
      </c>
      <c r="AV32" s="1043"/>
      <c r="AW32" s="1043"/>
      <c r="AX32" s="1043"/>
      <c r="AY32" s="1044"/>
      <c r="AZ32" s="1175" t="s">
        <v>594</v>
      </c>
      <c r="BA32" s="1176"/>
      <c r="BB32" s="1176"/>
      <c r="BC32" s="1176"/>
      <c r="BD32" s="1177"/>
      <c r="BE32" s="1036" t="s">
        <v>410</v>
      </c>
      <c r="BF32" s="1036"/>
      <c r="BG32" s="1036"/>
      <c r="BH32" s="1036"/>
      <c r="BI32" s="1037"/>
      <c r="BJ32" s="228"/>
      <c r="BK32" s="228"/>
      <c r="BL32" s="228"/>
      <c r="BM32" s="228"/>
      <c r="BN32" s="228"/>
      <c r="BO32" s="237"/>
      <c r="BP32" s="237"/>
      <c r="BQ32" s="234">
        <v>26</v>
      </c>
      <c r="BR32" s="235"/>
      <c r="BS32" s="1056"/>
      <c r="BT32" s="1057"/>
      <c r="BU32" s="1057"/>
      <c r="BV32" s="1057"/>
      <c r="BW32" s="1057"/>
      <c r="BX32" s="1057"/>
      <c r="BY32" s="1057"/>
      <c r="BZ32" s="1057"/>
      <c r="CA32" s="1057"/>
      <c r="CB32" s="1057"/>
      <c r="CC32" s="1057"/>
      <c r="CD32" s="1057"/>
      <c r="CE32" s="1057"/>
      <c r="CF32" s="1057"/>
      <c r="CG32" s="1078"/>
      <c r="CH32" s="1053"/>
      <c r="CI32" s="1054"/>
      <c r="CJ32" s="1054"/>
      <c r="CK32" s="1054"/>
      <c r="CL32" s="1055"/>
      <c r="CM32" s="1053"/>
      <c r="CN32" s="1054"/>
      <c r="CO32" s="1054"/>
      <c r="CP32" s="1054"/>
      <c r="CQ32" s="1055"/>
      <c r="CR32" s="1053"/>
      <c r="CS32" s="1054"/>
      <c r="CT32" s="1054"/>
      <c r="CU32" s="1054"/>
      <c r="CV32" s="1055"/>
      <c r="CW32" s="1053"/>
      <c r="CX32" s="1054"/>
      <c r="CY32" s="1054"/>
      <c r="CZ32" s="1054"/>
      <c r="DA32" s="1055"/>
      <c r="DB32" s="1053"/>
      <c r="DC32" s="1054"/>
      <c r="DD32" s="1054"/>
      <c r="DE32" s="1054"/>
      <c r="DF32" s="1055"/>
      <c r="DG32" s="1053"/>
      <c r="DH32" s="1054"/>
      <c r="DI32" s="1054"/>
      <c r="DJ32" s="1054"/>
      <c r="DK32" s="1055"/>
      <c r="DL32" s="1053"/>
      <c r="DM32" s="1054"/>
      <c r="DN32" s="1054"/>
      <c r="DO32" s="1054"/>
      <c r="DP32" s="1055"/>
      <c r="DQ32" s="1053"/>
      <c r="DR32" s="1054"/>
      <c r="DS32" s="1054"/>
      <c r="DT32" s="1054"/>
      <c r="DU32" s="1055"/>
      <c r="DV32" s="1056"/>
      <c r="DW32" s="1057"/>
      <c r="DX32" s="1057"/>
      <c r="DY32" s="1057"/>
      <c r="DZ32" s="1058"/>
      <c r="EA32" s="226"/>
    </row>
    <row r="33" spans="1:131" ht="26.25" customHeight="1" x14ac:dyDescent="0.15">
      <c r="A33" s="238">
        <v>6</v>
      </c>
      <c r="B33" s="1094" t="s">
        <v>412</v>
      </c>
      <c r="C33" s="1095"/>
      <c r="D33" s="1095"/>
      <c r="E33" s="1095"/>
      <c r="F33" s="1095"/>
      <c r="G33" s="1095"/>
      <c r="H33" s="1095"/>
      <c r="I33" s="1095"/>
      <c r="J33" s="1095"/>
      <c r="K33" s="1095"/>
      <c r="L33" s="1095"/>
      <c r="M33" s="1095"/>
      <c r="N33" s="1095"/>
      <c r="O33" s="1095"/>
      <c r="P33" s="1096"/>
      <c r="Q33" s="1102">
        <v>396</v>
      </c>
      <c r="R33" s="1103"/>
      <c r="S33" s="1103"/>
      <c r="T33" s="1103"/>
      <c r="U33" s="1103"/>
      <c r="V33" s="1103">
        <v>344</v>
      </c>
      <c r="W33" s="1103"/>
      <c r="X33" s="1103"/>
      <c r="Y33" s="1103"/>
      <c r="Z33" s="1103"/>
      <c r="AA33" s="1103">
        <v>52</v>
      </c>
      <c r="AB33" s="1103"/>
      <c r="AC33" s="1103"/>
      <c r="AD33" s="1103"/>
      <c r="AE33" s="1104"/>
      <c r="AF33" s="1099">
        <v>252</v>
      </c>
      <c r="AG33" s="1100"/>
      <c r="AH33" s="1100"/>
      <c r="AI33" s="1100"/>
      <c r="AJ33" s="1101"/>
      <c r="AK33" s="1174">
        <v>209</v>
      </c>
      <c r="AL33" s="1043"/>
      <c r="AM33" s="1043"/>
      <c r="AN33" s="1043"/>
      <c r="AO33" s="1044"/>
      <c r="AP33" s="1045">
        <v>982</v>
      </c>
      <c r="AQ33" s="1043"/>
      <c r="AR33" s="1043"/>
      <c r="AS33" s="1043"/>
      <c r="AT33" s="1044"/>
      <c r="AU33" s="1045">
        <v>835</v>
      </c>
      <c r="AV33" s="1043"/>
      <c r="AW33" s="1043"/>
      <c r="AX33" s="1043"/>
      <c r="AY33" s="1044"/>
      <c r="AZ33" s="1175" t="s">
        <v>594</v>
      </c>
      <c r="BA33" s="1176"/>
      <c r="BB33" s="1176"/>
      <c r="BC33" s="1176"/>
      <c r="BD33" s="1177"/>
      <c r="BE33" s="1036" t="s">
        <v>410</v>
      </c>
      <c r="BF33" s="1036"/>
      <c r="BG33" s="1036"/>
      <c r="BH33" s="1036"/>
      <c r="BI33" s="1037"/>
      <c r="BJ33" s="228"/>
      <c r="BK33" s="228"/>
      <c r="BL33" s="228"/>
      <c r="BM33" s="228"/>
      <c r="BN33" s="228"/>
      <c r="BO33" s="237"/>
      <c r="BP33" s="237"/>
      <c r="BQ33" s="234">
        <v>27</v>
      </c>
      <c r="BR33" s="235"/>
      <c r="BS33" s="1056"/>
      <c r="BT33" s="1057"/>
      <c r="BU33" s="1057"/>
      <c r="BV33" s="1057"/>
      <c r="BW33" s="1057"/>
      <c r="BX33" s="1057"/>
      <c r="BY33" s="1057"/>
      <c r="BZ33" s="1057"/>
      <c r="CA33" s="1057"/>
      <c r="CB33" s="1057"/>
      <c r="CC33" s="1057"/>
      <c r="CD33" s="1057"/>
      <c r="CE33" s="1057"/>
      <c r="CF33" s="1057"/>
      <c r="CG33" s="1078"/>
      <c r="CH33" s="1053"/>
      <c r="CI33" s="1054"/>
      <c r="CJ33" s="1054"/>
      <c r="CK33" s="1054"/>
      <c r="CL33" s="1055"/>
      <c r="CM33" s="1053"/>
      <c r="CN33" s="1054"/>
      <c r="CO33" s="1054"/>
      <c r="CP33" s="1054"/>
      <c r="CQ33" s="1055"/>
      <c r="CR33" s="1053"/>
      <c r="CS33" s="1054"/>
      <c r="CT33" s="1054"/>
      <c r="CU33" s="1054"/>
      <c r="CV33" s="1055"/>
      <c r="CW33" s="1053"/>
      <c r="CX33" s="1054"/>
      <c r="CY33" s="1054"/>
      <c r="CZ33" s="1054"/>
      <c r="DA33" s="1055"/>
      <c r="DB33" s="1053"/>
      <c r="DC33" s="1054"/>
      <c r="DD33" s="1054"/>
      <c r="DE33" s="1054"/>
      <c r="DF33" s="1055"/>
      <c r="DG33" s="1053"/>
      <c r="DH33" s="1054"/>
      <c r="DI33" s="1054"/>
      <c r="DJ33" s="1054"/>
      <c r="DK33" s="1055"/>
      <c r="DL33" s="1053"/>
      <c r="DM33" s="1054"/>
      <c r="DN33" s="1054"/>
      <c r="DO33" s="1054"/>
      <c r="DP33" s="1055"/>
      <c r="DQ33" s="1053"/>
      <c r="DR33" s="1054"/>
      <c r="DS33" s="1054"/>
      <c r="DT33" s="1054"/>
      <c r="DU33" s="1055"/>
      <c r="DV33" s="1056"/>
      <c r="DW33" s="1057"/>
      <c r="DX33" s="1057"/>
      <c r="DY33" s="1057"/>
      <c r="DZ33" s="1058"/>
      <c r="EA33" s="226"/>
    </row>
    <row r="34" spans="1:131" ht="26.25" customHeight="1" x14ac:dyDescent="0.15">
      <c r="A34" s="238">
        <v>7</v>
      </c>
      <c r="B34" s="1094" t="s">
        <v>413</v>
      </c>
      <c r="C34" s="1095"/>
      <c r="D34" s="1095"/>
      <c r="E34" s="1095"/>
      <c r="F34" s="1095"/>
      <c r="G34" s="1095"/>
      <c r="H34" s="1095"/>
      <c r="I34" s="1095"/>
      <c r="J34" s="1095"/>
      <c r="K34" s="1095"/>
      <c r="L34" s="1095"/>
      <c r="M34" s="1095"/>
      <c r="N34" s="1095"/>
      <c r="O34" s="1095"/>
      <c r="P34" s="1096"/>
      <c r="Q34" s="1102">
        <v>1898</v>
      </c>
      <c r="R34" s="1103"/>
      <c r="S34" s="1103"/>
      <c r="T34" s="1103"/>
      <c r="U34" s="1103"/>
      <c r="V34" s="1103">
        <v>1425</v>
      </c>
      <c r="W34" s="1103"/>
      <c r="X34" s="1103"/>
      <c r="Y34" s="1103"/>
      <c r="Z34" s="1103"/>
      <c r="AA34" s="1103">
        <v>473</v>
      </c>
      <c r="AB34" s="1103"/>
      <c r="AC34" s="1103"/>
      <c r="AD34" s="1103"/>
      <c r="AE34" s="1104"/>
      <c r="AF34" s="1099">
        <v>1428</v>
      </c>
      <c r="AG34" s="1100"/>
      <c r="AH34" s="1100"/>
      <c r="AI34" s="1100"/>
      <c r="AJ34" s="1101"/>
      <c r="AK34" s="1174">
        <v>1347</v>
      </c>
      <c r="AL34" s="1043"/>
      <c r="AM34" s="1043"/>
      <c r="AN34" s="1043"/>
      <c r="AO34" s="1044"/>
      <c r="AP34" s="1045">
        <v>7373</v>
      </c>
      <c r="AQ34" s="1043"/>
      <c r="AR34" s="1043"/>
      <c r="AS34" s="1043"/>
      <c r="AT34" s="1044"/>
      <c r="AU34" s="1045">
        <v>6916</v>
      </c>
      <c r="AV34" s="1043"/>
      <c r="AW34" s="1043"/>
      <c r="AX34" s="1043"/>
      <c r="AY34" s="1044"/>
      <c r="AZ34" s="1175" t="s">
        <v>594</v>
      </c>
      <c r="BA34" s="1176"/>
      <c r="BB34" s="1176"/>
      <c r="BC34" s="1176"/>
      <c r="BD34" s="1177"/>
      <c r="BE34" s="1036" t="s">
        <v>410</v>
      </c>
      <c r="BF34" s="1036"/>
      <c r="BG34" s="1036"/>
      <c r="BH34" s="1036"/>
      <c r="BI34" s="1037"/>
      <c r="BJ34" s="228"/>
      <c r="BK34" s="228"/>
      <c r="BL34" s="228"/>
      <c r="BM34" s="228"/>
      <c r="BN34" s="228"/>
      <c r="BO34" s="237"/>
      <c r="BP34" s="237"/>
      <c r="BQ34" s="234">
        <v>28</v>
      </c>
      <c r="BR34" s="235"/>
      <c r="BS34" s="1056"/>
      <c r="BT34" s="1057"/>
      <c r="BU34" s="1057"/>
      <c r="BV34" s="1057"/>
      <c r="BW34" s="1057"/>
      <c r="BX34" s="1057"/>
      <c r="BY34" s="1057"/>
      <c r="BZ34" s="1057"/>
      <c r="CA34" s="1057"/>
      <c r="CB34" s="1057"/>
      <c r="CC34" s="1057"/>
      <c r="CD34" s="1057"/>
      <c r="CE34" s="1057"/>
      <c r="CF34" s="1057"/>
      <c r="CG34" s="1078"/>
      <c r="CH34" s="1053"/>
      <c r="CI34" s="1054"/>
      <c r="CJ34" s="1054"/>
      <c r="CK34" s="1054"/>
      <c r="CL34" s="1055"/>
      <c r="CM34" s="1053"/>
      <c r="CN34" s="1054"/>
      <c r="CO34" s="1054"/>
      <c r="CP34" s="1054"/>
      <c r="CQ34" s="1055"/>
      <c r="CR34" s="1053"/>
      <c r="CS34" s="1054"/>
      <c r="CT34" s="1054"/>
      <c r="CU34" s="1054"/>
      <c r="CV34" s="1055"/>
      <c r="CW34" s="1053"/>
      <c r="CX34" s="1054"/>
      <c r="CY34" s="1054"/>
      <c r="CZ34" s="1054"/>
      <c r="DA34" s="1055"/>
      <c r="DB34" s="1053"/>
      <c r="DC34" s="1054"/>
      <c r="DD34" s="1054"/>
      <c r="DE34" s="1054"/>
      <c r="DF34" s="1055"/>
      <c r="DG34" s="1053"/>
      <c r="DH34" s="1054"/>
      <c r="DI34" s="1054"/>
      <c r="DJ34" s="1054"/>
      <c r="DK34" s="1055"/>
      <c r="DL34" s="1053"/>
      <c r="DM34" s="1054"/>
      <c r="DN34" s="1054"/>
      <c r="DO34" s="1054"/>
      <c r="DP34" s="1055"/>
      <c r="DQ34" s="1053"/>
      <c r="DR34" s="1054"/>
      <c r="DS34" s="1054"/>
      <c r="DT34" s="1054"/>
      <c r="DU34" s="1055"/>
      <c r="DV34" s="1056"/>
      <c r="DW34" s="1057"/>
      <c r="DX34" s="1057"/>
      <c r="DY34" s="1057"/>
      <c r="DZ34" s="1058"/>
      <c r="EA34" s="226"/>
    </row>
    <row r="35" spans="1:131" ht="26.25" customHeight="1" x14ac:dyDescent="0.15">
      <c r="A35" s="238">
        <v>8</v>
      </c>
      <c r="B35" s="1094"/>
      <c r="C35" s="1095"/>
      <c r="D35" s="1095"/>
      <c r="E35" s="1095"/>
      <c r="F35" s="1095"/>
      <c r="G35" s="1095"/>
      <c r="H35" s="1095"/>
      <c r="I35" s="1095"/>
      <c r="J35" s="1095"/>
      <c r="K35" s="1095"/>
      <c r="L35" s="1095"/>
      <c r="M35" s="1095"/>
      <c r="N35" s="1095"/>
      <c r="O35" s="1095"/>
      <c r="P35" s="1096"/>
      <c r="Q35" s="1102"/>
      <c r="R35" s="1103"/>
      <c r="S35" s="1103"/>
      <c r="T35" s="1103"/>
      <c r="U35" s="1103"/>
      <c r="V35" s="1103"/>
      <c r="W35" s="1103"/>
      <c r="X35" s="1103"/>
      <c r="Y35" s="1103"/>
      <c r="Z35" s="1103"/>
      <c r="AA35" s="1103"/>
      <c r="AB35" s="1103"/>
      <c r="AC35" s="1103"/>
      <c r="AD35" s="1103"/>
      <c r="AE35" s="1104"/>
      <c r="AF35" s="1099"/>
      <c r="AG35" s="1100"/>
      <c r="AH35" s="1100"/>
      <c r="AI35" s="1100"/>
      <c r="AJ35" s="1101"/>
      <c r="AK35" s="1044"/>
      <c r="AL35" s="1035"/>
      <c r="AM35" s="1035"/>
      <c r="AN35" s="1035"/>
      <c r="AO35" s="1035"/>
      <c r="AP35" s="1035"/>
      <c r="AQ35" s="1035"/>
      <c r="AR35" s="1035"/>
      <c r="AS35" s="1035"/>
      <c r="AT35" s="1035"/>
      <c r="AU35" s="1035"/>
      <c r="AV35" s="1035"/>
      <c r="AW35" s="1035"/>
      <c r="AX35" s="1035"/>
      <c r="AY35" s="1035"/>
      <c r="AZ35" s="1105"/>
      <c r="BA35" s="1105"/>
      <c r="BB35" s="1105"/>
      <c r="BC35" s="1105"/>
      <c r="BD35" s="1105"/>
      <c r="BE35" s="1036"/>
      <c r="BF35" s="1036"/>
      <c r="BG35" s="1036"/>
      <c r="BH35" s="1036"/>
      <c r="BI35" s="1037"/>
      <c r="BJ35" s="228"/>
      <c r="BK35" s="228"/>
      <c r="BL35" s="228"/>
      <c r="BM35" s="228"/>
      <c r="BN35" s="228"/>
      <c r="BO35" s="237"/>
      <c r="BP35" s="237"/>
      <c r="BQ35" s="234">
        <v>29</v>
      </c>
      <c r="BR35" s="235"/>
      <c r="BS35" s="1056"/>
      <c r="BT35" s="1057"/>
      <c r="BU35" s="1057"/>
      <c r="BV35" s="1057"/>
      <c r="BW35" s="1057"/>
      <c r="BX35" s="1057"/>
      <c r="BY35" s="1057"/>
      <c r="BZ35" s="1057"/>
      <c r="CA35" s="1057"/>
      <c r="CB35" s="1057"/>
      <c r="CC35" s="1057"/>
      <c r="CD35" s="1057"/>
      <c r="CE35" s="1057"/>
      <c r="CF35" s="1057"/>
      <c r="CG35" s="1078"/>
      <c r="CH35" s="1053"/>
      <c r="CI35" s="1054"/>
      <c r="CJ35" s="1054"/>
      <c r="CK35" s="1054"/>
      <c r="CL35" s="1055"/>
      <c r="CM35" s="1053"/>
      <c r="CN35" s="1054"/>
      <c r="CO35" s="1054"/>
      <c r="CP35" s="1054"/>
      <c r="CQ35" s="1055"/>
      <c r="CR35" s="1053"/>
      <c r="CS35" s="1054"/>
      <c r="CT35" s="1054"/>
      <c r="CU35" s="1054"/>
      <c r="CV35" s="1055"/>
      <c r="CW35" s="1053"/>
      <c r="CX35" s="1054"/>
      <c r="CY35" s="1054"/>
      <c r="CZ35" s="1054"/>
      <c r="DA35" s="1055"/>
      <c r="DB35" s="1053"/>
      <c r="DC35" s="1054"/>
      <c r="DD35" s="1054"/>
      <c r="DE35" s="1054"/>
      <c r="DF35" s="1055"/>
      <c r="DG35" s="1053"/>
      <c r="DH35" s="1054"/>
      <c r="DI35" s="1054"/>
      <c r="DJ35" s="1054"/>
      <c r="DK35" s="1055"/>
      <c r="DL35" s="1053"/>
      <c r="DM35" s="1054"/>
      <c r="DN35" s="1054"/>
      <c r="DO35" s="1054"/>
      <c r="DP35" s="1055"/>
      <c r="DQ35" s="1053"/>
      <c r="DR35" s="1054"/>
      <c r="DS35" s="1054"/>
      <c r="DT35" s="1054"/>
      <c r="DU35" s="1055"/>
      <c r="DV35" s="1056"/>
      <c r="DW35" s="1057"/>
      <c r="DX35" s="1057"/>
      <c r="DY35" s="1057"/>
      <c r="DZ35" s="1058"/>
      <c r="EA35" s="226"/>
    </row>
    <row r="36" spans="1:131" ht="26.25" customHeight="1" x14ac:dyDescent="0.15">
      <c r="A36" s="238">
        <v>9</v>
      </c>
      <c r="B36" s="1094"/>
      <c r="C36" s="1095"/>
      <c r="D36" s="1095"/>
      <c r="E36" s="1095"/>
      <c r="F36" s="1095"/>
      <c r="G36" s="1095"/>
      <c r="H36" s="1095"/>
      <c r="I36" s="1095"/>
      <c r="J36" s="1095"/>
      <c r="K36" s="1095"/>
      <c r="L36" s="1095"/>
      <c r="M36" s="1095"/>
      <c r="N36" s="1095"/>
      <c r="O36" s="1095"/>
      <c r="P36" s="1096"/>
      <c r="Q36" s="1102"/>
      <c r="R36" s="1103"/>
      <c r="S36" s="1103"/>
      <c r="T36" s="1103"/>
      <c r="U36" s="1103"/>
      <c r="V36" s="1103"/>
      <c r="W36" s="1103"/>
      <c r="X36" s="1103"/>
      <c r="Y36" s="1103"/>
      <c r="Z36" s="1103"/>
      <c r="AA36" s="1103"/>
      <c r="AB36" s="1103"/>
      <c r="AC36" s="1103"/>
      <c r="AD36" s="1103"/>
      <c r="AE36" s="1104"/>
      <c r="AF36" s="1099"/>
      <c r="AG36" s="1100"/>
      <c r="AH36" s="1100"/>
      <c r="AI36" s="1100"/>
      <c r="AJ36" s="1101"/>
      <c r="AK36" s="1044"/>
      <c r="AL36" s="1035"/>
      <c r="AM36" s="1035"/>
      <c r="AN36" s="1035"/>
      <c r="AO36" s="1035"/>
      <c r="AP36" s="1035"/>
      <c r="AQ36" s="1035"/>
      <c r="AR36" s="1035"/>
      <c r="AS36" s="1035"/>
      <c r="AT36" s="1035"/>
      <c r="AU36" s="1035"/>
      <c r="AV36" s="1035"/>
      <c r="AW36" s="1035"/>
      <c r="AX36" s="1035"/>
      <c r="AY36" s="1035"/>
      <c r="AZ36" s="1105"/>
      <c r="BA36" s="1105"/>
      <c r="BB36" s="1105"/>
      <c r="BC36" s="1105"/>
      <c r="BD36" s="1105"/>
      <c r="BE36" s="1036"/>
      <c r="BF36" s="1036"/>
      <c r="BG36" s="1036"/>
      <c r="BH36" s="1036"/>
      <c r="BI36" s="1037"/>
      <c r="BJ36" s="228"/>
      <c r="BK36" s="228"/>
      <c r="BL36" s="228"/>
      <c r="BM36" s="228"/>
      <c r="BN36" s="228"/>
      <c r="BO36" s="237"/>
      <c r="BP36" s="237"/>
      <c r="BQ36" s="234">
        <v>30</v>
      </c>
      <c r="BR36" s="235"/>
      <c r="BS36" s="1056"/>
      <c r="BT36" s="1057"/>
      <c r="BU36" s="1057"/>
      <c r="BV36" s="1057"/>
      <c r="BW36" s="1057"/>
      <c r="BX36" s="1057"/>
      <c r="BY36" s="1057"/>
      <c r="BZ36" s="1057"/>
      <c r="CA36" s="1057"/>
      <c r="CB36" s="1057"/>
      <c r="CC36" s="1057"/>
      <c r="CD36" s="1057"/>
      <c r="CE36" s="1057"/>
      <c r="CF36" s="1057"/>
      <c r="CG36" s="1078"/>
      <c r="CH36" s="1053"/>
      <c r="CI36" s="1054"/>
      <c r="CJ36" s="1054"/>
      <c r="CK36" s="1054"/>
      <c r="CL36" s="1055"/>
      <c r="CM36" s="1053"/>
      <c r="CN36" s="1054"/>
      <c r="CO36" s="1054"/>
      <c r="CP36" s="1054"/>
      <c r="CQ36" s="1055"/>
      <c r="CR36" s="1053"/>
      <c r="CS36" s="1054"/>
      <c r="CT36" s="1054"/>
      <c r="CU36" s="1054"/>
      <c r="CV36" s="1055"/>
      <c r="CW36" s="1053"/>
      <c r="CX36" s="1054"/>
      <c r="CY36" s="1054"/>
      <c r="CZ36" s="1054"/>
      <c r="DA36" s="1055"/>
      <c r="DB36" s="1053"/>
      <c r="DC36" s="1054"/>
      <c r="DD36" s="1054"/>
      <c r="DE36" s="1054"/>
      <c r="DF36" s="1055"/>
      <c r="DG36" s="1053"/>
      <c r="DH36" s="1054"/>
      <c r="DI36" s="1054"/>
      <c r="DJ36" s="1054"/>
      <c r="DK36" s="1055"/>
      <c r="DL36" s="1053"/>
      <c r="DM36" s="1054"/>
      <c r="DN36" s="1054"/>
      <c r="DO36" s="1054"/>
      <c r="DP36" s="1055"/>
      <c r="DQ36" s="1053"/>
      <c r="DR36" s="1054"/>
      <c r="DS36" s="1054"/>
      <c r="DT36" s="1054"/>
      <c r="DU36" s="1055"/>
      <c r="DV36" s="1056"/>
      <c r="DW36" s="1057"/>
      <c r="DX36" s="1057"/>
      <c r="DY36" s="1057"/>
      <c r="DZ36" s="1058"/>
      <c r="EA36" s="226"/>
    </row>
    <row r="37" spans="1:131" ht="26.25" customHeight="1" x14ac:dyDescent="0.15">
      <c r="A37" s="238">
        <v>10</v>
      </c>
      <c r="B37" s="1094"/>
      <c r="C37" s="1095"/>
      <c r="D37" s="1095"/>
      <c r="E37" s="1095"/>
      <c r="F37" s="1095"/>
      <c r="G37" s="1095"/>
      <c r="H37" s="1095"/>
      <c r="I37" s="1095"/>
      <c r="J37" s="1095"/>
      <c r="K37" s="1095"/>
      <c r="L37" s="1095"/>
      <c r="M37" s="1095"/>
      <c r="N37" s="1095"/>
      <c r="O37" s="1095"/>
      <c r="P37" s="1096"/>
      <c r="Q37" s="1102"/>
      <c r="R37" s="1103"/>
      <c r="S37" s="1103"/>
      <c r="T37" s="1103"/>
      <c r="U37" s="1103"/>
      <c r="V37" s="1103"/>
      <c r="W37" s="1103"/>
      <c r="X37" s="1103"/>
      <c r="Y37" s="1103"/>
      <c r="Z37" s="1103"/>
      <c r="AA37" s="1103"/>
      <c r="AB37" s="1103"/>
      <c r="AC37" s="1103"/>
      <c r="AD37" s="1103"/>
      <c r="AE37" s="1104"/>
      <c r="AF37" s="1099"/>
      <c r="AG37" s="1100"/>
      <c r="AH37" s="1100"/>
      <c r="AI37" s="1100"/>
      <c r="AJ37" s="1101"/>
      <c r="AK37" s="1044"/>
      <c r="AL37" s="1035"/>
      <c r="AM37" s="1035"/>
      <c r="AN37" s="1035"/>
      <c r="AO37" s="1035"/>
      <c r="AP37" s="1035"/>
      <c r="AQ37" s="1035"/>
      <c r="AR37" s="1035"/>
      <c r="AS37" s="1035"/>
      <c r="AT37" s="1035"/>
      <c r="AU37" s="1035"/>
      <c r="AV37" s="1035"/>
      <c r="AW37" s="1035"/>
      <c r="AX37" s="1035"/>
      <c r="AY37" s="1035"/>
      <c r="AZ37" s="1105"/>
      <c r="BA37" s="1105"/>
      <c r="BB37" s="1105"/>
      <c r="BC37" s="1105"/>
      <c r="BD37" s="1105"/>
      <c r="BE37" s="1036"/>
      <c r="BF37" s="1036"/>
      <c r="BG37" s="1036"/>
      <c r="BH37" s="1036"/>
      <c r="BI37" s="1037"/>
      <c r="BJ37" s="228"/>
      <c r="BK37" s="228"/>
      <c r="BL37" s="228"/>
      <c r="BM37" s="228"/>
      <c r="BN37" s="228"/>
      <c r="BO37" s="237"/>
      <c r="BP37" s="237"/>
      <c r="BQ37" s="234">
        <v>31</v>
      </c>
      <c r="BR37" s="235"/>
      <c r="BS37" s="1056"/>
      <c r="BT37" s="1057"/>
      <c r="BU37" s="1057"/>
      <c r="BV37" s="1057"/>
      <c r="BW37" s="1057"/>
      <c r="BX37" s="1057"/>
      <c r="BY37" s="1057"/>
      <c r="BZ37" s="1057"/>
      <c r="CA37" s="1057"/>
      <c r="CB37" s="1057"/>
      <c r="CC37" s="1057"/>
      <c r="CD37" s="1057"/>
      <c r="CE37" s="1057"/>
      <c r="CF37" s="1057"/>
      <c r="CG37" s="1078"/>
      <c r="CH37" s="1053"/>
      <c r="CI37" s="1054"/>
      <c r="CJ37" s="1054"/>
      <c r="CK37" s="1054"/>
      <c r="CL37" s="1055"/>
      <c r="CM37" s="1053"/>
      <c r="CN37" s="1054"/>
      <c r="CO37" s="1054"/>
      <c r="CP37" s="1054"/>
      <c r="CQ37" s="1055"/>
      <c r="CR37" s="1053"/>
      <c r="CS37" s="1054"/>
      <c r="CT37" s="1054"/>
      <c r="CU37" s="1054"/>
      <c r="CV37" s="1055"/>
      <c r="CW37" s="1053"/>
      <c r="CX37" s="1054"/>
      <c r="CY37" s="1054"/>
      <c r="CZ37" s="1054"/>
      <c r="DA37" s="1055"/>
      <c r="DB37" s="1053"/>
      <c r="DC37" s="1054"/>
      <c r="DD37" s="1054"/>
      <c r="DE37" s="1054"/>
      <c r="DF37" s="1055"/>
      <c r="DG37" s="1053"/>
      <c r="DH37" s="1054"/>
      <c r="DI37" s="1054"/>
      <c r="DJ37" s="1054"/>
      <c r="DK37" s="1055"/>
      <c r="DL37" s="1053"/>
      <c r="DM37" s="1054"/>
      <c r="DN37" s="1054"/>
      <c r="DO37" s="1054"/>
      <c r="DP37" s="1055"/>
      <c r="DQ37" s="1053"/>
      <c r="DR37" s="1054"/>
      <c r="DS37" s="1054"/>
      <c r="DT37" s="1054"/>
      <c r="DU37" s="1055"/>
      <c r="DV37" s="1056"/>
      <c r="DW37" s="1057"/>
      <c r="DX37" s="1057"/>
      <c r="DY37" s="1057"/>
      <c r="DZ37" s="1058"/>
      <c r="EA37" s="226"/>
    </row>
    <row r="38" spans="1:131" ht="26.25" customHeight="1" x14ac:dyDescent="0.15">
      <c r="A38" s="238">
        <v>11</v>
      </c>
      <c r="B38" s="1094"/>
      <c r="C38" s="1095"/>
      <c r="D38" s="1095"/>
      <c r="E38" s="1095"/>
      <c r="F38" s="1095"/>
      <c r="G38" s="1095"/>
      <c r="H38" s="1095"/>
      <c r="I38" s="1095"/>
      <c r="J38" s="1095"/>
      <c r="K38" s="1095"/>
      <c r="L38" s="1095"/>
      <c r="M38" s="1095"/>
      <c r="N38" s="1095"/>
      <c r="O38" s="1095"/>
      <c r="P38" s="1096"/>
      <c r="Q38" s="1102"/>
      <c r="R38" s="1103"/>
      <c r="S38" s="1103"/>
      <c r="T38" s="1103"/>
      <c r="U38" s="1103"/>
      <c r="V38" s="1103"/>
      <c r="W38" s="1103"/>
      <c r="X38" s="1103"/>
      <c r="Y38" s="1103"/>
      <c r="Z38" s="1103"/>
      <c r="AA38" s="1103"/>
      <c r="AB38" s="1103"/>
      <c r="AC38" s="1103"/>
      <c r="AD38" s="1103"/>
      <c r="AE38" s="1104"/>
      <c r="AF38" s="1099"/>
      <c r="AG38" s="1100"/>
      <c r="AH38" s="1100"/>
      <c r="AI38" s="1100"/>
      <c r="AJ38" s="1101"/>
      <c r="AK38" s="1044"/>
      <c r="AL38" s="1035"/>
      <c r="AM38" s="1035"/>
      <c r="AN38" s="1035"/>
      <c r="AO38" s="1035"/>
      <c r="AP38" s="1035"/>
      <c r="AQ38" s="1035"/>
      <c r="AR38" s="1035"/>
      <c r="AS38" s="1035"/>
      <c r="AT38" s="1035"/>
      <c r="AU38" s="1035"/>
      <c r="AV38" s="1035"/>
      <c r="AW38" s="1035"/>
      <c r="AX38" s="1035"/>
      <c r="AY38" s="1035"/>
      <c r="AZ38" s="1105"/>
      <c r="BA38" s="1105"/>
      <c r="BB38" s="1105"/>
      <c r="BC38" s="1105"/>
      <c r="BD38" s="1105"/>
      <c r="BE38" s="1036"/>
      <c r="BF38" s="1036"/>
      <c r="BG38" s="1036"/>
      <c r="BH38" s="1036"/>
      <c r="BI38" s="1037"/>
      <c r="BJ38" s="228"/>
      <c r="BK38" s="228"/>
      <c r="BL38" s="228"/>
      <c r="BM38" s="228"/>
      <c r="BN38" s="228"/>
      <c r="BO38" s="237"/>
      <c r="BP38" s="237"/>
      <c r="BQ38" s="234">
        <v>32</v>
      </c>
      <c r="BR38" s="235"/>
      <c r="BS38" s="1056"/>
      <c r="BT38" s="1057"/>
      <c r="BU38" s="1057"/>
      <c r="BV38" s="1057"/>
      <c r="BW38" s="1057"/>
      <c r="BX38" s="1057"/>
      <c r="BY38" s="1057"/>
      <c r="BZ38" s="1057"/>
      <c r="CA38" s="1057"/>
      <c r="CB38" s="1057"/>
      <c r="CC38" s="1057"/>
      <c r="CD38" s="1057"/>
      <c r="CE38" s="1057"/>
      <c r="CF38" s="1057"/>
      <c r="CG38" s="1078"/>
      <c r="CH38" s="1053"/>
      <c r="CI38" s="1054"/>
      <c r="CJ38" s="1054"/>
      <c r="CK38" s="1054"/>
      <c r="CL38" s="1055"/>
      <c r="CM38" s="1053"/>
      <c r="CN38" s="1054"/>
      <c r="CO38" s="1054"/>
      <c r="CP38" s="1054"/>
      <c r="CQ38" s="1055"/>
      <c r="CR38" s="1053"/>
      <c r="CS38" s="1054"/>
      <c r="CT38" s="1054"/>
      <c r="CU38" s="1054"/>
      <c r="CV38" s="1055"/>
      <c r="CW38" s="1053"/>
      <c r="CX38" s="1054"/>
      <c r="CY38" s="1054"/>
      <c r="CZ38" s="1054"/>
      <c r="DA38" s="1055"/>
      <c r="DB38" s="1053"/>
      <c r="DC38" s="1054"/>
      <c r="DD38" s="1054"/>
      <c r="DE38" s="1054"/>
      <c r="DF38" s="1055"/>
      <c r="DG38" s="1053"/>
      <c r="DH38" s="1054"/>
      <c r="DI38" s="1054"/>
      <c r="DJ38" s="1054"/>
      <c r="DK38" s="1055"/>
      <c r="DL38" s="1053"/>
      <c r="DM38" s="1054"/>
      <c r="DN38" s="1054"/>
      <c r="DO38" s="1054"/>
      <c r="DP38" s="1055"/>
      <c r="DQ38" s="1053"/>
      <c r="DR38" s="1054"/>
      <c r="DS38" s="1054"/>
      <c r="DT38" s="1054"/>
      <c r="DU38" s="1055"/>
      <c r="DV38" s="1056"/>
      <c r="DW38" s="1057"/>
      <c r="DX38" s="1057"/>
      <c r="DY38" s="1057"/>
      <c r="DZ38" s="1058"/>
      <c r="EA38" s="226"/>
    </row>
    <row r="39" spans="1:131" ht="26.25" customHeight="1" x14ac:dyDescent="0.15">
      <c r="A39" s="238">
        <v>12</v>
      </c>
      <c r="B39" s="1094"/>
      <c r="C39" s="1095"/>
      <c r="D39" s="1095"/>
      <c r="E39" s="1095"/>
      <c r="F39" s="1095"/>
      <c r="G39" s="1095"/>
      <c r="H39" s="1095"/>
      <c r="I39" s="1095"/>
      <c r="J39" s="1095"/>
      <c r="K39" s="1095"/>
      <c r="L39" s="1095"/>
      <c r="M39" s="1095"/>
      <c r="N39" s="1095"/>
      <c r="O39" s="1095"/>
      <c r="P39" s="1096"/>
      <c r="Q39" s="1102"/>
      <c r="R39" s="1103"/>
      <c r="S39" s="1103"/>
      <c r="T39" s="1103"/>
      <c r="U39" s="1103"/>
      <c r="V39" s="1103"/>
      <c r="W39" s="1103"/>
      <c r="X39" s="1103"/>
      <c r="Y39" s="1103"/>
      <c r="Z39" s="1103"/>
      <c r="AA39" s="1103"/>
      <c r="AB39" s="1103"/>
      <c r="AC39" s="1103"/>
      <c r="AD39" s="1103"/>
      <c r="AE39" s="1104"/>
      <c r="AF39" s="1099"/>
      <c r="AG39" s="1100"/>
      <c r="AH39" s="1100"/>
      <c r="AI39" s="1100"/>
      <c r="AJ39" s="1101"/>
      <c r="AK39" s="1044"/>
      <c r="AL39" s="1035"/>
      <c r="AM39" s="1035"/>
      <c r="AN39" s="1035"/>
      <c r="AO39" s="1035"/>
      <c r="AP39" s="1035"/>
      <c r="AQ39" s="1035"/>
      <c r="AR39" s="1035"/>
      <c r="AS39" s="1035"/>
      <c r="AT39" s="1035"/>
      <c r="AU39" s="1035"/>
      <c r="AV39" s="1035"/>
      <c r="AW39" s="1035"/>
      <c r="AX39" s="1035"/>
      <c r="AY39" s="1035"/>
      <c r="AZ39" s="1105"/>
      <c r="BA39" s="1105"/>
      <c r="BB39" s="1105"/>
      <c r="BC39" s="1105"/>
      <c r="BD39" s="1105"/>
      <c r="BE39" s="1036"/>
      <c r="BF39" s="1036"/>
      <c r="BG39" s="1036"/>
      <c r="BH39" s="1036"/>
      <c r="BI39" s="1037"/>
      <c r="BJ39" s="228"/>
      <c r="BK39" s="228"/>
      <c r="BL39" s="228"/>
      <c r="BM39" s="228"/>
      <c r="BN39" s="228"/>
      <c r="BO39" s="237"/>
      <c r="BP39" s="237"/>
      <c r="BQ39" s="234">
        <v>33</v>
      </c>
      <c r="BR39" s="235"/>
      <c r="BS39" s="1056"/>
      <c r="BT39" s="1057"/>
      <c r="BU39" s="1057"/>
      <c r="BV39" s="1057"/>
      <c r="BW39" s="1057"/>
      <c r="BX39" s="1057"/>
      <c r="BY39" s="1057"/>
      <c r="BZ39" s="1057"/>
      <c r="CA39" s="1057"/>
      <c r="CB39" s="1057"/>
      <c r="CC39" s="1057"/>
      <c r="CD39" s="1057"/>
      <c r="CE39" s="1057"/>
      <c r="CF39" s="1057"/>
      <c r="CG39" s="1078"/>
      <c r="CH39" s="1053"/>
      <c r="CI39" s="1054"/>
      <c r="CJ39" s="1054"/>
      <c r="CK39" s="1054"/>
      <c r="CL39" s="1055"/>
      <c r="CM39" s="1053"/>
      <c r="CN39" s="1054"/>
      <c r="CO39" s="1054"/>
      <c r="CP39" s="1054"/>
      <c r="CQ39" s="1055"/>
      <c r="CR39" s="1053"/>
      <c r="CS39" s="1054"/>
      <c r="CT39" s="1054"/>
      <c r="CU39" s="1054"/>
      <c r="CV39" s="1055"/>
      <c r="CW39" s="1053"/>
      <c r="CX39" s="1054"/>
      <c r="CY39" s="1054"/>
      <c r="CZ39" s="1054"/>
      <c r="DA39" s="1055"/>
      <c r="DB39" s="1053"/>
      <c r="DC39" s="1054"/>
      <c r="DD39" s="1054"/>
      <c r="DE39" s="1054"/>
      <c r="DF39" s="1055"/>
      <c r="DG39" s="1053"/>
      <c r="DH39" s="1054"/>
      <c r="DI39" s="1054"/>
      <c r="DJ39" s="1054"/>
      <c r="DK39" s="1055"/>
      <c r="DL39" s="1053"/>
      <c r="DM39" s="1054"/>
      <c r="DN39" s="1054"/>
      <c r="DO39" s="1054"/>
      <c r="DP39" s="1055"/>
      <c r="DQ39" s="1053"/>
      <c r="DR39" s="1054"/>
      <c r="DS39" s="1054"/>
      <c r="DT39" s="1054"/>
      <c r="DU39" s="1055"/>
      <c r="DV39" s="1056"/>
      <c r="DW39" s="1057"/>
      <c r="DX39" s="1057"/>
      <c r="DY39" s="1057"/>
      <c r="DZ39" s="1058"/>
      <c r="EA39" s="226"/>
    </row>
    <row r="40" spans="1:131" ht="26.25" customHeight="1" x14ac:dyDescent="0.15">
      <c r="A40" s="234">
        <v>13</v>
      </c>
      <c r="B40" s="1094"/>
      <c r="C40" s="1095"/>
      <c r="D40" s="1095"/>
      <c r="E40" s="1095"/>
      <c r="F40" s="1095"/>
      <c r="G40" s="1095"/>
      <c r="H40" s="1095"/>
      <c r="I40" s="1095"/>
      <c r="J40" s="1095"/>
      <c r="K40" s="1095"/>
      <c r="L40" s="1095"/>
      <c r="M40" s="1095"/>
      <c r="N40" s="1095"/>
      <c r="O40" s="1095"/>
      <c r="P40" s="1096"/>
      <c r="Q40" s="1102"/>
      <c r="R40" s="1103"/>
      <c r="S40" s="1103"/>
      <c r="T40" s="1103"/>
      <c r="U40" s="1103"/>
      <c r="V40" s="1103"/>
      <c r="W40" s="1103"/>
      <c r="X40" s="1103"/>
      <c r="Y40" s="1103"/>
      <c r="Z40" s="1103"/>
      <c r="AA40" s="1103"/>
      <c r="AB40" s="1103"/>
      <c r="AC40" s="1103"/>
      <c r="AD40" s="1103"/>
      <c r="AE40" s="1104"/>
      <c r="AF40" s="1099"/>
      <c r="AG40" s="1100"/>
      <c r="AH40" s="1100"/>
      <c r="AI40" s="1100"/>
      <c r="AJ40" s="1101"/>
      <c r="AK40" s="1044"/>
      <c r="AL40" s="1035"/>
      <c r="AM40" s="1035"/>
      <c r="AN40" s="1035"/>
      <c r="AO40" s="1035"/>
      <c r="AP40" s="1035"/>
      <c r="AQ40" s="1035"/>
      <c r="AR40" s="1035"/>
      <c r="AS40" s="1035"/>
      <c r="AT40" s="1035"/>
      <c r="AU40" s="1035"/>
      <c r="AV40" s="1035"/>
      <c r="AW40" s="1035"/>
      <c r="AX40" s="1035"/>
      <c r="AY40" s="1035"/>
      <c r="AZ40" s="1105"/>
      <c r="BA40" s="1105"/>
      <c r="BB40" s="1105"/>
      <c r="BC40" s="1105"/>
      <c r="BD40" s="1105"/>
      <c r="BE40" s="1036"/>
      <c r="BF40" s="1036"/>
      <c r="BG40" s="1036"/>
      <c r="BH40" s="1036"/>
      <c r="BI40" s="1037"/>
      <c r="BJ40" s="228"/>
      <c r="BK40" s="228"/>
      <c r="BL40" s="228"/>
      <c r="BM40" s="228"/>
      <c r="BN40" s="228"/>
      <c r="BO40" s="237"/>
      <c r="BP40" s="237"/>
      <c r="BQ40" s="234">
        <v>34</v>
      </c>
      <c r="BR40" s="235"/>
      <c r="BS40" s="1056"/>
      <c r="BT40" s="1057"/>
      <c r="BU40" s="1057"/>
      <c r="BV40" s="1057"/>
      <c r="BW40" s="1057"/>
      <c r="BX40" s="1057"/>
      <c r="BY40" s="1057"/>
      <c r="BZ40" s="1057"/>
      <c r="CA40" s="1057"/>
      <c r="CB40" s="1057"/>
      <c r="CC40" s="1057"/>
      <c r="CD40" s="1057"/>
      <c r="CE40" s="1057"/>
      <c r="CF40" s="1057"/>
      <c r="CG40" s="1078"/>
      <c r="CH40" s="1053"/>
      <c r="CI40" s="1054"/>
      <c r="CJ40" s="1054"/>
      <c r="CK40" s="1054"/>
      <c r="CL40" s="1055"/>
      <c r="CM40" s="1053"/>
      <c r="CN40" s="1054"/>
      <c r="CO40" s="1054"/>
      <c r="CP40" s="1054"/>
      <c r="CQ40" s="1055"/>
      <c r="CR40" s="1053"/>
      <c r="CS40" s="1054"/>
      <c r="CT40" s="1054"/>
      <c r="CU40" s="1054"/>
      <c r="CV40" s="1055"/>
      <c r="CW40" s="1053"/>
      <c r="CX40" s="1054"/>
      <c r="CY40" s="1054"/>
      <c r="CZ40" s="1054"/>
      <c r="DA40" s="1055"/>
      <c r="DB40" s="1053"/>
      <c r="DC40" s="1054"/>
      <c r="DD40" s="1054"/>
      <c r="DE40" s="1054"/>
      <c r="DF40" s="1055"/>
      <c r="DG40" s="1053"/>
      <c r="DH40" s="1054"/>
      <c r="DI40" s="1054"/>
      <c r="DJ40" s="1054"/>
      <c r="DK40" s="1055"/>
      <c r="DL40" s="1053"/>
      <c r="DM40" s="1054"/>
      <c r="DN40" s="1054"/>
      <c r="DO40" s="1054"/>
      <c r="DP40" s="1055"/>
      <c r="DQ40" s="1053"/>
      <c r="DR40" s="1054"/>
      <c r="DS40" s="1054"/>
      <c r="DT40" s="1054"/>
      <c r="DU40" s="1055"/>
      <c r="DV40" s="1056"/>
      <c r="DW40" s="1057"/>
      <c r="DX40" s="1057"/>
      <c r="DY40" s="1057"/>
      <c r="DZ40" s="1058"/>
      <c r="EA40" s="226"/>
    </row>
    <row r="41" spans="1:131" ht="26.25" customHeight="1" x14ac:dyDescent="0.15">
      <c r="A41" s="234">
        <v>14</v>
      </c>
      <c r="B41" s="1094"/>
      <c r="C41" s="1095"/>
      <c r="D41" s="1095"/>
      <c r="E41" s="1095"/>
      <c r="F41" s="1095"/>
      <c r="G41" s="1095"/>
      <c r="H41" s="1095"/>
      <c r="I41" s="1095"/>
      <c r="J41" s="1095"/>
      <c r="K41" s="1095"/>
      <c r="L41" s="1095"/>
      <c r="M41" s="1095"/>
      <c r="N41" s="1095"/>
      <c r="O41" s="1095"/>
      <c r="P41" s="1096"/>
      <c r="Q41" s="1102"/>
      <c r="R41" s="1103"/>
      <c r="S41" s="1103"/>
      <c r="T41" s="1103"/>
      <c r="U41" s="1103"/>
      <c r="V41" s="1103"/>
      <c r="W41" s="1103"/>
      <c r="X41" s="1103"/>
      <c r="Y41" s="1103"/>
      <c r="Z41" s="1103"/>
      <c r="AA41" s="1103"/>
      <c r="AB41" s="1103"/>
      <c r="AC41" s="1103"/>
      <c r="AD41" s="1103"/>
      <c r="AE41" s="1104"/>
      <c r="AF41" s="1099"/>
      <c r="AG41" s="1100"/>
      <c r="AH41" s="1100"/>
      <c r="AI41" s="1100"/>
      <c r="AJ41" s="1101"/>
      <c r="AK41" s="1044"/>
      <c r="AL41" s="1035"/>
      <c r="AM41" s="1035"/>
      <c r="AN41" s="1035"/>
      <c r="AO41" s="1035"/>
      <c r="AP41" s="1035"/>
      <c r="AQ41" s="1035"/>
      <c r="AR41" s="1035"/>
      <c r="AS41" s="1035"/>
      <c r="AT41" s="1035"/>
      <c r="AU41" s="1035"/>
      <c r="AV41" s="1035"/>
      <c r="AW41" s="1035"/>
      <c r="AX41" s="1035"/>
      <c r="AY41" s="1035"/>
      <c r="AZ41" s="1105"/>
      <c r="BA41" s="1105"/>
      <c r="BB41" s="1105"/>
      <c r="BC41" s="1105"/>
      <c r="BD41" s="1105"/>
      <c r="BE41" s="1036"/>
      <c r="BF41" s="1036"/>
      <c r="BG41" s="1036"/>
      <c r="BH41" s="1036"/>
      <c r="BI41" s="1037"/>
      <c r="BJ41" s="228"/>
      <c r="BK41" s="228"/>
      <c r="BL41" s="228"/>
      <c r="BM41" s="228"/>
      <c r="BN41" s="228"/>
      <c r="BO41" s="237"/>
      <c r="BP41" s="237"/>
      <c r="BQ41" s="234">
        <v>35</v>
      </c>
      <c r="BR41" s="235"/>
      <c r="BS41" s="1056"/>
      <c r="BT41" s="1057"/>
      <c r="BU41" s="1057"/>
      <c r="BV41" s="1057"/>
      <c r="BW41" s="1057"/>
      <c r="BX41" s="1057"/>
      <c r="BY41" s="1057"/>
      <c r="BZ41" s="1057"/>
      <c r="CA41" s="1057"/>
      <c r="CB41" s="1057"/>
      <c r="CC41" s="1057"/>
      <c r="CD41" s="1057"/>
      <c r="CE41" s="1057"/>
      <c r="CF41" s="1057"/>
      <c r="CG41" s="1078"/>
      <c r="CH41" s="1053"/>
      <c r="CI41" s="1054"/>
      <c r="CJ41" s="1054"/>
      <c r="CK41" s="1054"/>
      <c r="CL41" s="1055"/>
      <c r="CM41" s="1053"/>
      <c r="CN41" s="1054"/>
      <c r="CO41" s="1054"/>
      <c r="CP41" s="1054"/>
      <c r="CQ41" s="1055"/>
      <c r="CR41" s="1053"/>
      <c r="CS41" s="1054"/>
      <c r="CT41" s="1054"/>
      <c r="CU41" s="1054"/>
      <c r="CV41" s="1055"/>
      <c r="CW41" s="1053"/>
      <c r="CX41" s="1054"/>
      <c r="CY41" s="1054"/>
      <c r="CZ41" s="1054"/>
      <c r="DA41" s="1055"/>
      <c r="DB41" s="1053"/>
      <c r="DC41" s="1054"/>
      <c r="DD41" s="1054"/>
      <c r="DE41" s="1054"/>
      <c r="DF41" s="1055"/>
      <c r="DG41" s="1053"/>
      <c r="DH41" s="1054"/>
      <c r="DI41" s="1054"/>
      <c r="DJ41" s="1054"/>
      <c r="DK41" s="1055"/>
      <c r="DL41" s="1053"/>
      <c r="DM41" s="1054"/>
      <c r="DN41" s="1054"/>
      <c r="DO41" s="1054"/>
      <c r="DP41" s="1055"/>
      <c r="DQ41" s="1053"/>
      <c r="DR41" s="1054"/>
      <c r="DS41" s="1054"/>
      <c r="DT41" s="1054"/>
      <c r="DU41" s="1055"/>
      <c r="DV41" s="1056"/>
      <c r="DW41" s="1057"/>
      <c r="DX41" s="1057"/>
      <c r="DY41" s="1057"/>
      <c r="DZ41" s="1058"/>
      <c r="EA41" s="226"/>
    </row>
    <row r="42" spans="1:131" ht="26.25" customHeight="1" x14ac:dyDescent="0.15">
      <c r="A42" s="234">
        <v>15</v>
      </c>
      <c r="B42" s="1094"/>
      <c r="C42" s="1095"/>
      <c r="D42" s="1095"/>
      <c r="E42" s="1095"/>
      <c r="F42" s="1095"/>
      <c r="G42" s="1095"/>
      <c r="H42" s="1095"/>
      <c r="I42" s="1095"/>
      <c r="J42" s="1095"/>
      <c r="K42" s="1095"/>
      <c r="L42" s="1095"/>
      <c r="M42" s="1095"/>
      <c r="N42" s="1095"/>
      <c r="O42" s="1095"/>
      <c r="P42" s="1096"/>
      <c r="Q42" s="1102"/>
      <c r="R42" s="1103"/>
      <c r="S42" s="1103"/>
      <c r="T42" s="1103"/>
      <c r="U42" s="1103"/>
      <c r="V42" s="1103"/>
      <c r="W42" s="1103"/>
      <c r="X42" s="1103"/>
      <c r="Y42" s="1103"/>
      <c r="Z42" s="1103"/>
      <c r="AA42" s="1103"/>
      <c r="AB42" s="1103"/>
      <c r="AC42" s="1103"/>
      <c r="AD42" s="1103"/>
      <c r="AE42" s="1104"/>
      <c r="AF42" s="1099"/>
      <c r="AG42" s="1100"/>
      <c r="AH42" s="1100"/>
      <c r="AI42" s="1100"/>
      <c r="AJ42" s="1101"/>
      <c r="AK42" s="1044"/>
      <c r="AL42" s="1035"/>
      <c r="AM42" s="1035"/>
      <c r="AN42" s="1035"/>
      <c r="AO42" s="1035"/>
      <c r="AP42" s="1035"/>
      <c r="AQ42" s="1035"/>
      <c r="AR42" s="1035"/>
      <c r="AS42" s="1035"/>
      <c r="AT42" s="1035"/>
      <c r="AU42" s="1035"/>
      <c r="AV42" s="1035"/>
      <c r="AW42" s="1035"/>
      <c r="AX42" s="1035"/>
      <c r="AY42" s="1035"/>
      <c r="AZ42" s="1105"/>
      <c r="BA42" s="1105"/>
      <c r="BB42" s="1105"/>
      <c r="BC42" s="1105"/>
      <c r="BD42" s="1105"/>
      <c r="BE42" s="1036"/>
      <c r="BF42" s="1036"/>
      <c r="BG42" s="1036"/>
      <c r="BH42" s="1036"/>
      <c r="BI42" s="1037"/>
      <c r="BJ42" s="228"/>
      <c r="BK42" s="228"/>
      <c r="BL42" s="228"/>
      <c r="BM42" s="228"/>
      <c r="BN42" s="228"/>
      <c r="BO42" s="237"/>
      <c r="BP42" s="237"/>
      <c r="BQ42" s="234">
        <v>36</v>
      </c>
      <c r="BR42" s="235"/>
      <c r="BS42" s="1056"/>
      <c r="BT42" s="1057"/>
      <c r="BU42" s="1057"/>
      <c r="BV42" s="1057"/>
      <c r="BW42" s="1057"/>
      <c r="BX42" s="1057"/>
      <c r="BY42" s="1057"/>
      <c r="BZ42" s="1057"/>
      <c r="CA42" s="1057"/>
      <c r="CB42" s="1057"/>
      <c r="CC42" s="1057"/>
      <c r="CD42" s="1057"/>
      <c r="CE42" s="1057"/>
      <c r="CF42" s="1057"/>
      <c r="CG42" s="1078"/>
      <c r="CH42" s="1053"/>
      <c r="CI42" s="1054"/>
      <c r="CJ42" s="1054"/>
      <c r="CK42" s="1054"/>
      <c r="CL42" s="1055"/>
      <c r="CM42" s="1053"/>
      <c r="CN42" s="1054"/>
      <c r="CO42" s="1054"/>
      <c r="CP42" s="1054"/>
      <c r="CQ42" s="1055"/>
      <c r="CR42" s="1053"/>
      <c r="CS42" s="1054"/>
      <c r="CT42" s="1054"/>
      <c r="CU42" s="1054"/>
      <c r="CV42" s="1055"/>
      <c r="CW42" s="1053"/>
      <c r="CX42" s="1054"/>
      <c r="CY42" s="1054"/>
      <c r="CZ42" s="1054"/>
      <c r="DA42" s="1055"/>
      <c r="DB42" s="1053"/>
      <c r="DC42" s="1054"/>
      <c r="DD42" s="1054"/>
      <c r="DE42" s="1054"/>
      <c r="DF42" s="1055"/>
      <c r="DG42" s="1053"/>
      <c r="DH42" s="1054"/>
      <c r="DI42" s="1054"/>
      <c r="DJ42" s="1054"/>
      <c r="DK42" s="1055"/>
      <c r="DL42" s="1053"/>
      <c r="DM42" s="1054"/>
      <c r="DN42" s="1054"/>
      <c r="DO42" s="1054"/>
      <c r="DP42" s="1055"/>
      <c r="DQ42" s="1053"/>
      <c r="DR42" s="1054"/>
      <c r="DS42" s="1054"/>
      <c r="DT42" s="1054"/>
      <c r="DU42" s="1055"/>
      <c r="DV42" s="1056"/>
      <c r="DW42" s="1057"/>
      <c r="DX42" s="1057"/>
      <c r="DY42" s="1057"/>
      <c r="DZ42" s="1058"/>
      <c r="EA42" s="226"/>
    </row>
    <row r="43" spans="1:131" ht="26.25" customHeight="1" x14ac:dyDescent="0.15">
      <c r="A43" s="234">
        <v>16</v>
      </c>
      <c r="B43" s="1094"/>
      <c r="C43" s="1095"/>
      <c r="D43" s="1095"/>
      <c r="E43" s="1095"/>
      <c r="F43" s="1095"/>
      <c r="G43" s="1095"/>
      <c r="H43" s="1095"/>
      <c r="I43" s="1095"/>
      <c r="J43" s="1095"/>
      <c r="K43" s="1095"/>
      <c r="L43" s="1095"/>
      <c r="M43" s="1095"/>
      <c r="N43" s="1095"/>
      <c r="O43" s="1095"/>
      <c r="P43" s="1096"/>
      <c r="Q43" s="1102"/>
      <c r="R43" s="1103"/>
      <c r="S43" s="1103"/>
      <c r="T43" s="1103"/>
      <c r="U43" s="1103"/>
      <c r="V43" s="1103"/>
      <c r="W43" s="1103"/>
      <c r="X43" s="1103"/>
      <c r="Y43" s="1103"/>
      <c r="Z43" s="1103"/>
      <c r="AA43" s="1103"/>
      <c r="AB43" s="1103"/>
      <c r="AC43" s="1103"/>
      <c r="AD43" s="1103"/>
      <c r="AE43" s="1104"/>
      <c r="AF43" s="1099"/>
      <c r="AG43" s="1100"/>
      <c r="AH43" s="1100"/>
      <c r="AI43" s="1100"/>
      <c r="AJ43" s="1101"/>
      <c r="AK43" s="1044"/>
      <c r="AL43" s="1035"/>
      <c r="AM43" s="1035"/>
      <c r="AN43" s="1035"/>
      <c r="AO43" s="1035"/>
      <c r="AP43" s="1035"/>
      <c r="AQ43" s="1035"/>
      <c r="AR43" s="1035"/>
      <c r="AS43" s="1035"/>
      <c r="AT43" s="1035"/>
      <c r="AU43" s="1035"/>
      <c r="AV43" s="1035"/>
      <c r="AW43" s="1035"/>
      <c r="AX43" s="1035"/>
      <c r="AY43" s="1035"/>
      <c r="AZ43" s="1105"/>
      <c r="BA43" s="1105"/>
      <c r="BB43" s="1105"/>
      <c r="BC43" s="1105"/>
      <c r="BD43" s="1105"/>
      <c r="BE43" s="1036"/>
      <c r="BF43" s="1036"/>
      <c r="BG43" s="1036"/>
      <c r="BH43" s="1036"/>
      <c r="BI43" s="1037"/>
      <c r="BJ43" s="228"/>
      <c r="BK43" s="228"/>
      <c r="BL43" s="228"/>
      <c r="BM43" s="228"/>
      <c r="BN43" s="228"/>
      <c r="BO43" s="237"/>
      <c r="BP43" s="237"/>
      <c r="BQ43" s="234">
        <v>37</v>
      </c>
      <c r="BR43" s="235"/>
      <c r="BS43" s="1056"/>
      <c r="BT43" s="1057"/>
      <c r="BU43" s="1057"/>
      <c r="BV43" s="1057"/>
      <c r="BW43" s="1057"/>
      <c r="BX43" s="1057"/>
      <c r="BY43" s="1057"/>
      <c r="BZ43" s="1057"/>
      <c r="CA43" s="1057"/>
      <c r="CB43" s="1057"/>
      <c r="CC43" s="1057"/>
      <c r="CD43" s="1057"/>
      <c r="CE43" s="1057"/>
      <c r="CF43" s="1057"/>
      <c r="CG43" s="1078"/>
      <c r="CH43" s="1053"/>
      <c r="CI43" s="1054"/>
      <c r="CJ43" s="1054"/>
      <c r="CK43" s="1054"/>
      <c r="CL43" s="1055"/>
      <c r="CM43" s="1053"/>
      <c r="CN43" s="1054"/>
      <c r="CO43" s="1054"/>
      <c r="CP43" s="1054"/>
      <c r="CQ43" s="1055"/>
      <c r="CR43" s="1053"/>
      <c r="CS43" s="1054"/>
      <c r="CT43" s="1054"/>
      <c r="CU43" s="1054"/>
      <c r="CV43" s="1055"/>
      <c r="CW43" s="1053"/>
      <c r="CX43" s="1054"/>
      <c r="CY43" s="1054"/>
      <c r="CZ43" s="1054"/>
      <c r="DA43" s="1055"/>
      <c r="DB43" s="1053"/>
      <c r="DC43" s="1054"/>
      <c r="DD43" s="1054"/>
      <c r="DE43" s="1054"/>
      <c r="DF43" s="1055"/>
      <c r="DG43" s="1053"/>
      <c r="DH43" s="1054"/>
      <c r="DI43" s="1054"/>
      <c r="DJ43" s="1054"/>
      <c r="DK43" s="1055"/>
      <c r="DL43" s="1053"/>
      <c r="DM43" s="1054"/>
      <c r="DN43" s="1054"/>
      <c r="DO43" s="1054"/>
      <c r="DP43" s="1055"/>
      <c r="DQ43" s="1053"/>
      <c r="DR43" s="1054"/>
      <c r="DS43" s="1054"/>
      <c r="DT43" s="1054"/>
      <c r="DU43" s="1055"/>
      <c r="DV43" s="1056"/>
      <c r="DW43" s="1057"/>
      <c r="DX43" s="1057"/>
      <c r="DY43" s="1057"/>
      <c r="DZ43" s="1058"/>
      <c r="EA43" s="226"/>
    </row>
    <row r="44" spans="1:131" ht="26.25" customHeight="1" x14ac:dyDescent="0.15">
      <c r="A44" s="234">
        <v>17</v>
      </c>
      <c r="B44" s="1094"/>
      <c r="C44" s="1095"/>
      <c r="D44" s="1095"/>
      <c r="E44" s="1095"/>
      <c r="F44" s="1095"/>
      <c r="G44" s="1095"/>
      <c r="H44" s="1095"/>
      <c r="I44" s="1095"/>
      <c r="J44" s="1095"/>
      <c r="K44" s="1095"/>
      <c r="L44" s="1095"/>
      <c r="M44" s="1095"/>
      <c r="N44" s="1095"/>
      <c r="O44" s="1095"/>
      <c r="P44" s="1096"/>
      <c r="Q44" s="1102"/>
      <c r="R44" s="1103"/>
      <c r="S44" s="1103"/>
      <c r="T44" s="1103"/>
      <c r="U44" s="1103"/>
      <c r="V44" s="1103"/>
      <c r="W44" s="1103"/>
      <c r="X44" s="1103"/>
      <c r="Y44" s="1103"/>
      <c r="Z44" s="1103"/>
      <c r="AA44" s="1103"/>
      <c r="AB44" s="1103"/>
      <c r="AC44" s="1103"/>
      <c r="AD44" s="1103"/>
      <c r="AE44" s="1104"/>
      <c r="AF44" s="1099"/>
      <c r="AG44" s="1100"/>
      <c r="AH44" s="1100"/>
      <c r="AI44" s="1100"/>
      <c r="AJ44" s="1101"/>
      <c r="AK44" s="1044"/>
      <c r="AL44" s="1035"/>
      <c r="AM44" s="1035"/>
      <c r="AN44" s="1035"/>
      <c r="AO44" s="1035"/>
      <c r="AP44" s="1035"/>
      <c r="AQ44" s="1035"/>
      <c r="AR44" s="1035"/>
      <c r="AS44" s="1035"/>
      <c r="AT44" s="1035"/>
      <c r="AU44" s="1035"/>
      <c r="AV44" s="1035"/>
      <c r="AW44" s="1035"/>
      <c r="AX44" s="1035"/>
      <c r="AY44" s="1035"/>
      <c r="AZ44" s="1105"/>
      <c r="BA44" s="1105"/>
      <c r="BB44" s="1105"/>
      <c r="BC44" s="1105"/>
      <c r="BD44" s="1105"/>
      <c r="BE44" s="1036"/>
      <c r="BF44" s="1036"/>
      <c r="BG44" s="1036"/>
      <c r="BH44" s="1036"/>
      <c r="BI44" s="1037"/>
      <c r="BJ44" s="228"/>
      <c r="BK44" s="228"/>
      <c r="BL44" s="228"/>
      <c r="BM44" s="228"/>
      <c r="BN44" s="228"/>
      <c r="BO44" s="237"/>
      <c r="BP44" s="237"/>
      <c r="BQ44" s="234">
        <v>38</v>
      </c>
      <c r="BR44" s="235"/>
      <c r="BS44" s="1056"/>
      <c r="BT44" s="1057"/>
      <c r="BU44" s="1057"/>
      <c r="BV44" s="1057"/>
      <c r="BW44" s="1057"/>
      <c r="BX44" s="1057"/>
      <c r="BY44" s="1057"/>
      <c r="BZ44" s="1057"/>
      <c r="CA44" s="1057"/>
      <c r="CB44" s="1057"/>
      <c r="CC44" s="1057"/>
      <c r="CD44" s="1057"/>
      <c r="CE44" s="1057"/>
      <c r="CF44" s="1057"/>
      <c r="CG44" s="1078"/>
      <c r="CH44" s="1053"/>
      <c r="CI44" s="1054"/>
      <c r="CJ44" s="1054"/>
      <c r="CK44" s="1054"/>
      <c r="CL44" s="1055"/>
      <c r="CM44" s="1053"/>
      <c r="CN44" s="1054"/>
      <c r="CO44" s="1054"/>
      <c r="CP44" s="1054"/>
      <c r="CQ44" s="1055"/>
      <c r="CR44" s="1053"/>
      <c r="CS44" s="1054"/>
      <c r="CT44" s="1054"/>
      <c r="CU44" s="1054"/>
      <c r="CV44" s="1055"/>
      <c r="CW44" s="1053"/>
      <c r="CX44" s="1054"/>
      <c r="CY44" s="1054"/>
      <c r="CZ44" s="1054"/>
      <c r="DA44" s="1055"/>
      <c r="DB44" s="1053"/>
      <c r="DC44" s="1054"/>
      <c r="DD44" s="1054"/>
      <c r="DE44" s="1054"/>
      <c r="DF44" s="1055"/>
      <c r="DG44" s="1053"/>
      <c r="DH44" s="1054"/>
      <c r="DI44" s="1054"/>
      <c r="DJ44" s="1054"/>
      <c r="DK44" s="1055"/>
      <c r="DL44" s="1053"/>
      <c r="DM44" s="1054"/>
      <c r="DN44" s="1054"/>
      <c r="DO44" s="1054"/>
      <c r="DP44" s="1055"/>
      <c r="DQ44" s="1053"/>
      <c r="DR44" s="1054"/>
      <c r="DS44" s="1054"/>
      <c r="DT44" s="1054"/>
      <c r="DU44" s="1055"/>
      <c r="DV44" s="1056"/>
      <c r="DW44" s="1057"/>
      <c r="DX44" s="1057"/>
      <c r="DY44" s="1057"/>
      <c r="DZ44" s="1058"/>
      <c r="EA44" s="226"/>
    </row>
    <row r="45" spans="1:131" ht="26.25" customHeight="1" x14ac:dyDescent="0.15">
      <c r="A45" s="234">
        <v>18</v>
      </c>
      <c r="B45" s="1094"/>
      <c r="C45" s="1095"/>
      <c r="D45" s="1095"/>
      <c r="E45" s="1095"/>
      <c r="F45" s="1095"/>
      <c r="G45" s="1095"/>
      <c r="H45" s="1095"/>
      <c r="I45" s="1095"/>
      <c r="J45" s="1095"/>
      <c r="K45" s="1095"/>
      <c r="L45" s="1095"/>
      <c r="M45" s="1095"/>
      <c r="N45" s="1095"/>
      <c r="O45" s="1095"/>
      <c r="P45" s="1096"/>
      <c r="Q45" s="1102"/>
      <c r="R45" s="1103"/>
      <c r="S45" s="1103"/>
      <c r="T45" s="1103"/>
      <c r="U45" s="1103"/>
      <c r="V45" s="1103"/>
      <c r="W45" s="1103"/>
      <c r="X45" s="1103"/>
      <c r="Y45" s="1103"/>
      <c r="Z45" s="1103"/>
      <c r="AA45" s="1103"/>
      <c r="AB45" s="1103"/>
      <c r="AC45" s="1103"/>
      <c r="AD45" s="1103"/>
      <c r="AE45" s="1104"/>
      <c r="AF45" s="1099"/>
      <c r="AG45" s="1100"/>
      <c r="AH45" s="1100"/>
      <c r="AI45" s="1100"/>
      <c r="AJ45" s="1101"/>
      <c r="AK45" s="1044"/>
      <c r="AL45" s="1035"/>
      <c r="AM45" s="1035"/>
      <c r="AN45" s="1035"/>
      <c r="AO45" s="1035"/>
      <c r="AP45" s="1035"/>
      <c r="AQ45" s="1035"/>
      <c r="AR45" s="1035"/>
      <c r="AS45" s="1035"/>
      <c r="AT45" s="1035"/>
      <c r="AU45" s="1035"/>
      <c r="AV45" s="1035"/>
      <c r="AW45" s="1035"/>
      <c r="AX45" s="1035"/>
      <c r="AY45" s="1035"/>
      <c r="AZ45" s="1105"/>
      <c r="BA45" s="1105"/>
      <c r="BB45" s="1105"/>
      <c r="BC45" s="1105"/>
      <c r="BD45" s="1105"/>
      <c r="BE45" s="1036"/>
      <c r="BF45" s="1036"/>
      <c r="BG45" s="1036"/>
      <c r="BH45" s="1036"/>
      <c r="BI45" s="1037"/>
      <c r="BJ45" s="228"/>
      <c r="BK45" s="228"/>
      <c r="BL45" s="228"/>
      <c r="BM45" s="228"/>
      <c r="BN45" s="228"/>
      <c r="BO45" s="237"/>
      <c r="BP45" s="237"/>
      <c r="BQ45" s="234">
        <v>39</v>
      </c>
      <c r="BR45" s="235"/>
      <c r="BS45" s="1056"/>
      <c r="BT45" s="1057"/>
      <c r="BU45" s="1057"/>
      <c r="BV45" s="1057"/>
      <c r="BW45" s="1057"/>
      <c r="BX45" s="1057"/>
      <c r="BY45" s="1057"/>
      <c r="BZ45" s="1057"/>
      <c r="CA45" s="1057"/>
      <c r="CB45" s="1057"/>
      <c r="CC45" s="1057"/>
      <c r="CD45" s="1057"/>
      <c r="CE45" s="1057"/>
      <c r="CF45" s="1057"/>
      <c r="CG45" s="1078"/>
      <c r="CH45" s="1053"/>
      <c r="CI45" s="1054"/>
      <c r="CJ45" s="1054"/>
      <c r="CK45" s="1054"/>
      <c r="CL45" s="1055"/>
      <c r="CM45" s="1053"/>
      <c r="CN45" s="1054"/>
      <c r="CO45" s="1054"/>
      <c r="CP45" s="1054"/>
      <c r="CQ45" s="1055"/>
      <c r="CR45" s="1053"/>
      <c r="CS45" s="1054"/>
      <c r="CT45" s="1054"/>
      <c r="CU45" s="1054"/>
      <c r="CV45" s="1055"/>
      <c r="CW45" s="1053"/>
      <c r="CX45" s="1054"/>
      <c r="CY45" s="1054"/>
      <c r="CZ45" s="1054"/>
      <c r="DA45" s="1055"/>
      <c r="DB45" s="1053"/>
      <c r="DC45" s="1054"/>
      <c r="DD45" s="1054"/>
      <c r="DE45" s="1054"/>
      <c r="DF45" s="1055"/>
      <c r="DG45" s="1053"/>
      <c r="DH45" s="1054"/>
      <c r="DI45" s="1054"/>
      <c r="DJ45" s="1054"/>
      <c r="DK45" s="1055"/>
      <c r="DL45" s="1053"/>
      <c r="DM45" s="1054"/>
      <c r="DN45" s="1054"/>
      <c r="DO45" s="1054"/>
      <c r="DP45" s="1055"/>
      <c r="DQ45" s="1053"/>
      <c r="DR45" s="1054"/>
      <c r="DS45" s="1054"/>
      <c r="DT45" s="1054"/>
      <c r="DU45" s="1055"/>
      <c r="DV45" s="1056"/>
      <c r="DW45" s="1057"/>
      <c r="DX45" s="1057"/>
      <c r="DY45" s="1057"/>
      <c r="DZ45" s="1058"/>
      <c r="EA45" s="226"/>
    </row>
    <row r="46" spans="1:131" ht="26.25" customHeight="1" x14ac:dyDescent="0.15">
      <c r="A46" s="234">
        <v>19</v>
      </c>
      <c r="B46" s="1094"/>
      <c r="C46" s="1095"/>
      <c r="D46" s="1095"/>
      <c r="E46" s="1095"/>
      <c r="F46" s="1095"/>
      <c r="G46" s="1095"/>
      <c r="H46" s="1095"/>
      <c r="I46" s="1095"/>
      <c r="J46" s="1095"/>
      <c r="K46" s="1095"/>
      <c r="L46" s="1095"/>
      <c r="M46" s="1095"/>
      <c r="N46" s="1095"/>
      <c r="O46" s="1095"/>
      <c r="P46" s="1096"/>
      <c r="Q46" s="1102"/>
      <c r="R46" s="1103"/>
      <c r="S46" s="1103"/>
      <c r="T46" s="1103"/>
      <c r="U46" s="1103"/>
      <c r="V46" s="1103"/>
      <c r="W46" s="1103"/>
      <c r="X46" s="1103"/>
      <c r="Y46" s="1103"/>
      <c r="Z46" s="1103"/>
      <c r="AA46" s="1103"/>
      <c r="AB46" s="1103"/>
      <c r="AC46" s="1103"/>
      <c r="AD46" s="1103"/>
      <c r="AE46" s="1104"/>
      <c r="AF46" s="1099"/>
      <c r="AG46" s="1100"/>
      <c r="AH46" s="1100"/>
      <c r="AI46" s="1100"/>
      <c r="AJ46" s="1101"/>
      <c r="AK46" s="1044"/>
      <c r="AL46" s="1035"/>
      <c r="AM46" s="1035"/>
      <c r="AN46" s="1035"/>
      <c r="AO46" s="1035"/>
      <c r="AP46" s="1035"/>
      <c r="AQ46" s="1035"/>
      <c r="AR46" s="1035"/>
      <c r="AS46" s="1035"/>
      <c r="AT46" s="1035"/>
      <c r="AU46" s="1035"/>
      <c r="AV46" s="1035"/>
      <c r="AW46" s="1035"/>
      <c r="AX46" s="1035"/>
      <c r="AY46" s="1035"/>
      <c r="AZ46" s="1105"/>
      <c r="BA46" s="1105"/>
      <c r="BB46" s="1105"/>
      <c r="BC46" s="1105"/>
      <c r="BD46" s="1105"/>
      <c r="BE46" s="1036"/>
      <c r="BF46" s="1036"/>
      <c r="BG46" s="1036"/>
      <c r="BH46" s="1036"/>
      <c r="BI46" s="1037"/>
      <c r="BJ46" s="228"/>
      <c r="BK46" s="228"/>
      <c r="BL46" s="228"/>
      <c r="BM46" s="228"/>
      <c r="BN46" s="228"/>
      <c r="BO46" s="237"/>
      <c r="BP46" s="237"/>
      <c r="BQ46" s="234">
        <v>40</v>
      </c>
      <c r="BR46" s="235"/>
      <c r="BS46" s="1056"/>
      <c r="BT46" s="1057"/>
      <c r="BU46" s="1057"/>
      <c r="BV46" s="1057"/>
      <c r="BW46" s="1057"/>
      <c r="BX46" s="1057"/>
      <c r="BY46" s="1057"/>
      <c r="BZ46" s="1057"/>
      <c r="CA46" s="1057"/>
      <c r="CB46" s="1057"/>
      <c r="CC46" s="1057"/>
      <c r="CD46" s="1057"/>
      <c r="CE46" s="1057"/>
      <c r="CF46" s="1057"/>
      <c r="CG46" s="1078"/>
      <c r="CH46" s="1053"/>
      <c r="CI46" s="1054"/>
      <c r="CJ46" s="1054"/>
      <c r="CK46" s="1054"/>
      <c r="CL46" s="1055"/>
      <c r="CM46" s="1053"/>
      <c r="CN46" s="1054"/>
      <c r="CO46" s="1054"/>
      <c r="CP46" s="1054"/>
      <c r="CQ46" s="1055"/>
      <c r="CR46" s="1053"/>
      <c r="CS46" s="1054"/>
      <c r="CT46" s="1054"/>
      <c r="CU46" s="1054"/>
      <c r="CV46" s="1055"/>
      <c r="CW46" s="1053"/>
      <c r="CX46" s="1054"/>
      <c r="CY46" s="1054"/>
      <c r="CZ46" s="1054"/>
      <c r="DA46" s="1055"/>
      <c r="DB46" s="1053"/>
      <c r="DC46" s="1054"/>
      <c r="DD46" s="1054"/>
      <c r="DE46" s="1054"/>
      <c r="DF46" s="1055"/>
      <c r="DG46" s="1053"/>
      <c r="DH46" s="1054"/>
      <c r="DI46" s="1054"/>
      <c r="DJ46" s="1054"/>
      <c r="DK46" s="1055"/>
      <c r="DL46" s="1053"/>
      <c r="DM46" s="1054"/>
      <c r="DN46" s="1054"/>
      <c r="DO46" s="1054"/>
      <c r="DP46" s="1055"/>
      <c r="DQ46" s="1053"/>
      <c r="DR46" s="1054"/>
      <c r="DS46" s="1054"/>
      <c r="DT46" s="1054"/>
      <c r="DU46" s="1055"/>
      <c r="DV46" s="1056"/>
      <c r="DW46" s="1057"/>
      <c r="DX46" s="1057"/>
      <c r="DY46" s="1057"/>
      <c r="DZ46" s="1058"/>
      <c r="EA46" s="226"/>
    </row>
    <row r="47" spans="1:131" ht="26.25" customHeight="1" x14ac:dyDescent="0.15">
      <c r="A47" s="234">
        <v>20</v>
      </c>
      <c r="B47" s="1094"/>
      <c r="C47" s="1095"/>
      <c r="D47" s="1095"/>
      <c r="E47" s="1095"/>
      <c r="F47" s="1095"/>
      <c r="G47" s="1095"/>
      <c r="H47" s="1095"/>
      <c r="I47" s="1095"/>
      <c r="J47" s="1095"/>
      <c r="K47" s="1095"/>
      <c r="L47" s="1095"/>
      <c r="M47" s="1095"/>
      <c r="N47" s="1095"/>
      <c r="O47" s="1095"/>
      <c r="P47" s="1096"/>
      <c r="Q47" s="1102"/>
      <c r="R47" s="1103"/>
      <c r="S47" s="1103"/>
      <c r="T47" s="1103"/>
      <c r="U47" s="1103"/>
      <c r="V47" s="1103"/>
      <c r="W47" s="1103"/>
      <c r="X47" s="1103"/>
      <c r="Y47" s="1103"/>
      <c r="Z47" s="1103"/>
      <c r="AA47" s="1103"/>
      <c r="AB47" s="1103"/>
      <c r="AC47" s="1103"/>
      <c r="AD47" s="1103"/>
      <c r="AE47" s="1104"/>
      <c r="AF47" s="1099"/>
      <c r="AG47" s="1100"/>
      <c r="AH47" s="1100"/>
      <c r="AI47" s="1100"/>
      <c r="AJ47" s="1101"/>
      <c r="AK47" s="1044"/>
      <c r="AL47" s="1035"/>
      <c r="AM47" s="1035"/>
      <c r="AN47" s="1035"/>
      <c r="AO47" s="1035"/>
      <c r="AP47" s="1035"/>
      <c r="AQ47" s="1035"/>
      <c r="AR47" s="1035"/>
      <c r="AS47" s="1035"/>
      <c r="AT47" s="1035"/>
      <c r="AU47" s="1035"/>
      <c r="AV47" s="1035"/>
      <c r="AW47" s="1035"/>
      <c r="AX47" s="1035"/>
      <c r="AY47" s="1035"/>
      <c r="AZ47" s="1105"/>
      <c r="BA47" s="1105"/>
      <c r="BB47" s="1105"/>
      <c r="BC47" s="1105"/>
      <c r="BD47" s="1105"/>
      <c r="BE47" s="1036"/>
      <c r="BF47" s="1036"/>
      <c r="BG47" s="1036"/>
      <c r="BH47" s="1036"/>
      <c r="BI47" s="1037"/>
      <c r="BJ47" s="228"/>
      <c r="BK47" s="228"/>
      <c r="BL47" s="228"/>
      <c r="BM47" s="228"/>
      <c r="BN47" s="228"/>
      <c r="BO47" s="237"/>
      <c r="BP47" s="237"/>
      <c r="BQ47" s="234">
        <v>41</v>
      </c>
      <c r="BR47" s="235"/>
      <c r="BS47" s="1056"/>
      <c r="BT47" s="1057"/>
      <c r="BU47" s="1057"/>
      <c r="BV47" s="1057"/>
      <c r="BW47" s="1057"/>
      <c r="BX47" s="1057"/>
      <c r="BY47" s="1057"/>
      <c r="BZ47" s="1057"/>
      <c r="CA47" s="1057"/>
      <c r="CB47" s="1057"/>
      <c r="CC47" s="1057"/>
      <c r="CD47" s="1057"/>
      <c r="CE47" s="1057"/>
      <c r="CF47" s="1057"/>
      <c r="CG47" s="1078"/>
      <c r="CH47" s="1053"/>
      <c r="CI47" s="1054"/>
      <c r="CJ47" s="1054"/>
      <c r="CK47" s="1054"/>
      <c r="CL47" s="1055"/>
      <c r="CM47" s="1053"/>
      <c r="CN47" s="1054"/>
      <c r="CO47" s="1054"/>
      <c r="CP47" s="1054"/>
      <c r="CQ47" s="1055"/>
      <c r="CR47" s="1053"/>
      <c r="CS47" s="1054"/>
      <c r="CT47" s="1054"/>
      <c r="CU47" s="1054"/>
      <c r="CV47" s="1055"/>
      <c r="CW47" s="1053"/>
      <c r="CX47" s="1054"/>
      <c r="CY47" s="1054"/>
      <c r="CZ47" s="1054"/>
      <c r="DA47" s="1055"/>
      <c r="DB47" s="1053"/>
      <c r="DC47" s="1054"/>
      <c r="DD47" s="1054"/>
      <c r="DE47" s="1054"/>
      <c r="DF47" s="1055"/>
      <c r="DG47" s="1053"/>
      <c r="DH47" s="1054"/>
      <c r="DI47" s="1054"/>
      <c r="DJ47" s="1054"/>
      <c r="DK47" s="1055"/>
      <c r="DL47" s="1053"/>
      <c r="DM47" s="1054"/>
      <c r="DN47" s="1054"/>
      <c r="DO47" s="1054"/>
      <c r="DP47" s="1055"/>
      <c r="DQ47" s="1053"/>
      <c r="DR47" s="1054"/>
      <c r="DS47" s="1054"/>
      <c r="DT47" s="1054"/>
      <c r="DU47" s="1055"/>
      <c r="DV47" s="1056"/>
      <c r="DW47" s="1057"/>
      <c r="DX47" s="1057"/>
      <c r="DY47" s="1057"/>
      <c r="DZ47" s="1058"/>
      <c r="EA47" s="226"/>
    </row>
    <row r="48" spans="1:131" ht="26.25" customHeight="1" x14ac:dyDescent="0.15">
      <c r="A48" s="234">
        <v>21</v>
      </c>
      <c r="B48" s="1094"/>
      <c r="C48" s="1095"/>
      <c r="D48" s="1095"/>
      <c r="E48" s="1095"/>
      <c r="F48" s="1095"/>
      <c r="G48" s="1095"/>
      <c r="H48" s="1095"/>
      <c r="I48" s="1095"/>
      <c r="J48" s="1095"/>
      <c r="K48" s="1095"/>
      <c r="L48" s="1095"/>
      <c r="M48" s="1095"/>
      <c r="N48" s="1095"/>
      <c r="O48" s="1095"/>
      <c r="P48" s="1096"/>
      <c r="Q48" s="1102"/>
      <c r="R48" s="1103"/>
      <c r="S48" s="1103"/>
      <c r="T48" s="1103"/>
      <c r="U48" s="1103"/>
      <c r="V48" s="1103"/>
      <c r="W48" s="1103"/>
      <c r="X48" s="1103"/>
      <c r="Y48" s="1103"/>
      <c r="Z48" s="1103"/>
      <c r="AA48" s="1103"/>
      <c r="AB48" s="1103"/>
      <c r="AC48" s="1103"/>
      <c r="AD48" s="1103"/>
      <c r="AE48" s="1104"/>
      <c r="AF48" s="1099"/>
      <c r="AG48" s="1100"/>
      <c r="AH48" s="1100"/>
      <c r="AI48" s="1100"/>
      <c r="AJ48" s="1101"/>
      <c r="AK48" s="1044"/>
      <c r="AL48" s="1035"/>
      <c r="AM48" s="1035"/>
      <c r="AN48" s="1035"/>
      <c r="AO48" s="1035"/>
      <c r="AP48" s="1035"/>
      <c r="AQ48" s="1035"/>
      <c r="AR48" s="1035"/>
      <c r="AS48" s="1035"/>
      <c r="AT48" s="1035"/>
      <c r="AU48" s="1035"/>
      <c r="AV48" s="1035"/>
      <c r="AW48" s="1035"/>
      <c r="AX48" s="1035"/>
      <c r="AY48" s="1035"/>
      <c r="AZ48" s="1105"/>
      <c r="BA48" s="1105"/>
      <c r="BB48" s="1105"/>
      <c r="BC48" s="1105"/>
      <c r="BD48" s="1105"/>
      <c r="BE48" s="1036"/>
      <c r="BF48" s="1036"/>
      <c r="BG48" s="1036"/>
      <c r="BH48" s="1036"/>
      <c r="BI48" s="1037"/>
      <c r="BJ48" s="228"/>
      <c r="BK48" s="228"/>
      <c r="BL48" s="228"/>
      <c r="BM48" s="228"/>
      <c r="BN48" s="228"/>
      <c r="BO48" s="237"/>
      <c r="BP48" s="237"/>
      <c r="BQ48" s="234">
        <v>42</v>
      </c>
      <c r="BR48" s="235"/>
      <c r="BS48" s="1056"/>
      <c r="BT48" s="1057"/>
      <c r="BU48" s="1057"/>
      <c r="BV48" s="1057"/>
      <c r="BW48" s="1057"/>
      <c r="BX48" s="1057"/>
      <c r="BY48" s="1057"/>
      <c r="BZ48" s="1057"/>
      <c r="CA48" s="1057"/>
      <c r="CB48" s="1057"/>
      <c r="CC48" s="1057"/>
      <c r="CD48" s="1057"/>
      <c r="CE48" s="1057"/>
      <c r="CF48" s="1057"/>
      <c r="CG48" s="1078"/>
      <c r="CH48" s="1053"/>
      <c r="CI48" s="1054"/>
      <c r="CJ48" s="1054"/>
      <c r="CK48" s="1054"/>
      <c r="CL48" s="1055"/>
      <c r="CM48" s="1053"/>
      <c r="CN48" s="1054"/>
      <c r="CO48" s="1054"/>
      <c r="CP48" s="1054"/>
      <c r="CQ48" s="1055"/>
      <c r="CR48" s="1053"/>
      <c r="CS48" s="1054"/>
      <c r="CT48" s="1054"/>
      <c r="CU48" s="1054"/>
      <c r="CV48" s="1055"/>
      <c r="CW48" s="1053"/>
      <c r="CX48" s="1054"/>
      <c r="CY48" s="1054"/>
      <c r="CZ48" s="1054"/>
      <c r="DA48" s="1055"/>
      <c r="DB48" s="1053"/>
      <c r="DC48" s="1054"/>
      <c r="DD48" s="1054"/>
      <c r="DE48" s="1054"/>
      <c r="DF48" s="1055"/>
      <c r="DG48" s="1053"/>
      <c r="DH48" s="1054"/>
      <c r="DI48" s="1054"/>
      <c r="DJ48" s="1054"/>
      <c r="DK48" s="1055"/>
      <c r="DL48" s="1053"/>
      <c r="DM48" s="1054"/>
      <c r="DN48" s="1054"/>
      <c r="DO48" s="1054"/>
      <c r="DP48" s="1055"/>
      <c r="DQ48" s="1053"/>
      <c r="DR48" s="1054"/>
      <c r="DS48" s="1054"/>
      <c r="DT48" s="1054"/>
      <c r="DU48" s="1055"/>
      <c r="DV48" s="1056"/>
      <c r="DW48" s="1057"/>
      <c r="DX48" s="1057"/>
      <c r="DY48" s="1057"/>
      <c r="DZ48" s="1058"/>
      <c r="EA48" s="226"/>
    </row>
    <row r="49" spans="1:131" ht="26.25" customHeight="1" x14ac:dyDescent="0.15">
      <c r="A49" s="234">
        <v>22</v>
      </c>
      <c r="B49" s="1094"/>
      <c r="C49" s="1095"/>
      <c r="D49" s="1095"/>
      <c r="E49" s="1095"/>
      <c r="F49" s="1095"/>
      <c r="G49" s="1095"/>
      <c r="H49" s="1095"/>
      <c r="I49" s="1095"/>
      <c r="J49" s="1095"/>
      <c r="K49" s="1095"/>
      <c r="L49" s="1095"/>
      <c r="M49" s="1095"/>
      <c r="N49" s="1095"/>
      <c r="O49" s="1095"/>
      <c r="P49" s="1096"/>
      <c r="Q49" s="1102"/>
      <c r="R49" s="1103"/>
      <c r="S49" s="1103"/>
      <c r="T49" s="1103"/>
      <c r="U49" s="1103"/>
      <c r="V49" s="1103"/>
      <c r="W49" s="1103"/>
      <c r="X49" s="1103"/>
      <c r="Y49" s="1103"/>
      <c r="Z49" s="1103"/>
      <c r="AA49" s="1103"/>
      <c r="AB49" s="1103"/>
      <c r="AC49" s="1103"/>
      <c r="AD49" s="1103"/>
      <c r="AE49" s="1104"/>
      <c r="AF49" s="1099"/>
      <c r="AG49" s="1100"/>
      <c r="AH49" s="1100"/>
      <c r="AI49" s="1100"/>
      <c r="AJ49" s="1101"/>
      <c r="AK49" s="1044"/>
      <c r="AL49" s="1035"/>
      <c r="AM49" s="1035"/>
      <c r="AN49" s="1035"/>
      <c r="AO49" s="1035"/>
      <c r="AP49" s="1035"/>
      <c r="AQ49" s="1035"/>
      <c r="AR49" s="1035"/>
      <c r="AS49" s="1035"/>
      <c r="AT49" s="1035"/>
      <c r="AU49" s="1035"/>
      <c r="AV49" s="1035"/>
      <c r="AW49" s="1035"/>
      <c r="AX49" s="1035"/>
      <c r="AY49" s="1035"/>
      <c r="AZ49" s="1105"/>
      <c r="BA49" s="1105"/>
      <c r="BB49" s="1105"/>
      <c r="BC49" s="1105"/>
      <c r="BD49" s="1105"/>
      <c r="BE49" s="1036"/>
      <c r="BF49" s="1036"/>
      <c r="BG49" s="1036"/>
      <c r="BH49" s="1036"/>
      <c r="BI49" s="1037"/>
      <c r="BJ49" s="228"/>
      <c r="BK49" s="228"/>
      <c r="BL49" s="228"/>
      <c r="BM49" s="228"/>
      <c r="BN49" s="228"/>
      <c r="BO49" s="237"/>
      <c r="BP49" s="237"/>
      <c r="BQ49" s="234">
        <v>43</v>
      </c>
      <c r="BR49" s="235"/>
      <c r="BS49" s="1056"/>
      <c r="BT49" s="1057"/>
      <c r="BU49" s="1057"/>
      <c r="BV49" s="1057"/>
      <c r="BW49" s="1057"/>
      <c r="BX49" s="1057"/>
      <c r="BY49" s="1057"/>
      <c r="BZ49" s="1057"/>
      <c r="CA49" s="1057"/>
      <c r="CB49" s="1057"/>
      <c r="CC49" s="1057"/>
      <c r="CD49" s="1057"/>
      <c r="CE49" s="1057"/>
      <c r="CF49" s="1057"/>
      <c r="CG49" s="1078"/>
      <c r="CH49" s="1053"/>
      <c r="CI49" s="1054"/>
      <c r="CJ49" s="1054"/>
      <c r="CK49" s="1054"/>
      <c r="CL49" s="1055"/>
      <c r="CM49" s="1053"/>
      <c r="CN49" s="1054"/>
      <c r="CO49" s="1054"/>
      <c r="CP49" s="1054"/>
      <c r="CQ49" s="1055"/>
      <c r="CR49" s="1053"/>
      <c r="CS49" s="1054"/>
      <c r="CT49" s="1054"/>
      <c r="CU49" s="1054"/>
      <c r="CV49" s="1055"/>
      <c r="CW49" s="1053"/>
      <c r="CX49" s="1054"/>
      <c r="CY49" s="1054"/>
      <c r="CZ49" s="1054"/>
      <c r="DA49" s="1055"/>
      <c r="DB49" s="1053"/>
      <c r="DC49" s="1054"/>
      <c r="DD49" s="1054"/>
      <c r="DE49" s="1054"/>
      <c r="DF49" s="1055"/>
      <c r="DG49" s="1053"/>
      <c r="DH49" s="1054"/>
      <c r="DI49" s="1054"/>
      <c r="DJ49" s="1054"/>
      <c r="DK49" s="1055"/>
      <c r="DL49" s="1053"/>
      <c r="DM49" s="1054"/>
      <c r="DN49" s="1054"/>
      <c r="DO49" s="1054"/>
      <c r="DP49" s="1055"/>
      <c r="DQ49" s="1053"/>
      <c r="DR49" s="1054"/>
      <c r="DS49" s="1054"/>
      <c r="DT49" s="1054"/>
      <c r="DU49" s="1055"/>
      <c r="DV49" s="1056"/>
      <c r="DW49" s="1057"/>
      <c r="DX49" s="1057"/>
      <c r="DY49" s="1057"/>
      <c r="DZ49" s="1058"/>
      <c r="EA49" s="226"/>
    </row>
    <row r="50" spans="1:131" ht="26.25" customHeight="1" x14ac:dyDescent="0.15">
      <c r="A50" s="234">
        <v>23</v>
      </c>
      <c r="B50" s="1094"/>
      <c r="C50" s="1095"/>
      <c r="D50" s="1095"/>
      <c r="E50" s="1095"/>
      <c r="F50" s="1095"/>
      <c r="G50" s="1095"/>
      <c r="H50" s="1095"/>
      <c r="I50" s="1095"/>
      <c r="J50" s="1095"/>
      <c r="K50" s="1095"/>
      <c r="L50" s="1095"/>
      <c r="M50" s="1095"/>
      <c r="N50" s="1095"/>
      <c r="O50" s="1095"/>
      <c r="P50" s="1096"/>
      <c r="Q50" s="1097"/>
      <c r="R50" s="1089"/>
      <c r="S50" s="1089"/>
      <c r="T50" s="1089"/>
      <c r="U50" s="1089"/>
      <c r="V50" s="1089"/>
      <c r="W50" s="1089"/>
      <c r="X50" s="1089"/>
      <c r="Y50" s="1089"/>
      <c r="Z50" s="1089"/>
      <c r="AA50" s="1089"/>
      <c r="AB50" s="1089"/>
      <c r="AC50" s="1089"/>
      <c r="AD50" s="1089"/>
      <c r="AE50" s="1098"/>
      <c r="AF50" s="1099"/>
      <c r="AG50" s="1100"/>
      <c r="AH50" s="1100"/>
      <c r="AI50" s="1100"/>
      <c r="AJ50" s="1101"/>
      <c r="AK50" s="1088"/>
      <c r="AL50" s="1089"/>
      <c r="AM50" s="1089"/>
      <c r="AN50" s="1089"/>
      <c r="AO50" s="1089"/>
      <c r="AP50" s="1089"/>
      <c r="AQ50" s="1089"/>
      <c r="AR50" s="1089"/>
      <c r="AS50" s="1089"/>
      <c r="AT50" s="1089"/>
      <c r="AU50" s="1089"/>
      <c r="AV50" s="1089"/>
      <c r="AW50" s="1089"/>
      <c r="AX50" s="1089"/>
      <c r="AY50" s="1089"/>
      <c r="AZ50" s="1090"/>
      <c r="BA50" s="1090"/>
      <c r="BB50" s="1090"/>
      <c r="BC50" s="1090"/>
      <c r="BD50" s="1090"/>
      <c r="BE50" s="1036"/>
      <c r="BF50" s="1036"/>
      <c r="BG50" s="1036"/>
      <c r="BH50" s="1036"/>
      <c r="BI50" s="1037"/>
      <c r="BJ50" s="228"/>
      <c r="BK50" s="228"/>
      <c r="BL50" s="228"/>
      <c r="BM50" s="228"/>
      <c r="BN50" s="228"/>
      <c r="BO50" s="237"/>
      <c r="BP50" s="237"/>
      <c r="BQ50" s="234">
        <v>44</v>
      </c>
      <c r="BR50" s="235"/>
      <c r="BS50" s="1056"/>
      <c r="BT50" s="1057"/>
      <c r="BU50" s="1057"/>
      <c r="BV50" s="1057"/>
      <c r="BW50" s="1057"/>
      <c r="BX50" s="1057"/>
      <c r="BY50" s="1057"/>
      <c r="BZ50" s="1057"/>
      <c r="CA50" s="1057"/>
      <c r="CB50" s="1057"/>
      <c r="CC50" s="1057"/>
      <c r="CD50" s="1057"/>
      <c r="CE50" s="1057"/>
      <c r="CF50" s="1057"/>
      <c r="CG50" s="1078"/>
      <c r="CH50" s="1053"/>
      <c r="CI50" s="1054"/>
      <c r="CJ50" s="1054"/>
      <c r="CK50" s="1054"/>
      <c r="CL50" s="1055"/>
      <c r="CM50" s="1053"/>
      <c r="CN50" s="1054"/>
      <c r="CO50" s="1054"/>
      <c r="CP50" s="1054"/>
      <c r="CQ50" s="1055"/>
      <c r="CR50" s="1053"/>
      <c r="CS50" s="1054"/>
      <c r="CT50" s="1054"/>
      <c r="CU50" s="1054"/>
      <c r="CV50" s="1055"/>
      <c r="CW50" s="1053"/>
      <c r="CX50" s="1054"/>
      <c r="CY50" s="1054"/>
      <c r="CZ50" s="1054"/>
      <c r="DA50" s="1055"/>
      <c r="DB50" s="1053"/>
      <c r="DC50" s="1054"/>
      <c r="DD50" s="1054"/>
      <c r="DE50" s="1054"/>
      <c r="DF50" s="1055"/>
      <c r="DG50" s="1053"/>
      <c r="DH50" s="1054"/>
      <c r="DI50" s="1054"/>
      <c r="DJ50" s="1054"/>
      <c r="DK50" s="1055"/>
      <c r="DL50" s="1053"/>
      <c r="DM50" s="1054"/>
      <c r="DN50" s="1054"/>
      <c r="DO50" s="1054"/>
      <c r="DP50" s="1055"/>
      <c r="DQ50" s="1053"/>
      <c r="DR50" s="1054"/>
      <c r="DS50" s="1054"/>
      <c r="DT50" s="1054"/>
      <c r="DU50" s="1055"/>
      <c r="DV50" s="1056"/>
      <c r="DW50" s="1057"/>
      <c r="DX50" s="1057"/>
      <c r="DY50" s="1057"/>
      <c r="DZ50" s="1058"/>
      <c r="EA50" s="226"/>
    </row>
    <row r="51" spans="1:131" ht="26.25" customHeight="1" x14ac:dyDescent="0.15">
      <c r="A51" s="234">
        <v>24</v>
      </c>
      <c r="B51" s="1094"/>
      <c r="C51" s="1095"/>
      <c r="D51" s="1095"/>
      <c r="E51" s="1095"/>
      <c r="F51" s="1095"/>
      <c r="G51" s="1095"/>
      <c r="H51" s="1095"/>
      <c r="I51" s="1095"/>
      <c r="J51" s="1095"/>
      <c r="K51" s="1095"/>
      <c r="L51" s="1095"/>
      <c r="M51" s="1095"/>
      <c r="N51" s="1095"/>
      <c r="O51" s="1095"/>
      <c r="P51" s="1096"/>
      <c r="Q51" s="1097"/>
      <c r="R51" s="1089"/>
      <c r="S51" s="1089"/>
      <c r="T51" s="1089"/>
      <c r="U51" s="1089"/>
      <c r="V51" s="1089"/>
      <c r="W51" s="1089"/>
      <c r="X51" s="1089"/>
      <c r="Y51" s="1089"/>
      <c r="Z51" s="1089"/>
      <c r="AA51" s="1089"/>
      <c r="AB51" s="1089"/>
      <c r="AC51" s="1089"/>
      <c r="AD51" s="1089"/>
      <c r="AE51" s="1098"/>
      <c r="AF51" s="1099"/>
      <c r="AG51" s="1100"/>
      <c r="AH51" s="1100"/>
      <c r="AI51" s="1100"/>
      <c r="AJ51" s="1101"/>
      <c r="AK51" s="1088"/>
      <c r="AL51" s="1089"/>
      <c r="AM51" s="1089"/>
      <c r="AN51" s="1089"/>
      <c r="AO51" s="1089"/>
      <c r="AP51" s="1089"/>
      <c r="AQ51" s="1089"/>
      <c r="AR51" s="1089"/>
      <c r="AS51" s="1089"/>
      <c r="AT51" s="1089"/>
      <c r="AU51" s="1089"/>
      <c r="AV51" s="1089"/>
      <c r="AW51" s="1089"/>
      <c r="AX51" s="1089"/>
      <c r="AY51" s="1089"/>
      <c r="AZ51" s="1090"/>
      <c r="BA51" s="1090"/>
      <c r="BB51" s="1090"/>
      <c r="BC51" s="1090"/>
      <c r="BD51" s="1090"/>
      <c r="BE51" s="1036"/>
      <c r="BF51" s="1036"/>
      <c r="BG51" s="1036"/>
      <c r="BH51" s="1036"/>
      <c r="BI51" s="1037"/>
      <c r="BJ51" s="228"/>
      <c r="BK51" s="228"/>
      <c r="BL51" s="228"/>
      <c r="BM51" s="228"/>
      <c r="BN51" s="228"/>
      <c r="BO51" s="237"/>
      <c r="BP51" s="237"/>
      <c r="BQ51" s="234">
        <v>45</v>
      </c>
      <c r="BR51" s="235"/>
      <c r="BS51" s="1056"/>
      <c r="BT51" s="1057"/>
      <c r="BU51" s="1057"/>
      <c r="BV51" s="1057"/>
      <c r="BW51" s="1057"/>
      <c r="BX51" s="1057"/>
      <c r="BY51" s="1057"/>
      <c r="BZ51" s="1057"/>
      <c r="CA51" s="1057"/>
      <c r="CB51" s="1057"/>
      <c r="CC51" s="1057"/>
      <c r="CD51" s="1057"/>
      <c r="CE51" s="1057"/>
      <c r="CF51" s="1057"/>
      <c r="CG51" s="1078"/>
      <c r="CH51" s="1053"/>
      <c r="CI51" s="1054"/>
      <c r="CJ51" s="1054"/>
      <c r="CK51" s="1054"/>
      <c r="CL51" s="1055"/>
      <c r="CM51" s="1053"/>
      <c r="CN51" s="1054"/>
      <c r="CO51" s="1054"/>
      <c r="CP51" s="1054"/>
      <c r="CQ51" s="1055"/>
      <c r="CR51" s="1053"/>
      <c r="CS51" s="1054"/>
      <c r="CT51" s="1054"/>
      <c r="CU51" s="1054"/>
      <c r="CV51" s="1055"/>
      <c r="CW51" s="1053"/>
      <c r="CX51" s="1054"/>
      <c r="CY51" s="1054"/>
      <c r="CZ51" s="1054"/>
      <c r="DA51" s="1055"/>
      <c r="DB51" s="1053"/>
      <c r="DC51" s="1054"/>
      <c r="DD51" s="1054"/>
      <c r="DE51" s="1054"/>
      <c r="DF51" s="1055"/>
      <c r="DG51" s="1053"/>
      <c r="DH51" s="1054"/>
      <c r="DI51" s="1054"/>
      <c r="DJ51" s="1054"/>
      <c r="DK51" s="1055"/>
      <c r="DL51" s="1053"/>
      <c r="DM51" s="1054"/>
      <c r="DN51" s="1054"/>
      <c r="DO51" s="1054"/>
      <c r="DP51" s="1055"/>
      <c r="DQ51" s="1053"/>
      <c r="DR51" s="1054"/>
      <c r="DS51" s="1054"/>
      <c r="DT51" s="1054"/>
      <c r="DU51" s="1055"/>
      <c r="DV51" s="1056"/>
      <c r="DW51" s="1057"/>
      <c r="DX51" s="1057"/>
      <c r="DY51" s="1057"/>
      <c r="DZ51" s="1058"/>
      <c r="EA51" s="226"/>
    </row>
    <row r="52" spans="1:131" ht="26.25" customHeight="1" x14ac:dyDescent="0.15">
      <c r="A52" s="234">
        <v>25</v>
      </c>
      <c r="B52" s="1094"/>
      <c r="C52" s="1095"/>
      <c r="D52" s="1095"/>
      <c r="E52" s="1095"/>
      <c r="F52" s="1095"/>
      <c r="G52" s="1095"/>
      <c r="H52" s="1095"/>
      <c r="I52" s="1095"/>
      <c r="J52" s="1095"/>
      <c r="K52" s="1095"/>
      <c r="L52" s="1095"/>
      <c r="M52" s="1095"/>
      <c r="N52" s="1095"/>
      <c r="O52" s="1095"/>
      <c r="P52" s="1096"/>
      <c r="Q52" s="1097"/>
      <c r="R52" s="1089"/>
      <c r="S52" s="1089"/>
      <c r="T52" s="1089"/>
      <c r="U52" s="1089"/>
      <c r="V52" s="1089"/>
      <c r="W52" s="1089"/>
      <c r="X52" s="1089"/>
      <c r="Y52" s="1089"/>
      <c r="Z52" s="1089"/>
      <c r="AA52" s="1089"/>
      <c r="AB52" s="1089"/>
      <c r="AC52" s="1089"/>
      <c r="AD52" s="1089"/>
      <c r="AE52" s="1098"/>
      <c r="AF52" s="1099"/>
      <c r="AG52" s="1100"/>
      <c r="AH52" s="1100"/>
      <c r="AI52" s="1100"/>
      <c r="AJ52" s="1101"/>
      <c r="AK52" s="1088"/>
      <c r="AL52" s="1089"/>
      <c r="AM52" s="1089"/>
      <c r="AN52" s="1089"/>
      <c r="AO52" s="1089"/>
      <c r="AP52" s="1089"/>
      <c r="AQ52" s="1089"/>
      <c r="AR52" s="1089"/>
      <c r="AS52" s="1089"/>
      <c r="AT52" s="1089"/>
      <c r="AU52" s="1089"/>
      <c r="AV52" s="1089"/>
      <c r="AW52" s="1089"/>
      <c r="AX52" s="1089"/>
      <c r="AY52" s="1089"/>
      <c r="AZ52" s="1090"/>
      <c r="BA52" s="1090"/>
      <c r="BB52" s="1090"/>
      <c r="BC52" s="1090"/>
      <c r="BD52" s="1090"/>
      <c r="BE52" s="1036"/>
      <c r="BF52" s="1036"/>
      <c r="BG52" s="1036"/>
      <c r="BH52" s="1036"/>
      <c r="BI52" s="1037"/>
      <c r="BJ52" s="228"/>
      <c r="BK52" s="228"/>
      <c r="BL52" s="228"/>
      <c r="BM52" s="228"/>
      <c r="BN52" s="228"/>
      <c r="BO52" s="237"/>
      <c r="BP52" s="237"/>
      <c r="BQ52" s="234">
        <v>46</v>
      </c>
      <c r="BR52" s="235"/>
      <c r="BS52" s="1056"/>
      <c r="BT52" s="1057"/>
      <c r="BU52" s="1057"/>
      <c r="BV52" s="1057"/>
      <c r="BW52" s="1057"/>
      <c r="BX52" s="1057"/>
      <c r="BY52" s="1057"/>
      <c r="BZ52" s="1057"/>
      <c r="CA52" s="1057"/>
      <c r="CB52" s="1057"/>
      <c r="CC52" s="1057"/>
      <c r="CD52" s="1057"/>
      <c r="CE52" s="1057"/>
      <c r="CF52" s="1057"/>
      <c r="CG52" s="1078"/>
      <c r="CH52" s="1053"/>
      <c r="CI52" s="1054"/>
      <c r="CJ52" s="1054"/>
      <c r="CK52" s="1054"/>
      <c r="CL52" s="1055"/>
      <c r="CM52" s="1053"/>
      <c r="CN52" s="1054"/>
      <c r="CO52" s="1054"/>
      <c r="CP52" s="1054"/>
      <c r="CQ52" s="1055"/>
      <c r="CR52" s="1053"/>
      <c r="CS52" s="1054"/>
      <c r="CT52" s="1054"/>
      <c r="CU52" s="1054"/>
      <c r="CV52" s="1055"/>
      <c r="CW52" s="1053"/>
      <c r="CX52" s="1054"/>
      <c r="CY52" s="1054"/>
      <c r="CZ52" s="1054"/>
      <c r="DA52" s="1055"/>
      <c r="DB52" s="1053"/>
      <c r="DC52" s="1054"/>
      <c r="DD52" s="1054"/>
      <c r="DE52" s="1054"/>
      <c r="DF52" s="1055"/>
      <c r="DG52" s="1053"/>
      <c r="DH52" s="1054"/>
      <c r="DI52" s="1054"/>
      <c r="DJ52" s="1054"/>
      <c r="DK52" s="1055"/>
      <c r="DL52" s="1053"/>
      <c r="DM52" s="1054"/>
      <c r="DN52" s="1054"/>
      <c r="DO52" s="1054"/>
      <c r="DP52" s="1055"/>
      <c r="DQ52" s="1053"/>
      <c r="DR52" s="1054"/>
      <c r="DS52" s="1054"/>
      <c r="DT52" s="1054"/>
      <c r="DU52" s="1055"/>
      <c r="DV52" s="1056"/>
      <c r="DW52" s="1057"/>
      <c r="DX52" s="1057"/>
      <c r="DY52" s="1057"/>
      <c r="DZ52" s="1058"/>
      <c r="EA52" s="226"/>
    </row>
    <row r="53" spans="1:131" ht="26.25" customHeight="1" x14ac:dyDescent="0.15">
      <c r="A53" s="234">
        <v>26</v>
      </c>
      <c r="B53" s="1094"/>
      <c r="C53" s="1095"/>
      <c r="D53" s="1095"/>
      <c r="E53" s="1095"/>
      <c r="F53" s="1095"/>
      <c r="G53" s="1095"/>
      <c r="H53" s="1095"/>
      <c r="I53" s="1095"/>
      <c r="J53" s="1095"/>
      <c r="K53" s="1095"/>
      <c r="L53" s="1095"/>
      <c r="M53" s="1095"/>
      <c r="N53" s="1095"/>
      <c r="O53" s="1095"/>
      <c r="P53" s="1096"/>
      <c r="Q53" s="1097"/>
      <c r="R53" s="1089"/>
      <c r="S53" s="1089"/>
      <c r="T53" s="1089"/>
      <c r="U53" s="1089"/>
      <c r="V53" s="1089"/>
      <c r="W53" s="1089"/>
      <c r="X53" s="1089"/>
      <c r="Y53" s="1089"/>
      <c r="Z53" s="1089"/>
      <c r="AA53" s="1089"/>
      <c r="AB53" s="1089"/>
      <c r="AC53" s="1089"/>
      <c r="AD53" s="1089"/>
      <c r="AE53" s="1098"/>
      <c r="AF53" s="1099"/>
      <c r="AG53" s="1100"/>
      <c r="AH53" s="1100"/>
      <c r="AI53" s="1100"/>
      <c r="AJ53" s="1101"/>
      <c r="AK53" s="1088"/>
      <c r="AL53" s="1089"/>
      <c r="AM53" s="1089"/>
      <c r="AN53" s="1089"/>
      <c r="AO53" s="1089"/>
      <c r="AP53" s="1089"/>
      <c r="AQ53" s="1089"/>
      <c r="AR53" s="1089"/>
      <c r="AS53" s="1089"/>
      <c r="AT53" s="1089"/>
      <c r="AU53" s="1089"/>
      <c r="AV53" s="1089"/>
      <c r="AW53" s="1089"/>
      <c r="AX53" s="1089"/>
      <c r="AY53" s="1089"/>
      <c r="AZ53" s="1090"/>
      <c r="BA53" s="1090"/>
      <c r="BB53" s="1090"/>
      <c r="BC53" s="1090"/>
      <c r="BD53" s="1090"/>
      <c r="BE53" s="1036"/>
      <c r="BF53" s="1036"/>
      <c r="BG53" s="1036"/>
      <c r="BH53" s="1036"/>
      <c r="BI53" s="1037"/>
      <c r="BJ53" s="228"/>
      <c r="BK53" s="228"/>
      <c r="BL53" s="228"/>
      <c r="BM53" s="228"/>
      <c r="BN53" s="228"/>
      <c r="BO53" s="237"/>
      <c r="BP53" s="237"/>
      <c r="BQ53" s="234">
        <v>47</v>
      </c>
      <c r="BR53" s="235"/>
      <c r="BS53" s="1056"/>
      <c r="BT53" s="1057"/>
      <c r="BU53" s="1057"/>
      <c r="BV53" s="1057"/>
      <c r="BW53" s="1057"/>
      <c r="BX53" s="1057"/>
      <c r="BY53" s="1057"/>
      <c r="BZ53" s="1057"/>
      <c r="CA53" s="1057"/>
      <c r="CB53" s="1057"/>
      <c r="CC53" s="1057"/>
      <c r="CD53" s="1057"/>
      <c r="CE53" s="1057"/>
      <c r="CF53" s="1057"/>
      <c r="CG53" s="1078"/>
      <c r="CH53" s="1053"/>
      <c r="CI53" s="1054"/>
      <c r="CJ53" s="1054"/>
      <c r="CK53" s="1054"/>
      <c r="CL53" s="1055"/>
      <c r="CM53" s="1053"/>
      <c r="CN53" s="1054"/>
      <c r="CO53" s="1054"/>
      <c r="CP53" s="1054"/>
      <c r="CQ53" s="1055"/>
      <c r="CR53" s="1053"/>
      <c r="CS53" s="1054"/>
      <c r="CT53" s="1054"/>
      <c r="CU53" s="1054"/>
      <c r="CV53" s="1055"/>
      <c r="CW53" s="1053"/>
      <c r="CX53" s="1054"/>
      <c r="CY53" s="1054"/>
      <c r="CZ53" s="1054"/>
      <c r="DA53" s="1055"/>
      <c r="DB53" s="1053"/>
      <c r="DC53" s="1054"/>
      <c r="DD53" s="1054"/>
      <c r="DE53" s="1054"/>
      <c r="DF53" s="1055"/>
      <c r="DG53" s="1053"/>
      <c r="DH53" s="1054"/>
      <c r="DI53" s="1054"/>
      <c r="DJ53" s="1054"/>
      <c r="DK53" s="1055"/>
      <c r="DL53" s="1053"/>
      <c r="DM53" s="1054"/>
      <c r="DN53" s="1054"/>
      <c r="DO53" s="1054"/>
      <c r="DP53" s="1055"/>
      <c r="DQ53" s="1053"/>
      <c r="DR53" s="1054"/>
      <c r="DS53" s="1054"/>
      <c r="DT53" s="1054"/>
      <c r="DU53" s="1055"/>
      <c r="DV53" s="1056"/>
      <c r="DW53" s="1057"/>
      <c r="DX53" s="1057"/>
      <c r="DY53" s="1057"/>
      <c r="DZ53" s="1058"/>
      <c r="EA53" s="226"/>
    </row>
    <row r="54" spans="1:131" ht="26.25" customHeight="1" x14ac:dyDescent="0.15">
      <c r="A54" s="234">
        <v>27</v>
      </c>
      <c r="B54" s="1094"/>
      <c r="C54" s="1095"/>
      <c r="D54" s="1095"/>
      <c r="E54" s="1095"/>
      <c r="F54" s="1095"/>
      <c r="G54" s="1095"/>
      <c r="H54" s="1095"/>
      <c r="I54" s="1095"/>
      <c r="J54" s="1095"/>
      <c r="K54" s="1095"/>
      <c r="L54" s="1095"/>
      <c r="M54" s="1095"/>
      <c r="N54" s="1095"/>
      <c r="O54" s="1095"/>
      <c r="P54" s="1096"/>
      <c r="Q54" s="1097"/>
      <c r="R54" s="1089"/>
      <c r="S54" s="1089"/>
      <c r="T54" s="1089"/>
      <c r="U54" s="1089"/>
      <c r="V54" s="1089"/>
      <c r="W54" s="1089"/>
      <c r="X54" s="1089"/>
      <c r="Y54" s="1089"/>
      <c r="Z54" s="1089"/>
      <c r="AA54" s="1089"/>
      <c r="AB54" s="1089"/>
      <c r="AC54" s="1089"/>
      <c r="AD54" s="1089"/>
      <c r="AE54" s="1098"/>
      <c r="AF54" s="1099"/>
      <c r="AG54" s="1100"/>
      <c r="AH54" s="1100"/>
      <c r="AI54" s="1100"/>
      <c r="AJ54" s="1101"/>
      <c r="AK54" s="1088"/>
      <c r="AL54" s="1089"/>
      <c r="AM54" s="1089"/>
      <c r="AN54" s="1089"/>
      <c r="AO54" s="1089"/>
      <c r="AP54" s="1089"/>
      <c r="AQ54" s="1089"/>
      <c r="AR54" s="1089"/>
      <c r="AS54" s="1089"/>
      <c r="AT54" s="1089"/>
      <c r="AU54" s="1089"/>
      <c r="AV54" s="1089"/>
      <c r="AW54" s="1089"/>
      <c r="AX54" s="1089"/>
      <c r="AY54" s="1089"/>
      <c r="AZ54" s="1090"/>
      <c r="BA54" s="1090"/>
      <c r="BB54" s="1090"/>
      <c r="BC54" s="1090"/>
      <c r="BD54" s="1090"/>
      <c r="BE54" s="1036"/>
      <c r="BF54" s="1036"/>
      <c r="BG54" s="1036"/>
      <c r="BH54" s="1036"/>
      <c r="BI54" s="1037"/>
      <c r="BJ54" s="228"/>
      <c r="BK54" s="228"/>
      <c r="BL54" s="228"/>
      <c r="BM54" s="228"/>
      <c r="BN54" s="228"/>
      <c r="BO54" s="237"/>
      <c r="BP54" s="237"/>
      <c r="BQ54" s="234">
        <v>48</v>
      </c>
      <c r="BR54" s="235"/>
      <c r="BS54" s="1056"/>
      <c r="BT54" s="1057"/>
      <c r="BU54" s="1057"/>
      <c r="BV54" s="1057"/>
      <c r="BW54" s="1057"/>
      <c r="BX54" s="1057"/>
      <c r="BY54" s="1057"/>
      <c r="BZ54" s="1057"/>
      <c r="CA54" s="1057"/>
      <c r="CB54" s="1057"/>
      <c r="CC54" s="1057"/>
      <c r="CD54" s="1057"/>
      <c r="CE54" s="1057"/>
      <c r="CF54" s="1057"/>
      <c r="CG54" s="1078"/>
      <c r="CH54" s="1053"/>
      <c r="CI54" s="1054"/>
      <c r="CJ54" s="1054"/>
      <c r="CK54" s="1054"/>
      <c r="CL54" s="1055"/>
      <c r="CM54" s="1053"/>
      <c r="CN54" s="1054"/>
      <c r="CO54" s="1054"/>
      <c r="CP54" s="1054"/>
      <c r="CQ54" s="1055"/>
      <c r="CR54" s="1053"/>
      <c r="CS54" s="1054"/>
      <c r="CT54" s="1054"/>
      <c r="CU54" s="1054"/>
      <c r="CV54" s="1055"/>
      <c r="CW54" s="1053"/>
      <c r="CX54" s="1054"/>
      <c r="CY54" s="1054"/>
      <c r="CZ54" s="1054"/>
      <c r="DA54" s="1055"/>
      <c r="DB54" s="1053"/>
      <c r="DC54" s="1054"/>
      <c r="DD54" s="1054"/>
      <c r="DE54" s="1054"/>
      <c r="DF54" s="1055"/>
      <c r="DG54" s="1053"/>
      <c r="DH54" s="1054"/>
      <c r="DI54" s="1054"/>
      <c r="DJ54" s="1054"/>
      <c r="DK54" s="1055"/>
      <c r="DL54" s="1053"/>
      <c r="DM54" s="1054"/>
      <c r="DN54" s="1054"/>
      <c r="DO54" s="1054"/>
      <c r="DP54" s="1055"/>
      <c r="DQ54" s="1053"/>
      <c r="DR54" s="1054"/>
      <c r="DS54" s="1054"/>
      <c r="DT54" s="1054"/>
      <c r="DU54" s="1055"/>
      <c r="DV54" s="1056"/>
      <c r="DW54" s="1057"/>
      <c r="DX54" s="1057"/>
      <c r="DY54" s="1057"/>
      <c r="DZ54" s="1058"/>
      <c r="EA54" s="226"/>
    </row>
    <row r="55" spans="1:131" ht="26.25" customHeight="1" x14ac:dyDescent="0.15">
      <c r="A55" s="234">
        <v>28</v>
      </c>
      <c r="B55" s="1094"/>
      <c r="C55" s="1095"/>
      <c r="D55" s="1095"/>
      <c r="E55" s="1095"/>
      <c r="F55" s="1095"/>
      <c r="G55" s="1095"/>
      <c r="H55" s="1095"/>
      <c r="I55" s="1095"/>
      <c r="J55" s="1095"/>
      <c r="K55" s="1095"/>
      <c r="L55" s="1095"/>
      <c r="M55" s="1095"/>
      <c r="N55" s="1095"/>
      <c r="O55" s="1095"/>
      <c r="P55" s="1096"/>
      <c r="Q55" s="1097"/>
      <c r="R55" s="1089"/>
      <c r="S55" s="1089"/>
      <c r="T55" s="1089"/>
      <c r="U55" s="1089"/>
      <c r="V55" s="1089"/>
      <c r="W55" s="1089"/>
      <c r="X55" s="1089"/>
      <c r="Y55" s="1089"/>
      <c r="Z55" s="1089"/>
      <c r="AA55" s="1089"/>
      <c r="AB55" s="1089"/>
      <c r="AC55" s="1089"/>
      <c r="AD55" s="1089"/>
      <c r="AE55" s="1098"/>
      <c r="AF55" s="1099"/>
      <c r="AG55" s="1100"/>
      <c r="AH55" s="1100"/>
      <c r="AI55" s="1100"/>
      <c r="AJ55" s="1101"/>
      <c r="AK55" s="1088"/>
      <c r="AL55" s="1089"/>
      <c r="AM55" s="1089"/>
      <c r="AN55" s="1089"/>
      <c r="AO55" s="1089"/>
      <c r="AP55" s="1089"/>
      <c r="AQ55" s="1089"/>
      <c r="AR55" s="1089"/>
      <c r="AS55" s="1089"/>
      <c r="AT55" s="1089"/>
      <c r="AU55" s="1089"/>
      <c r="AV55" s="1089"/>
      <c r="AW55" s="1089"/>
      <c r="AX55" s="1089"/>
      <c r="AY55" s="1089"/>
      <c r="AZ55" s="1090"/>
      <c r="BA55" s="1090"/>
      <c r="BB55" s="1090"/>
      <c r="BC55" s="1090"/>
      <c r="BD55" s="1090"/>
      <c r="BE55" s="1036"/>
      <c r="BF55" s="1036"/>
      <c r="BG55" s="1036"/>
      <c r="BH55" s="1036"/>
      <c r="BI55" s="1037"/>
      <c r="BJ55" s="228"/>
      <c r="BK55" s="228"/>
      <c r="BL55" s="228"/>
      <c r="BM55" s="228"/>
      <c r="BN55" s="228"/>
      <c r="BO55" s="237"/>
      <c r="BP55" s="237"/>
      <c r="BQ55" s="234">
        <v>49</v>
      </c>
      <c r="BR55" s="235"/>
      <c r="BS55" s="1056"/>
      <c r="BT55" s="1057"/>
      <c r="BU55" s="1057"/>
      <c r="BV55" s="1057"/>
      <c r="BW55" s="1057"/>
      <c r="BX55" s="1057"/>
      <c r="BY55" s="1057"/>
      <c r="BZ55" s="1057"/>
      <c r="CA55" s="1057"/>
      <c r="CB55" s="1057"/>
      <c r="CC55" s="1057"/>
      <c r="CD55" s="1057"/>
      <c r="CE55" s="1057"/>
      <c r="CF55" s="1057"/>
      <c r="CG55" s="1078"/>
      <c r="CH55" s="1053"/>
      <c r="CI55" s="1054"/>
      <c r="CJ55" s="1054"/>
      <c r="CK55" s="1054"/>
      <c r="CL55" s="1055"/>
      <c r="CM55" s="1053"/>
      <c r="CN55" s="1054"/>
      <c r="CO55" s="1054"/>
      <c r="CP55" s="1054"/>
      <c r="CQ55" s="1055"/>
      <c r="CR55" s="1053"/>
      <c r="CS55" s="1054"/>
      <c r="CT55" s="1054"/>
      <c r="CU55" s="1054"/>
      <c r="CV55" s="1055"/>
      <c r="CW55" s="1053"/>
      <c r="CX55" s="1054"/>
      <c r="CY55" s="1054"/>
      <c r="CZ55" s="1054"/>
      <c r="DA55" s="1055"/>
      <c r="DB55" s="1053"/>
      <c r="DC55" s="1054"/>
      <c r="DD55" s="1054"/>
      <c r="DE55" s="1054"/>
      <c r="DF55" s="1055"/>
      <c r="DG55" s="1053"/>
      <c r="DH55" s="1054"/>
      <c r="DI55" s="1054"/>
      <c r="DJ55" s="1054"/>
      <c r="DK55" s="1055"/>
      <c r="DL55" s="1053"/>
      <c r="DM55" s="1054"/>
      <c r="DN55" s="1054"/>
      <c r="DO55" s="1054"/>
      <c r="DP55" s="1055"/>
      <c r="DQ55" s="1053"/>
      <c r="DR55" s="1054"/>
      <c r="DS55" s="1054"/>
      <c r="DT55" s="1054"/>
      <c r="DU55" s="1055"/>
      <c r="DV55" s="1056"/>
      <c r="DW55" s="1057"/>
      <c r="DX55" s="1057"/>
      <c r="DY55" s="1057"/>
      <c r="DZ55" s="1058"/>
      <c r="EA55" s="226"/>
    </row>
    <row r="56" spans="1:131" ht="26.25" customHeight="1" x14ac:dyDescent="0.15">
      <c r="A56" s="234">
        <v>29</v>
      </c>
      <c r="B56" s="1094"/>
      <c r="C56" s="1095"/>
      <c r="D56" s="1095"/>
      <c r="E56" s="1095"/>
      <c r="F56" s="1095"/>
      <c r="G56" s="1095"/>
      <c r="H56" s="1095"/>
      <c r="I56" s="1095"/>
      <c r="J56" s="1095"/>
      <c r="K56" s="1095"/>
      <c r="L56" s="1095"/>
      <c r="M56" s="1095"/>
      <c r="N56" s="1095"/>
      <c r="O56" s="1095"/>
      <c r="P56" s="1096"/>
      <c r="Q56" s="1097"/>
      <c r="R56" s="1089"/>
      <c r="S56" s="1089"/>
      <c r="T56" s="1089"/>
      <c r="U56" s="1089"/>
      <c r="V56" s="1089"/>
      <c r="W56" s="1089"/>
      <c r="X56" s="1089"/>
      <c r="Y56" s="1089"/>
      <c r="Z56" s="1089"/>
      <c r="AA56" s="1089"/>
      <c r="AB56" s="1089"/>
      <c r="AC56" s="1089"/>
      <c r="AD56" s="1089"/>
      <c r="AE56" s="1098"/>
      <c r="AF56" s="1099"/>
      <c r="AG56" s="1100"/>
      <c r="AH56" s="1100"/>
      <c r="AI56" s="1100"/>
      <c r="AJ56" s="1101"/>
      <c r="AK56" s="1088"/>
      <c r="AL56" s="1089"/>
      <c r="AM56" s="1089"/>
      <c r="AN56" s="1089"/>
      <c r="AO56" s="1089"/>
      <c r="AP56" s="1089"/>
      <c r="AQ56" s="1089"/>
      <c r="AR56" s="1089"/>
      <c r="AS56" s="1089"/>
      <c r="AT56" s="1089"/>
      <c r="AU56" s="1089"/>
      <c r="AV56" s="1089"/>
      <c r="AW56" s="1089"/>
      <c r="AX56" s="1089"/>
      <c r="AY56" s="1089"/>
      <c r="AZ56" s="1090"/>
      <c r="BA56" s="1090"/>
      <c r="BB56" s="1090"/>
      <c r="BC56" s="1090"/>
      <c r="BD56" s="1090"/>
      <c r="BE56" s="1036"/>
      <c r="BF56" s="1036"/>
      <c r="BG56" s="1036"/>
      <c r="BH56" s="1036"/>
      <c r="BI56" s="1037"/>
      <c r="BJ56" s="228"/>
      <c r="BK56" s="228"/>
      <c r="BL56" s="228"/>
      <c r="BM56" s="228"/>
      <c r="BN56" s="228"/>
      <c r="BO56" s="237"/>
      <c r="BP56" s="237"/>
      <c r="BQ56" s="234">
        <v>50</v>
      </c>
      <c r="BR56" s="235"/>
      <c r="BS56" s="1056"/>
      <c r="BT56" s="1057"/>
      <c r="BU56" s="1057"/>
      <c r="BV56" s="1057"/>
      <c r="BW56" s="1057"/>
      <c r="BX56" s="1057"/>
      <c r="BY56" s="1057"/>
      <c r="BZ56" s="1057"/>
      <c r="CA56" s="1057"/>
      <c r="CB56" s="1057"/>
      <c r="CC56" s="1057"/>
      <c r="CD56" s="1057"/>
      <c r="CE56" s="1057"/>
      <c r="CF56" s="1057"/>
      <c r="CG56" s="1078"/>
      <c r="CH56" s="1053"/>
      <c r="CI56" s="1054"/>
      <c r="CJ56" s="1054"/>
      <c r="CK56" s="1054"/>
      <c r="CL56" s="1055"/>
      <c r="CM56" s="1053"/>
      <c r="CN56" s="1054"/>
      <c r="CO56" s="1054"/>
      <c r="CP56" s="1054"/>
      <c r="CQ56" s="1055"/>
      <c r="CR56" s="1053"/>
      <c r="CS56" s="1054"/>
      <c r="CT56" s="1054"/>
      <c r="CU56" s="1054"/>
      <c r="CV56" s="1055"/>
      <c r="CW56" s="1053"/>
      <c r="CX56" s="1054"/>
      <c r="CY56" s="1054"/>
      <c r="CZ56" s="1054"/>
      <c r="DA56" s="1055"/>
      <c r="DB56" s="1053"/>
      <c r="DC56" s="1054"/>
      <c r="DD56" s="1054"/>
      <c r="DE56" s="1054"/>
      <c r="DF56" s="1055"/>
      <c r="DG56" s="1053"/>
      <c r="DH56" s="1054"/>
      <c r="DI56" s="1054"/>
      <c r="DJ56" s="1054"/>
      <c r="DK56" s="1055"/>
      <c r="DL56" s="1053"/>
      <c r="DM56" s="1054"/>
      <c r="DN56" s="1054"/>
      <c r="DO56" s="1054"/>
      <c r="DP56" s="1055"/>
      <c r="DQ56" s="1053"/>
      <c r="DR56" s="1054"/>
      <c r="DS56" s="1054"/>
      <c r="DT56" s="1054"/>
      <c r="DU56" s="1055"/>
      <c r="DV56" s="1056"/>
      <c r="DW56" s="1057"/>
      <c r="DX56" s="1057"/>
      <c r="DY56" s="1057"/>
      <c r="DZ56" s="1058"/>
      <c r="EA56" s="226"/>
    </row>
    <row r="57" spans="1:131" ht="26.25" customHeight="1" x14ac:dyDescent="0.15">
      <c r="A57" s="234">
        <v>30</v>
      </c>
      <c r="B57" s="1094"/>
      <c r="C57" s="1095"/>
      <c r="D57" s="1095"/>
      <c r="E57" s="1095"/>
      <c r="F57" s="1095"/>
      <c r="G57" s="1095"/>
      <c r="H57" s="1095"/>
      <c r="I57" s="1095"/>
      <c r="J57" s="1095"/>
      <c r="K57" s="1095"/>
      <c r="L57" s="1095"/>
      <c r="M57" s="1095"/>
      <c r="N57" s="1095"/>
      <c r="O57" s="1095"/>
      <c r="P57" s="1096"/>
      <c r="Q57" s="1097"/>
      <c r="R57" s="1089"/>
      <c r="S57" s="1089"/>
      <c r="T57" s="1089"/>
      <c r="U57" s="1089"/>
      <c r="V57" s="1089"/>
      <c r="W57" s="1089"/>
      <c r="X57" s="1089"/>
      <c r="Y57" s="1089"/>
      <c r="Z57" s="1089"/>
      <c r="AA57" s="1089"/>
      <c r="AB57" s="1089"/>
      <c r="AC57" s="1089"/>
      <c r="AD57" s="1089"/>
      <c r="AE57" s="1098"/>
      <c r="AF57" s="1099"/>
      <c r="AG57" s="1100"/>
      <c r="AH57" s="1100"/>
      <c r="AI57" s="1100"/>
      <c r="AJ57" s="1101"/>
      <c r="AK57" s="1088"/>
      <c r="AL57" s="1089"/>
      <c r="AM57" s="1089"/>
      <c r="AN57" s="1089"/>
      <c r="AO57" s="1089"/>
      <c r="AP57" s="1089"/>
      <c r="AQ57" s="1089"/>
      <c r="AR57" s="1089"/>
      <c r="AS57" s="1089"/>
      <c r="AT57" s="1089"/>
      <c r="AU57" s="1089"/>
      <c r="AV57" s="1089"/>
      <c r="AW57" s="1089"/>
      <c r="AX57" s="1089"/>
      <c r="AY57" s="1089"/>
      <c r="AZ57" s="1090"/>
      <c r="BA57" s="1090"/>
      <c r="BB57" s="1090"/>
      <c r="BC57" s="1090"/>
      <c r="BD57" s="1090"/>
      <c r="BE57" s="1036"/>
      <c r="BF57" s="1036"/>
      <c r="BG57" s="1036"/>
      <c r="BH57" s="1036"/>
      <c r="BI57" s="1037"/>
      <c r="BJ57" s="228"/>
      <c r="BK57" s="228"/>
      <c r="BL57" s="228"/>
      <c r="BM57" s="228"/>
      <c r="BN57" s="228"/>
      <c r="BO57" s="237"/>
      <c r="BP57" s="237"/>
      <c r="BQ57" s="234">
        <v>51</v>
      </c>
      <c r="BR57" s="235"/>
      <c r="BS57" s="1056"/>
      <c r="BT57" s="1057"/>
      <c r="BU57" s="1057"/>
      <c r="BV57" s="1057"/>
      <c r="BW57" s="1057"/>
      <c r="BX57" s="1057"/>
      <c r="BY57" s="1057"/>
      <c r="BZ57" s="1057"/>
      <c r="CA57" s="1057"/>
      <c r="CB57" s="1057"/>
      <c r="CC57" s="1057"/>
      <c r="CD57" s="1057"/>
      <c r="CE57" s="1057"/>
      <c r="CF57" s="1057"/>
      <c r="CG57" s="1078"/>
      <c r="CH57" s="1053"/>
      <c r="CI57" s="1054"/>
      <c r="CJ57" s="1054"/>
      <c r="CK57" s="1054"/>
      <c r="CL57" s="1055"/>
      <c r="CM57" s="1053"/>
      <c r="CN57" s="1054"/>
      <c r="CO57" s="1054"/>
      <c r="CP57" s="1054"/>
      <c r="CQ57" s="1055"/>
      <c r="CR57" s="1053"/>
      <c r="CS57" s="1054"/>
      <c r="CT57" s="1054"/>
      <c r="CU57" s="1054"/>
      <c r="CV57" s="1055"/>
      <c r="CW57" s="1053"/>
      <c r="CX57" s="1054"/>
      <c r="CY57" s="1054"/>
      <c r="CZ57" s="1054"/>
      <c r="DA57" s="1055"/>
      <c r="DB57" s="1053"/>
      <c r="DC57" s="1054"/>
      <c r="DD57" s="1054"/>
      <c r="DE57" s="1054"/>
      <c r="DF57" s="1055"/>
      <c r="DG57" s="1053"/>
      <c r="DH57" s="1054"/>
      <c r="DI57" s="1054"/>
      <c r="DJ57" s="1054"/>
      <c r="DK57" s="1055"/>
      <c r="DL57" s="1053"/>
      <c r="DM57" s="1054"/>
      <c r="DN57" s="1054"/>
      <c r="DO57" s="1054"/>
      <c r="DP57" s="1055"/>
      <c r="DQ57" s="1053"/>
      <c r="DR57" s="1054"/>
      <c r="DS57" s="1054"/>
      <c r="DT57" s="1054"/>
      <c r="DU57" s="1055"/>
      <c r="DV57" s="1056"/>
      <c r="DW57" s="1057"/>
      <c r="DX57" s="1057"/>
      <c r="DY57" s="1057"/>
      <c r="DZ57" s="1058"/>
      <c r="EA57" s="226"/>
    </row>
    <row r="58" spans="1:131" ht="26.25" customHeight="1" x14ac:dyDescent="0.15">
      <c r="A58" s="234">
        <v>31</v>
      </c>
      <c r="B58" s="1094"/>
      <c r="C58" s="1095"/>
      <c r="D58" s="1095"/>
      <c r="E58" s="1095"/>
      <c r="F58" s="1095"/>
      <c r="G58" s="1095"/>
      <c r="H58" s="1095"/>
      <c r="I58" s="1095"/>
      <c r="J58" s="1095"/>
      <c r="K58" s="1095"/>
      <c r="L58" s="1095"/>
      <c r="M58" s="1095"/>
      <c r="N58" s="1095"/>
      <c r="O58" s="1095"/>
      <c r="P58" s="1096"/>
      <c r="Q58" s="1097"/>
      <c r="R58" s="1089"/>
      <c r="S58" s="1089"/>
      <c r="T58" s="1089"/>
      <c r="U58" s="1089"/>
      <c r="V58" s="1089"/>
      <c r="W58" s="1089"/>
      <c r="X58" s="1089"/>
      <c r="Y58" s="1089"/>
      <c r="Z58" s="1089"/>
      <c r="AA58" s="1089"/>
      <c r="AB58" s="1089"/>
      <c r="AC58" s="1089"/>
      <c r="AD58" s="1089"/>
      <c r="AE58" s="1098"/>
      <c r="AF58" s="1099"/>
      <c r="AG58" s="1100"/>
      <c r="AH58" s="1100"/>
      <c r="AI58" s="1100"/>
      <c r="AJ58" s="1101"/>
      <c r="AK58" s="1088"/>
      <c r="AL58" s="1089"/>
      <c r="AM58" s="1089"/>
      <c r="AN58" s="1089"/>
      <c r="AO58" s="1089"/>
      <c r="AP58" s="1089"/>
      <c r="AQ58" s="1089"/>
      <c r="AR58" s="1089"/>
      <c r="AS58" s="1089"/>
      <c r="AT58" s="1089"/>
      <c r="AU58" s="1089"/>
      <c r="AV58" s="1089"/>
      <c r="AW58" s="1089"/>
      <c r="AX58" s="1089"/>
      <c r="AY58" s="1089"/>
      <c r="AZ58" s="1090"/>
      <c r="BA58" s="1090"/>
      <c r="BB58" s="1090"/>
      <c r="BC58" s="1090"/>
      <c r="BD58" s="1090"/>
      <c r="BE58" s="1036"/>
      <c r="BF58" s="1036"/>
      <c r="BG58" s="1036"/>
      <c r="BH58" s="1036"/>
      <c r="BI58" s="1037"/>
      <c r="BJ58" s="228"/>
      <c r="BK58" s="228"/>
      <c r="BL58" s="228"/>
      <c r="BM58" s="228"/>
      <c r="BN58" s="228"/>
      <c r="BO58" s="237"/>
      <c r="BP58" s="237"/>
      <c r="BQ58" s="234">
        <v>52</v>
      </c>
      <c r="BR58" s="235"/>
      <c r="BS58" s="1056"/>
      <c r="BT58" s="1057"/>
      <c r="BU58" s="1057"/>
      <c r="BV58" s="1057"/>
      <c r="BW58" s="1057"/>
      <c r="BX58" s="1057"/>
      <c r="BY58" s="1057"/>
      <c r="BZ58" s="1057"/>
      <c r="CA58" s="1057"/>
      <c r="CB58" s="1057"/>
      <c r="CC58" s="1057"/>
      <c r="CD58" s="1057"/>
      <c r="CE58" s="1057"/>
      <c r="CF58" s="1057"/>
      <c r="CG58" s="1078"/>
      <c r="CH58" s="1053"/>
      <c r="CI58" s="1054"/>
      <c r="CJ58" s="1054"/>
      <c r="CK58" s="1054"/>
      <c r="CL58" s="1055"/>
      <c r="CM58" s="1053"/>
      <c r="CN58" s="1054"/>
      <c r="CO58" s="1054"/>
      <c r="CP58" s="1054"/>
      <c r="CQ58" s="1055"/>
      <c r="CR58" s="1053"/>
      <c r="CS58" s="1054"/>
      <c r="CT58" s="1054"/>
      <c r="CU58" s="1054"/>
      <c r="CV58" s="1055"/>
      <c r="CW58" s="1053"/>
      <c r="CX58" s="1054"/>
      <c r="CY58" s="1054"/>
      <c r="CZ58" s="1054"/>
      <c r="DA58" s="1055"/>
      <c r="DB58" s="1053"/>
      <c r="DC58" s="1054"/>
      <c r="DD58" s="1054"/>
      <c r="DE58" s="1054"/>
      <c r="DF58" s="1055"/>
      <c r="DG58" s="1053"/>
      <c r="DH58" s="1054"/>
      <c r="DI58" s="1054"/>
      <c r="DJ58" s="1054"/>
      <c r="DK58" s="1055"/>
      <c r="DL58" s="1053"/>
      <c r="DM58" s="1054"/>
      <c r="DN58" s="1054"/>
      <c r="DO58" s="1054"/>
      <c r="DP58" s="1055"/>
      <c r="DQ58" s="1053"/>
      <c r="DR58" s="1054"/>
      <c r="DS58" s="1054"/>
      <c r="DT58" s="1054"/>
      <c r="DU58" s="1055"/>
      <c r="DV58" s="1056"/>
      <c r="DW58" s="1057"/>
      <c r="DX58" s="1057"/>
      <c r="DY58" s="1057"/>
      <c r="DZ58" s="1058"/>
      <c r="EA58" s="226"/>
    </row>
    <row r="59" spans="1:131" ht="26.25" customHeight="1" x14ac:dyDescent="0.15">
      <c r="A59" s="234">
        <v>32</v>
      </c>
      <c r="B59" s="1094"/>
      <c r="C59" s="1095"/>
      <c r="D59" s="1095"/>
      <c r="E59" s="1095"/>
      <c r="F59" s="1095"/>
      <c r="G59" s="1095"/>
      <c r="H59" s="1095"/>
      <c r="I59" s="1095"/>
      <c r="J59" s="1095"/>
      <c r="K59" s="1095"/>
      <c r="L59" s="1095"/>
      <c r="M59" s="1095"/>
      <c r="N59" s="1095"/>
      <c r="O59" s="1095"/>
      <c r="P59" s="1096"/>
      <c r="Q59" s="1097"/>
      <c r="R59" s="1089"/>
      <c r="S59" s="1089"/>
      <c r="T59" s="1089"/>
      <c r="U59" s="1089"/>
      <c r="V59" s="1089"/>
      <c r="W59" s="1089"/>
      <c r="X59" s="1089"/>
      <c r="Y59" s="1089"/>
      <c r="Z59" s="1089"/>
      <c r="AA59" s="1089"/>
      <c r="AB59" s="1089"/>
      <c r="AC59" s="1089"/>
      <c r="AD59" s="1089"/>
      <c r="AE59" s="1098"/>
      <c r="AF59" s="1099"/>
      <c r="AG59" s="1100"/>
      <c r="AH59" s="1100"/>
      <c r="AI59" s="1100"/>
      <c r="AJ59" s="1101"/>
      <c r="AK59" s="1088"/>
      <c r="AL59" s="1089"/>
      <c r="AM59" s="1089"/>
      <c r="AN59" s="1089"/>
      <c r="AO59" s="1089"/>
      <c r="AP59" s="1089"/>
      <c r="AQ59" s="1089"/>
      <c r="AR59" s="1089"/>
      <c r="AS59" s="1089"/>
      <c r="AT59" s="1089"/>
      <c r="AU59" s="1089"/>
      <c r="AV59" s="1089"/>
      <c r="AW59" s="1089"/>
      <c r="AX59" s="1089"/>
      <c r="AY59" s="1089"/>
      <c r="AZ59" s="1090"/>
      <c r="BA59" s="1090"/>
      <c r="BB59" s="1090"/>
      <c r="BC59" s="1090"/>
      <c r="BD59" s="1090"/>
      <c r="BE59" s="1036"/>
      <c r="BF59" s="1036"/>
      <c r="BG59" s="1036"/>
      <c r="BH59" s="1036"/>
      <c r="BI59" s="1037"/>
      <c r="BJ59" s="228"/>
      <c r="BK59" s="228"/>
      <c r="BL59" s="228"/>
      <c r="BM59" s="228"/>
      <c r="BN59" s="228"/>
      <c r="BO59" s="237"/>
      <c r="BP59" s="237"/>
      <c r="BQ59" s="234">
        <v>53</v>
      </c>
      <c r="BR59" s="235"/>
      <c r="BS59" s="1056"/>
      <c r="BT59" s="1057"/>
      <c r="BU59" s="1057"/>
      <c r="BV59" s="1057"/>
      <c r="BW59" s="1057"/>
      <c r="BX59" s="1057"/>
      <c r="BY59" s="1057"/>
      <c r="BZ59" s="1057"/>
      <c r="CA59" s="1057"/>
      <c r="CB59" s="1057"/>
      <c r="CC59" s="1057"/>
      <c r="CD59" s="1057"/>
      <c r="CE59" s="1057"/>
      <c r="CF59" s="1057"/>
      <c r="CG59" s="1078"/>
      <c r="CH59" s="1053"/>
      <c r="CI59" s="1054"/>
      <c r="CJ59" s="1054"/>
      <c r="CK59" s="1054"/>
      <c r="CL59" s="1055"/>
      <c r="CM59" s="1053"/>
      <c r="CN59" s="1054"/>
      <c r="CO59" s="1054"/>
      <c r="CP59" s="1054"/>
      <c r="CQ59" s="1055"/>
      <c r="CR59" s="1053"/>
      <c r="CS59" s="1054"/>
      <c r="CT59" s="1054"/>
      <c r="CU59" s="1054"/>
      <c r="CV59" s="1055"/>
      <c r="CW59" s="1053"/>
      <c r="CX59" s="1054"/>
      <c r="CY59" s="1054"/>
      <c r="CZ59" s="1054"/>
      <c r="DA59" s="1055"/>
      <c r="DB59" s="1053"/>
      <c r="DC59" s="1054"/>
      <c r="DD59" s="1054"/>
      <c r="DE59" s="1054"/>
      <c r="DF59" s="1055"/>
      <c r="DG59" s="1053"/>
      <c r="DH59" s="1054"/>
      <c r="DI59" s="1054"/>
      <c r="DJ59" s="1054"/>
      <c r="DK59" s="1055"/>
      <c r="DL59" s="1053"/>
      <c r="DM59" s="1054"/>
      <c r="DN59" s="1054"/>
      <c r="DO59" s="1054"/>
      <c r="DP59" s="1055"/>
      <c r="DQ59" s="1053"/>
      <c r="DR59" s="1054"/>
      <c r="DS59" s="1054"/>
      <c r="DT59" s="1054"/>
      <c r="DU59" s="1055"/>
      <c r="DV59" s="1056"/>
      <c r="DW59" s="1057"/>
      <c r="DX59" s="1057"/>
      <c r="DY59" s="1057"/>
      <c r="DZ59" s="1058"/>
      <c r="EA59" s="226"/>
    </row>
    <row r="60" spans="1:131" ht="26.25" customHeight="1" x14ac:dyDescent="0.15">
      <c r="A60" s="234">
        <v>33</v>
      </c>
      <c r="B60" s="1094"/>
      <c r="C60" s="1095"/>
      <c r="D60" s="1095"/>
      <c r="E60" s="1095"/>
      <c r="F60" s="1095"/>
      <c r="G60" s="1095"/>
      <c r="H60" s="1095"/>
      <c r="I60" s="1095"/>
      <c r="J60" s="1095"/>
      <c r="K60" s="1095"/>
      <c r="L60" s="1095"/>
      <c r="M60" s="1095"/>
      <c r="N60" s="1095"/>
      <c r="O60" s="1095"/>
      <c r="P60" s="1096"/>
      <c r="Q60" s="1097"/>
      <c r="R60" s="1089"/>
      <c r="S60" s="1089"/>
      <c r="T60" s="1089"/>
      <c r="U60" s="1089"/>
      <c r="V60" s="1089"/>
      <c r="W60" s="1089"/>
      <c r="X60" s="1089"/>
      <c r="Y60" s="1089"/>
      <c r="Z60" s="1089"/>
      <c r="AA60" s="1089"/>
      <c r="AB60" s="1089"/>
      <c r="AC60" s="1089"/>
      <c r="AD60" s="1089"/>
      <c r="AE60" s="1098"/>
      <c r="AF60" s="1099"/>
      <c r="AG60" s="1100"/>
      <c r="AH60" s="1100"/>
      <c r="AI60" s="1100"/>
      <c r="AJ60" s="1101"/>
      <c r="AK60" s="1088"/>
      <c r="AL60" s="1089"/>
      <c r="AM60" s="1089"/>
      <c r="AN60" s="1089"/>
      <c r="AO60" s="1089"/>
      <c r="AP60" s="1089"/>
      <c r="AQ60" s="1089"/>
      <c r="AR60" s="1089"/>
      <c r="AS60" s="1089"/>
      <c r="AT60" s="1089"/>
      <c r="AU60" s="1089"/>
      <c r="AV60" s="1089"/>
      <c r="AW60" s="1089"/>
      <c r="AX60" s="1089"/>
      <c r="AY60" s="1089"/>
      <c r="AZ60" s="1090"/>
      <c r="BA60" s="1090"/>
      <c r="BB60" s="1090"/>
      <c r="BC60" s="1090"/>
      <c r="BD60" s="1090"/>
      <c r="BE60" s="1036"/>
      <c r="BF60" s="1036"/>
      <c r="BG60" s="1036"/>
      <c r="BH60" s="1036"/>
      <c r="BI60" s="1037"/>
      <c r="BJ60" s="228"/>
      <c r="BK60" s="228"/>
      <c r="BL60" s="228"/>
      <c r="BM60" s="228"/>
      <c r="BN60" s="228"/>
      <c r="BO60" s="237"/>
      <c r="BP60" s="237"/>
      <c r="BQ60" s="234">
        <v>54</v>
      </c>
      <c r="BR60" s="235"/>
      <c r="BS60" s="1056"/>
      <c r="BT60" s="1057"/>
      <c r="BU60" s="1057"/>
      <c r="BV60" s="1057"/>
      <c r="BW60" s="1057"/>
      <c r="BX60" s="1057"/>
      <c r="BY60" s="1057"/>
      <c r="BZ60" s="1057"/>
      <c r="CA60" s="1057"/>
      <c r="CB60" s="1057"/>
      <c r="CC60" s="1057"/>
      <c r="CD60" s="1057"/>
      <c r="CE60" s="1057"/>
      <c r="CF60" s="1057"/>
      <c r="CG60" s="1078"/>
      <c r="CH60" s="1053"/>
      <c r="CI60" s="1054"/>
      <c r="CJ60" s="1054"/>
      <c r="CK60" s="1054"/>
      <c r="CL60" s="1055"/>
      <c r="CM60" s="1053"/>
      <c r="CN60" s="1054"/>
      <c r="CO60" s="1054"/>
      <c r="CP60" s="1054"/>
      <c r="CQ60" s="1055"/>
      <c r="CR60" s="1053"/>
      <c r="CS60" s="1054"/>
      <c r="CT60" s="1054"/>
      <c r="CU60" s="1054"/>
      <c r="CV60" s="1055"/>
      <c r="CW60" s="1053"/>
      <c r="CX60" s="1054"/>
      <c r="CY60" s="1054"/>
      <c r="CZ60" s="1054"/>
      <c r="DA60" s="1055"/>
      <c r="DB60" s="1053"/>
      <c r="DC60" s="1054"/>
      <c r="DD60" s="1054"/>
      <c r="DE60" s="1054"/>
      <c r="DF60" s="1055"/>
      <c r="DG60" s="1053"/>
      <c r="DH60" s="1054"/>
      <c r="DI60" s="1054"/>
      <c r="DJ60" s="1054"/>
      <c r="DK60" s="1055"/>
      <c r="DL60" s="1053"/>
      <c r="DM60" s="1054"/>
      <c r="DN60" s="1054"/>
      <c r="DO60" s="1054"/>
      <c r="DP60" s="1055"/>
      <c r="DQ60" s="1053"/>
      <c r="DR60" s="1054"/>
      <c r="DS60" s="1054"/>
      <c r="DT60" s="1054"/>
      <c r="DU60" s="1055"/>
      <c r="DV60" s="1056"/>
      <c r="DW60" s="1057"/>
      <c r="DX60" s="1057"/>
      <c r="DY60" s="1057"/>
      <c r="DZ60" s="1058"/>
      <c r="EA60" s="226"/>
    </row>
    <row r="61" spans="1:131" ht="26.25" customHeight="1" thickBot="1" x14ac:dyDescent="0.2">
      <c r="A61" s="234">
        <v>34</v>
      </c>
      <c r="B61" s="1094"/>
      <c r="C61" s="1095"/>
      <c r="D61" s="1095"/>
      <c r="E61" s="1095"/>
      <c r="F61" s="1095"/>
      <c r="G61" s="1095"/>
      <c r="H61" s="1095"/>
      <c r="I61" s="1095"/>
      <c r="J61" s="1095"/>
      <c r="K61" s="1095"/>
      <c r="L61" s="1095"/>
      <c r="M61" s="1095"/>
      <c r="N61" s="1095"/>
      <c r="O61" s="1095"/>
      <c r="P61" s="1096"/>
      <c r="Q61" s="1097"/>
      <c r="R61" s="1089"/>
      <c r="S61" s="1089"/>
      <c r="T61" s="1089"/>
      <c r="U61" s="1089"/>
      <c r="V61" s="1089"/>
      <c r="W61" s="1089"/>
      <c r="X61" s="1089"/>
      <c r="Y61" s="1089"/>
      <c r="Z61" s="1089"/>
      <c r="AA61" s="1089"/>
      <c r="AB61" s="1089"/>
      <c r="AC61" s="1089"/>
      <c r="AD61" s="1089"/>
      <c r="AE61" s="1098"/>
      <c r="AF61" s="1099"/>
      <c r="AG61" s="1100"/>
      <c r="AH61" s="1100"/>
      <c r="AI61" s="1100"/>
      <c r="AJ61" s="1101"/>
      <c r="AK61" s="1088"/>
      <c r="AL61" s="1089"/>
      <c r="AM61" s="1089"/>
      <c r="AN61" s="1089"/>
      <c r="AO61" s="1089"/>
      <c r="AP61" s="1089"/>
      <c r="AQ61" s="1089"/>
      <c r="AR61" s="1089"/>
      <c r="AS61" s="1089"/>
      <c r="AT61" s="1089"/>
      <c r="AU61" s="1089"/>
      <c r="AV61" s="1089"/>
      <c r="AW61" s="1089"/>
      <c r="AX61" s="1089"/>
      <c r="AY61" s="1089"/>
      <c r="AZ61" s="1090"/>
      <c r="BA61" s="1090"/>
      <c r="BB61" s="1090"/>
      <c r="BC61" s="1090"/>
      <c r="BD61" s="1090"/>
      <c r="BE61" s="1036"/>
      <c r="BF61" s="1036"/>
      <c r="BG61" s="1036"/>
      <c r="BH61" s="1036"/>
      <c r="BI61" s="1037"/>
      <c r="BJ61" s="228"/>
      <c r="BK61" s="228"/>
      <c r="BL61" s="228"/>
      <c r="BM61" s="228"/>
      <c r="BN61" s="228"/>
      <c r="BO61" s="237"/>
      <c r="BP61" s="237"/>
      <c r="BQ61" s="234">
        <v>55</v>
      </c>
      <c r="BR61" s="235"/>
      <c r="BS61" s="1056"/>
      <c r="BT61" s="1057"/>
      <c r="BU61" s="1057"/>
      <c r="BV61" s="1057"/>
      <c r="BW61" s="1057"/>
      <c r="BX61" s="1057"/>
      <c r="BY61" s="1057"/>
      <c r="BZ61" s="1057"/>
      <c r="CA61" s="1057"/>
      <c r="CB61" s="1057"/>
      <c r="CC61" s="1057"/>
      <c r="CD61" s="1057"/>
      <c r="CE61" s="1057"/>
      <c r="CF61" s="1057"/>
      <c r="CG61" s="1078"/>
      <c r="CH61" s="1053"/>
      <c r="CI61" s="1054"/>
      <c r="CJ61" s="1054"/>
      <c r="CK61" s="1054"/>
      <c r="CL61" s="1055"/>
      <c r="CM61" s="1053"/>
      <c r="CN61" s="1054"/>
      <c r="CO61" s="1054"/>
      <c r="CP61" s="1054"/>
      <c r="CQ61" s="1055"/>
      <c r="CR61" s="1053"/>
      <c r="CS61" s="1054"/>
      <c r="CT61" s="1054"/>
      <c r="CU61" s="1054"/>
      <c r="CV61" s="1055"/>
      <c r="CW61" s="1053"/>
      <c r="CX61" s="1054"/>
      <c r="CY61" s="1054"/>
      <c r="CZ61" s="1054"/>
      <c r="DA61" s="1055"/>
      <c r="DB61" s="1053"/>
      <c r="DC61" s="1054"/>
      <c r="DD61" s="1054"/>
      <c r="DE61" s="1054"/>
      <c r="DF61" s="1055"/>
      <c r="DG61" s="1053"/>
      <c r="DH61" s="1054"/>
      <c r="DI61" s="1054"/>
      <c r="DJ61" s="1054"/>
      <c r="DK61" s="1055"/>
      <c r="DL61" s="1053"/>
      <c r="DM61" s="1054"/>
      <c r="DN61" s="1054"/>
      <c r="DO61" s="1054"/>
      <c r="DP61" s="1055"/>
      <c r="DQ61" s="1053"/>
      <c r="DR61" s="1054"/>
      <c r="DS61" s="1054"/>
      <c r="DT61" s="1054"/>
      <c r="DU61" s="1055"/>
      <c r="DV61" s="1056"/>
      <c r="DW61" s="1057"/>
      <c r="DX61" s="1057"/>
      <c r="DY61" s="1057"/>
      <c r="DZ61" s="1058"/>
      <c r="EA61" s="226"/>
    </row>
    <row r="62" spans="1:131" ht="26.25" customHeight="1" x14ac:dyDescent="0.15">
      <c r="A62" s="234">
        <v>35</v>
      </c>
      <c r="B62" s="1094"/>
      <c r="C62" s="1095"/>
      <c r="D62" s="1095"/>
      <c r="E62" s="1095"/>
      <c r="F62" s="1095"/>
      <c r="G62" s="1095"/>
      <c r="H62" s="1095"/>
      <c r="I62" s="1095"/>
      <c r="J62" s="1095"/>
      <c r="K62" s="1095"/>
      <c r="L62" s="1095"/>
      <c r="M62" s="1095"/>
      <c r="N62" s="1095"/>
      <c r="O62" s="1095"/>
      <c r="P62" s="1096"/>
      <c r="Q62" s="1097"/>
      <c r="R62" s="1089"/>
      <c r="S62" s="1089"/>
      <c r="T62" s="1089"/>
      <c r="U62" s="1089"/>
      <c r="V62" s="1089"/>
      <c r="W62" s="1089"/>
      <c r="X62" s="1089"/>
      <c r="Y62" s="1089"/>
      <c r="Z62" s="1089"/>
      <c r="AA62" s="1089"/>
      <c r="AB62" s="1089"/>
      <c r="AC62" s="1089"/>
      <c r="AD62" s="1089"/>
      <c r="AE62" s="1098"/>
      <c r="AF62" s="1099"/>
      <c r="AG62" s="1100"/>
      <c r="AH62" s="1100"/>
      <c r="AI62" s="1100"/>
      <c r="AJ62" s="1101"/>
      <c r="AK62" s="1088"/>
      <c r="AL62" s="1089"/>
      <c r="AM62" s="1089"/>
      <c r="AN62" s="1089"/>
      <c r="AO62" s="1089"/>
      <c r="AP62" s="1089"/>
      <c r="AQ62" s="1089"/>
      <c r="AR62" s="1089"/>
      <c r="AS62" s="1089"/>
      <c r="AT62" s="1089"/>
      <c r="AU62" s="1089"/>
      <c r="AV62" s="1089"/>
      <c r="AW62" s="1089"/>
      <c r="AX62" s="1089"/>
      <c r="AY62" s="1089"/>
      <c r="AZ62" s="1090"/>
      <c r="BA62" s="1090"/>
      <c r="BB62" s="1090"/>
      <c r="BC62" s="1090"/>
      <c r="BD62" s="1090"/>
      <c r="BE62" s="1036"/>
      <c r="BF62" s="1036"/>
      <c r="BG62" s="1036"/>
      <c r="BH62" s="1036"/>
      <c r="BI62" s="1037"/>
      <c r="BJ62" s="1091" t="s">
        <v>414</v>
      </c>
      <c r="BK62" s="1092"/>
      <c r="BL62" s="1092"/>
      <c r="BM62" s="1092"/>
      <c r="BN62" s="1093"/>
      <c r="BO62" s="237"/>
      <c r="BP62" s="237"/>
      <c r="BQ62" s="234">
        <v>56</v>
      </c>
      <c r="BR62" s="235"/>
      <c r="BS62" s="1056"/>
      <c r="BT62" s="1057"/>
      <c r="BU62" s="1057"/>
      <c r="BV62" s="1057"/>
      <c r="BW62" s="1057"/>
      <c r="BX62" s="1057"/>
      <c r="BY62" s="1057"/>
      <c r="BZ62" s="1057"/>
      <c r="CA62" s="1057"/>
      <c r="CB62" s="1057"/>
      <c r="CC62" s="1057"/>
      <c r="CD62" s="1057"/>
      <c r="CE62" s="1057"/>
      <c r="CF62" s="1057"/>
      <c r="CG62" s="1078"/>
      <c r="CH62" s="1053"/>
      <c r="CI62" s="1054"/>
      <c r="CJ62" s="1054"/>
      <c r="CK62" s="1054"/>
      <c r="CL62" s="1055"/>
      <c r="CM62" s="1053"/>
      <c r="CN62" s="1054"/>
      <c r="CO62" s="1054"/>
      <c r="CP62" s="1054"/>
      <c r="CQ62" s="1055"/>
      <c r="CR62" s="1053"/>
      <c r="CS62" s="1054"/>
      <c r="CT62" s="1054"/>
      <c r="CU62" s="1054"/>
      <c r="CV62" s="1055"/>
      <c r="CW62" s="1053"/>
      <c r="CX62" s="1054"/>
      <c r="CY62" s="1054"/>
      <c r="CZ62" s="1054"/>
      <c r="DA62" s="1055"/>
      <c r="DB62" s="1053"/>
      <c r="DC62" s="1054"/>
      <c r="DD62" s="1054"/>
      <c r="DE62" s="1054"/>
      <c r="DF62" s="1055"/>
      <c r="DG62" s="1053"/>
      <c r="DH62" s="1054"/>
      <c r="DI62" s="1054"/>
      <c r="DJ62" s="1054"/>
      <c r="DK62" s="1055"/>
      <c r="DL62" s="1053"/>
      <c r="DM62" s="1054"/>
      <c r="DN62" s="1054"/>
      <c r="DO62" s="1054"/>
      <c r="DP62" s="1055"/>
      <c r="DQ62" s="1053"/>
      <c r="DR62" s="1054"/>
      <c r="DS62" s="1054"/>
      <c r="DT62" s="1054"/>
      <c r="DU62" s="1055"/>
      <c r="DV62" s="1056"/>
      <c r="DW62" s="1057"/>
      <c r="DX62" s="1057"/>
      <c r="DY62" s="1057"/>
      <c r="DZ62" s="1058"/>
      <c r="EA62" s="226"/>
    </row>
    <row r="63" spans="1:131" ht="26.25" customHeight="1" thickBot="1" x14ac:dyDescent="0.2">
      <c r="A63" s="236" t="s">
        <v>393</v>
      </c>
      <c r="B63" s="1001" t="s">
        <v>415</v>
      </c>
      <c r="C63" s="1002"/>
      <c r="D63" s="1002"/>
      <c r="E63" s="1002"/>
      <c r="F63" s="1002"/>
      <c r="G63" s="1002"/>
      <c r="H63" s="1002"/>
      <c r="I63" s="1002"/>
      <c r="J63" s="1002"/>
      <c r="K63" s="1002"/>
      <c r="L63" s="1002"/>
      <c r="M63" s="1002"/>
      <c r="N63" s="1002"/>
      <c r="O63" s="1002"/>
      <c r="P63" s="1012"/>
      <c r="Q63" s="1026"/>
      <c r="R63" s="1027"/>
      <c r="S63" s="1027"/>
      <c r="T63" s="1027"/>
      <c r="U63" s="1027"/>
      <c r="V63" s="1027"/>
      <c r="W63" s="1027"/>
      <c r="X63" s="1027"/>
      <c r="Y63" s="1027"/>
      <c r="Z63" s="1027"/>
      <c r="AA63" s="1027"/>
      <c r="AB63" s="1027"/>
      <c r="AC63" s="1027"/>
      <c r="AD63" s="1027"/>
      <c r="AE63" s="1084"/>
      <c r="AF63" s="1085">
        <v>4208</v>
      </c>
      <c r="AG63" s="1023"/>
      <c r="AH63" s="1023"/>
      <c r="AI63" s="1023"/>
      <c r="AJ63" s="1086"/>
      <c r="AK63" s="1087"/>
      <c r="AL63" s="1027"/>
      <c r="AM63" s="1027"/>
      <c r="AN63" s="1027"/>
      <c r="AO63" s="1027"/>
      <c r="AP63" s="1023">
        <v>13137</v>
      </c>
      <c r="AQ63" s="1023"/>
      <c r="AR63" s="1023"/>
      <c r="AS63" s="1023"/>
      <c r="AT63" s="1023"/>
      <c r="AU63" s="1023">
        <v>7856</v>
      </c>
      <c r="AV63" s="1023"/>
      <c r="AW63" s="1023"/>
      <c r="AX63" s="1023"/>
      <c r="AY63" s="1023"/>
      <c r="AZ63" s="1081"/>
      <c r="BA63" s="1081"/>
      <c r="BB63" s="1081"/>
      <c r="BC63" s="1081"/>
      <c r="BD63" s="1081"/>
      <c r="BE63" s="1024"/>
      <c r="BF63" s="1024"/>
      <c r="BG63" s="1024"/>
      <c r="BH63" s="1024"/>
      <c r="BI63" s="1025"/>
      <c r="BJ63" s="1082" t="s">
        <v>416</v>
      </c>
      <c r="BK63" s="1017"/>
      <c r="BL63" s="1017"/>
      <c r="BM63" s="1017"/>
      <c r="BN63" s="1083"/>
      <c r="BO63" s="237"/>
      <c r="BP63" s="237"/>
      <c r="BQ63" s="234">
        <v>57</v>
      </c>
      <c r="BR63" s="235"/>
      <c r="BS63" s="1056"/>
      <c r="BT63" s="1057"/>
      <c r="BU63" s="1057"/>
      <c r="BV63" s="1057"/>
      <c r="BW63" s="1057"/>
      <c r="BX63" s="1057"/>
      <c r="BY63" s="1057"/>
      <c r="BZ63" s="1057"/>
      <c r="CA63" s="1057"/>
      <c r="CB63" s="1057"/>
      <c r="CC63" s="1057"/>
      <c r="CD63" s="1057"/>
      <c r="CE63" s="1057"/>
      <c r="CF63" s="1057"/>
      <c r="CG63" s="1078"/>
      <c r="CH63" s="1053"/>
      <c r="CI63" s="1054"/>
      <c r="CJ63" s="1054"/>
      <c r="CK63" s="1054"/>
      <c r="CL63" s="1055"/>
      <c r="CM63" s="1053"/>
      <c r="CN63" s="1054"/>
      <c r="CO63" s="1054"/>
      <c r="CP63" s="1054"/>
      <c r="CQ63" s="1055"/>
      <c r="CR63" s="1053"/>
      <c r="CS63" s="1054"/>
      <c r="CT63" s="1054"/>
      <c r="CU63" s="1054"/>
      <c r="CV63" s="1055"/>
      <c r="CW63" s="1053"/>
      <c r="CX63" s="1054"/>
      <c r="CY63" s="1054"/>
      <c r="CZ63" s="1054"/>
      <c r="DA63" s="1055"/>
      <c r="DB63" s="1053"/>
      <c r="DC63" s="1054"/>
      <c r="DD63" s="1054"/>
      <c r="DE63" s="1054"/>
      <c r="DF63" s="1055"/>
      <c r="DG63" s="1053"/>
      <c r="DH63" s="1054"/>
      <c r="DI63" s="1054"/>
      <c r="DJ63" s="1054"/>
      <c r="DK63" s="1055"/>
      <c r="DL63" s="1053"/>
      <c r="DM63" s="1054"/>
      <c r="DN63" s="1054"/>
      <c r="DO63" s="1054"/>
      <c r="DP63" s="1055"/>
      <c r="DQ63" s="1053"/>
      <c r="DR63" s="1054"/>
      <c r="DS63" s="1054"/>
      <c r="DT63" s="1054"/>
      <c r="DU63" s="1055"/>
      <c r="DV63" s="1056"/>
      <c r="DW63" s="1057"/>
      <c r="DX63" s="1057"/>
      <c r="DY63" s="1057"/>
      <c r="DZ63" s="1058"/>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56"/>
      <c r="BT64" s="1057"/>
      <c r="BU64" s="1057"/>
      <c r="BV64" s="1057"/>
      <c r="BW64" s="1057"/>
      <c r="BX64" s="1057"/>
      <c r="BY64" s="1057"/>
      <c r="BZ64" s="1057"/>
      <c r="CA64" s="1057"/>
      <c r="CB64" s="1057"/>
      <c r="CC64" s="1057"/>
      <c r="CD64" s="1057"/>
      <c r="CE64" s="1057"/>
      <c r="CF64" s="1057"/>
      <c r="CG64" s="1078"/>
      <c r="CH64" s="1053"/>
      <c r="CI64" s="1054"/>
      <c r="CJ64" s="1054"/>
      <c r="CK64" s="1054"/>
      <c r="CL64" s="1055"/>
      <c r="CM64" s="1053"/>
      <c r="CN64" s="1054"/>
      <c r="CO64" s="1054"/>
      <c r="CP64" s="1054"/>
      <c r="CQ64" s="1055"/>
      <c r="CR64" s="1053"/>
      <c r="CS64" s="1054"/>
      <c r="CT64" s="1054"/>
      <c r="CU64" s="1054"/>
      <c r="CV64" s="1055"/>
      <c r="CW64" s="1053"/>
      <c r="CX64" s="1054"/>
      <c r="CY64" s="1054"/>
      <c r="CZ64" s="1054"/>
      <c r="DA64" s="1055"/>
      <c r="DB64" s="1053"/>
      <c r="DC64" s="1054"/>
      <c r="DD64" s="1054"/>
      <c r="DE64" s="1054"/>
      <c r="DF64" s="1055"/>
      <c r="DG64" s="1053"/>
      <c r="DH64" s="1054"/>
      <c r="DI64" s="1054"/>
      <c r="DJ64" s="1054"/>
      <c r="DK64" s="1055"/>
      <c r="DL64" s="1053"/>
      <c r="DM64" s="1054"/>
      <c r="DN64" s="1054"/>
      <c r="DO64" s="1054"/>
      <c r="DP64" s="1055"/>
      <c r="DQ64" s="1053"/>
      <c r="DR64" s="1054"/>
      <c r="DS64" s="1054"/>
      <c r="DT64" s="1054"/>
      <c r="DU64" s="1055"/>
      <c r="DV64" s="1056"/>
      <c r="DW64" s="1057"/>
      <c r="DX64" s="1057"/>
      <c r="DY64" s="1057"/>
      <c r="DZ64" s="1058"/>
      <c r="EA64" s="226"/>
    </row>
    <row r="65" spans="1:131" ht="26.25" customHeight="1" thickBot="1" x14ac:dyDescent="0.2">
      <c r="A65" s="228" t="s">
        <v>417</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56"/>
      <c r="BT65" s="1057"/>
      <c r="BU65" s="1057"/>
      <c r="BV65" s="1057"/>
      <c r="BW65" s="1057"/>
      <c r="BX65" s="1057"/>
      <c r="BY65" s="1057"/>
      <c r="BZ65" s="1057"/>
      <c r="CA65" s="1057"/>
      <c r="CB65" s="1057"/>
      <c r="CC65" s="1057"/>
      <c r="CD65" s="1057"/>
      <c r="CE65" s="1057"/>
      <c r="CF65" s="1057"/>
      <c r="CG65" s="1078"/>
      <c r="CH65" s="1053"/>
      <c r="CI65" s="1054"/>
      <c r="CJ65" s="1054"/>
      <c r="CK65" s="1054"/>
      <c r="CL65" s="1055"/>
      <c r="CM65" s="1053"/>
      <c r="CN65" s="1054"/>
      <c r="CO65" s="1054"/>
      <c r="CP65" s="1054"/>
      <c r="CQ65" s="1055"/>
      <c r="CR65" s="1053"/>
      <c r="CS65" s="1054"/>
      <c r="CT65" s="1054"/>
      <c r="CU65" s="1054"/>
      <c r="CV65" s="1055"/>
      <c r="CW65" s="1053"/>
      <c r="CX65" s="1054"/>
      <c r="CY65" s="1054"/>
      <c r="CZ65" s="1054"/>
      <c r="DA65" s="1055"/>
      <c r="DB65" s="1053"/>
      <c r="DC65" s="1054"/>
      <c r="DD65" s="1054"/>
      <c r="DE65" s="1054"/>
      <c r="DF65" s="1055"/>
      <c r="DG65" s="1053"/>
      <c r="DH65" s="1054"/>
      <c r="DI65" s="1054"/>
      <c r="DJ65" s="1054"/>
      <c r="DK65" s="1055"/>
      <c r="DL65" s="1053"/>
      <c r="DM65" s="1054"/>
      <c r="DN65" s="1054"/>
      <c r="DO65" s="1054"/>
      <c r="DP65" s="1055"/>
      <c r="DQ65" s="1053"/>
      <c r="DR65" s="1054"/>
      <c r="DS65" s="1054"/>
      <c r="DT65" s="1054"/>
      <c r="DU65" s="1055"/>
      <c r="DV65" s="1056"/>
      <c r="DW65" s="1057"/>
      <c r="DX65" s="1057"/>
      <c r="DY65" s="1057"/>
      <c r="DZ65" s="1058"/>
      <c r="EA65" s="226"/>
    </row>
    <row r="66" spans="1:131" ht="26.25" customHeight="1" x14ac:dyDescent="0.15">
      <c r="A66" s="1059" t="s">
        <v>418</v>
      </c>
      <c r="B66" s="1060"/>
      <c r="C66" s="1060"/>
      <c r="D66" s="1060"/>
      <c r="E66" s="1060"/>
      <c r="F66" s="1060"/>
      <c r="G66" s="1060"/>
      <c r="H66" s="1060"/>
      <c r="I66" s="1060"/>
      <c r="J66" s="1060"/>
      <c r="K66" s="1060"/>
      <c r="L66" s="1060"/>
      <c r="M66" s="1060"/>
      <c r="N66" s="1060"/>
      <c r="O66" s="1060"/>
      <c r="P66" s="1061"/>
      <c r="Q66" s="1065" t="s">
        <v>419</v>
      </c>
      <c r="R66" s="1066"/>
      <c r="S66" s="1066"/>
      <c r="T66" s="1066"/>
      <c r="U66" s="1067"/>
      <c r="V66" s="1065" t="s">
        <v>420</v>
      </c>
      <c r="W66" s="1066"/>
      <c r="X66" s="1066"/>
      <c r="Y66" s="1066"/>
      <c r="Z66" s="1067"/>
      <c r="AA66" s="1065" t="s">
        <v>421</v>
      </c>
      <c r="AB66" s="1066"/>
      <c r="AC66" s="1066"/>
      <c r="AD66" s="1066"/>
      <c r="AE66" s="1067"/>
      <c r="AF66" s="1071" t="s">
        <v>401</v>
      </c>
      <c r="AG66" s="1072"/>
      <c r="AH66" s="1072"/>
      <c r="AI66" s="1072"/>
      <c r="AJ66" s="1073"/>
      <c r="AK66" s="1065" t="s">
        <v>422</v>
      </c>
      <c r="AL66" s="1060"/>
      <c r="AM66" s="1060"/>
      <c r="AN66" s="1060"/>
      <c r="AO66" s="1061"/>
      <c r="AP66" s="1065" t="s">
        <v>423</v>
      </c>
      <c r="AQ66" s="1066"/>
      <c r="AR66" s="1066"/>
      <c r="AS66" s="1066"/>
      <c r="AT66" s="1067"/>
      <c r="AU66" s="1065" t="s">
        <v>424</v>
      </c>
      <c r="AV66" s="1066"/>
      <c r="AW66" s="1066"/>
      <c r="AX66" s="1066"/>
      <c r="AY66" s="1067"/>
      <c r="AZ66" s="1065" t="s">
        <v>381</v>
      </c>
      <c r="BA66" s="1066"/>
      <c r="BB66" s="1066"/>
      <c r="BC66" s="1066"/>
      <c r="BD66" s="1079"/>
      <c r="BE66" s="237"/>
      <c r="BF66" s="237"/>
      <c r="BG66" s="237"/>
      <c r="BH66" s="237"/>
      <c r="BI66" s="237"/>
      <c r="BJ66" s="237"/>
      <c r="BK66" s="237"/>
      <c r="BL66" s="237"/>
      <c r="BM66" s="237"/>
      <c r="BN66" s="237"/>
      <c r="BO66" s="237"/>
      <c r="BP66" s="237"/>
      <c r="BQ66" s="234">
        <v>60</v>
      </c>
      <c r="BR66" s="239"/>
      <c r="BS66" s="1009"/>
      <c r="BT66" s="1010"/>
      <c r="BU66" s="1010"/>
      <c r="BV66" s="1010"/>
      <c r="BW66" s="1010"/>
      <c r="BX66" s="1010"/>
      <c r="BY66" s="1010"/>
      <c r="BZ66" s="1010"/>
      <c r="CA66" s="1010"/>
      <c r="CB66" s="1010"/>
      <c r="CC66" s="1010"/>
      <c r="CD66" s="1010"/>
      <c r="CE66" s="1010"/>
      <c r="CF66" s="1010"/>
      <c r="CG66" s="1019"/>
      <c r="CH66" s="1020"/>
      <c r="CI66" s="1021"/>
      <c r="CJ66" s="1021"/>
      <c r="CK66" s="1021"/>
      <c r="CL66" s="1022"/>
      <c r="CM66" s="1020"/>
      <c r="CN66" s="1021"/>
      <c r="CO66" s="1021"/>
      <c r="CP66" s="1021"/>
      <c r="CQ66" s="1022"/>
      <c r="CR66" s="1020"/>
      <c r="CS66" s="1021"/>
      <c r="CT66" s="1021"/>
      <c r="CU66" s="1021"/>
      <c r="CV66" s="1022"/>
      <c r="CW66" s="1020"/>
      <c r="CX66" s="1021"/>
      <c r="CY66" s="1021"/>
      <c r="CZ66" s="1021"/>
      <c r="DA66" s="1022"/>
      <c r="DB66" s="1020"/>
      <c r="DC66" s="1021"/>
      <c r="DD66" s="1021"/>
      <c r="DE66" s="1021"/>
      <c r="DF66" s="1022"/>
      <c r="DG66" s="1020"/>
      <c r="DH66" s="1021"/>
      <c r="DI66" s="1021"/>
      <c r="DJ66" s="1021"/>
      <c r="DK66" s="1022"/>
      <c r="DL66" s="1020"/>
      <c r="DM66" s="1021"/>
      <c r="DN66" s="1021"/>
      <c r="DO66" s="1021"/>
      <c r="DP66" s="1022"/>
      <c r="DQ66" s="1020"/>
      <c r="DR66" s="1021"/>
      <c r="DS66" s="1021"/>
      <c r="DT66" s="1021"/>
      <c r="DU66" s="1022"/>
      <c r="DV66" s="1009"/>
      <c r="DW66" s="1010"/>
      <c r="DX66" s="1010"/>
      <c r="DY66" s="1010"/>
      <c r="DZ66" s="1011"/>
      <c r="EA66" s="226"/>
    </row>
    <row r="67" spans="1:131" ht="26.25" customHeight="1" thickBot="1" x14ac:dyDescent="0.2">
      <c r="A67" s="1062"/>
      <c r="B67" s="1063"/>
      <c r="C67" s="1063"/>
      <c r="D67" s="1063"/>
      <c r="E67" s="1063"/>
      <c r="F67" s="1063"/>
      <c r="G67" s="1063"/>
      <c r="H67" s="1063"/>
      <c r="I67" s="1063"/>
      <c r="J67" s="1063"/>
      <c r="K67" s="1063"/>
      <c r="L67" s="1063"/>
      <c r="M67" s="1063"/>
      <c r="N67" s="1063"/>
      <c r="O67" s="1063"/>
      <c r="P67" s="1064"/>
      <c r="Q67" s="1068"/>
      <c r="R67" s="1069"/>
      <c r="S67" s="1069"/>
      <c r="T67" s="1069"/>
      <c r="U67" s="1070"/>
      <c r="V67" s="1068"/>
      <c r="W67" s="1069"/>
      <c r="X67" s="1069"/>
      <c r="Y67" s="1069"/>
      <c r="Z67" s="1070"/>
      <c r="AA67" s="1068"/>
      <c r="AB67" s="1069"/>
      <c r="AC67" s="1069"/>
      <c r="AD67" s="1069"/>
      <c r="AE67" s="1070"/>
      <c r="AF67" s="1074"/>
      <c r="AG67" s="1075"/>
      <c r="AH67" s="1075"/>
      <c r="AI67" s="1075"/>
      <c r="AJ67" s="1076"/>
      <c r="AK67" s="1077"/>
      <c r="AL67" s="1063"/>
      <c r="AM67" s="1063"/>
      <c r="AN67" s="1063"/>
      <c r="AO67" s="1064"/>
      <c r="AP67" s="1068"/>
      <c r="AQ67" s="1069"/>
      <c r="AR67" s="1069"/>
      <c r="AS67" s="1069"/>
      <c r="AT67" s="1070"/>
      <c r="AU67" s="1068"/>
      <c r="AV67" s="1069"/>
      <c r="AW67" s="1069"/>
      <c r="AX67" s="1069"/>
      <c r="AY67" s="1070"/>
      <c r="AZ67" s="1068"/>
      <c r="BA67" s="1069"/>
      <c r="BB67" s="1069"/>
      <c r="BC67" s="1069"/>
      <c r="BD67" s="1080"/>
      <c r="BE67" s="237"/>
      <c r="BF67" s="237"/>
      <c r="BG67" s="237"/>
      <c r="BH67" s="237"/>
      <c r="BI67" s="237"/>
      <c r="BJ67" s="237"/>
      <c r="BK67" s="237"/>
      <c r="BL67" s="237"/>
      <c r="BM67" s="237"/>
      <c r="BN67" s="237"/>
      <c r="BO67" s="237"/>
      <c r="BP67" s="237"/>
      <c r="BQ67" s="234">
        <v>61</v>
      </c>
      <c r="BR67" s="239"/>
      <c r="BS67" s="1009"/>
      <c r="BT67" s="1010"/>
      <c r="BU67" s="1010"/>
      <c r="BV67" s="1010"/>
      <c r="BW67" s="1010"/>
      <c r="BX67" s="1010"/>
      <c r="BY67" s="1010"/>
      <c r="BZ67" s="1010"/>
      <c r="CA67" s="1010"/>
      <c r="CB67" s="1010"/>
      <c r="CC67" s="1010"/>
      <c r="CD67" s="1010"/>
      <c r="CE67" s="1010"/>
      <c r="CF67" s="1010"/>
      <c r="CG67" s="1019"/>
      <c r="CH67" s="1020"/>
      <c r="CI67" s="1021"/>
      <c r="CJ67" s="1021"/>
      <c r="CK67" s="1021"/>
      <c r="CL67" s="1022"/>
      <c r="CM67" s="1020"/>
      <c r="CN67" s="1021"/>
      <c r="CO67" s="1021"/>
      <c r="CP67" s="1021"/>
      <c r="CQ67" s="1022"/>
      <c r="CR67" s="1020"/>
      <c r="CS67" s="1021"/>
      <c r="CT67" s="1021"/>
      <c r="CU67" s="1021"/>
      <c r="CV67" s="1022"/>
      <c r="CW67" s="1020"/>
      <c r="CX67" s="1021"/>
      <c r="CY67" s="1021"/>
      <c r="CZ67" s="1021"/>
      <c r="DA67" s="1022"/>
      <c r="DB67" s="1020"/>
      <c r="DC67" s="1021"/>
      <c r="DD67" s="1021"/>
      <c r="DE67" s="1021"/>
      <c r="DF67" s="1022"/>
      <c r="DG67" s="1020"/>
      <c r="DH67" s="1021"/>
      <c r="DI67" s="1021"/>
      <c r="DJ67" s="1021"/>
      <c r="DK67" s="1022"/>
      <c r="DL67" s="1020"/>
      <c r="DM67" s="1021"/>
      <c r="DN67" s="1021"/>
      <c r="DO67" s="1021"/>
      <c r="DP67" s="1022"/>
      <c r="DQ67" s="1020"/>
      <c r="DR67" s="1021"/>
      <c r="DS67" s="1021"/>
      <c r="DT67" s="1021"/>
      <c r="DU67" s="1022"/>
      <c r="DV67" s="1009"/>
      <c r="DW67" s="1010"/>
      <c r="DX67" s="1010"/>
      <c r="DY67" s="1010"/>
      <c r="DZ67" s="1011"/>
      <c r="EA67" s="226"/>
    </row>
    <row r="68" spans="1:131" ht="26.25" customHeight="1" thickTop="1" x14ac:dyDescent="0.15">
      <c r="A68" s="232">
        <v>1</v>
      </c>
      <c r="B68" s="1049" t="s">
        <v>595</v>
      </c>
      <c r="C68" s="1050"/>
      <c r="D68" s="1050"/>
      <c r="E68" s="1050"/>
      <c r="F68" s="1050"/>
      <c r="G68" s="1050"/>
      <c r="H68" s="1050"/>
      <c r="I68" s="1050"/>
      <c r="J68" s="1050"/>
      <c r="K68" s="1050"/>
      <c r="L68" s="1050"/>
      <c r="M68" s="1050"/>
      <c r="N68" s="1050"/>
      <c r="O68" s="1050"/>
      <c r="P68" s="1051"/>
      <c r="Q68" s="1052">
        <v>15755</v>
      </c>
      <c r="R68" s="1046"/>
      <c r="S68" s="1046"/>
      <c r="T68" s="1046"/>
      <c r="U68" s="1046"/>
      <c r="V68" s="1046">
        <v>15733</v>
      </c>
      <c r="W68" s="1046"/>
      <c r="X68" s="1046"/>
      <c r="Y68" s="1046"/>
      <c r="Z68" s="1046"/>
      <c r="AA68" s="1046">
        <v>22</v>
      </c>
      <c r="AB68" s="1046"/>
      <c r="AC68" s="1046"/>
      <c r="AD68" s="1046"/>
      <c r="AE68" s="1046"/>
      <c r="AF68" s="1046">
        <v>22</v>
      </c>
      <c r="AG68" s="1046"/>
      <c r="AH68" s="1046"/>
      <c r="AI68" s="1046"/>
      <c r="AJ68" s="1046"/>
      <c r="AK68" s="1046">
        <v>77</v>
      </c>
      <c r="AL68" s="1046"/>
      <c r="AM68" s="1046"/>
      <c r="AN68" s="1046"/>
      <c r="AO68" s="1046"/>
      <c r="AP68" s="1046" t="s">
        <v>594</v>
      </c>
      <c r="AQ68" s="1046"/>
      <c r="AR68" s="1046"/>
      <c r="AS68" s="1046"/>
      <c r="AT68" s="1046"/>
      <c r="AU68" s="1046" t="s">
        <v>594</v>
      </c>
      <c r="AV68" s="1046"/>
      <c r="AW68" s="1046"/>
      <c r="AX68" s="1046"/>
      <c r="AY68" s="1046"/>
      <c r="AZ68" s="1047"/>
      <c r="BA68" s="1047"/>
      <c r="BB68" s="1047"/>
      <c r="BC68" s="1047"/>
      <c r="BD68" s="1048"/>
      <c r="BE68" s="237"/>
      <c r="BF68" s="237"/>
      <c r="BG68" s="237"/>
      <c r="BH68" s="237"/>
      <c r="BI68" s="237"/>
      <c r="BJ68" s="237"/>
      <c r="BK68" s="237"/>
      <c r="BL68" s="237"/>
      <c r="BM68" s="237"/>
      <c r="BN68" s="237"/>
      <c r="BO68" s="237"/>
      <c r="BP68" s="237"/>
      <c r="BQ68" s="234">
        <v>62</v>
      </c>
      <c r="BR68" s="239"/>
      <c r="BS68" s="1009"/>
      <c r="BT68" s="1010"/>
      <c r="BU68" s="1010"/>
      <c r="BV68" s="1010"/>
      <c r="BW68" s="1010"/>
      <c r="BX68" s="1010"/>
      <c r="BY68" s="1010"/>
      <c r="BZ68" s="1010"/>
      <c r="CA68" s="1010"/>
      <c r="CB68" s="1010"/>
      <c r="CC68" s="1010"/>
      <c r="CD68" s="1010"/>
      <c r="CE68" s="1010"/>
      <c r="CF68" s="1010"/>
      <c r="CG68" s="1019"/>
      <c r="CH68" s="1020"/>
      <c r="CI68" s="1021"/>
      <c r="CJ68" s="1021"/>
      <c r="CK68" s="1021"/>
      <c r="CL68" s="1022"/>
      <c r="CM68" s="1020"/>
      <c r="CN68" s="1021"/>
      <c r="CO68" s="1021"/>
      <c r="CP68" s="1021"/>
      <c r="CQ68" s="1022"/>
      <c r="CR68" s="1020"/>
      <c r="CS68" s="1021"/>
      <c r="CT68" s="1021"/>
      <c r="CU68" s="1021"/>
      <c r="CV68" s="1022"/>
      <c r="CW68" s="1020"/>
      <c r="CX68" s="1021"/>
      <c r="CY68" s="1021"/>
      <c r="CZ68" s="1021"/>
      <c r="DA68" s="1022"/>
      <c r="DB68" s="1020"/>
      <c r="DC68" s="1021"/>
      <c r="DD68" s="1021"/>
      <c r="DE68" s="1021"/>
      <c r="DF68" s="1022"/>
      <c r="DG68" s="1020"/>
      <c r="DH68" s="1021"/>
      <c r="DI68" s="1021"/>
      <c r="DJ68" s="1021"/>
      <c r="DK68" s="1022"/>
      <c r="DL68" s="1020"/>
      <c r="DM68" s="1021"/>
      <c r="DN68" s="1021"/>
      <c r="DO68" s="1021"/>
      <c r="DP68" s="1022"/>
      <c r="DQ68" s="1020"/>
      <c r="DR68" s="1021"/>
      <c r="DS68" s="1021"/>
      <c r="DT68" s="1021"/>
      <c r="DU68" s="1022"/>
      <c r="DV68" s="1009"/>
      <c r="DW68" s="1010"/>
      <c r="DX68" s="1010"/>
      <c r="DY68" s="1010"/>
      <c r="DZ68" s="1011"/>
      <c r="EA68" s="226"/>
    </row>
    <row r="69" spans="1:131" ht="26.25" customHeight="1" x14ac:dyDescent="0.15">
      <c r="A69" s="234">
        <v>2</v>
      </c>
      <c r="B69" s="1038" t="s">
        <v>596</v>
      </c>
      <c r="C69" s="1039"/>
      <c r="D69" s="1039"/>
      <c r="E69" s="1039"/>
      <c r="F69" s="1039"/>
      <c r="G69" s="1039"/>
      <c r="H69" s="1039"/>
      <c r="I69" s="1039"/>
      <c r="J69" s="1039"/>
      <c r="K69" s="1039"/>
      <c r="L69" s="1039"/>
      <c r="M69" s="1039"/>
      <c r="N69" s="1039"/>
      <c r="O69" s="1039"/>
      <c r="P69" s="1040"/>
      <c r="Q69" s="1041">
        <v>96</v>
      </c>
      <c r="R69" s="1035"/>
      <c r="S69" s="1035"/>
      <c r="T69" s="1035"/>
      <c r="U69" s="1035"/>
      <c r="V69" s="1035">
        <v>95</v>
      </c>
      <c r="W69" s="1035"/>
      <c r="X69" s="1035"/>
      <c r="Y69" s="1035"/>
      <c r="Z69" s="1035"/>
      <c r="AA69" s="1035">
        <v>1</v>
      </c>
      <c r="AB69" s="1035"/>
      <c r="AC69" s="1035"/>
      <c r="AD69" s="1035"/>
      <c r="AE69" s="1035"/>
      <c r="AF69" s="1035">
        <v>1</v>
      </c>
      <c r="AG69" s="1035"/>
      <c r="AH69" s="1035"/>
      <c r="AI69" s="1035"/>
      <c r="AJ69" s="1035"/>
      <c r="AK69" s="1035">
        <v>3</v>
      </c>
      <c r="AL69" s="1035"/>
      <c r="AM69" s="1035"/>
      <c r="AN69" s="1035"/>
      <c r="AO69" s="1035"/>
      <c r="AP69" s="1035" t="s">
        <v>594</v>
      </c>
      <c r="AQ69" s="1035"/>
      <c r="AR69" s="1035"/>
      <c r="AS69" s="1035"/>
      <c r="AT69" s="1035"/>
      <c r="AU69" s="1035" t="s">
        <v>594</v>
      </c>
      <c r="AV69" s="1035"/>
      <c r="AW69" s="1035"/>
      <c r="AX69" s="1035"/>
      <c r="AY69" s="1035"/>
      <c r="AZ69" s="1036"/>
      <c r="BA69" s="1036"/>
      <c r="BB69" s="1036"/>
      <c r="BC69" s="1036"/>
      <c r="BD69" s="1037"/>
      <c r="BE69" s="237"/>
      <c r="BF69" s="237"/>
      <c r="BG69" s="237"/>
      <c r="BH69" s="237"/>
      <c r="BI69" s="237"/>
      <c r="BJ69" s="237"/>
      <c r="BK69" s="237"/>
      <c r="BL69" s="237"/>
      <c r="BM69" s="237"/>
      <c r="BN69" s="237"/>
      <c r="BO69" s="237"/>
      <c r="BP69" s="237"/>
      <c r="BQ69" s="234">
        <v>63</v>
      </c>
      <c r="BR69" s="239"/>
      <c r="BS69" s="1009"/>
      <c r="BT69" s="1010"/>
      <c r="BU69" s="1010"/>
      <c r="BV69" s="1010"/>
      <c r="BW69" s="1010"/>
      <c r="BX69" s="1010"/>
      <c r="BY69" s="1010"/>
      <c r="BZ69" s="1010"/>
      <c r="CA69" s="1010"/>
      <c r="CB69" s="1010"/>
      <c r="CC69" s="1010"/>
      <c r="CD69" s="1010"/>
      <c r="CE69" s="1010"/>
      <c r="CF69" s="1010"/>
      <c r="CG69" s="1019"/>
      <c r="CH69" s="1020"/>
      <c r="CI69" s="1021"/>
      <c r="CJ69" s="1021"/>
      <c r="CK69" s="1021"/>
      <c r="CL69" s="1022"/>
      <c r="CM69" s="1020"/>
      <c r="CN69" s="1021"/>
      <c r="CO69" s="1021"/>
      <c r="CP69" s="1021"/>
      <c r="CQ69" s="1022"/>
      <c r="CR69" s="1020"/>
      <c r="CS69" s="1021"/>
      <c r="CT69" s="1021"/>
      <c r="CU69" s="1021"/>
      <c r="CV69" s="1022"/>
      <c r="CW69" s="1020"/>
      <c r="CX69" s="1021"/>
      <c r="CY69" s="1021"/>
      <c r="CZ69" s="1021"/>
      <c r="DA69" s="1022"/>
      <c r="DB69" s="1020"/>
      <c r="DC69" s="1021"/>
      <c r="DD69" s="1021"/>
      <c r="DE69" s="1021"/>
      <c r="DF69" s="1022"/>
      <c r="DG69" s="1020"/>
      <c r="DH69" s="1021"/>
      <c r="DI69" s="1021"/>
      <c r="DJ69" s="1021"/>
      <c r="DK69" s="1022"/>
      <c r="DL69" s="1020"/>
      <c r="DM69" s="1021"/>
      <c r="DN69" s="1021"/>
      <c r="DO69" s="1021"/>
      <c r="DP69" s="1022"/>
      <c r="DQ69" s="1020"/>
      <c r="DR69" s="1021"/>
      <c r="DS69" s="1021"/>
      <c r="DT69" s="1021"/>
      <c r="DU69" s="1022"/>
      <c r="DV69" s="1009"/>
      <c r="DW69" s="1010"/>
      <c r="DX69" s="1010"/>
      <c r="DY69" s="1010"/>
      <c r="DZ69" s="1011"/>
      <c r="EA69" s="226"/>
    </row>
    <row r="70" spans="1:131" ht="26.25" customHeight="1" x14ac:dyDescent="0.15">
      <c r="A70" s="234">
        <v>3</v>
      </c>
      <c r="B70" s="1038" t="s">
        <v>597</v>
      </c>
      <c r="C70" s="1039"/>
      <c r="D70" s="1039"/>
      <c r="E70" s="1039"/>
      <c r="F70" s="1039"/>
      <c r="G70" s="1039"/>
      <c r="H70" s="1039"/>
      <c r="I70" s="1039"/>
      <c r="J70" s="1039"/>
      <c r="K70" s="1039"/>
      <c r="L70" s="1039"/>
      <c r="M70" s="1039"/>
      <c r="N70" s="1039"/>
      <c r="O70" s="1039"/>
      <c r="P70" s="1040"/>
      <c r="Q70" s="1041">
        <v>2123</v>
      </c>
      <c r="R70" s="1035"/>
      <c r="S70" s="1035"/>
      <c r="T70" s="1035"/>
      <c r="U70" s="1035"/>
      <c r="V70" s="1035">
        <v>2057</v>
      </c>
      <c r="W70" s="1035"/>
      <c r="X70" s="1035"/>
      <c r="Y70" s="1035"/>
      <c r="Z70" s="1035"/>
      <c r="AA70" s="1035">
        <v>66</v>
      </c>
      <c r="AB70" s="1035"/>
      <c r="AC70" s="1035"/>
      <c r="AD70" s="1035"/>
      <c r="AE70" s="1035"/>
      <c r="AF70" s="1035">
        <v>894</v>
      </c>
      <c r="AG70" s="1035"/>
      <c r="AH70" s="1035"/>
      <c r="AI70" s="1035"/>
      <c r="AJ70" s="1035"/>
      <c r="AK70" s="1035" t="s">
        <v>594</v>
      </c>
      <c r="AL70" s="1035"/>
      <c r="AM70" s="1035"/>
      <c r="AN70" s="1035"/>
      <c r="AO70" s="1035"/>
      <c r="AP70" s="1035" t="s">
        <v>594</v>
      </c>
      <c r="AQ70" s="1035"/>
      <c r="AR70" s="1035"/>
      <c r="AS70" s="1035"/>
      <c r="AT70" s="1035"/>
      <c r="AU70" s="1035" t="s">
        <v>594</v>
      </c>
      <c r="AV70" s="1035"/>
      <c r="AW70" s="1035"/>
      <c r="AX70" s="1035"/>
      <c r="AY70" s="1035"/>
      <c r="AZ70" s="1036"/>
      <c r="BA70" s="1036"/>
      <c r="BB70" s="1036"/>
      <c r="BC70" s="1036"/>
      <c r="BD70" s="1037"/>
      <c r="BE70" s="237"/>
      <c r="BF70" s="237"/>
      <c r="BG70" s="237"/>
      <c r="BH70" s="237"/>
      <c r="BI70" s="237"/>
      <c r="BJ70" s="237"/>
      <c r="BK70" s="237"/>
      <c r="BL70" s="237"/>
      <c r="BM70" s="237"/>
      <c r="BN70" s="237"/>
      <c r="BO70" s="237"/>
      <c r="BP70" s="237"/>
      <c r="BQ70" s="234">
        <v>64</v>
      </c>
      <c r="BR70" s="239"/>
      <c r="BS70" s="1009"/>
      <c r="BT70" s="1010"/>
      <c r="BU70" s="1010"/>
      <c r="BV70" s="1010"/>
      <c r="BW70" s="1010"/>
      <c r="BX70" s="1010"/>
      <c r="BY70" s="1010"/>
      <c r="BZ70" s="1010"/>
      <c r="CA70" s="1010"/>
      <c r="CB70" s="1010"/>
      <c r="CC70" s="1010"/>
      <c r="CD70" s="1010"/>
      <c r="CE70" s="1010"/>
      <c r="CF70" s="1010"/>
      <c r="CG70" s="1019"/>
      <c r="CH70" s="1020"/>
      <c r="CI70" s="1021"/>
      <c r="CJ70" s="1021"/>
      <c r="CK70" s="1021"/>
      <c r="CL70" s="1022"/>
      <c r="CM70" s="1020"/>
      <c r="CN70" s="1021"/>
      <c r="CO70" s="1021"/>
      <c r="CP70" s="1021"/>
      <c r="CQ70" s="1022"/>
      <c r="CR70" s="1020"/>
      <c r="CS70" s="1021"/>
      <c r="CT70" s="1021"/>
      <c r="CU70" s="1021"/>
      <c r="CV70" s="1022"/>
      <c r="CW70" s="1020"/>
      <c r="CX70" s="1021"/>
      <c r="CY70" s="1021"/>
      <c r="CZ70" s="1021"/>
      <c r="DA70" s="1022"/>
      <c r="DB70" s="1020"/>
      <c r="DC70" s="1021"/>
      <c r="DD70" s="1021"/>
      <c r="DE70" s="1021"/>
      <c r="DF70" s="1022"/>
      <c r="DG70" s="1020"/>
      <c r="DH70" s="1021"/>
      <c r="DI70" s="1021"/>
      <c r="DJ70" s="1021"/>
      <c r="DK70" s="1022"/>
      <c r="DL70" s="1020"/>
      <c r="DM70" s="1021"/>
      <c r="DN70" s="1021"/>
      <c r="DO70" s="1021"/>
      <c r="DP70" s="1022"/>
      <c r="DQ70" s="1020"/>
      <c r="DR70" s="1021"/>
      <c r="DS70" s="1021"/>
      <c r="DT70" s="1021"/>
      <c r="DU70" s="1022"/>
      <c r="DV70" s="1009"/>
      <c r="DW70" s="1010"/>
      <c r="DX70" s="1010"/>
      <c r="DY70" s="1010"/>
      <c r="DZ70" s="1011"/>
      <c r="EA70" s="226"/>
    </row>
    <row r="71" spans="1:131" ht="26.25" customHeight="1" x14ac:dyDescent="0.15">
      <c r="A71" s="234">
        <v>4</v>
      </c>
      <c r="B71" s="1038" t="s">
        <v>598</v>
      </c>
      <c r="C71" s="1039"/>
      <c r="D71" s="1039"/>
      <c r="E71" s="1039"/>
      <c r="F71" s="1039"/>
      <c r="G71" s="1039"/>
      <c r="H71" s="1039"/>
      <c r="I71" s="1039"/>
      <c r="J71" s="1039"/>
      <c r="K71" s="1039"/>
      <c r="L71" s="1039"/>
      <c r="M71" s="1039"/>
      <c r="N71" s="1039"/>
      <c r="O71" s="1039"/>
      <c r="P71" s="1040"/>
      <c r="Q71" s="1041">
        <v>461</v>
      </c>
      <c r="R71" s="1035"/>
      <c r="S71" s="1035"/>
      <c r="T71" s="1035"/>
      <c r="U71" s="1035"/>
      <c r="V71" s="1035">
        <v>257</v>
      </c>
      <c r="W71" s="1035"/>
      <c r="X71" s="1035"/>
      <c r="Y71" s="1035"/>
      <c r="Z71" s="1035"/>
      <c r="AA71" s="1035">
        <v>204</v>
      </c>
      <c r="AB71" s="1035"/>
      <c r="AC71" s="1035"/>
      <c r="AD71" s="1035"/>
      <c r="AE71" s="1035"/>
      <c r="AF71" s="1035">
        <v>204</v>
      </c>
      <c r="AG71" s="1035"/>
      <c r="AH71" s="1035"/>
      <c r="AI71" s="1035"/>
      <c r="AJ71" s="1035"/>
      <c r="AK71" s="1035" t="s">
        <v>594</v>
      </c>
      <c r="AL71" s="1035"/>
      <c r="AM71" s="1035"/>
      <c r="AN71" s="1035"/>
      <c r="AO71" s="1035"/>
      <c r="AP71" s="1035" t="s">
        <v>594</v>
      </c>
      <c r="AQ71" s="1035"/>
      <c r="AR71" s="1035"/>
      <c r="AS71" s="1035"/>
      <c r="AT71" s="1035"/>
      <c r="AU71" s="1035" t="s">
        <v>594</v>
      </c>
      <c r="AV71" s="1035"/>
      <c r="AW71" s="1035"/>
      <c r="AX71" s="1035"/>
      <c r="AY71" s="1035"/>
      <c r="AZ71" s="1036"/>
      <c r="BA71" s="1036"/>
      <c r="BB71" s="1036"/>
      <c r="BC71" s="1036"/>
      <c r="BD71" s="1037"/>
      <c r="BE71" s="237"/>
      <c r="BF71" s="237"/>
      <c r="BG71" s="237"/>
      <c r="BH71" s="237"/>
      <c r="BI71" s="237"/>
      <c r="BJ71" s="237"/>
      <c r="BK71" s="237"/>
      <c r="BL71" s="237"/>
      <c r="BM71" s="237"/>
      <c r="BN71" s="237"/>
      <c r="BO71" s="237"/>
      <c r="BP71" s="237"/>
      <c r="BQ71" s="234">
        <v>65</v>
      </c>
      <c r="BR71" s="239"/>
      <c r="BS71" s="1009"/>
      <c r="BT71" s="1010"/>
      <c r="BU71" s="1010"/>
      <c r="BV71" s="1010"/>
      <c r="BW71" s="1010"/>
      <c r="BX71" s="1010"/>
      <c r="BY71" s="1010"/>
      <c r="BZ71" s="1010"/>
      <c r="CA71" s="1010"/>
      <c r="CB71" s="1010"/>
      <c r="CC71" s="1010"/>
      <c r="CD71" s="1010"/>
      <c r="CE71" s="1010"/>
      <c r="CF71" s="1010"/>
      <c r="CG71" s="1019"/>
      <c r="CH71" s="1020"/>
      <c r="CI71" s="1021"/>
      <c r="CJ71" s="1021"/>
      <c r="CK71" s="1021"/>
      <c r="CL71" s="1022"/>
      <c r="CM71" s="1020"/>
      <c r="CN71" s="1021"/>
      <c r="CO71" s="1021"/>
      <c r="CP71" s="1021"/>
      <c r="CQ71" s="1022"/>
      <c r="CR71" s="1020"/>
      <c r="CS71" s="1021"/>
      <c r="CT71" s="1021"/>
      <c r="CU71" s="1021"/>
      <c r="CV71" s="1022"/>
      <c r="CW71" s="1020"/>
      <c r="CX71" s="1021"/>
      <c r="CY71" s="1021"/>
      <c r="CZ71" s="1021"/>
      <c r="DA71" s="1022"/>
      <c r="DB71" s="1020"/>
      <c r="DC71" s="1021"/>
      <c r="DD71" s="1021"/>
      <c r="DE71" s="1021"/>
      <c r="DF71" s="1022"/>
      <c r="DG71" s="1020"/>
      <c r="DH71" s="1021"/>
      <c r="DI71" s="1021"/>
      <c r="DJ71" s="1021"/>
      <c r="DK71" s="1022"/>
      <c r="DL71" s="1020"/>
      <c r="DM71" s="1021"/>
      <c r="DN71" s="1021"/>
      <c r="DO71" s="1021"/>
      <c r="DP71" s="1022"/>
      <c r="DQ71" s="1020"/>
      <c r="DR71" s="1021"/>
      <c r="DS71" s="1021"/>
      <c r="DT71" s="1021"/>
      <c r="DU71" s="1022"/>
      <c r="DV71" s="1009"/>
      <c r="DW71" s="1010"/>
      <c r="DX71" s="1010"/>
      <c r="DY71" s="1010"/>
      <c r="DZ71" s="1011"/>
      <c r="EA71" s="226"/>
    </row>
    <row r="72" spans="1:131" ht="26.25" customHeight="1" x14ac:dyDescent="0.15">
      <c r="A72" s="234">
        <v>5</v>
      </c>
      <c r="B72" s="1038" t="s">
        <v>599</v>
      </c>
      <c r="C72" s="1039"/>
      <c r="D72" s="1039"/>
      <c r="E72" s="1039"/>
      <c r="F72" s="1039"/>
      <c r="G72" s="1039"/>
      <c r="H72" s="1039"/>
      <c r="I72" s="1039"/>
      <c r="J72" s="1039"/>
      <c r="K72" s="1039"/>
      <c r="L72" s="1039"/>
      <c r="M72" s="1039"/>
      <c r="N72" s="1039"/>
      <c r="O72" s="1039"/>
      <c r="P72" s="1040"/>
      <c r="Q72" s="1041">
        <v>975</v>
      </c>
      <c r="R72" s="1035"/>
      <c r="S72" s="1035"/>
      <c r="T72" s="1035"/>
      <c r="U72" s="1035"/>
      <c r="V72" s="1035">
        <v>965</v>
      </c>
      <c r="W72" s="1035"/>
      <c r="X72" s="1035"/>
      <c r="Y72" s="1035"/>
      <c r="Z72" s="1035"/>
      <c r="AA72" s="1035">
        <v>10</v>
      </c>
      <c r="AB72" s="1035"/>
      <c r="AC72" s="1035"/>
      <c r="AD72" s="1035"/>
      <c r="AE72" s="1035"/>
      <c r="AF72" s="1035">
        <v>10</v>
      </c>
      <c r="AG72" s="1035"/>
      <c r="AH72" s="1035"/>
      <c r="AI72" s="1035"/>
      <c r="AJ72" s="1035"/>
      <c r="AK72" s="1035" t="s">
        <v>594</v>
      </c>
      <c r="AL72" s="1035"/>
      <c r="AM72" s="1035"/>
      <c r="AN72" s="1035"/>
      <c r="AO72" s="1035"/>
      <c r="AP72" s="1035" t="s">
        <v>594</v>
      </c>
      <c r="AQ72" s="1035"/>
      <c r="AR72" s="1035"/>
      <c r="AS72" s="1035"/>
      <c r="AT72" s="1035"/>
      <c r="AU72" s="1035" t="s">
        <v>594</v>
      </c>
      <c r="AV72" s="1035"/>
      <c r="AW72" s="1035"/>
      <c r="AX72" s="1035"/>
      <c r="AY72" s="1035"/>
      <c r="AZ72" s="1036"/>
      <c r="BA72" s="1036"/>
      <c r="BB72" s="1036"/>
      <c r="BC72" s="1036"/>
      <c r="BD72" s="1037"/>
      <c r="BE72" s="237"/>
      <c r="BF72" s="237"/>
      <c r="BG72" s="237"/>
      <c r="BH72" s="237"/>
      <c r="BI72" s="237"/>
      <c r="BJ72" s="237"/>
      <c r="BK72" s="237"/>
      <c r="BL72" s="237"/>
      <c r="BM72" s="237"/>
      <c r="BN72" s="237"/>
      <c r="BO72" s="237"/>
      <c r="BP72" s="237"/>
      <c r="BQ72" s="234">
        <v>66</v>
      </c>
      <c r="BR72" s="239"/>
      <c r="BS72" s="1009"/>
      <c r="BT72" s="1010"/>
      <c r="BU72" s="1010"/>
      <c r="BV72" s="1010"/>
      <c r="BW72" s="1010"/>
      <c r="BX72" s="1010"/>
      <c r="BY72" s="1010"/>
      <c r="BZ72" s="1010"/>
      <c r="CA72" s="1010"/>
      <c r="CB72" s="1010"/>
      <c r="CC72" s="1010"/>
      <c r="CD72" s="1010"/>
      <c r="CE72" s="1010"/>
      <c r="CF72" s="1010"/>
      <c r="CG72" s="1019"/>
      <c r="CH72" s="1020"/>
      <c r="CI72" s="1021"/>
      <c r="CJ72" s="1021"/>
      <c r="CK72" s="1021"/>
      <c r="CL72" s="1022"/>
      <c r="CM72" s="1020"/>
      <c r="CN72" s="1021"/>
      <c r="CO72" s="1021"/>
      <c r="CP72" s="1021"/>
      <c r="CQ72" s="1022"/>
      <c r="CR72" s="1020"/>
      <c r="CS72" s="1021"/>
      <c r="CT72" s="1021"/>
      <c r="CU72" s="1021"/>
      <c r="CV72" s="1022"/>
      <c r="CW72" s="1020"/>
      <c r="CX72" s="1021"/>
      <c r="CY72" s="1021"/>
      <c r="CZ72" s="1021"/>
      <c r="DA72" s="1022"/>
      <c r="DB72" s="1020"/>
      <c r="DC72" s="1021"/>
      <c r="DD72" s="1021"/>
      <c r="DE72" s="1021"/>
      <c r="DF72" s="1022"/>
      <c r="DG72" s="1020"/>
      <c r="DH72" s="1021"/>
      <c r="DI72" s="1021"/>
      <c r="DJ72" s="1021"/>
      <c r="DK72" s="1022"/>
      <c r="DL72" s="1020"/>
      <c r="DM72" s="1021"/>
      <c r="DN72" s="1021"/>
      <c r="DO72" s="1021"/>
      <c r="DP72" s="1022"/>
      <c r="DQ72" s="1020"/>
      <c r="DR72" s="1021"/>
      <c r="DS72" s="1021"/>
      <c r="DT72" s="1021"/>
      <c r="DU72" s="1022"/>
      <c r="DV72" s="1009"/>
      <c r="DW72" s="1010"/>
      <c r="DX72" s="1010"/>
      <c r="DY72" s="1010"/>
      <c r="DZ72" s="1011"/>
      <c r="EA72" s="226"/>
    </row>
    <row r="73" spans="1:131" ht="26.25" customHeight="1" x14ac:dyDescent="0.15">
      <c r="A73" s="234">
        <v>6</v>
      </c>
      <c r="B73" s="1038" t="s">
        <v>600</v>
      </c>
      <c r="C73" s="1039"/>
      <c r="D73" s="1039"/>
      <c r="E73" s="1039"/>
      <c r="F73" s="1039"/>
      <c r="G73" s="1039"/>
      <c r="H73" s="1039"/>
      <c r="I73" s="1039"/>
      <c r="J73" s="1039"/>
      <c r="K73" s="1039"/>
      <c r="L73" s="1039"/>
      <c r="M73" s="1039"/>
      <c r="N73" s="1039"/>
      <c r="O73" s="1039"/>
      <c r="P73" s="1040"/>
      <c r="Q73" s="1041">
        <v>359263</v>
      </c>
      <c r="R73" s="1035"/>
      <c r="S73" s="1035"/>
      <c r="T73" s="1035"/>
      <c r="U73" s="1035"/>
      <c r="V73" s="1035">
        <v>349158</v>
      </c>
      <c r="W73" s="1035"/>
      <c r="X73" s="1035"/>
      <c r="Y73" s="1035"/>
      <c r="Z73" s="1035"/>
      <c r="AA73" s="1035">
        <v>10106</v>
      </c>
      <c r="AB73" s="1035"/>
      <c r="AC73" s="1035"/>
      <c r="AD73" s="1035"/>
      <c r="AE73" s="1035"/>
      <c r="AF73" s="1035">
        <v>10106</v>
      </c>
      <c r="AG73" s="1035"/>
      <c r="AH73" s="1035"/>
      <c r="AI73" s="1035"/>
      <c r="AJ73" s="1035"/>
      <c r="AK73" s="1035">
        <v>703</v>
      </c>
      <c r="AL73" s="1035"/>
      <c r="AM73" s="1035"/>
      <c r="AN73" s="1035"/>
      <c r="AO73" s="1035"/>
      <c r="AP73" s="1035" t="s">
        <v>594</v>
      </c>
      <c r="AQ73" s="1035"/>
      <c r="AR73" s="1035"/>
      <c r="AS73" s="1035"/>
      <c r="AT73" s="1035"/>
      <c r="AU73" s="1035" t="s">
        <v>594</v>
      </c>
      <c r="AV73" s="1035"/>
      <c r="AW73" s="1035"/>
      <c r="AX73" s="1035"/>
      <c r="AY73" s="1035"/>
      <c r="AZ73" s="1036"/>
      <c r="BA73" s="1036"/>
      <c r="BB73" s="1036"/>
      <c r="BC73" s="1036"/>
      <c r="BD73" s="1037"/>
      <c r="BE73" s="237"/>
      <c r="BF73" s="237"/>
      <c r="BG73" s="237"/>
      <c r="BH73" s="237"/>
      <c r="BI73" s="237"/>
      <c r="BJ73" s="237"/>
      <c r="BK73" s="237"/>
      <c r="BL73" s="237"/>
      <c r="BM73" s="237"/>
      <c r="BN73" s="237"/>
      <c r="BO73" s="237"/>
      <c r="BP73" s="237"/>
      <c r="BQ73" s="234">
        <v>67</v>
      </c>
      <c r="BR73" s="239"/>
      <c r="BS73" s="1009"/>
      <c r="BT73" s="1010"/>
      <c r="BU73" s="1010"/>
      <c r="BV73" s="1010"/>
      <c r="BW73" s="1010"/>
      <c r="BX73" s="1010"/>
      <c r="BY73" s="1010"/>
      <c r="BZ73" s="1010"/>
      <c r="CA73" s="1010"/>
      <c r="CB73" s="1010"/>
      <c r="CC73" s="1010"/>
      <c r="CD73" s="1010"/>
      <c r="CE73" s="1010"/>
      <c r="CF73" s="1010"/>
      <c r="CG73" s="1019"/>
      <c r="CH73" s="1020"/>
      <c r="CI73" s="1021"/>
      <c r="CJ73" s="1021"/>
      <c r="CK73" s="1021"/>
      <c r="CL73" s="1022"/>
      <c r="CM73" s="1020"/>
      <c r="CN73" s="1021"/>
      <c r="CO73" s="1021"/>
      <c r="CP73" s="1021"/>
      <c r="CQ73" s="1022"/>
      <c r="CR73" s="1020"/>
      <c r="CS73" s="1021"/>
      <c r="CT73" s="1021"/>
      <c r="CU73" s="1021"/>
      <c r="CV73" s="1022"/>
      <c r="CW73" s="1020"/>
      <c r="CX73" s="1021"/>
      <c r="CY73" s="1021"/>
      <c r="CZ73" s="1021"/>
      <c r="DA73" s="1022"/>
      <c r="DB73" s="1020"/>
      <c r="DC73" s="1021"/>
      <c r="DD73" s="1021"/>
      <c r="DE73" s="1021"/>
      <c r="DF73" s="1022"/>
      <c r="DG73" s="1020"/>
      <c r="DH73" s="1021"/>
      <c r="DI73" s="1021"/>
      <c r="DJ73" s="1021"/>
      <c r="DK73" s="1022"/>
      <c r="DL73" s="1020"/>
      <c r="DM73" s="1021"/>
      <c r="DN73" s="1021"/>
      <c r="DO73" s="1021"/>
      <c r="DP73" s="1022"/>
      <c r="DQ73" s="1020"/>
      <c r="DR73" s="1021"/>
      <c r="DS73" s="1021"/>
      <c r="DT73" s="1021"/>
      <c r="DU73" s="1022"/>
      <c r="DV73" s="1009"/>
      <c r="DW73" s="1010"/>
      <c r="DX73" s="1010"/>
      <c r="DY73" s="1010"/>
      <c r="DZ73" s="1011"/>
      <c r="EA73" s="226"/>
    </row>
    <row r="74" spans="1:131" ht="26.25" customHeight="1" x14ac:dyDescent="0.15">
      <c r="A74" s="234">
        <v>7</v>
      </c>
      <c r="B74" s="1038"/>
      <c r="C74" s="1039"/>
      <c r="D74" s="1039"/>
      <c r="E74" s="1039"/>
      <c r="F74" s="1039"/>
      <c r="G74" s="1039"/>
      <c r="H74" s="1039"/>
      <c r="I74" s="1039"/>
      <c r="J74" s="1039"/>
      <c r="K74" s="1039"/>
      <c r="L74" s="1039"/>
      <c r="M74" s="1039"/>
      <c r="N74" s="1039"/>
      <c r="O74" s="1039"/>
      <c r="P74" s="1040"/>
      <c r="Q74" s="1041"/>
      <c r="R74" s="1035"/>
      <c r="S74" s="1035"/>
      <c r="T74" s="1035"/>
      <c r="U74" s="1035"/>
      <c r="V74" s="1035"/>
      <c r="W74" s="1035"/>
      <c r="X74" s="1035"/>
      <c r="Y74" s="1035"/>
      <c r="Z74" s="1035"/>
      <c r="AA74" s="1035"/>
      <c r="AB74" s="1035"/>
      <c r="AC74" s="1035"/>
      <c r="AD74" s="1035"/>
      <c r="AE74" s="1035"/>
      <c r="AF74" s="1035"/>
      <c r="AG74" s="1035"/>
      <c r="AH74" s="1035"/>
      <c r="AI74" s="1035"/>
      <c r="AJ74" s="1035"/>
      <c r="AK74" s="1035"/>
      <c r="AL74" s="1035"/>
      <c r="AM74" s="1035"/>
      <c r="AN74" s="1035"/>
      <c r="AO74" s="1035"/>
      <c r="AP74" s="1035"/>
      <c r="AQ74" s="1035"/>
      <c r="AR74" s="1035"/>
      <c r="AS74" s="1035"/>
      <c r="AT74" s="1035"/>
      <c r="AU74" s="1035"/>
      <c r="AV74" s="1035"/>
      <c r="AW74" s="1035"/>
      <c r="AX74" s="1035"/>
      <c r="AY74" s="1035"/>
      <c r="AZ74" s="1036"/>
      <c r="BA74" s="1036"/>
      <c r="BB74" s="1036"/>
      <c r="BC74" s="1036"/>
      <c r="BD74" s="1037"/>
      <c r="BE74" s="237"/>
      <c r="BF74" s="237"/>
      <c r="BG74" s="237"/>
      <c r="BH74" s="237"/>
      <c r="BI74" s="237"/>
      <c r="BJ74" s="237"/>
      <c r="BK74" s="237"/>
      <c r="BL74" s="237"/>
      <c r="BM74" s="237"/>
      <c r="BN74" s="237"/>
      <c r="BO74" s="237"/>
      <c r="BP74" s="237"/>
      <c r="BQ74" s="234">
        <v>68</v>
      </c>
      <c r="BR74" s="239"/>
      <c r="BS74" s="1009"/>
      <c r="BT74" s="1010"/>
      <c r="BU74" s="1010"/>
      <c r="BV74" s="1010"/>
      <c r="BW74" s="1010"/>
      <c r="BX74" s="1010"/>
      <c r="BY74" s="1010"/>
      <c r="BZ74" s="1010"/>
      <c r="CA74" s="1010"/>
      <c r="CB74" s="1010"/>
      <c r="CC74" s="1010"/>
      <c r="CD74" s="1010"/>
      <c r="CE74" s="1010"/>
      <c r="CF74" s="1010"/>
      <c r="CG74" s="1019"/>
      <c r="CH74" s="1020"/>
      <c r="CI74" s="1021"/>
      <c r="CJ74" s="1021"/>
      <c r="CK74" s="1021"/>
      <c r="CL74" s="1022"/>
      <c r="CM74" s="1020"/>
      <c r="CN74" s="1021"/>
      <c r="CO74" s="1021"/>
      <c r="CP74" s="1021"/>
      <c r="CQ74" s="1022"/>
      <c r="CR74" s="1020"/>
      <c r="CS74" s="1021"/>
      <c r="CT74" s="1021"/>
      <c r="CU74" s="1021"/>
      <c r="CV74" s="1022"/>
      <c r="CW74" s="1020"/>
      <c r="CX74" s="1021"/>
      <c r="CY74" s="1021"/>
      <c r="CZ74" s="1021"/>
      <c r="DA74" s="1022"/>
      <c r="DB74" s="1020"/>
      <c r="DC74" s="1021"/>
      <c r="DD74" s="1021"/>
      <c r="DE74" s="1021"/>
      <c r="DF74" s="1022"/>
      <c r="DG74" s="1020"/>
      <c r="DH74" s="1021"/>
      <c r="DI74" s="1021"/>
      <c r="DJ74" s="1021"/>
      <c r="DK74" s="1022"/>
      <c r="DL74" s="1020"/>
      <c r="DM74" s="1021"/>
      <c r="DN74" s="1021"/>
      <c r="DO74" s="1021"/>
      <c r="DP74" s="1022"/>
      <c r="DQ74" s="1020"/>
      <c r="DR74" s="1021"/>
      <c r="DS74" s="1021"/>
      <c r="DT74" s="1021"/>
      <c r="DU74" s="1022"/>
      <c r="DV74" s="1009"/>
      <c r="DW74" s="1010"/>
      <c r="DX74" s="1010"/>
      <c r="DY74" s="1010"/>
      <c r="DZ74" s="1011"/>
      <c r="EA74" s="226"/>
    </row>
    <row r="75" spans="1:131" ht="26.25" customHeight="1" x14ac:dyDescent="0.15">
      <c r="A75" s="234">
        <v>8</v>
      </c>
      <c r="B75" s="1038"/>
      <c r="C75" s="1039"/>
      <c r="D75" s="1039"/>
      <c r="E75" s="1039"/>
      <c r="F75" s="1039"/>
      <c r="G75" s="1039"/>
      <c r="H75" s="1039"/>
      <c r="I75" s="1039"/>
      <c r="J75" s="1039"/>
      <c r="K75" s="1039"/>
      <c r="L75" s="1039"/>
      <c r="M75" s="1039"/>
      <c r="N75" s="1039"/>
      <c r="O75" s="1039"/>
      <c r="P75" s="1040"/>
      <c r="Q75" s="1042"/>
      <c r="R75" s="1043"/>
      <c r="S75" s="1043"/>
      <c r="T75" s="1043"/>
      <c r="U75" s="1044"/>
      <c r="V75" s="1045"/>
      <c r="W75" s="1043"/>
      <c r="X75" s="1043"/>
      <c r="Y75" s="1043"/>
      <c r="Z75" s="1044"/>
      <c r="AA75" s="1045"/>
      <c r="AB75" s="1043"/>
      <c r="AC75" s="1043"/>
      <c r="AD75" s="1043"/>
      <c r="AE75" s="1044"/>
      <c r="AF75" s="1045"/>
      <c r="AG75" s="1043"/>
      <c r="AH75" s="1043"/>
      <c r="AI75" s="1043"/>
      <c r="AJ75" s="1044"/>
      <c r="AK75" s="1045"/>
      <c r="AL75" s="1043"/>
      <c r="AM75" s="1043"/>
      <c r="AN75" s="1043"/>
      <c r="AO75" s="1044"/>
      <c r="AP75" s="1045"/>
      <c r="AQ75" s="1043"/>
      <c r="AR75" s="1043"/>
      <c r="AS75" s="1043"/>
      <c r="AT75" s="1044"/>
      <c r="AU75" s="1045"/>
      <c r="AV75" s="1043"/>
      <c r="AW75" s="1043"/>
      <c r="AX75" s="1043"/>
      <c r="AY75" s="1044"/>
      <c r="AZ75" s="1036"/>
      <c r="BA75" s="1036"/>
      <c r="BB75" s="1036"/>
      <c r="BC75" s="1036"/>
      <c r="BD75" s="1037"/>
      <c r="BE75" s="237"/>
      <c r="BF75" s="237"/>
      <c r="BG75" s="237"/>
      <c r="BH75" s="237"/>
      <c r="BI75" s="237"/>
      <c r="BJ75" s="237"/>
      <c r="BK75" s="237"/>
      <c r="BL75" s="237"/>
      <c r="BM75" s="237"/>
      <c r="BN75" s="237"/>
      <c r="BO75" s="237"/>
      <c r="BP75" s="237"/>
      <c r="BQ75" s="234">
        <v>69</v>
      </c>
      <c r="BR75" s="239"/>
      <c r="BS75" s="1009"/>
      <c r="BT75" s="1010"/>
      <c r="BU75" s="1010"/>
      <c r="BV75" s="1010"/>
      <c r="BW75" s="1010"/>
      <c r="BX75" s="1010"/>
      <c r="BY75" s="1010"/>
      <c r="BZ75" s="1010"/>
      <c r="CA75" s="1010"/>
      <c r="CB75" s="1010"/>
      <c r="CC75" s="1010"/>
      <c r="CD75" s="1010"/>
      <c r="CE75" s="1010"/>
      <c r="CF75" s="1010"/>
      <c r="CG75" s="1019"/>
      <c r="CH75" s="1020"/>
      <c r="CI75" s="1021"/>
      <c r="CJ75" s="1021"/>
      <c r="CK75" s="1021"/>
      <c r="CL75" s="1022"/>
      <c r="CM75" s="1020"/>
      <c r="CN75" s="1021"/>
      <c r="CO75" s="1021"/>
      <c r="CP75" s="1021"/>
      <c r="CQ75" s="1022"/>
      <c r="CR75" s="1020"/>
      <c r="CS75" s="1021"/>
      <c r="CT75" s="1021"/>
      <c r="CU75" s="1021"/>
      <c r="CV75" s="1022"/>
      <c r="CW75" s="1020"/>
      <c r="CX75" s="1021"/>
      <c r="CY75" s="1021"/>
      <c r="CZ75" s="1021"/>
      <c r="DA75" s="1022"/>
      <c r="DB75" s="1020"/>
      <c r="DC75" s="1021"/>
      <c r="DD75" s="1021"/>
      <c r="DE75" s="1021"/>
      <c r="DF75" s="1022"/>
      <c r="DG75" s="1020"/>
      <c r="DH75" s="1021"/>
      <c r="DI75" s="1021"/>
      <c r="DJ75" s="1021"/>
      <c r="DK75" s="1022"/>
      <c r="DL75" s="1020"/>
      <c r="DM75" s="1021"/>
      <c r="DN75" s="1021"/>
      <c r="DO75" s="1021"/>
      <c r="DP75" s="1022"/>
      <c r="DQ75" s="1020"/>
      <c r="DR75" s="1021"/>
      <c r="DS75" s="1021"/>
      <c r="DT75" s="1021"/>
      <c r="DU75" s="1022"/>
      <c r="DV75" s="1009"/>
      <c r="DW75" s="1010"/>
      <c r="DX75" s="1010"/>
      <c r="DY75" s="1010"/>
      <c r="DZ75" s="1011"/>
      <c r="EA75" s="226"/>
    </row>
    <row r="76" spans="1:131" ht="26.25" customHeight="1" x14ac:dyDescent="0.15">
      <c r="A76" s="234">
        <v>9</v>
      </c>
      <c r="B76" s="1038"/>
      <c r="C76" s="1039"/>
      <c r="D76" s="1039"/>
      <c r="E76" s="1039"/>
      <c r="F76" s="1039"/>
      <c r="G76" s="1039"/>
      <c r="H76" s="1039"/>
      <c r="I76" s="1039"/>
      <c r="J76" s="1039"/>
      <c r="K76" s="1039"/>
      <c r="L76" s="1039"/>
      <c r="M76" s="1039"/>
      <c r="N76" s="1039"/>
      <c r="O76" s="1039"/>
      <c r="P76" s="1040"/>
      <c r="Q76" s="1042"/>
      <c r="R76" s="1043"/>
      <c r="S76" s="1043"/>
      <c r="T76" s="1043"/>
      <c r="U76" s="1044"/>
      <c r="V76" s="1045"/>
      <c r="W76" s="1043"/>
      <c r="X76" s="1043"/>
      <c r="Y76" s="1043"/>
      <c r="Z76" s="1044"/>
      <c r="AA76" s="1045"/>
      <c r="AB76" s="1043"/>
      <c r="AC76" s="1043"/>
      <c r="AD76" s="1043"/>
      <c r="AE76" s="1044"/>
      <c r="AF76" s="1045"/>
      <c r="AG76" s="1043"/>
      <c r="AH76" s="1043"/>
      <c r="AI76" s="1043"/>
      <c r="AJ76" s="1044"/>
      <c r="AK76" s="1045"/>
      <c r="AL76" s="1043"/>
      <c r="AM76" s="1043"/>
      <c r="AN76" s="1043"/>
      <c r="AO76" s="1044"/>
      <c r="AP76" s="1045"/>
      <c r="AQ76" s="1043"/>
      <c r="AR76" s="1043"/>
      <c r="AS76" s="1043"/>
      <c r="AT76" s="1044"/>
      <c r="AU76" s="1045"/>
      <c r="AV76" s="1043"/>
      <c r="AW76" s="1043"/>
      <c r="AX76" s="1043"/>
      <c r="AY76" s="1044"/>
      <c r="AZ76" s="1036"/>
      <c r="BA76" s="1036"/>
      <c r="BB76" s="1036"/>
      <c r="BC76" s="1036"/>
      <c r="BD76" s="1037"/>
      <c r="BE76" s="237"/>
      <c r="BF76" s="237"/>
      <c r="BG76" s="237"/>
      <c r="BH76" s="237"/>
      <c r="BI76" s="237"/>
      <c r="BJ76" s="237"/>
      <c r="BK76" s="237"/>
      <c r="BL76" s="237"/>
      <c r="BM76" s="237"/>
      <c r="BN76" s="237"/>
      <c r="BO76" s="237"/>
      <c r="BP76" s="237"/>
      <c r="BQ76" s="234">
        <v>70</v>
      </c>
      <c r="BR76" s="239"/>
      <c r="BS76" s="1009"/>
      <c r="BT76" s="1010"/>
      <c r="BU76" s="1010"/>
      <c r="BV76" s="1010"/>
      <c r="BW76" s="1010"/>
      <c r="BX76" s="1010"/>
      <c r="BY76" s="1010"/>
      <c r="BZ76" s="1010"/>
      <c r="CA76" s="1010"/>
      <c r="CB76" s="1010"/>
      <c r="CC76" s="1010"/>
      <c r="CD76" s="1010"/>
      <c r="CE76" s="1010"/>
      <c r="CF76" s="1010"/>
      <c r="CG76" s="1019"/>
      <c r="CH76" s="1020"/>
      <c r="CI76" s="1021"/>
      <c r="CJ76" s="1021"/>
      <c r="CK76" s="1021"/>
      <c r="CL76" s="1022"/>
      <c r="CM76" s="1020"/>
      <c r="CN76" s="1021"/>
      <c r="CO76" s="1021"/>
      <c r="CP76" s="1021"/>
      <c r="CQ76" s="1022"/>
      <c r="CR76" s="1020"/>
      <c r="CS76" s="1021"/>
      <c r="CT76" s="1021"/>
      <c r="CU76" s="1021"/>
      <c r="CV76" s="1022"/>
      <c r="CW76" s="1020"/>
      <c r="CX76" s="1021"/>
      <c r="CY76" s="1021"/>
      <c r="CZ76" s="1021"/>
      <c r="DA76" s="1022"/>
      <c r="DB76" s="1020"/>
      <c r="DC76" s="1021"/>
      <c r="DD76" s="1021"/>
      <c r="DE76" s="1021"/>
      <c r="DF76" s="1022"/>
      <c r="DG76" s="1020"/>
      <c r="DH76" s="1021"/>
      <c r="DI76" s="1021"/>
      <c r="DJ76" s="1021"/>
      <c r="DK76" s="1022"/>
      <c r="DL76" s="1020"/>
      <c r="DM76" s="1021"/>
      <c r="DN76" s="1021"/>
      <c r="DO76" s="1021"/>
      <c r="DP76" s="1022"/>
      <c r="DQ76" s="1020"/>
      <c r="DR76" s="1021"/>
      <c r="DS76" s="1021"/>
      <c r="DT76" s="1021"/>
      <c r="DU76" s="1022"/>
      <c r="DV76" s="1009"/>
      <c r="DW76" s="1010"/>
      <c r="DX76" s="1010"/>
      <c r="DY76" s="1010"/>
      <c r="DZ76" s="1011"/>
      <c r="EA76" s="226"/>
    </row>
    <row r="77" spans="1:131" ht="26.25" customHeight="1" x14ac:dyDescent="0.15">
      <c r="A77" s="234">
        <v>10</v>
      </c>
      <c r="B77" s="1038"/>
      <c r="C77" s="1039"/>
      <c r="D77" s="1039"/>
      <c r="E77" s="1039"/>
      <c r="F77" s="1039"/>
      <c r="G77" s="1039"/>
      <c r="H77" s="1039"/>
      <c r="I77" s="1039"/>
      <c r="J77" s="1039"/>
      <c r="K77" s="1039"/>
      <c r="L77" s="1039"/>
      <c r="M77" s="1039"/>
      <c r="N77" s="1039"/>
      <c r="O77" s="1039"/>
      <c r="P77" s="1040"/>
      <c r="Q77" s="1042"/>
      <c r="R77" s="1043"/>
      <c r="S77" s="1043"/>
      <c r="T77" s="1043"/>
      <c r="U77" s="1044"/>
      <c r="V77" s="1045"/>
      <c r="W77" s="1043"/>
      <c r="X77" s="1043"/>
      <c r="Y77" s="1043"/>
      <c r="Z77" s="1044"/>
      <c r="AA77" s="1045"/>
      <c r="AB77" s="1043"/>
      <c r="AC77" s="1043"/>
      <c r="AD77" s="1043"/>
      <c r="AE77" s="1044"/>
      <c r="AF77" s="1045"/>
      <c r="AG77" s="1043"/>
      <c r="AH77" s="1043"/>
      <c r="AI77" s="1043"/>
      <c r="AJ77" s="1044"/>
      <c r="AK77" s="1045"/>
      <c r="AL77" s="1043"/>
      <c r="AM77" s="1043"/>
      <c r="AN77" s="1043"/>
      <c r="AO77" s="1044"/>
      <c r="AP77" s="1045"/>
      <c r="AQ77" s="1043"/>
      <c r="AR77" s="1043"/>
      <c r="AS77" s="1043"/>
      <c r="AT77" s="1044"/>
      <c r="AU77" s="1045"/>
      <c r="AV77" s="1043"/>
      <c r="AW77" s="1043"/>
      <c r="AX77" s="1043"/>
      <c r="AY77" s="1044"/>
      <c r="AZ77" s="1036"/>
      <c r="BA77" s="1036"/>
      <c r="BB77" s="1036"/>
      <c r="BC77" s="1036"/>
      <c r="BD77" s="1037"/>
      <c r="BE77" s="237"/>
      <c r="BF77" s="237"/>
      <c r="BG77" s="237"/>
      <c r="BH77" s="237"/>
      <c r="BI77" s="237"/>
      <c r="BJ77" s="237"/>
      <c r="BK77" s="237"/>
      <c r="BL77" s="237"/>
      <c r="BM77" s="237"/>
      <c r="BN77" s="237"/>
      <c r="BO77" s="237"/>
      <c r="BP77" s="237"/>
      <c r="BQ77" s="234">
        <v>71</v>
      </c>
      <c r="BR77" s="239"/>
      <c r="BS77" s="1009"/>
      <c r="BT77" s="1010"/>
      <c r="BU77" s="1010"/>
      <c r="BV77" s="1010"/>
      <c r="BW77" s="1010"/>
      <c r="BX77" s="1010"/>
      <c r="BY77" s="1010"/>
      <c r="BZ77" s="1010"/>
      <c r="CA77" s="1010"/>
      <c r="CB77" s="1010"/>
      <c r="CC77" s="1010"/>
      <c r="CD77" s="1010"/>
      <c r="CE77" s="1010"/>
      <c r="CF77" s="1010"/>
      <c r="CG77" s="1019"/>
      <c r="CH77" s="1020"/>
      <c r="CI77" s="1021"/>
      <c r="CJ77" s="1021"/>
      <c r="CK77" s="1021"/>
      <c r="CL77" s="1022"/>
      <c r="CM77" s="1020"/>
      <c r="CN77" s="1021"/>
      <c r="CO77" s="1021"/>
      <c r="CP77" s="1021"/>
      <c r="CQ77" s="1022"/>
      <c r="CR77" s="1020"/>
      <c r="CS77" s="1021"/>
      <c r="CT77" s="1021"/>
      <c r="CU77" s="1021"/>
      <c r="CV77" s="1022"/>
      <c r="CW77" s="1020"/>
      <c r="CX77" s="1021"/>
      <c r="CY77" s="1021"/>
      <c r="CZ77" s="1021"/>
      <c r="DA77" s="1022"/>
      <c r="DB77" s="1020"/>
      <c r="DC77" s="1021"/>
      <c r="DD77" s="1021"/>
      <c r="DE77" s="1021"/>
      <c r="DF77" s="1022"/>
      <c r="DG77" s="1020"/>
      <c r="DH77" s="1021"/>
      <c r="DI77" s="1021"/>
      <c r="DJ77" s="1021"/>
      <c r="DK77" s="1022"/>
      <c r="DL77" s="1020"/>
      <c r="DM77" s="1021"/>
      <c r="DN77" s="1021"/>
      <c r="DO77" s="1021"/>
      <c r="DP77" s="1022"/>
      <c r="DQ77" s="1020"/>
      <c r="DR77" s="1021"/>
      <c r="DS77" s="1021"/>
      <c r="DT77" s="1021"/>
      <c r="DU77" s="1022"/>
      <c r="DV77" s="1009"/>
      <c r="DW77" s="1010"/>
      <c r="DX77" s="1010"/>
      <c r="DY77" s="1010"/>
      <c r="DZ77" s="1011"/>
      <c r="EA77" s="226"/>
    </row>
    <row r="78" spans="1:131" ht="26.25" customHeight="1" x14ac:dyDescent="0.15">
      <c r="A78" s="234">
        <v>11</v>
      </c>
      <c r="B78" s="1038"/>
      <c r="C78" s="1039"/>
      <c r="D78" s="1039"/>
      <c r="E78" s="1039"/>
      <c r="F78" s="1039"/>
      <c r="G78" s="1039"/>
      <c r="H78" s="1039"/>
      <c r="I78" s="1039"/>
      <c r="J78" s="1039"/>
      <c r="K78" s="1039"/>
      <c r="L78" s="1039"/>
      <c r="M78" s="1039"/>
      <c r="N78" s="1039"/>
      <c r="O78" s="1039"/>
      <c r="P78" s="1040"/>
      <c r="Q78" s="1041"/>
      <c r="R78" s="1035"/>
      <c r="S78" s="1035"/>
      <c r="T78" s="1035"/>
      <c r="U78" s="1035"/>
      <c r="V78" s="1035"/>
      <c r="W78" s="1035"/>
      <c r="X78" s="1035"/>
      <c r="Y78" s="1035"/>
      <c r="Z78" s="1035"/>
      <c r="AA78" s="1035"/>
      <c r="AB78" s="1035"/>
      <c r="AC78" s="1035"/>
      <c r="AD78" s="1035"/>
      <c r="AE78" s="1035"/>
      <c r="AF78" s="1035"/>
      <c r="AG78" s="1035"/>
      <c r="AH78" s="1035"/>
      <c r="AI78" s="1035"/>
      <c r="AJ78" s="1035"/>
      <c r="AK78" s="1035"/>
      <c r="AL78" s="1035"/>
      <c r="AM78" s="1035"/>
      <c r="AN78" s="1035"/>
      <c r="AO78" s="1035"/>
      <c r="AP78" s="1035"/>
      <c r="AQ78" s="1035"/>
      <c r="AR78" s="1035"/>
      <c r="AS78" s="1035"/>
      <c r="AT78" s="1035"/>
      <c r="AU78" s="1035"/>
      <c r="AV78" s="1035"/>
      <c r="AW78" s="1035"/>
      <c r="AX78" s="1035"/>
      <c r="AY78" s="1035"/>
      <c r="AZ78" s="1036"/>
      <c r="BA78" s="1036"/>
      <c r="BB78" s="1036"/>
      <c r="BC78" s="1036"/>
      <c r="BD78" s="1037"/>
      <c r="BE78" s="237"/>
      <c r="BF78" s="237"/>
      <c r="BG78" s="237"/>
      <c r="BH78" s="237"/>
      <c r="BI78" s="237"/>
      <c r="BJ78" s="226"/>
      <c r="BK78" s="226"/>
      <c r="BL78" s="226"/>
      <c r="BM78" s="226"/>
      <c r="BN78" s="226"/>
      <c r="BO78" s="237"/>
      <c r="BP78" s="237"/>
      <c r="BQ78" s="234">
        <v>72</v>
      </c>
      <c r="BR78" s="239"/>
      <c r="BS78" s="1009"/>
      <c r="BT78" s="1010"/>
      <c r="BU78" s="1010"/>
      <c r="BV78" s="1010"/>
      <c r="BW78" s="1010"/>
      <c r="BX78" s="1010"/>
      <c r="BY78" s="1010"/>
      <c r="BZ78" s="1010"/>
      <c r="CA78" s="1010"/>
      <c r="CB78" s="1010"/>
      <c r="CC78" s="1010"/>
      <c r="CD78" s="1010"/>
      <c r="CE78" s="1010"/>
      <c r="CF78" s="1010"/>
      <c r="CG78" s="1019"/>
      <c r="CH78" s="1020"/>
      <c r="CI78" s="1021"/>
      <c r="CJ78" s="1021"/>
      <c r="CK78" s="1021"/>
      <c r="CL78" s="1022"/>
      <c r="CM78" s="1020"/>
      <c r="CN78" s="1021"/>
      <c r="CO78" s="1021"/>
      <c r="CP78" s="1021"/>
      <c r="CQ78" s="1022"/>
      <c r="CR78" s="1020"/>
      <c r="CS78" s="1021"/>
      <c r="CT78" s="1021"/>
      <c r="CU78" s="1021"/>
      <c r="CV78" s="1022"/>
      <c r="CW78" s="1020"/>
      <c r="CX78" s="1021"/>
      <c r="CY78" s="1021"/>
      <c r="CZ78" s="1021"/>
      <c r="DA78" s="1022"/>
      <c r="DB78" s="1020"/>
      <c r="DC78" s="1021"/>
      <c r="DD78" s="1021"/>
      <c r="DE78" s="1021"/>
      <c r="DF78" s="1022"/>
      <c r="DG78" s="1020"/>
      <c r="DH78" s="1021"/>
      <c r="DI78" s="1021"/>
      <c r="DJ78" s="1021"/>
      <c r="DK78" s="1022"/>
      <c r="DL78" s="1020"/>
      <c r="DM78" s="1021"/>
      <c r="DN78" s="1021"/>
      <c r="DO78" s="1021"/>
      <c r="DP78" s="1022"/>
      <c r="DQ78" s="1020"/>
      <c r="DR78" s="1021"/>
      <c r="DS78" s="1021"/>
      <c r="DT78" s="1021"/>
      <c r="DU78" s="1022"/>
      <c r="DV78" s="1009"/>
      <c r="DW78" s="1010"/>
      <c r="DX78" s="1010"/>
      <c r="DY78" s="1010"/>
      <c r="DZ78" s="1011"/>
      <c r="EA78" s="226"/>
    </row>
    <row r="79" spans="1:131" ht="26.25" customHeight="1" x14ac:dyDescent="0.15">
      <c r="A79" s="234">
        <v>12</v>
      </c>
      <c r="B79" s="1038"/>
      <c r="C79" s="1039"/>
      <c r="D79" s="1039"/>
      <c r="E79" s="1039"/>
      <c r="F79" s="1039"/>
      <c r="G79" s="1039"/>
      <c r="H79" s="1039"/>
      <c r="I79" s="1039"/>
      <c r="J79" s="1039"/>
      <c r="K79" s="1039"/>
      <c r="L79" s="1039"/>
      <c r="M79" s="1039"/>
      <c r="N79" s="1039"/>
      <c r="O79" s="1039"/>
      <c r="P79" s="1040"/>
      <c r="Q79" s="1041"/>
      <c r="R79" s="1035"/>
      <c r="S79" s="1035"/>
      <c r="T79" s="1035"/>
      <c r="U79" s="1035"/>
      <c r="V79" s="1035"/>
      <c r="W79" s="1035"/>
      <c r="X79" s="1035"/>
      <c r="Y79" s="1035"/>
      <c r="Z79" s="1035"/>
      <c r="AA79" s="1035"/>
      <c r="AB79" s="1035"/>
      <c r="AC79" s="1035"/>
      <c r="AD79" s="1035"/>
      <c r="AE79" s="1035"/>
      <c r="AF79" s="1035"/>
      <c r="AG79" s="1035"/>
      <c r="AH79" s="1035"/>
      <c r="AI79" s="1035"/>
      <c r="AJ79" s="1035"/>
      <c r="AK79" s="1035"/>
      <c r="AL79" s="1035"/>
      <c r="AM79" s="1035"/>
      <c r="AN79" s="1035"/>
      <c r="AO79" s="1035"/>
      <c r="AP79" s="1035"/>
      <c r="AQ79" s="1035"/>
      <c r="AR79" s="1035"/>
      <c r="AS79" s="1035"/>
      <c r="AT79" s="1035"/>
      <c r="AU79" s="1035"/>
      <c r="AV79" s="1035"/>
      <c r="AW79" s="1035"/>
      <c r="AX79" s="1035"/>
      <c r="AY79" s="1035"/>
      <c r="AZ79" s="1036"/>
      <c r="BA79" s="1036"/>
      <c r="BB79" s="1036"/>
      <c r="BC79" s="1036"/>
      <c r="BD79" s="1037"/>
      <c r="BE79" s="237"/>
      <c r="BF79" s="237"/>
      <c r="BG79" s="237"/>
      <c r="BH79" s="237"/>
      <c r="BI79" s="237"/>
      <c r="BJ79" s="226"/>
      <c r="BK79" s="226"/>
      <c r="BL79" s="226"/>
      <c r="BM79" s="226"/>
      <c r="BN79" s="226"/>
      <c r="BO79" s="237"/>
      <c r="BP79" s="237"/>
      <c r="BQ79" s="234">
        <v>73</v>
      </c>
      <c r="BR79" s="239"/>
      <c r="BS79" s="1009"/>
      <c r="BT79" s="1010"/>
      <c r="BU79" s="1010"/>
      <c r="BV79" s="1010"/>
      <c r="BW79" s="1010"/>
      <c r="BX79" s="1010"/>
      <c r="BY79" s="1010"/>
      <c r="BZ79" s="1010"/>
      <c r="CA79" s="1010"/>
      <c r="CB79" s="1010"/>
      <c r="CC79" s="1010"/>
      <c r="CD79" s="1010"/>
      <c r="CE79" s="1010"/>
      <c r="CF79" s="1010"/>
      <c r="CG79" s="1019"/>
      <c r="CH79" s="1020"/>
      <c r="CI79" s="1021"/>
      <c r="CJ79" s="1021"/>
      <c r="CK79" s="1021"/>
      <c r="CL79" s="1022"/>
      <c r="CM79" s="1020"/>
      <c r="CN79" s="1021"/>
      <c r="CO79" s="1021"/>
      <c r="CP79" s="1021"/>
      <c r="CQ79" s="1022"/>
      <c r="CR79" s="1020"/>
      <c r="CS79" s="1021"/>
      <c r="CT79" s="1021"/>
      <c r="CU79" s="1021"/>
      <c r="CV79" s="1022"/>
      <c r="CW79" s="1020"/>
      <c r="CX79" s="1021"/>
      <c r="CY79" s="1021"/>
      <c r="CZ79" s="1021"/>
      <c r="DA79" s="1022"/>
      <c r="DB79" s="1020"/>
      <c r="DC79" s="1021"/>
      <c r="DD79" s="1021"/>
      <c r="DE79" s="1021"/>
      <c r="DF79" s="1022"/>
      <c r="DG79" s="1020"/>
      <c r="DH79" s="1021"/>
      <c r="DI79" s="1021"/>
      <c r="DJ79" s="1021"/>
      <c r="DK79" s="1022"/>
      <c r="DL79" s="1020"/>
      <c r="DM79" s="1021"/>
      <c r="DN79" s="1021"/>
      <c r="DO79" s="1021"/>
      <c r="DP79" s="1022"/>
      <c r="DQ79" s="1020"/>
      <c r="DR79" s="1021"/>
      <c r="DS79" s="1021"/>
      <c r="DT79" s="1021"/>
      <c r="DU79" s="1022"/>
      <c r="DV79" s="1009"/>
      <c r="DW79" s="1010"/>
      <c r="DX79" s="1010"/>
      <c r="DY79" s="1010"/>
      <c r="DZ79" s="1011"/>
      <c r="EA79" s="226"/>
    </row>
    <row r="80" spans="1:131" ht="26.25" customHeight="1" x14ac:dyDescent="0.15">
      <c r="A80" s="234">
        <v>13</v>
      </c>
      <c r="B80" s="1038"/>
      <c r="C80" s="1039"/>
      <c r="D80" s="1039"/>
      <c r="E80" s="1039"/>
      <c r="F80" s="1039"/>
      <c r="G80" s="1039"/>
      <c r="H80" s="1039"/>
      <c r="I80" s="1039"/>
      <c r="J80" s="1039"/>
      <c r="K80" s="1039"/>
      <c r="L80" s="1039"/>
      <c r="M80" s="1039"/>
      <c r="N80" s="1039"/>
      <c r="O80" s="1039"/>
      <c r="P80" s="1040"/>
      <c r="Q80" s="1041"/>
      <c r="R80" s="1035"/>
      <c r="S80" s="1035"/>
      <c r="T80" s="1035"/>
      <c r="U80" s="1035"/>
      <c r="V80" s="1035"/>
      <c r="W80" s="1035"/>
      <c r="X80" s="1035"/>
      <c r="Y80" s="1035"/>
      <c r="Z80" s="1035"/>
      <c r="AA80" s="1035"/>
      <c r="AB80" s="1035"/>
      <c r="AC80" s="1035"/>
      <c r="AD80" s="1035"/>
      <c r="AE80" s="1035"/>
      <c r="AF80" s="1035"/>
      <c r="AG80" s="1035"/>
      <c r="AH80" s="1035"/>
      <c r="AI80" s="1035"/>
      <c r="AJ80" s="1035"/>
      <c r="AK80" s="1035"/>
      <c r="AL80" s="1035"/>
      <c r="AM80" s="1035"/>
      <c r="AN80" s="1035"/>
      <c r="AO80" s="1035"/>
      <c r="AP80" s="1035"/>
      <c r="AQ80" s="1035"/>
      <c r="AR80" s="1035"/>
      <c r="AS80" s="1035"/>
      <c r="AT80" s="1035"/>
      <c r="AU80" s="1035"/>
      <c r="AV80" s="1035"/>
      <c r="AW80" s="1035"/>
      <c r="AX80" s="1035"/>
      <c r="AY80" s="1035"/>
      <c r="AZ80" s="1036"/>
      <c r="BA80" s="1036"/>
      <c r="BB80" s="1036"/>
      <c r="BC80" s="1036"/>
      <c r="BD80" s="1037"/>
      <c r="BE80" s="237"/>
      <c r="BF80" s="237"/>
      <c r="BG80" s="237"/>
      <c r="BH80" s="237"/>
      <c r="BI80" s="237"/>
      <c r="BJ80" s="237"/>
      <c r="BK80" s="237"/>
      <c r="BL80" s="237"/>
      <c r="BM80" s="237"/>
      <c r="BN80" s="237"/>
      <c r="BO80" s="237"/>
      <c r="BP80" s="237"/>
      <c r="BQ80" s="234">
        <v>74</v>
      </c>
      <c r="BR80" s="239"/>
      <c r="BS80" s="1009"/>
      <c r="BT80" s="1010"/>
      <c r="BU80" s="1010"/>
      <c r="BV80" s="1010"/>
      <c r="BW80" s="1010"/>
      <c r="BX80" s="1010"/>
      <c r="BY80" s="1010"/>
      <c r="BZ80" s="1010"/>
      <c r="CA80" s="1010"/>
      <c r="CB80" s="1010"/>
      <c r="CC80" s="1010"/>
      <c r="CD80" s="1010"/>
      <c r="CE80" s="1010"/>
      <c r="CF80" s="1010"/>
      <c r="CG80" s="1019"/>
      <c r="CH80" s="1020"/>
      <c r="CI80" s="1021"/>
      <c r="CJ80" s="1021"/>
      <c r="CK80" s="1021"/>
      <c r="CL80" s="1022"/>
      <c r="CM80" s="1020"/>
      <c r="CN80" s="1021"/>
      <c r="CO80" s="1021"/>
      <c r="CP80" s="1021"/>
      <c r="CQ80" s="1022"/>
      <c r="CR80" s="1020"/>
      <c r="CS80" s="1021"/>
      <c r="CT80" s="1021"/>
      <c r="CU80" s="1021"/>
      <c r="CV80" s="1022"/>
      <c r="CW80" s="1020"/>
      <c r="CX80" s="1021"/>
      <c r="CY80" s="1021"/>
      <c r="CZ80" s="1021"/>
      <c r="DA80" s="1022"/>
      <c r="DB80" s="1020"/>
      <c r="DC80" s="1021"/>
      <c r="DD80" s="1021"/>
      <c r="DE80" s="1021"/>
      <c r="DF80" s="1022"/>
      <c r="DG80" s="1020"/>
      <c r="DH80" s="1021"/>
      <c r="DI80" s="1021"/>
      <c r="DJ80" s="1021"/>
      <c r="DK80" s="1022"/>
      <c r="DL80" s="1020"/>
      <c r="DM80" s="1021"/>
      <c r="DN80" s="1021"/>
      <c r="DO80" s="1021"/>
      <c r="DP80" s="1022"/>
      <c r="DQ80" s="1020"/>
      <c r="DR80" s="1021"/>
      <c r="DS80" s="1021"/>
      <c r="DT80" s="1021"/>
      <c r="DU80" s="1022"/>
      <c r="DV80" s="1009"/>
      <c r="DW80" s="1010"/>
      <c r="DX80" s="1010"/>
      <c r="DY80" s="1010"/>
      <c r="DZ80" s="1011"/>
      <c r="EA80" s="226"/>
    </row>
    <row r="81" spans="1:131" ht="26.25" customHeight="1" x14ac:dyDescent="0.15">
      <c r="A81" s="234">
        <v>14</v>
      </c>
      <c r="B81" s="1038"/>
      <c r="C81" s="1039"/>
      <c r="D81" s="1039"/>
      <c r="E81" s="1039"/>
      <c r="F81" s="1039"/>
      <c r="G81" s="1039"/>
      <c r="H81" s="1039"/>
      <c r="I81" s="1039"/>
      <c r="J81" s="1039"/>
      <c r="K81" s="1039"/>
      <c r="L81" s="1039"/>
      <c r="M81" s="1039"/>
      <c r="N81" s="1039"/>
      <c r="O81" s="1039"/>
      <c r="P81" s="1040"/>
      <c r="Q81" s="1041"/>
      <c r="R81" s="1035"/>
      <c r="S81" s="1035"/>
      <c r="T81" s="1035"/>
      <c r="U81" s="1035"/>
      <c r="V81" s="1035"/>
      <c r="W81" s="1035"/>
      <c r="X81" s="1035"/>
      <c r="Y81" s="1035"/>
      <c r="Z81" s="1035"/>
      <c r="AA81" s="1035"/>
      <c r="AB81" s="1035"/>
      <c r="AC81" s="1035"/>
      <c r="AD81" s="1035"/>
      <c r="AE81" s="1035"/>
      <c r="AF81" s="1035"/>
      <c r="AG81" s="1035"/>
      <c r="AH81" s="1035"/>
      <c r="AI81" s="1035"/>
      <c r="AJ81" s="1035"/>
      <c r="AK81" s="1035"/>
      <c r="AL81" s="1035"/>
      <c r="AM81" s="1035"/>
      <c r="AN81" s="1035"/>
      <c r="AO81" s="1035"/>
      <c r="AP81" s="1035"/>
      <c r="AQ81" s="1035"/>
      <c r="AR81" s="1035"/>
      <c r="AS81" s="1035"/>
      <c r="AT81" s="1035"/>
      <c r="AU81" s="1035"/>
      <c r="AV81" s="1035"/>
      <c r="AW81" s="1035"/>
      <c r="AX81" s="1035"/>
      <c r="AY81" s="1035"/>
      <c r="AZ81" s="1036"/>
      <c r="BA81" s="1036"/>
      <c r="BB81" s="1036"/>
      <c r="BC81" s="1036"/>
      <c r="BD81" s="1037"/>
      <c r="BE81" s="237"/>
      <c r="BF81" s="237"/>
      <c r="BG81" s="237"/>
      <c r="BH81" s="237"/>
      <c r="BI81" s="237"/>
      <c r="BJ81" s="237"/>
      <c r="BK81" s="237"/>
      <c r="BL81" s="237"/>
      <c r="BM81" s="237"/>
      <c r="BN81" s="237"/>
      <c r="BO81" s="237"/>
      <c r="BP81" s="237"/>
      <c r="BQ81" s="234">
        <v>75</v>
      </c>
      <c r="BR81" s="239"/>
      <c r="BS81" s="1009"/>
      <c r="BT81" s="1010"/>
      <c r="BU81" s="1010"/>
      <c r="BV81" s="1010"/>
      <c r="BW81" s="1010"/>
      <c r="BX81" s="1010"/>
      <c r="BY81" s="1010"/>
      <c r="BZ81" s="1010"/>
      <c r="CA81" s="1010"/>
      <c r="CB81" s="1010"/>
      <c r="CC81" s="1010"/>
      <c r="CD81" s="1010"/>
      <c r="CE81" s="1010"/>
      <c r="CF81" s="1010"/>
      <c r="CG81" s="1019"/>
      <c r="CH81" s="1020"/>
      <c r="CI81" s="1021"/>
      <c r="CJ81" s="1021"/>
      <c r="CK81" s="1021"/>
      <c r="CL81" s="1022"/>
      <c r="CM81" s="1020"/>
      <c r="CN81" s="1021"/>
      <c r="CO81" s="1021"/>
      <c r="CP81" s="1021"/>
      <c r="CQ81" s="1022"/>
      <c r="CR81" s="1020"/>
      <c r="CS81" s="1021"/>
      <c r="CT81" s="1021"/>
      <c r="CU81" s="1021"/>
      <c r="CV81" s="1022"/>
      <c r="CW81" s="1020"/>
      <c r="CX81" s="1021"/>
      <c r="CY81" s="1021"/>
      <c r="CZ81" s="1021"/>
      <c r="DA81" s="1022"/>
      <c r="DB81" s="1020"/>
      <c r="DC81" s="1021"/>
      <c r="DD81" s="1021"/>
      <c r="DE81" s="1021"/>
      <c r="DF81" s="1022"/>
      <c r="DG81" s="1020"/>
      <c r="DH81" s="1021"/>
      <c r="DI81" s="1021"/>
      <c r="DJ81" s="1021"/>
      <c r="DK81" s="1022"/>
      <c r="DL81" s="1020"/>
      <c r="DM81" s="1021"/>
      <c r="DN81" s="1021"/>
      <c r="DO81" s="1021"/>
      <c r="DP81" s="1022"/>
      <c r="DQ81" s="1020"/>
      <c r="DR81" s="1021"/>
      <c r="DS81" s="1021"/>
      <c r="DT81" s="1021"/>
      <c r="DU81" s="1022"/>
      <c r="DV81" s="1009"/>
      <c r="DW81" s="1010"/>
      <c r="DX81" s="1010"/>
      <c r="DY81" s="1010"/>
      <c r="DZ81" s="1011"/>
      <c r="EA81" s="226"/>
    </row>
    <row r="82" spans="1:131" ht="26.25" customHeight="1" x14ac:dyDescent="0.15">
      <c r="A82" s="234">
        <v>15</v>
      </c>
      <c r="B82" s="1038"/>
      <c r="C82" s="1039"/>
      <c r="D82" s="1039"/>
      <c r="E82" s="1039"/>
      <c r="F82" s="1039"/>
      <c r="G82" s="1039"/>
      <c r="H82" s="1039"/>
      <c r="I82" s="1039"/>
      <c r="J82" s="1039"/>
      <c r="K82" s="1039"/>
      <c r="L82" s="1039"/>
      <c r="M82" s="1039"/>
      <c r="N82" s="1039"/>
      <c r="O82" s="1039"/>
      <c r="P82" s="1040"/>
      <c r="Q82" s="1041"/>
      <c r="R82" s="1035"/>
      <c r="S82" s="1035"/>
      <c r="T82" s="1035"/>
      <c r="U82" s="1035"/>
      <c r="V82" s="1035"/>
      <c r="W82" s="1035"/>
      <c r="X82" s="1035"/>
      <c r="Y82" s="1035"/>
      <c r="Z82" s="1035"/>
      <c r="AA82" s="1035"/>
      <c r="AB82" s="1035"/>
      <c r="AC82" s="1035"/>
      <c r="AD82" s="1035"/>
      <c r="AE82" s="1035"/>
      <c r="AF82" s="1035"/>
      <c r="AG82" s="1035"/>
      <c r="AH82" s="1035"/>
      <c r="AI82" s="1035"/>
      <c r="AJ82" s="1035"/>
      <c r="AK82" s="1035"/>
      <c r="AL82" s="1035"/>
      <c r="AM82" s="1035"/>
      <c r="AN82" s="1035"/>
      <c r="AO82" s="1035"/>
      <c r="AP82" s="1035"/>
      <c r="AQ82" s="1035"/>
      <c r="AR82" s="1035"/>
      <c r="AS82" s="1035"/>
      <c r="AT82" s="1035"/>
      <c r="AU82" s="1035"/>
      <c r="AV82" s="1035"/>
      <c r="AW82" s="1035"/>
      <c r="AX82" s="1035"/>
      <c r="AY82" s="1035"/>
      <c r="AZ82" s="1036"/>
      <c r="BA82" s="1036"/>
      <c r="BB82" s="1036"/>
      <c r="BC82" s="1036"/>
      <c r="BD82" s="1037"/>
      <c r="BE82" s="237"/>
      <c r="BF82" s="237"/>
      <c r="BG82" s="237"/>
      <c r="BH82" s="237"/>
      <c r="BI82" s="237"/>
      <c r="BJ82" s="237"/>
      <c r="BK82" s="237"/>
      <c r="BL82" s="237"/>
      <c r="BM82" s="237"/>
      <c r="BN82" s="237"/>
      <c r="BO82" s="237"/>
      <c r="BP82" s="237"/>
      <c r="BQ82" s="234">
        <v>76</v>
      </c>
      <c r="BR82" s="239"/>
      <c r="BS82" s="1009"/>
      <c r="BT82" s="1010"/>
      <c r="BU82" s="1010"/>
      <c r="BV82" s="1010"/>
      <c r="BW82" s="1010"/>
      <c r="BX82" s="1010"/>
      <c r="BY82" s="1010"/>
      <c r="BZ82" s="1010"/>
      <c r="CA82" s="1010"/>
      <c r="CB82" s="1010"/>
      <c r="CC82" s="1010"/>
      <c r="CD82" s="1010"/>
      <c r="CE82" s="1010"/>
      <c r="CF82" s="1010"/>
      <c r="CG82" s="1019"/>
      <c r="CH82" s="1020"/>
      <c r="CI82" s="1021"/>
      <c r="CJ82" s="1021"/>
      <c r="CK82" s="1021"/>
      <c r="CL82" s="1022"/>
      <c r="CM82" s="1020"/>
      <c r="CN82" s="1021"/>
      <c r="CO82" s="1021"/>
      <c r="CP82" s="1021"/>
      <c r="CQ82" s="1022"/>
      <c r="CR82" s="1020"/>
      <c r="CS82" s="1021"/>
      <c r="CT82" s="1021"/>
      <c r="CU82" s="1021"/>
      <c r="CV82" s="1022"/>
      <c r="CW82" s="1020"/>
      <c r="CX82" s="1021"/>
      <c r="CY82" s="1021"/>
      <c r="CZ82" s="1021"/>
      <c r="DA82" s="1022"/>
      <c r="DB82" s="1020"/>
      <c r="DC82" s="1021"/>
      <c r="DD82" s="1021"/>
      <c r="DE82" s="1021"/>
      <c r="DF82" s="1022"/>
      <c r="DG82" s="1020"/>
      <c r="DH82" s="1021"/>
      <c r="DI82" s="1021"/>
      <c r="DJ82" s="1021"/>
      <c r="DK82" s="1022"/>
      <c r="DL82" s="1020"/>
      <c r="DM82" s="1021"/>
      <c r="DN82" s="1021"/>
      <c r="DO82" s="1021"/>
      <c r="DP82" s="1022"/>
      <c r="DQ82" s="1020"/>
      <c r="DR82" s="1021"/>
      <c r="DS82" s="1021"/>
      <c r="DT82" s="1021"/>
      <c r="DU82" s="1022"/>
      <c r="DV82" s="1009"/>
      <c r="DW82" s="1010"/>
      <c r="DX82" s="1010"/>
      <c r="DY82" s="1010"/>
      <c r="DZ82" s="1011"/>
      <c r="EA82" s="226"/>
    </row>
    <row r="83" spans="1:131" ht="26.25" customHeight="1" x14ac:dyDescent="0.15">
      <c r="A83" s="234">
        <v>16</v>
      </c>
      <c r="B83" s="1038"/>
      <c r="C83" s="1039"/>
      <c r="D83" s="1039"/>
      <c r="E83" s="1039"/>
      <c r="F83" s="1039"/>
      <c r="G83" s="1039"/>
      <c r="H83" s="1039"/>
      <c r="I83" s="1039"/>
      <c r="J83" s="1039"/>
      <c r="K83" s="1039"/>
      <c r="L83" s="1039"/>
      <c r="M83" s="1039"/>
      <c r="N83" s="1039"/>
      <c r="O83" s="1039"/>
      <c r="P83" s="1040"/>
      <c r="Q83" s="1041"/>
      <c r="R83" s="1035"/>
      <c r="S83" s="1035"/>
      <c r="T83" s="1035"/>
      <c r="U83" s="1035"/>
      <c r="V83" s="1035"/>
      <c r="W83" s="1035"/>
      <c r="X83" s="1035"/>
      <c r="Y83" s="1035"/>
      <c r="Z83" s="1035"/>
      <c r="AA83" s="1035"/>
      <c r="AB83" s="1035"/>
      <c r="AC83" s="1035"/>
      <c r="AD83" s="1035"/>
      <c r="AE83" s="1035"/>
      <c r="AF83" s="1035"/>
      <c r="AG83" s="1035"/>
      <c r="AH83" s="1035"/>
      <c r="AI83" s="1035"/>
      <c r="AJ83" s="1035"/>
      <c r="AK83" s="1035"/>
      <c r="AL83" s="1035"/>
      <c r="AM83" s="1035"/>
      <c r="AN83" s="1035"/>
      <c r="AO83" s="1035"/>
      <c r="AP83" s="1035"/>
      <c r="AQ83" s="1035"/>
      <c r="AR83" s="1035"/>
      <c r="AS83" s="1035"/>
      <c r="AT83" s="1035"/>
      <c r="AU83" s="1035"/>
      <c r="AV83" s="1035"/>
      <c r="AW83" s="1035"/>
      <c r="AX83" s="1035"/>
      <c r="AY83" s="1035"/>
      <c r="AZ83" s="1036"/>
      <c r="BA83" s="1036"/>
      <c r="BB83" s="1036"/>
      <c r="BC83" s="1036"/>
      <c r="BD83" s="1037"/>
      <c r="BE83" s="237"/>
      <c r="BF83" s="237"/>
      <c r="BG83" s="237"/>
      <c r="BH83" s="237"/>
      <c r="BI83" s="237"/>
      <c r="BJ83" s="237"/>
      <c r="BK83" s="237"/>
      <c r="BL83" s="237"/>
      <c r="BM83" s="237"/>
      <c r="BN83" s="237"/>
      <c r="BO83" s="237"/>
      <c r="BP83" s="237"/>
      <c r="BQ83" s="234">
        <v>77</v>
      </c>
      <c r="BR83" s="239"/>
      <c r="BS83" s="1009"/>
      <c r="BT83" s="1010"/>
      <c r="BU83" s="1010"/>
      <c r="BV83" s="1010"/>
      <c r="BW83" s="1010"/>
      <c r="BX83" s="1010"/>
      <c r="BY83" s="1010"/>
      <c r="BZ83" s="1010"/>
      <c r="CA83" s="1010"/>
      <c r="CB83" s="1010"/>
      <c r="CC83" s="1010"/>
      <c r="CD83" s="1010"/>
      <c r="CE83" s="1010"/>
      <c r="CF83" s="1010"/>
      <c r="CG83" s="1019"/>
      <c r="CH83" s="1020"/>
      <c r="CI83" s="1021"/>
      <c r="CJ83" s="1021"/>
      <c r="CK83" s="1021"/>
      <c r="CL83" s="1022"/>
      <c r="CM83" s="1020"/>
      <c r="CN83" s="1021"/>
      <c r="CO83" s="1021"/>
      <c r="CP83" s="1021"/>
      <c r="CQ83" s="1022"/>
      <c r="CR83" s="1020"/>
      <c r="CS83" s="1021"/>
      <c r="CT83" s="1021"/>
      <c r="CU83" s="1021"/>
      <c r="CV83" s="1022"/>
      <c r="CW83" s="1020"/>
      <c r="CX83" s="1021"/>
      <c r="CY83" s="1021"/>
      <c r="CZ83" s="1021"/>
      <c r="DA83" s="1022"/>
      <c r="DB83" s="1020"/>
      <c r="DC83" s="1021"/>
      <c r="DD83" s="1021"/>
      <c r="DE83" s="1021"/>
      <c r="DF83" s="1022"/>
      <c r="DG83" s="1020"/>
      <c r="DH83" s="1021"/>
      <c r="DI83" s="1021"/>
      <c r="DJ83" s="1021"/>
      <c r="DK83" s="1022"/>
      <c r="DL83" s="1020"/>
      <c r="DM83" s="1021"/>
      <c r="DN83" s="1021"/>
      <c r="DO83" s="1021"/>
      <c r="DP83" s="1022"/>
      <c r="DQ83" s="1020"/>
      <c r="DR83" s="1021"/>
      <c r="DS83" s="1021"/>
      <c r="DT83" s="1021"/>
      <c r="DU83" s="1022"/>
      <c r="DV83" s="1009"/>
      <c r="DW83" s="1010"/>
      <c r="DX83" s="1010"/>
      <c r="DY83" s="1010"/>
      <c r="DZ83" s="1011"/>
      <c r="EA83" s="226"/>
    </row>
    <row r="84" spans="1:131" ht="26.25" customHeight="1" x14ac:dyDescent="0.15">
      <c r="A84" s="234">
        <v>17</v>
      </c>
      <c r="B84" s="1038"/>
      <c r="C84" s="1039"/>
      <c r="D84" s="1039"/>
      <c r="E84" s="1039"/>
      <c r="F84" s="1039"/>
      <c r="G84" s="1039"/>
      <c r="H84" s="1039"/>
      <c r="I84" s="1039"/>
      <c r="J84" s="1039"/>
      <c r="K84" s="1039"/>
      <c r="L84" s="1039"/>
      <c r="M84" s="1039"/>
      <c r="N84" s="1039"/>
      <c r="O84" s="1039"/>
      <c r="P84" s="1040"/>
      <c r="Q84" s="1041"/>
      <c r="R84" s="1035"/>
      <c r="S84" s="1035"/>
      <c r="T84" s="1035"/>
      <c r="U84" s="1035"/>
      <c r="V84" s="1035"/>
      <c r="W84" s="1035"/>
      <c r="X84" s="1035"/>
      <c r="Y84" s="1035"/>
      <c r="Z84" s="1035"/>
      <c r="AA84" s="1035"/>
      <c r="AB84" s="1035"/>
      <c r="AC84" s="1035"/>
      <c r="AD84" s="1035"/>
      <c r="AE84" s="1035"/>
      <c r="AF84" s="1035"/>
      <c r="AG84" s="1035"/>
      <c r="AH84" s="1035"/>
      <c r="AI84" s="1035"/>
      <c r="AJ84" s="1035"/>
      <c r="AK84" s="1035"/>
      <c r="AL84" s="1035"/>
      <c r="AM84" s="1035"/>
      <c r="AN84" s="1035"/>
      <c r="AO84" s="1035"/>
      <c r="AP84" s="1035"/>
      <c r="AQ84" s="1035"/>
      <c r="AR84" s="1035"/>
      <c r="AS84" s="1035"/>
      <c r="AT84" s="1035"/>
      <c r="AU84" s="1035"/>
      <c r="AV84" s="1035"/>
      <c r="AW84" s="1035"/>
      <c r="AX84" s="1035"/>
      <c r="AY84" s="1035"/>
      <c r="AZ84" s="1036"/>
      <c r="BA84" s="1036"/>
      <c r="BB84" s="1036"/>
      <c r="BC84" s="1036"/>
      <c r="BD84" s="1037"/>
      <c r="BE84" s="237"/>
      <c r="BF84" s="237"/>
      <c r="BG84" s="237"/>
      <c r="BH84" s="237"/>
      <c r="BI84" s="237"/>
      <c r="BJ84" s="237"/>
      <c r="BK84" s="237"/>
      <c r="BL84" s="237"/>
      <c r="BM84" s="237"/>
      <c r="BN84" s="237"/>
      <c r="BO84" s="237"/>
      <c r="BP84" s="237"/>
      <c r="BQ84" s="234">
        <v>78</v>
      </c>
      <c r="BR84" s="239"/>
      <c r="BS84" s="1009"/>
      <c r="BT84" s="1010"/>
      <c r="BU84" s="1010"/>
      <c r="BV84" s="1010"/>
      <c r="BW84" s="1010"/>
      <c r="BX84" s="1010"/>
      <c r="BY84" s="1010"/>
      <c r="BZ84" s="1010"/>
      <c r="CA84" s="1010"/>
      <c r="CB84" s="1010"/>
      <c r="CC84" s="1010"/>
      <c r="CD84" s="1010"/>
      <c r="CE84" s="1010"/>
      <c r="CF84" s="1010"/>
      <c r="CG84" s="1019"/>
      <c r="CH84" s="1020"/>
      <c r="CI84" s="1021"/>
      <c r="CJ84" s="1021"/>
      <c r="CK84" s="1021"/>
      <c r="CL84" s="1022"/>
      <c r="CM84" s="1020"/>
      <c r="CN84" s="1021"/>
      <c r="CO84" s="1021"/>
      <c r="CP84" s="1021"/>
      <c r="CQ84" s="1022"/>
      <c r="CR84" s="1020"/>
      <c r="CS84" s="1021"/>
      <c r="CT84" s="1021"/>
      <c r="CU84" s="1021"/>
      <c r="CV84" s="1022"/>
      <c r="CW84" s="1020"/>
      <c r="CX84" s="1021"/>
      <c r="CY84" s="1021"/>
      <c r="CZ84" s="1021"/>
      <c r="DA84" s="1022"/>
      <c r="DB84" s="1020"/>
      <c r="DC84" s="1021"/>
      <c r="DD84" s="1021"/>
      <c r="DE84" s="1021"/>
      <c r="DF84" s="1022"/>
      <c r="DG84" s="1020"/>
      <c r="DH84" s="1021"/>
      <c r="DI84" s="1021"/>
      <c r="DJ84" s="1021"/>
      <c r="DK84" s="1022"/>
      <c r="DL84" s="1020"/>
      <c r="DM84" s="1021"/>
      <c r="DN84" s="1021"/>
      <c r="DO84" s="1021"/>
      <c r="DP84" s="1022"/>
      <c r="DQ84" s="1020"/>
      <c r="DR84" s="1021"/>
      <c r="DS84" s="1021"/>
      <c r="DT84" s="1021"/>
      <c r="DU84" s="1022"/>
      <c r="DV84" s="1009"/>
      <c r="DW84" s="1010"/>
      <c r="DX84" s="1010"/>
      <c r="DY84" s="1010"/>
      <c r="DZ84" s="1011"/>
      <c r="EA84" s="226"/>
    </row>
    <row r="85" spans="1:131" ht="26.25" customHeight="1" x14ac:dyDescent="0.15">
      <c r="A85" s="234">
        <v>18</v>
      </c>
      <c r="B85" s="1038"/>
      <c r="C85" s="1039"/>
      <c r="D85" s="1039"/>
      <c r="E85" s="1039"/>
      <c r="F85" s="1039"/>
      <c r="G85" s="1039"/>
      <c r="H85" s="1039"/>
      <c r="I85" s="1039"/>
      <c r="J85" s="1039"/>
      <c r="K85" s="1039"/>
      <c r="L85" s="1039"/>
      <c r="M85" s="1039"/>
      <c r="N85" s="1039"/>
      <c r="O85" s="1039"/>
      <c r="P85" s="1040"/>
      <c r="Q85" s="1041"/>
      <c r="R85" s="1035"/>
      <c r="S85" s="1035"/>
      <c r="T85" s="1035"/>
      <c r="U85" s="1035"/>
      <c r="V85" s="1035"/>
      <c r="W85" s="1035"/>
      <c r="X85" s="1035"/>
      <c r="Y85" s="1035"/>
      <c r="Z85" s="1035"/>
      <c r="AA85" s="1035"/>
      <c r="AB85" s="1035"/>
      <c r="AC85" s="1035"/>
      <c r="AD85" s="1035"/>
      <c r="AE85" s="1035"/>
      <c r="AF85" s="1035"/>
      <c r="AG85" s="1035"/>
      <c r="AH85" s="1035"/>
      <c r="AI85" s="1035"/>
      <c r="AJ85" s="1035"/>
      <c r="AK85" s="1035"/>
      <c r="AL85" s="1035"/>
      <c r="AM85" s="1035"/>
      <c r="AN85" s="1035"/>
      <c r="AO85" s="1035"/>
      <c r="AP85" s="1035"/>
      <c r="AQ85" s="1035"/>
      <c r="AR85" s="1035"/>
      <c r="AS85" s="1035"/>
      <c r="AT85" s="1035"/>
      <c r="AU85" s="1035"/>
      <c r="AV85" s="1035"/>
      <c r="AW85" s="1035"/>
      <c r="AX85" s="1035"/>
      <c r="AY85" s="1035"/>
      <c r="AZ85" s="1036"/>
      <c r="BA85" s="1036"/>
      <c r="BB85" s="1036"/>
      <c r="BC85" s="1036"/>
      <c r="BD85" s="1037"/>
      <c r="BE85" s="237"/>
      <c r="BF85" s="237"/>
      <c r="BG85" s="237"/>
      <c r="BH85" s="237"/>
      <c r="BI85" s="237"/>
      <c r="BJ85" s="237"/>
      <c r="BK85" s="237"/>
      <c r="BL85" s="237"/>
      <c r="BM85" s="237"/>
      <c r="BN85" s="237"/>
      <c r="BO85" s="237"/>
      <c r="BP85" s="237"/>
      <c r="BQ85" s="234">
        <v>79</v>
      </c>
      <c r="BR85" s="239"/>
      <c r="BS85" s="1009"/>
      <c r="BT85" s="1010"/>
      <c r="BU85" s="1010"/>
      <c r="BV85" s="1010"/>
      <c r="BW85" s="1010"/>
      <c r="BX85" s="1010"/>
      <c r="BY85" s="1010"/>
      <c r="BZ85" s="1010"/>
      <c r="CA85" s="1010"/>
      <c r="CB85" s="1010"/>
      <c r="CC85" s="1010"/>
      <c r="CD85" s="1010"/>
      <c r="CE85" s="1010"/>
      <c r="CF85" s="1010"/>
      <c r="CG85" s="1019"/>
      <c r="CH85" s="1020"/>
      <c r="CI85" s="1021"/>
      <c r="CJ85" s="1021"/>
      <c r="CK85" s="1021"/>
      <c r="CL85" s="1022"/>
      <c r="CM85" s="1020"/>
      <c r="CN85" s="1021"/>
      <c r="CO85" s="1021"/>
      <c r="CP85" s="1021"/>
      <c r="CQ85" s="1022"/>
      <c r="CR85" s="1020"/>
      <c r="CS85" s="1021"/>
      <c r="CT85" s="1021"/>
      <c r="CU85" s="1021"/>
      <c r="CV85" s="1022"/>
      <c r="CW85" s="1020"/>
      <c r="CX85" s="1021"/>
      <c r="CY85" s="1021"/>
      <c r="CZ85" s="1021"/>
      <c r="DA85" s="1022"/>
      <c r="DB85" s="1020"/>
      <c r="DC85" s="1021"/>
      <c r="DD85" s="1021"/>
      <c r="DE85" s="1021"/>
      <c r="DF85" s="1022"/>
      <c r="DG85" s="1020"/>
      <c r="DH85" s="1021"/>
      <c r="DI85" s="1021"/>
      <c r="DJ85" s="1021"/>
      <c r="DK85" s="1022"/>
      <c r="DL85" s="1020"/>
      <c r="DM85" s="1021"/>
      <c r="DN85" s="1021"/>
      <c r="DO85" s="1021"/>
      <c r="DP85" s="1022"/>
      <c r="DQ85" s="1020"/>
      <c r="DR85" s="1021"/>
      <c r="DS85" s="1021"/>
      <c r="DT85" s="1021"/>
      <c r="DU85" s="1022"/>
      <c r="DV85" s="1009"/>
      <c r="DW85" s="1010"/>
      <c r="DX85" s="1010"/>
      <c r="DY85" s="1010"/>
      <c r="DZ85" s="1011"/>
      <c r="EA85" s="226"/>
    </row>
    <row r="86" spans="1:131" ht="26.25" customHeight="1" x14ac:dyDescent="0.15">
      <c r="A86" s="234">
        <v>19</v>
      </c>
      <c r="B86" s="1038"/>
      <c r="C86" s="1039"/>
      <c r="D86" s="1039"/>
      <c r="E86" s="1039"/>
      <c r="F86" s="1039"/>
      <c r="G86" s="1039"/>
      <c r="H86" s="1039"/>
      <c r="I86" s="1039"/>
      <c r="J86" s="1039"/>
      <c r="K86" s="1039"/>
      <c r="L86" s="1039"/>
      <c r="M86" s="1039"/>
      <c r="N86" s="1039"/>
      <c r="O86" s="1039"/>
      <c r="P86" s="1040"/>
      <c r="Q86" s="1041"/>
      <c r="R86" s="1035"/>
      <c r="S86" s="1035"/>
      <c r="T86" s="1035"/>
      <c r="U86" s="1035"/>
      <c r="V86" s="1035"/>
      <c r="W86" s="1035"/>
      <c r="X86" s="1035"/>
      <c r="Y86" s="1035"/>
      <c r="Z86" s="1035"/>
      <c r="AA86" s="1035"/>
      <c r="AB86" s="1035"/>
      <c r="AC86" s="1035"/>
      <c r="AD86" s="1035"/>
      <c r="AE86" s="1035"/>
      <c r="AF86" s="1035"/>
      <c r="AG86" s="1035"/>
      <c r="AH86" s="1035"/>
      <c r="AI86" s="1035"/>
      <c r="AJ86" s="1035"/>
      <c r="AK86" s="1035"/>
      <c r="AL86" s="1035"/>
      <c r="AM86" s="1035"/>
      <c r="AN86" s="1035"/>
      <c r="AO86" s="1035"/>
      <c r="AP86" s="1035"/>
      <c r="AQ86" s="1035"/>
      <c r="AR86" s="1035"/>
      <c r="AS86" s="1035"/>
      <c r="AT86" s="1035"/>
      <c r="AU86" s="1035"/>
      <c r="AV86" s="1035"/>
      <c r="AW86" s="1035"/>
      <c r="AX86" s="1035"/>
      <c r="AY86" s="1035"/>
      <c r="AZ86" s="1036"/>
      <c r="BA86" s="1036"/>
      <c r="BB86" s="1036"/>
      <c r="BC86" s="1036"/>
      <c r="BD86" s="1037"/>
      <c r="BE86" s="237"/>
      <c r="BF86" s="237"/>
      <c r="BG86" s="237"/>
      <c r="BH86" s="237"/>
      <c r="BI86" s="237"/>
      <c r="BJ86" s="237"/>
      <c r="BK86" s="237"/>
      <c r="BL86" s="237"/>
      <c r="BM86" s="237"/>
      <c r="BN86" s="237"/>
      <c r="BO86" s="237"/>
      <c r="BP86" s="237"/>
      <c r="BQ86" s="234">
        <v>80</v>
      </c>
      <c r="BR86" s="239"/>
      <c r="BS86" s="1009"/>
      <c r="BT86" s="1010"/>
      <c r="BU86" s="1010"/>
      <c r="BV86" s="1010"/>
      <c r="BW86" s="1010"/>
      <c r="BX86" s="1010"/>
      <c r="BY86" s="1010"/>
      <c r="BZ86" s="1010"/>
      <c r="CA86" s="1010"/>
      <c r="CB86" s="1010"/>
      <c r="CC86" s="1010"/>
      <c r="CD86" s="1010"/>
      <c r="CE86" s="1010"/>
      <c r="CF86" s="1010"/>
      <c r="CG86" s="1019"/>
      <c r="CH86" s="1020"/>
      <c r="CI86" s="1021"/>
      <c r="CJ86" s="1021"/>
      <c r="CK86" s="1021"/>
      <c r="CL86" s="1022"/>
      <c r="CM86" s="1020"/>
      <c r="CN86" s="1021"/>
      <c r="CO86" s="1021"/>
      <c r="CP86" s="1021"/>
      <c r="CQ86" s="1022"/>
      <c r="CR86" s="1020"/>
      <c r="CS86" s="1021"/>
      <c r="CT86" s="1021"/>
      <c r="CU86" s="1021"/>
      <c r="CV86" s="1022"/>
      <c r="CW86" s="1020"/>
      <c r="CX86" s="1021"/>
      <c r="CY86" s="1021"/>
      <c r="CZ86" s="1021"/>
      <c r="DA86" s="1022"/>
      <c r="DB86" s="1020"/>
      <c r="DC86" s="1021"/>
      <c r="DD86" s="1021"/>
      <c r="DE86" s="1021"/>
      <c r="DF86" s="1022"/>
      <c r="DG86" s="1020"/>
      <c r="DH86" s="1021"/>
      <c r="DI86" s="1021"/>
      <c r="DJ86" s="1021"/>
      <c r="DK86" s="1022"/>
      <c r="DL86" s="1020"/>
      <c r="DM86" s="1021"/>
      <c r="DN86" s="1021"/>
      <c r="DO86" s="1021"/>
      <c r="DP86" s="1022"/>
      <c r="DQ86" s="1020"/>
      <c r="DR86" s="1021"/>
      <c r="DS86" s="1021"/>
      <c r="DT86" s="1021"/>
      <c r="DU86" s="1022"/>
      <c r="DV86" s="1009"/>
      <c r="DW86" s="1010"/>
      <c r="DX86" s="1010"/>
      <c r="DY86" s="1010"/>
      <c r="DZ86" s="1011"/>
      <c r="EA86" s="226"/>
    </row>
    <row r="87" spans="1:131" ht="26.25" customHeight="1" x14ac:dyDescent="0.15">
      <c r="A87" s="240">
        <v>20</v>
      </c>
      <c r="B87" s="1028"/>
      <c r="C87" s="1029"/>
      <c r="D87" s="1029"/>
      <c r="E87" s="1029"/>
      <c r="F87" s="1029"/>
      <c r="G87" s="1029"/>
      <c r="H87" s="1029"/>
      <c r="I87" s="1029"/>
      <c r="J87" s="1029"/>
      <c r="K87" s="1029"/>
      <c r="L87" s="1029"/>
      <c r="M87" s="1029"/>
      <c r="N87" s="1029"/>
      <c r="O87" s="1029"/>
      <c r="P87" s="1030"/>
      <c r="Q87" s="1031"/>
      <c r="R87" s="1032"/>
      <c r="S87" s="1032"/>
      <c r="T87" s="1032"/>
      <c r="U87" s="1032"/>
      <c r="V87" s="1032"/>
      <c r="W87" s="1032"/>
      <c r="X87" s="1032"/>
      <c r="Y87" s="1032"/>
      <c r="Z87" s="1032"/>
      <c r="AA87" s="1032"/>
      <c r="AB87" s="1032"/>
      <c r="AC87" s="1032"/>
      <c r="AD87" s="1032"/>
      <c r="AE87" s="1032"/>
      <c r="AF87" s="1032"/>
      <c r="AG87" s="1032"/>
      <c r="AH87" s="1032"/>
      <c r="AI87" s="1032"/>
      <c r="AJ87" s="1032"/>
      <c r="AK87" s="1032"/>
      <c r="AL87" s="1032"/>
      <c r="AM87" s="1032"/>
      <c r="AN87" s="1032"/>
      <c r="AO87" s="1032"/>
      <c r="AP87" s="1032"/>
      <c r="AQ87" s="1032"/>
      <c r="AR87" s="1032"/>
      <c r="AS87" s="1032"/>
      <c r="AT87" s="1032"/>
      <c r="AU87" s="1032"/>
      <c r="AV87" s="1032"/>
      <c r="AW87" s="1032"/>
      <c r="AX87" s="1032"/>
      <c r="AY87" s="1032"/>
      <c r="AZ87" s="1033"/>
      <c r="BA87" s="1033"/>
      <c r="BB87" s="1033"/>
      <c r="BC87" s="1033"/>
      <c r="BD87" s="1034"/>
      <c r="BE87" s="237"/>
      <c r="BF87" s="237"/>
      <c r="BG87" s="237"/>
      <c r="BH87" s="237"/>
      <c r="BI87" s="237"/>
      <c r="BJ87" s="237"/>
      <c r="BK87" s="237"/>
      <c r="BL87" s="237"/>
      <c r="BM87" s="237"/>
      <c r="BN87" s="237"/>
      <c r="BO87" s="237"/>
      <c r="BP87" s="237"/>
      <c r="BQ87" s="234">
        <v>81</v>
      </c>
      <c r="BR87" s="239"/>
      <c r="BS87" s="1009"/>
      <c r="BT87" s="1010"/>
      <c r="BU87" s="1010"/>
      <c r="BV87" s="1010"/>
      <c r="BW87" s="1010"/>
      <c r="BX87" s="1010"/>
      <c r="BY87" s="1010"/>
      <c r="BZ87" s="1010"/>
      <c r="CA87" s="1010"/>
      <c r="CB87" s="1010"/>
      <c r="CC87" s="1010"/>
      <c r="CD87" s="1010"/>
      <c r="CE87" s="1010"/>
      <c r="CF87" s="1010"/>
      <c r="CG87" s="1019"/>
      <c r="CH87" s="1020"/>
      <c r="CI87" s="1021"/>
      <c r="CJ87" s="1021"/>
      <c r="CK87" s="1021"/>
      <c r="CL87" s="1022"/>
      <c r="CM87" s="1020"/>
      <c r="CN87" s="1021"/>
      <c r="CO87" s="1021"/>
      <c r="CP87" s="1021"/>
      <c r="CQ87" s="1022"/>
      <c r="CR87" s="1020"/>
      <c r="CS87" s="1021"/>
      <c r="CT87" s="1021"/>
      <c r="CU87" s="1021"/>
      <c r="CV87" s="1022"/>
      <c r="CW87" s="1020"/>
      <c r="CX87" s="1021"/>
      <c r="CY87" s="1021"/>
      <c r="CZ87" s="1021"/>
      <c r="DA87" s="1022"/>
      <c r="DB87" s="1020"/>
      <c r="DC87" s="1021"/>
      <c r="DD87" s="1021"/>
      <c r="DE87" s="1021"/>
      <c r="DF87" s="1022"/>
      <c r="DG87" s="1020"/>
      <c r="DH87" s="1021"/>
      <c r="DI87" s="1021"/>
      <c r="DJ87" s="1021"/>
      <c r="DK87" s="1022"/>
      <c r="DL87" s="1020"/>
      <c r="DM87" s="1021"/>
      <c r="DN87" s="1021"/>
      <c r="DO87" s="1021"/>
      <c r="DP87" s="1022"/>
      <c r="DQ87" s="1020"/>
      <c r="DR87" s="1021"/>
      <c r="DS87" s="1021"/>
      <c r="DT87" s="1021"/>
      <c r="DU87" s="1022"/>
      <c r="DV87" s="1009"/>
      <c r="DW87" s="1010"/>
      <c r="DX87" s="1010"/>
      <c r="DY87" s="1010"/>
      <c r="DZ87" s="1011"/>
      <c r="EA87" s="226"/>
    </row>
    <row r="88" spans="1:131" ht="26.25" customHeight="1" thickBot="1" x14ac:dyDescent="0.2">
      <c r="A88" s="236" t="s">
        <v>393</v>
      </c>
      <c r="B88" s="1001" t="s">
        <v>425</v>
      </c>
      <c r="C88" s="1002"/>
      <c r="D88" s="1002"/>
      <c r="E88" s="1002"/>
      <c r="F88" s="1002"/>
      <c r="G88" s="1002"/>
      <c r="H88" s="1002"/>
      <c r="I88" s="1002"/>
      <c r="J88" s="1002"/>
      <c r="K88" s="1002"/>
      <c r="L88" s="1002"/>
      <c r="M88" s="1002"/>
      <c r="N88" s="1002"/>
      <c r="O88" s="1002"/>
      <c r="P88" s="1012"/>
      <c r="Q88" s="1026"/>
      <c r="R88" s="1027"/>
      <c r="S88" s="1027"/>
      <c r="T88" s="1027"/>
      <c r="U88" s="1027"/>
      <c r="V88" s="1027"/>
      <c r="W88" s="1027"/>
      <c r="X88" s="1027"/>
      <c r="Y88" s="1027"/>
      <c r="Z88" s="1027"/>
      <c r="AA88" s="1027"/>
      <c r="AB88" s="1027"/>
      <c r="AC88" s="1027"/>
      <c r="AD88" s="1027"/>
      <c r="AE88" s="1027"/>
      <c r="AF88" s="1023">
        <v>11237</v>
      </c>
      <c r="AG88" s="1023"/>
      <c r="AH88" s="1023"/>
      <c r="AI88" s="1023"/>
      <c r="AJ88" s="1023"/>
      <c r="AK88" s="1027"/>
      <c r="AL88" s="1027"/>
      <c r="AM88" s="1027"/>
      <c r="AN88" s="1027"/>
      <c r="AO88" s="1027"/>
      <c r="AP88" s="1023">
        <v>0</v>
      </c>
      <c r="AQ88" s="1023"/>
      <c r="AR88" s="1023"/>
      <c r="AS88" s="1023"/>
      <c r="AT88" s="1023"/>
      <c r="AU88" s="1023">
        <v>0</v>
      </c>
      <c r="AV88" s="1023"/>
      <c r="AW88" s="1023"/>
      <c r="AX88" s="1023"/>
      <c r="AY88" s="1023"/>
      <c r="AZ88" s="1024"/>
      <c r="BA88" s="1024"/>
      <c r="BB88" s="1024"/>
      <c r="BC88" s="1024"/>
      <c r="BD88" s="1025"/>
      <c r="BE88" s="237"/>
      <c r="BF88" s="237"/>
      <c r="BG88" s="237"/>
      <c r="BH88" s="237"/>
      <c r="BI88" s="237"/>
      <c r="BJ88" s="237"/>
      <c r="BK88" s="237"/>
      <c r="BL88" s="237"/>
      <c r="BM88" s="237"/>
      <c r="BN88" s="237"/>
      <c r="BO88" s="237"/>
      <c r="BP88" s="237"/>
      <c r="BQ88" s="234">
        <v>82</v>
      </c>
      <c r="BR88" s="239"/>
      <c r="BS88" s="1009"/>
      <c r="BT88" s="1010"/>
      <c r="BU88" s="1010"/>
      <c r="BV88" s="1010"/>
      <c r="BW88" s="1010"/>
      <c r="BX88" s="1010"/>
      <c r="BY88" s="1010"/>
      <c r="BZ88" s="1010"/>
      <c r="CA88" s="1010"/>
      <c r="CB88" s="1010"/>
      <c r="CC88" s="1010"/>
      <c r="CD88" s="1010"/>
      <c r="CE88" s="1010"/>
      <c r="CF88" s="1010"/>
      <c r="CG88" s="1019"/>
      <c r="CH88" s="1020"/>
      <c r="CI88" s="1021"/>
      <c r="CJ88" s="1021"/>
      <c r="CK88" s="1021"/>
      <c r="CL88" s="1022"/>
      <c r="CM88" s="1020"/>
      <c r="CN88" s="1021"/>
      <c r="CO88" s="1021"/>
      <c r="CP88" s="1021"/>
      <c r="CQ88" s="1022"/>
      <c r="CR88" s="1020"/>
      <c r="CS88" s="1021"/>
      <c r="CT88" s="1021"/>
      <c r="CU88" s="1021"/>
      <c r="CV88" s="1022"/>
      <c r="CW88" s="1020"/>
      <c r="CX88" s="1021"/>
      <c r="CY88" s="1021"/>
      <c r="CZ88" s="1021"/>
      <c r="DA88" s="1022"/>
      <c r="DB88" s="1020"/>
      <c r="DC88" s="1021"/>
      <c r="DD88" s="1021"/>
      <c r="DE88" s="1021"/>
      <c r="DF88" s="1022"/>
      <c r="DG88" s="1020"/>
      <c r="DH88" s="1021"/>
      <c r="DI88" s="1021"/>
      <c r="DJ88" s="1021"/>
      <c r="DK88" s="1022"/>
      <c r="DL88" s="1020"/>
      <c r="DM88" s="1021"/>
      <c r="DN88" s="1021"/>
      <c r="DO88" s="1021"/>
      <c r="DP88" s="1022"/>
      <c r="DQ88" s="1020"/>
      <c r="DR88" s="1021"/>
      <c r="DS88" s="1021"/>
      <c r="DT88" s="1021"/>
      <c r="DU88" s="1022"/>
      <c r="DV88" s="1009"/>
      <c r="DW88" s="1010"/>
      <c r="DX88" s="1010"/>
      <c r="DY88" s="1010"/>
      <c r="DZ88" s="1011"/>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1009"/>
      <c r="BT89" s="1010"/>
      <c r="BU89" s="1010"/>
      <c r="BV89" s="1010"/>
      <c r="BW89" s="1010"/>
      <c r="BX89" s="1010"/>
      <c r="BY89" s="1010"/>
      <c r="BZ89" s="1010"/>
      <c r="CA89" s="1010"/>
      <c r="CB89" s="1010"/>
      <c r="CC89" s="1010"/>
      <c r="CD89" s="1010"/>
      <c r="CE89" s="1010"/>
      <c r="CF89" s="1010"/>
      <c r="CG89" s="1019"/>
      <c r="CH89" s="1020"/>
      <c r="CI89" s="1021"/>
      <c r="CJ89" s="1021"/>
      <c r="CK89" s="1021"/>
      <c r="CL89" s="1022"/>
      <c r="CM89" s="1020"/>
      <c r="CN89" s="1021"/>
      <c r="CO89" s="1021"/>
      <c r="CP89" s="1021"/>
      <c r="CQ89" s="1022"/>
      <c r="CR89" s="1020"/>
      <c r="CS89" s="1021"/>
      <c r="CT89" s="1021"/>
      <c r="CU89" s="1021"/>
      <c r="CV89" s="1022"/>
      <c r="CW89" s="1020"/>
      <c r="CX89" s="1021"/>
      <c r="CY89" s="1021"/>
      <c r="CZ89" s="1021"/>
      <c r="DA89" s="1022"/>
      <c r="DB89" s="1020"/>
      <c r="DC89" s="1021"/>
      <c r="DD89" s="1021"/>
      <c r="DE89" s="1021"/>
      <c r="DF89" s="1022"/>
      <c r="DG89" s="1020"/>
      <c r="DH89" s="1021"/>
      <c r="DI89" s="1021"/>
      <c r="DJ89" s="1021"/>
      <c r="DK89" s="1022"/>
      <c r="DL89" s="1020"/>
      <c r="DM89" s="1021"/>
      <c r="DN89" s="1021"/>
      <c r="DO89" s="1021"/>
      <c r="DP89" s="1022"/>
      <c r="DQ89" s="1020"/>
      <c r="DR89" s="1021"/>
      <c r="DS89" s="1021"/>
      <c r="DT89" s="1021"/>
      <c r="DU89" s="1022"/>
      <c r="DV89" s="1009"/>
      <c r="DW89" s="1010"/>
      <c r="DX89" s="1010"/>
      <c r="DY89" s="1010"/>
      <c r="DZ89" s="1011"/>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1009"/>
      <c r="BT90" s="1010"/>
      <c r="BU90" s="1010"/>
      <c r="BV90" s="1010"/>
      <c r="BW90" s="1010"/>
      <c r="BX90" s="1010"/>
      <c r="BY90" s="1010"/>
      <c r="BZ90" s="1010"/>
      <c r="CA90" s="1010"/>
      <c r="CB90" s="1010"/>
      <c r="CC90" s="1010"/>
      <c r="CD90" s="1010"/>
      <c r="CE90" s="1010"/>
      <c r="CF90" s="1010"/>
      <c r="CG90" s="1019"/>
      <c r="CH90" s="1020"/>
      <c r="CI90" s="1021"/>
      <c r="CJ90" s="1021"/>
      <c r="CK90" s="1021"/>
      <c r="CL90" s="1022"/>
      <c r="CM90" s="1020"/>
      <c r="CN90" s="1021"/>
      <c r="CO90" s="1021"/>
      <c r="CP90" s="1021"/>
      <c r="CQ90" s="1022"/>
      <c r="CR90" s="1020"/>
      <c r="CS90" s="1021"/>
      <c r="CT90" s="1021"/>
      <c r="CU90" s="1021"/>
      <c r="CV90" s="1022"/>
      <c r="CW90" s="1020"/>
      <c r="CX90" s="1021"/>
      <c r="CY90" s="1021"/>
      <c r="CZ90" s="1021"/>
      <c r="DA90" s="1022"/>
      <c r="DB90" s="1020"/>
      <c r="DC90" s="1021"/>
      <c r="DD90" s="1021"/>
      <c r="DE90" s="1021"/>
      <c r="DF90" s="1022"/>
      <c r="DG90" s="1020"/>
      <c r="DH90" s="1021"/>
      <c r="DI90" s="1021"/>
      <c r="DJ90" s="1021"/>
      <c r="DK90" s="1022"/>
      <c r="DL90" s="1020"/>
      <c r="DM90" s="1021"/>
      <c r="DN90" s="1021"/>
      <c r="DO90" s="1021"/>
      <c r="DP90" s="1022"/>
      <c r="DQ90" s="1020"/>
      <c r="DR90" s="1021"/>
      <c r="DS90" s="1021"/>
      <c r="DT90" s="1021"/>
      <c r="DU90" s="1022"/>
      <c r="DV90" s="1009"/>
      <c r="DW90" s="1010"/>
      <c r="DX90" s="1010"/>
      <c r="DY90" s="1010"/>
      <c r="DZ90" s="1011"/>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1009"/>
      <c r="BT91" s="1010"/>
      <c r="BU91" s="1010"/>
      <c r="BV91" s="1010"/>
      <c r="BW91" s="1010"/>
      <c r="BX91" s="1010"/>
      <c r="BY91" s="1010"/>
      <c r="BZ91" s="1010"/>
      <c r="CA91" s="1010"/>
      <c r="CB91" s="1010"/>
      <c r="CC91" s="1010"/>
      <c r="CD91" s="1010"/>
      <c r="CE91" s="1010"/>
      <c r="CF91" s="1010"/>
      <c r="CG91" s="1019"/>
      <c r="CH91" s="1020"/>
      <c r="CI91" s="1021"/>
      <c r="CJ91" s="1021"/>
      <c r="CK91" s="1021"/>
      <c r="CL91" s="1022"/>
      <c r="CM91" s="1020"/>
      <c r="CN91" s="1021"/>
      <c r="CO91" s="1021"/>
      <c r="CP91" s="1021"/>
      <c r="CQ91" s="1022"/>
      <c r="CR91" s="1020"/>
      <c r="CS91" s="1021"/>
      <c r="CT91" s="1021"/>
      <c r="CU91" s="1021"/>
      <c r="CV91" s="1022"/>
      <c r="CW91" s="1020"/>
      <c r="CX91" s="1021"/>
      <c r="CY91" s="1021"/>
      <c r="CZ91" s="1021"/>
      <c r="DA91" s="1022"/>
      <c r="DB91" s="1020"/>
      <c r="DC91" s="1021"/>
      <c r="DD91" s="1021"/>
      <c r="DE91" s="1021"/>
      <c r="DF91" s="1022"/>
      <c r="DG91" s="1020"/>
      <c r="DH91" s="1021"/>
      <c r="DI91" s="1021"/>
      <c r="DJ91" s="1021"/>
      <c r="DK91" s="1022"/>
      <c r="DL91" s="1020"/>
      <c r="DM91" s="1021"/>
      <c r="DN91" s="1021"/>
      <c r="DO91" s="1021"/>
      <c r="DP91" s="1022"/>
      <c r="DQ91" s="1020"/>
      <c r="DR91" s="1021"/>
      <c r="DS91" s="1021"/>
      <c r="DT91" s="1021"/>
      <c r="DU91" s="1022"/>
      <c r="DV91" s="1009"/>
      <c r="DW91" s="1010"/>
      <c r="DX91" s="1010"/>
      <c r="DY91" s="1010"/>
      <c r="DZ91" s="1011"/>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1009"/>
      <c r="BT92" s="1010"/>
      <c r="BU92" s="1010"/>
      <c r="BV92" s="1010"/>
      <c r="BW92" s="1010"/>
      <c r="BX92" s="1010"/>
      <c r="BY92" s="1010"/>
      <c r="BZ92" s="1010"/>
      <c r="CA92" s="1010"/>
      <c r="CB92" s="1010"/>
      <c r="CC92" s="1010"/>
      <c r="CD92" s="1010"/>
      <c r="CE92" s="1010"/>
      <c r="CF92" s="1010"/>
      <c r="CG92" s="1019"/>
      <c r="CH92" s="1020"/>
      <c r="CI92" s="1021"/>
      <c r="CJ92" s="1021"/>
      <c r="CK92" s="1021"/>
      <c r="CL92" s="1022"/>
      <c r="CM92" s="1020"/>
      <c r="CN92" s="1021"/>
      <c r="CO92" s="1021"/>
      <c r="CP92" s="1021"/>
      <c r="CQ92" s="1022"/>
      <c r="CR92" s="1020"/>
      <c r="CS92" s="1021"/>
      <c r="CT92" s="1021"/>
      <c r="CU92" s="1021"/>
      <c r="CV92" s="1022"/>
      <c r="CW92" s="1020"/>
      <c r="CX92" s="1021"/>
      <c r="CY92" s="1021"/>
      <c r="CZ92" s="1021"/>
      <c r="DA92" s="1022"/>
      <c r="DB92" s="1020"/>
      <c r="DC92" s="1021"/>
      <c r="DD92" s="1021"/>
      <c r="DE92" s="1021"/>
      <c r="DF92" s="1022"/>
      <c r="DG92" s="1020"/>
      <c r="DH92" s="1021"/>
      <c r="DI92" s="1021"/>
      <c r="DJ92" s="1021"/>
      <c r="DK92" s="1022"/>
      <c r="DL92" s="1020"/>
      <c r="DM92" s="1021"/>
      <c r="DN92" s="1021"/>
      <c r="DO92" s="1021"/>
      <c r="DP92" s="1022"/>
      <c r="DQ92" s="1020"/>
      <c r="DR92" s="1021"/>
      <c r="DS92" s="1021"/>
      <c r="DT92" s="1021"/>
      <c r="DU92" s="1022"/>
      <c r="DV92" s="1009"/>
      <c r="DW92" s="1010"/>
      <c r="DX92" s="1010"/>
      <c r="DY92" s="1010"/>
      <c r="DZ92" s="1011"/>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1009"/>
      <c r="BT93" s="1010"/>
      <c r="BU93" s="1010"/>
      <c r="BV93" s="1010"/>
      <c r="BW93" s="1010"/>
      <c r="BX93" s="1010"/>
      <c r="BY93" s="1010"/>
      <c r="BZ93" s="1010"/>
      <c r="CA93" s="1010"/>
      <c r="CB93" s="1010"/>
      <c r="CC93" s="1010"/>
      <c r="CD93" s="1010"/>
      <c r="CE93" s="1010"/>
      <c r="CF93" s="1010"/>
      <c r="CG93" s="1019"/>
      <c r="CH93" s="1020"/>
      <c r="CI93" s="1021"/>
      <c r="CJ93" s="1021"/>
      <c r="CK93" s="1021"/>
      <c r="CL93" s="1022"/>
      <c r="CM93" s="1020"/>
      <c r="CN93" s="1021"/>
      <c r="CO93" s="1021"/>
      <c r="CP93" s="1021"/>
      <c r="CQ93" s="1022"/>
      <c r="CR93" s="1020"/>
      <c r="CS93" s="1021"/>
      <c r="CT93" s="1021"/>
      <c r="CU93" s="1021"/>
      <c r="CV93" s="1022"/>
      <c r="CW93" s="1020"/>
      <c r="CX93" s="1021"/>
      <c r="CY93" s="1021"/>
      <c r="CZ93" s="1021"/>
      <c r="DA93" s="1022"/>
      <c r="DB93" s="1020"/>
      <c r="DC93" s="1021"/>
      <c r="DD93" s="1021"/>
      <c r="DE93" s="1021"/>
      <c r="DF93" s="1022"/>
      <c r="DG93" s="1020"/>
      <c r="DH93" s="1021"/>
      <c r="DI93" s="1021"/>
      <c r="DJ93" s="1021"/>
      <c r="DK93" s="1022"/>
      <c r="DL93" s="1020"/>
      <c r="DM93" s="1021"/>
      <c r="DN93" s="1021"/>
      <c r="DO93" s="1021"/>
      <c r="DP93" s="1022"/>
      <c r="DQ93" s="1020"/>
      <c r="DR93" s="1021"/>
      <c r="DS93" s="1021"/>
      <c r="DT93" s="1021"/>
      <c r="DU93" s="1022"/>
      <c r="DV93" s="1009"/>
      <c r="DW93" s="1010"/>
      <c r="DX93" s="1010"/>
      <c r="DY93" s="1010"/>
      <c r="DZ93" s="1011"/>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1009"/>
      <c r="BT94" s="1010"/>
      <c r="BU94" s="1010"/>
      <c r="BV94" s="1010"/>
      <c r="BW94" s="1010"/>
      <c r="BX94" s="1010"/>
      <c r="BY94" s="1010"/>
      <c r="BZ94" s="1010"/>
      <c r="CA94" s="1010"/>
      <c r="CB94" s="1010"/>
      <c r="CC94" s="1010"/>
      <c r="CD94" s="1010"/>
      <c r="CE94" s="1010"/>
      <c r="CF94" s="1010"/>
      <c r="CG94" s="1019"/>
      <c r="CH94" s="1020"/>
      <c r="CI94" s="1021"/>
      <c r="CJ94" s="1021"/>
      <c r="CK94" s="1021"/>
      <c r="CL94" s="1022"/>
      <c r="CM94" s="1020"/>
      <c r="CN94" s="1021"/>
      <c r="CO94" s="1021"/>
      <c r="CP94" s="1021"/>
      <c r="CQ94" s="1022"/>
      <c r="CR94" s="1020"/>
      <c r="CS94" s="1021"/>
      <c r="CT94" s="1021"/>
      <c r="CU94" s="1021"/>
      <c r="CV94" s="1022"/>
      <c r="CW94" s="1020"/>
      <c r="CX94" s="1021"/>
      <c r="CY94" s="1021"/>
      <c r="CZ94" s="1021"/>
      <c r="DA94" s="1022"/>
      <c r="DB94" s="1020"/>
      <c r="DC94" s="1021"/>
      <c r="DD94" s="1021"/>
      <c r="DE94" s="1021"/>
      <c r="DF94" s="1022"/>
      <c r="DG94" s="1020"/>
      <c r="DH94" s="1021"/>
      <c r="DI94" s="1021"/>
      <c r="DJ94" s="1021"/>
      <c r="DK94" s="1022"/>
      <c r="DL94" s="1020"/>
      <c r="DM94" s="1021"/>
      <c r="DN94" s="1021"/>
      <c r="DO94" s="1021"/>
      <c r="DP94" s="1022"/>
      <c r="DQ94" s="1020"/>
      <c r="DR94" s="1021"/>
      <c r="DS94" s="1021"/>
      <c r="DT94" s="1021"/>
      <c r="DU94" s="1022"/>
      <c r="DV94" s="1009"/>
      <c r="DW94" s="1010"/>
      <c r="DX94" s="1010"/>
      <c r="DY94" s="1010"/>
      <c r="DZ94" s="1011"/>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1009"/>
      <c r="BT95" s="1010"/>
      <c r="BU95" s="1010"/>
      <c r="BV95" s="1010"/>
      <c r="BW95" s="1010"/>
      <c r="BX95" s="1010"/>
      <c r="BY95" s="1010"/>
      <c r="BZ95" s="1010"/>
      <c r="CA95" s="1010"/>
      <c r="CB95" s="1010"/>
      <c r="CC95" s="1010"/>
      <c r="CD95" s="1010"/>
      <c r="CE95" s="1010"/>
      <c r="CF95" s="1010"/>
      <c r="CG95" s="1019"/>
      <c r="CH95" s="1020"/>
      <c r="CI95" s="1021"/>
      <c r="CJ95" s="1021"/>
      <c r="CK95" s="1021"/>
      <c r="CL95" s="1022"/>
      <c r="CM95" s="1020"/>
      <c r="CN95" s="1021"/>
      <c r="CO95" s="1021"/>
      <c r="CP95" s="1021"/>
      <c r="CQ95" s="1022"/>
      <c r="CR95" s="1020"/>
      <c r="CS95" s="1021"/>
      <c r="CT95" s="1021"/>
      <c r="CU95" s="1021"/>
      <c r="CV95" s="1022"/>
      <c r="CW95" s="1020"/>
      <c r="CX95" s="1021"/>
      <c r="CY95" s="1021"/>
      <c r="CZ95" s="1021"/>
      <c r="DA95" s="1022"/>
      <c r="DB95" s="1020"/>
      <c r="DC95" s="1021"/>
      <c r="DD95" s="1021"/>
      <c r="DE95" s="1021"/>
      <c r="DF95" s="1022"/>
      <c r="DG95" s="1020"/>
      <c r="DH95" s="1021"/>
      <c r="DI95" s="1021"/>
      <c r="DJ95" s="1021"/>
      <c r="DK95" s="1022"/>
      <c r="DL95" s="1020"/>
      <c r="DM95" s="1021"/>
      <c r="DN95" s="1021"/>
      <c r="DO95" s="1021"/>
      <c r="DP95" s="1022"/>
      <c r="DQ95" s="1020"/>
      <c r="DR95" s="1021"/>
      <c r="DS95" s="1021"/>
      <c r="DT95" s="1021"/>
      <c r="DU95" s="1022"/>
      <c r="DV95" s="1009"/>
      <c r="DW95" s="1010"/>
      <c r="DX95" s="1010"/>
      <c r="DY95" s="1010"/>
      <c r="DZ95" s="1011"/>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1009"/>
      <c r="BT96" s="1010"/>
      <c r="BU96" s="1010"/>
      <c r="BV96" s="1010"/>
      <c r="BW96" s="1010"/>
      <c r="BX96" s="1010"/>
      <c r="BY96" s="1010"/>
      <c r="BZ96" s="1010"/>
      <c r="CA96" s="1010"/>
      <c r="CB96" s="1010"/>
      <c r="CC96" s="1010"/>
      <c r="CD96" s="1010"/>
      <c r="CE96" s="1010"/>
      <c r="CF96" s="1010"/>
      <c r="CG96" s="1019"/>
      <c r="CH96" s="1020"/>
      <c r="CI96" s="1021"/>
      <c r="CJ96" s="1021"/>
      <c r="CK96" s="1021"/>
      <c r="CL96" s="1022"/>
      <c r="CM96" s="1020"/>
      <c r="CN96" s="1021"/>
      <c r="CO96" s="1021"/>
      <c r="CP96" s="1021"/>
      <c r="CQ96" s="1022"/>
      <c r="CR96" s="1020"/>
      <c r="CS96" s="1021"/>
      <c r="CT96" s="1021"/>
      <c r="CU96" s="1021"/>
      <c r="CV96" s="1022"/>
      <c r="CW96" s="1020"/>
      <c r="CX96" s="1021"/>
      <c r="CY96" s="1021"/>
      <c r="CZ96" s="1021"/>
      <c r="DA96" s="1022"/>
      <c r="DB96" s="1020"/>
      <c r="DC96" s="1021"/>
      <c r="DD96" s="1021"/>
      <c r="DE96" s="1021"/>
      <c r="DF96" s="1022"/>
      <c r="DG96" s="1020"/>
      <c r="DH96" s="1021"/>
      <c r="DI96" s="1021"/>
      <c r="DJ96" s="1021"/>
      <c r="DK96" s="1022"/>
      <c r="DL96" s="1020"/>
      <c r="DM96" s="1021"/>
      <c r="DN96" s="1021"/>
      <c r="DO96" s="1021"/>
      <c r="DP96" s="1022"/>
      <c r="DQ96" s="1020"/>
      <c r="DR96" s="1021"/>
      <c r="DS96" s="1021"/>
      <c r="DT96" s="1021"/>
      <c r="DU96" s="1022"/>
      <c r="DV96" s="1009"/>
      <c r="DW96" s="1010"/>
      <c r="DX96" s="1010"/>
      <c r="DY96" s="1010"/>
      <c r="DZ96" s="1011"/>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1009"/>
      <c r="BT97" s="1010"/>
      <c r="BU97" s="1010"/>
      <c r="BV97" s="1010"/>
      <c r="BW97" s="1010"/>
      <c r="BX97" s="1010"/>
      <c r="BY97" s="1010"/>
      <c r="BZ97" s="1010"/>
      <c r="CA97" s="1010"/>
      <c r="CB97" s="1010"/>
      <c r="CC97" s="1010"/>
      <c r="CD97" s="1010"/>
      <c r="CE97" s="1010"/>
      <c r="CF97" s="1010"/>
      <c r="CG97" s="1019"/>
      <c r="CH97" s="1020"/>
      <c r="CI97" s="1021"/>
      <c r="CJ97" s="1021"/>
      <c r="CK97" s="1021"/>
      <c r="CL97" s="1022"/>
      <c r="CM97" s="1020"/>
      <c r="CN97" s="1021"/>
      <c r="CO97" s="1021"/>
      <c r="CP97" s="1021"/>
      <c r="CQ97" s="1022"/>
      <c r="CR97" s="1020"/>
      <c r="CS97" s="1021"/>
      <c r="CT97" s="1021"/>
      <c r="CU97" s="1021"/>
      <c r="CV97" s="1022"/>
      <c r="CW97" s="1020"/>
      <c r="CX97" s="1021"/>
      <c r="CY97" s="1021"/>
      <c r="CZ97" s="1021"/>
      <c r="DA97" s="1022"/>
      <c r="DB97" s="1020"/>
      <c r="DC97" s="1021"/>
      <c r="DD97" s="1021"/>
      <c r="DE97" s="1021"/>
      <c r="DF97" s="1022"/>
      <c r="DG97" s="1020"/>
      <c r="DH97" s="1021"/>
      <c r="DI97" s="1021"/>
      <c r="DJ97" s="1021"/>
      <c r="DK97" s="1022"/>
      <c r="DL97" s="1020"/>
      <c r="DM97" s="1021"/>
      <c r="DN97" s="1021"/>
      <c r="DO97" s="1021"/>
      <c r="DP97" s="1022"/>
      <c r="DQ97" s="1020"/>
      <c r="DR97" s="1021"/>
      <c r="DS97" s="1021"/>
      <c r="DT97" s="1021"/>
      <c r="DU97" s="1022"/>
      <c r="DV97" s="1009"/>
      <c r="DW97" s="1010"/>
      <c r="DX97" s="1010"/>
      <c r="DY97" s="1010"/>
      <c r="DZ97" s="1011"/>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1009"/>
      <c r="BT98" s="1010"/>
      <c r="BU98" s="1010"/>
      <c r="BV98" s="1010"/>
      <c r="BW98" s="1010"/>
      <c r="BX98" s="1010"/>
      <c r="BY98" s="1010"/>
      <c r="BZ98" s="1010"/>
      <c r="CA98" s="1010"/>
      <c r="CB98" s="1010"/>
      <c r="CC98" s="1010"/>
      <c r="CD98" s="1010"/>
      <c r="CE98" s="1010"/>
      <c r="CF98" s="1010"/>
      <c r="CG98" s="1019"/>
      <c r="CH98" s="1020"/>
      <c r="CI98" s="1021"/>
      <c r="CJ98" s="1021"/>
      <c r="CK98" s="1021"/>
      <c r="CL98" s="1022"/>
      <c r="CM98" s="1020"/>
      <c r="CN98" s="1021"/>
      <c r="CO98" s="1021"/>
      <c r="CP98" s="1021"/>
      <c r="CQ98" s="1022"/>
      <c r="CR98" s="1020"/>
      <c r="CS98" s="1021"/>
      <c r="CT98" s="1021"/>
      <c r="CU98" s="1021"/>
      <c r="CV98" s="1022"/>
      <c r="CW98" s="1020"/>
      <c r="CX98" s="1021"/>
      <c r="CY98" s="1021"/>
      <c r="CZ98" s="1021"/>
      <c r="DA98" s="1022"/>
      <c r="DB98" s="1020"/>
      <c r="DC98" s="1021"/>
      <c r="DD98" s="1021"/>
      <c r="DE98" s="1021"/>
      <c r="DF98" s="1022"/>
      <c r="DG98" s="1020"/>
      <c r="DH98" s="1021"/>
      <c r="DI98" s="1021"/>
      <c r="DJ98" s="1021"/>
      <c r="DK98" s="1022"/>
      <c r="DL98" s="1020"/>
      <c r="DM98" s="1021"/>
      <c r="DN98" s="1021"/>
      <c r="DO98" s="1021"/>
      <c r="DP98" s="1022"/>
      <c r="DQ98" s="1020"/>
      <c r="DR98" s="1021"/>
      <c r="DS98" s="1021"/>
      <c r="DT98" s="1021"/>
      <c r="DU98" s="1022"/>
      <c r="DV98" s="1009"/>
      <c r="DW98" s="1010"/>
      <c r="DX98" s="1010"/>
      <c r="DY98" s="1010"/>
      <c r="DZ98" s="1011"/>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1009"/>
      <c r="BT99" s="1010"/>
      <c r="BU99" s="1010"/>
      <c r="BV99" s="1010"/>
      <c r="BW99" s="1010"/>
      <c r="BX99" s="1010"/>
      <c r="BY99" s="1010"/>
      <c r="BZ99" s="1010"/>
      <c r="CA99" s="1010"/>
      <c r="CB99" s="1010"/>
      <c r="CC99" s="1010"/>
      <c r="CD99" s="1010"/>
      <c r="CE99" s="1010"/>
      <c r="CF99" s="1010"/>
      <c r="CG99" s="1019"/>
      <c r="CH99" s="1020"/>
      <c r="CI99" s="1021"/>
      <c r="CJ99" s="1021"/>
      <c r="CK99" s="1021"/>
      <c r="CL99" s="1022"/>
      <c r="CM99" s="1020"/>
      <c r="CN99" s="1021"/>
      <c r="CO99" s="1021"/>
      <c r="CP99" s="1021"/>
      <c r="CQ99" s="1022"/>
      <c r="CR99" s="1020"/>
      <c r="CS99" s="1021"/>
      <c r="CT99" s="1021"/>
      <c r="CU99" s="1021"/>
      <c r="CV99" s="1022"/>
      <c r="CW99" s="1020"/>
      <c r="CX99" s="1021"/>
      <c r="CY99" s="1021"/>
      <c r="CZ99" s="1021"/>
      <c r="DA99" s="1022"/>
      <c r="DB99" s="1020"/>
      <c r="DC99" s="1021"/>
      <c r="DD99" s="1021"/>
      <c r="DE99" s="1021"/>
      <c r="DF99" s="1022"/>
      <c r="DG99" s="1020"/>
      <c r="DH99" s="1021"/>
      <c r="DI99" s="1021"/>
      <c r="DJ99" s="1021"/>
      <c r="DK99" s="1022"/>
      <c r="DL99" s="1020"/>
      <c r="DM99" s="1021"/>
      <c r="DN99" s="1021"/>
      <c r="DO99" s="1021"/>
      <c r="DP99" s="1022"/>
      <c r="DQ99" s="1020"/>
      <c r="DR99" s="1021"/>
      <c r="DS99" s="1021"/>
      <c r="DT99" s="1021"/>
      <c r="DU99" s="1022"/>
      <c r="DV99" s="1009"/>
      <c r="DW99" s="1010"/>
      <c r="DX99" s="1010"/>
      <c r="DY99" s="1010"/>
      <c r="DZ99" s="1011"/>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1009"/>
      <c r="BT100" s="1010"/>
      <c r="BU100" s="1010"/>
      <c r="BV100" s="1010"/>
      <c r="BW100" s="1010"/>
      <c r="BX100" s="1010"/>
      <c r="BY100" s="1010"/>
      <c r="BZ100" s="1010"/>
      <c r="CA100" s="1010"/>
      <c r="CB100" s="1010"/>
      <c r="CC100" s="1010"/>
      <c r="CD100" s="1010"/>
      <c r="CE100" s="1010"/>
      <c r="CF100" s="1010"/>
      <c r="CG100" s="1019"/>
      <c r="CH100" s="1020"/>
      <c r="CI100" s="1021"/>
      <c r="CJ100" s="1021"/>
      <c r="CK100" s="1021"/>
      <c r="CL100" s="1022"/>
      <c r="CM100" s="1020"/>
      <c r="CN100" s="1021"/>
      <c r="CO100" s="1021"/>
      <c r="CP100" s="1021"/>
      <c r="CQ100" s="1022"/>
      <c r="CR100" s="1020"/>
      <c r="CS100" s="1021"/>
      <c r="CT100" s="1021"/>
      <c r="CU100" s="1021"/>
      <c r="CV100" s="1022"/>
      <c r="CW100" s="1020"/>
      <c r="CX100" s="1021"/>
      <c r="CY100" s="1021"/>
      <c r="CZ100" s="1021"/>
      <c r="DA100" s="1022"/>
      <c r="DB100" s="1020"/>
      <c r="DC100" s="1021"/>
      <c r="DD100" s="1021"/>
      <c r="DE100" s="1021"/>
      <c r="DF100" s="1022"/>
      <c r="DG100" s="1020"/>
      <c r="DH100" s="1021"/>
      <c r="DI100" s="1021"/>
      <c r="DJ100" s="1021"/>
      <c r="DK100" s="1022"/>
      <c r="DL100" s="1020"/>
      <c r="DM100" s="1021"/>
      <c r="DN100" s="1021"/>
      <c r="DO100" s="1021"/>
      <c r="DP100" s="1022"/>
      <c r="DQ100" s="1020"/>
      <c r="DR100" s="1021"/>
      <c r="DS100" s="1021"/>
      <c r="DT100" s="1021"/>
      <c r="DU100" s="1022"/>
      <c r="DV100" s="1009"/>
      <c r="DW100" s="1010"/>
      <c r="DX100" s="1010"/>
      <c r="DY100" s="1010"/>
      <c r="DZ100" s="1011"/>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1009"/>
      <c r="BT101" s="1010"/>
      <c r="BU101" s="1010"/>
      <c r="BV101" s="1010"/>
      <c r="BW101" s="1010"/>
      <c r="BX101" s="1010"/>
      <c r="BY101" s="1010"/>
      <c r="BZ101" s="1010"/>
      <c r="CA101" s="1010"/>
      <c r="CB101" s="1010"/>
      <c r="CC101" s="1010"/>
      <c r="CD101" s="1010"/>
      <c r="CE101" s="1010"/>
      <c r="CF101" s="1010"/>
      <c r="CG101" s="1019"/>
      <c r="CH101" s="1020"/>
      <c r="CI101" s="1021"/>
      <c r="CJ101" s="1021"/>
      <c r="CK101" s="1021"/>
      <c r="CL101" s="1022"/>
      <c r="CM101" s="1020"/>
      <c r="CN101" s="1021"/>
      <c r="CO101" s="1021"/>
      <c r="CP101" s="1021"/>
      <c r="CQ101" s="1022"/>
      <c r="CR101" s="1020"/>
      <c r="CS101" s="1021"/>
      <c r="CT101" s="1021"/>
      <c r="CU101" s="1021"/>
      <c r="CV101" s="1022"/>
      <c r="CW101" s="1020"/>
      <c r="CX101" s="1021"/>
      <c r="CY101" s="1021"/>
      <c r="CZ101" s="1021"/>
      <c r="DA101" s="1022"/>
      <c r="DB101" s="1020"/>
      <c r="DC101" s="1021"/>
      <c r="DD101" s="1021"/>
      <c r="DE101" s="1021"/>
      <c r="DF101" s="1022"/>
      <c r="DG101" s="1020"/>
      <c r="DH101" s="1021"/>
      <c r="DI101" s="1021"/>
      <c r="DJ101" s="1021"/>
      <c r="DK101" s="1022"/>
      <c r="DL101" s="1020"/>
      <c r="DM101" s="1021"/>
      <c r="DN101" s="1021"/>
      <c r="DO101" s="1021"/>
      <c r="DP101" s="1022"/>
      <c r="DQ101" s="1020"/>
      <c r="DR101" s="1021"/>
      <c r="DS101" s="1021"/>
      <c r="DT101" s="1021"/>
      <c r="DU101" s="1022"/>
      <c r="DV101" s="1009"/>
      <c r="DW101" s="1010"/>
      <c r="DX101" s="1010"/>
      <c r="DY101" s="1010"/>
      <c r="DZ101" s="1011"/>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393</v>
      </c>
      <c r="BR102" s="1001" t="s">
        <v>426</v>
      </c>
      <c r="BS102" s="1002"/>
      <c r="BT102" s="1002"/>
      <c r="BU102" s="1002"/>
      <c r="BV102" s="1002"/>
      <c r="BW102" s="1002"/>
      <c r="BX102" s="1002"/>
      <c r="BY102" s="1002"/>
      <c r="BZ102" s="1002"/>
      <c r="CA102" s="1002"/>
      <c r="CB102" s="1002"/>
      <c r="CC102" s="1002"/>
      <c r="CD102" s="1002"/>
      <c r="CE102" s="1002"/>
      <c r="CF102" s="1002"/>
      <c r="CG102" s="1012"/>
      <c r="CH102" s="1013"/>
      <c r="CI102" s="1014"/>
      <c r="CJ102" s="1014"/>
      <c r="CK102" s="1014"/>
      <c r="CL102" s="1015"/>
      <c r="CM102" s="1013"/>
      <c r="CN102" s="1014"/>
      <c r="CO102" s="1014"/>
      <c r="CP102" s="1014"/>
      <c r="CQ102" s="1015"/>
      <c r="CR102" s="1016">
        <v>141</v>
      </c>
      <c r="CS102" s="1017"/>
      <c r="CT102" s="1017"/>
      <c r="CU102" s="1017"/>
      <c r="CV102" s="1018"/>
      <c r="CW102" s="1016">
        <v>4</v>
      </c>
      <c r="CX102" s="1017"/>
      <c r="CY102" s="1017"/>
      <c r="CZ102" s="1017"/>
      <c r="DA102" s="1018"/>
      <c r="DB102" s="1016">
        <v>16</v>
      </c>
      <c r="DC102" s="1017"/>
      <c r="DD102" s="1017"/>
      <c r="DE102" s="1017"/>
      <c r="DF102" s="1018"/>
      <c r="DG102" s="1016" t="s">
        <v>594</v>
      </c>
      <c r="DH102" s="1017"/>
      <c r="DI102" s="1017"/>
      <c r="DJ102" s="1017"/>
      <c r="DK102" s="1018"/>
      <c r="DL102" s="1016" t="s">
        <v>594</v>
      </c>
      <c r="DM102" s="1017"/>
      <c r="DN102" s="1017"/>
      <c r="DO102" s="1017"/>
      <c r="DP102" s="1018"/>
      <c r="DQ102" s="1016" t="s">
        <v>594</v>
      </c>
      <c r="DR102" s="1017"/>
      <c r="DS102" s="1017"/>
      <c r="DT102" s="1017"/>
      <c r="DU102" s="1018"/>
      <c r="DV102" s="1001"/>
      <c r="DW102" s="1002"/>
      <c r="DX102" s="1002"/>
      <c r="DY102" s="1002"/>
      <c r="DZ102" s="1003"/>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1004" t="s">
        <v>427</v>
      </c>
      <c r="BR103" s="1004"/>
      <c r="BS103" s="1004"/>
      <c r="BT103" s="1004"/>
      <c r="BU103" s="1004"/>
      <c r="BV103" s="1004"/>
      <c r="BW103" s="1004"/>
      <c r="BX103" s="1004"/>
      <c r="BY103" s="1004"/>
      <c r="BZ103" s="1004"/>
      <c r="CA103" s="1004"/>
      <c r="CB103" s="1004"/>
      <c r="CC103" s="1004"/>
      <c r="CD103" s="1004"/>
      <c r="CE103" s="1004"/>
      <c r="CF103" s="1004"/>
      <c r="CG103" s="1004"/>
      <c r="CH103" s="1004"/>
      <c r="CI103" s="1004"/>
      <c r="CJ103" s="1004"/>
      <c r="CK103" s="1004"/>
      <c r="CL103" s="1004"/>
      <c r="CM103" s="1004"/>
      <c r="CN103" s="1004"/>
      <c r="CO103" s="1004"/>
      <c r="CP103" s="1004"/>
      <c r="CQ103" s="1004"/>
      <c r="CR103" s="1004"/>
      <c r="CS103" s="1004"/>
      <c r="CT103" s="1004"/>
      <c r="CU103" s="1004"/>
      <c r="CV103" s="1004"/>
      <c r="CW103" s="1004"/>
      <c r="CX103" s="1004"/>
      <c r="CY103" s="1004"/>
      <c r="CZ103" s="1004"/>
      <c r="DA103" s="1004"/>
      <c r="DB103" s="1004"/>
      <c r="DC103" s="1004"/>
      <c r="DD103" s="1004"/>
      <c r="DE103" s="1004"/>
      <c r="DF103" s="1004"/>
      <c r="DG103" s="1004"/>
      <c r="DH103" s="1004"/>
      <c r="DI103" s="1004"/>
      <c r="DJ103" s="1004"/>
      <c r="DK103" s="1004"/>
      <c r="DL103" s="1004"/>
      <c r="DM103" s="1004"/>
      <c r="DN103" s="1004"/>
      <c r="DO103" s="1004"/>
      <c r="DP103" s="1004"/>
      <c r="DQ103" s="1004"/>
      <c r="DR103" s="1004"/>
      <c r="DS103" s="1004"/>
      <c r="DT103" s="1004"/>
      <c r="DU103" s="1004"/>
      <c r="DV103" s="1004"/>
      <c r="DW103" s="1004"/>
      <c r="DX103" s="1004"/>
      <c r="DY103" s="1004"/>
      <c r="DZ103" s="1004"/>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1005" t="s">
        <v>428</v>
      </c>
      <c r="BR104" s="1005"/>
      <c r="BS104" s="1005"/>
      <c r="BT104" s="1005"/>
      <c r="BU104" s="1005"/>
      <c r="BV104" s="1005"/>
      <c r="BW104" s="1005"/>
      <c r="BX104" s="1005"/>
      <c r="BY104" s="1005"/>
      <c r="BZ104" s="1005"/>
      <c r="CA104" s="1005"/>
      <c r="CB104" s="1005"/>
      <c r="CC104" s="1005"/>
      <c r="CD104" s="1005"/>
      <c r="CE104" s="1005"/>
      <c r="CF104" s="1005"/>
      <c r="CG104" s="1005"/>
      <c r="CH104" s="1005"/>
      <c r="CI104" s="1005"/>
      <c r="CJ104" s="1005"/>
      <c r="CK104" s="1005"/>
      <c r="CL104" s="1005"/>
      <c r="CM104" s="1005"/>
      <c r="CN104" s="1005"/>
      <c r="CO104" s="1005"/>
      <c r="CP104" s="1005"/>
      <c r="CQ104" s="1005"/>
      <c r="CR104" s="1005"/>
      <c r="CS104" s="1005"/>
      <c r="CT104" s="1005"/>
      <c r="CU104" s="1005"/>
      <c r="CV104" s="1005"/>
      <c r="CW104" s="1005"/>
      <c r="CX104" s="1005"/>
      <c r="CY104" s="1005"/>
      <c r="CZ104" s="1005"/>
      <c r="DA104" s="1005"/>
      <c r="DB104" s="1005"/>
      <c r="DC104" s="1005"/>
      <c r="DD104" s="1005"/>
      <c r="DE104" s="1005"/>
      <c r="DF104" s="1005"/>
      <c r="DG104" s="1005"/>
      <c r="DH104" s="1005"/>
      <c r="DI104" s="1005"/>
      <c r="DJ104" s="1005"/>
      <c r="DK104" s="1005"/>
      <c r="DL104" s="1005"/>
      <c r="DM104" s="1005"/>
      <c r="DN104" s="1005"/>
      <c r="DO104" s="1005"/>
      <c r="DP104" s="1005"/>
      <c r="DQ104" s="1005"/>
      <c r="DR104" s="1005"/>
      <c r="DS104" s="1005"/>
      <c r="DT104" s="1005"/>
      <c r="DU104" s="1005"/>
      <c r="DV104" s="1005"/>
      <c r="DW104" s="1005"/>
      <c r="DX104" s="1005"/>
      <c r="DY104" s="1005"/>
      <c r="DZ104" s="1005"/>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429</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430</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1006" t="s">
        <v>431</v>
      </c>
      <c r="B108" s="1007"/>
      <c r="C108" s="1007"/>
      <c r="D108" s="1007"/>
      <c r="E108" s="1007"/>
      <c r="F108" s="1007"/>
      <c r="G108" s="1007"/>
      <c r="H108" s="1007"/>
      <c r="I108" s="1007"/>
      <c r="J108" s="1007"/>
      <c r="K108" s="1007"/>
      <c r="L108" s="1007"/>
      <c r="M108" s="1007"/>
      <c r="N108" s="1007"/>
      <c r="O108" s="1007"/>
      <c r="P108" s="1007"/>
      <c r="Q108" s="1007"/>
      <c r="R108" s="1007"/>
      <c r="S108" s="1007"/>
      <c r="T108" s="1007"/>
      <c r="U108" s="1007"/>
      <c r="V108" s="1007"/>
      <c r="W108" s="1007"/>
      <c r="X108" s="1007"/>
      <c r="Y108" s="1007"/>
      <c r="Z108" s="1007"/>
      <c r="AA108" s="1007"/>
      <c r="AB108" s="1007"/>
      <c r="AC108" s="1007"/>
      <c r="AD108" s="1007"/>
      <c r="AE108" s="1007"/>
      <c r="AF108" s="1007"/>
      <c r="AG108" s="1007"/>
      <c r="AH108" s="1007"/>
      <c r="AI108" s="1007"/>
      <c r="AJ108" s="1007"/>
      <c r="AK108" s="1007"/>
      <c r="AL108" s="1007"/>
      <c r="AM108" s="1007"/>
      <c r="AN108" s="1007"/>
      <c r="AO108" s="1007"/>
      <c r="AP108" s="1007"/>
      <c r="AQ108" s="1007"/>
      <c r="AR108" s="1007"/>
      <c r="AS108" s="1007"/>
      <c r="AT108" s="1008"/>
      <c r="AU108" s="1006" t="s">
        <v>432</v>
      </c>
      <c r="AV108" s="1007"/>
      <c r="AW108" s="1007"/>
      <c r="AX108" s="1007"/>
      <c r="AY108" s="1007"/>
      <c r="AZ108" s="1007"/>
      <c r="BA108" s="1007"/>
      <c r="BB108" s="1007"/>
      <c r="BC108" s="1007"/>
      <c r="BD108" s="1007"/>
      <c r="BE108" s="1007"/>
      <c r="BF108" s="1007"/>
      <c r="BG108" s="1007"/>
      <c r="BH108" s="1007"/>
      <c r="BI108" s="1007"/>
      <c r="BJ108" s="1007"/>
      <c r="BK108" s="1007"/>
      <c r="BL108" s="1007"/>
      <c r="BM108" s="1007"/>
      <c r="BN108" s="1007"/>
      <c r="BO108" s="1007"/>
      <c r="BP108" s="1007"/>
      <c r="BQ108" s="1007"/>
      <c r="BR108" s="1007"/>
      <c r="BS108" s="1007"/>
      <c r="BT108" s="1007"/>
      <c r="BU108" s="1007"/>
      <c r="BV108" s="1007"/>
      <c r="BW108" s="1007"/>
      <c r="BX108" s="1007"/>
      <c r="BY108" s="1007"/>
      <c r="BZ108" s="1007"/>
      <c r="CA108" s="1007"/>
      <c r="CB108" s="1007"/>
      <c r="CC108" s="1007"/>
      <c r="CD108" s="1007"/>
      <c r="CE108" s="1007"/>
      <c r="CF108" s="1007"/>
      <c r="CG108" s="1007"/>
      <c r="CH108" s="1007"/>
      <c r="CI108" s="1007"/>
      <c r="CJ108" s="1007"/>
      <c r="CK108" s="1007"/>
      <c r="CL108" s="1007"/>
      <c r="CM108" s="1007"/>
      <c r="CN108" s="1007"/>
      <c r="CO108" s="1007"/>
      <c r="CP108" s="1007"/>
      <c r="CQ108" s="1007"/>
      <c r="CR108" s="1007"/>
      <c r="CS108" s="1007"/>
      <c r="CT108" s="1007"/>
      <c r="CU108" s="1007"/>
      <c r="CV108" s="1007"/>
      <c r="CW108" s="1007"/>
      <c r="CX108" s="1007"/>
      <c r="CY108" s="1007"/>
      <c r="CZ108" s="1007"/>
      <c r="DA108" s="1007"/>
      <c r="DB108" s="1007"/>
      <c r="DC108" s="1007"/>
      <c r="DD108" s="1007"/>
      <c r="DE108" s="1007"/>
      <c r="DF108" s="1007"/>
      <c r="DG108" s="1007"/>
      <c r="DH108" s="1007"/>
      <c r="DI108" s="1007"/>
      <c r="DJ108" s="1007"/>
      <c r="DK108" s="1007"/>
      <c r="DL108" s="1007"/>
      <c r="DM108" s="1007"/>
      <c r="DN108" s="1007"/>
      <c r="DO108" s="1007"/>
      <c r="DP108" s="1007"/>
      <c r="DQ108" s="1007"/>
      <c r="DR108" s="1007"/>
      <c r="DS108" s="1007"/>
      <c r="DT108" s="1007"/>
      <c r="DU108" s="1007"/>
      <c r="DV108" s="1007"/>
      <c r="DW108" s="1007"/>
      <c r="DX108" s="1007"/>
      <c r="DY108" s="1007"/>
      <c r="DZ108" s="1008"/>
    </row>
    <row r="109" spans="1:131" s="226" customFormat="1" ht="26.25" customHeight="1" x14ac:dyDescent="0.15">
      <c r="A109" s="959" t="s">
        <v>433</v>
      </c>
      <c r="B109" s="960"/>
      <c r="C109" s="960"/>
      <c r="D109" s="960"/>
      <c r="E109" s="960"/>
      <c r="F109" s="960"/>
      <c r="G109" s="960"/>
      <c r="H109" s="960"/>
      <c r="I109" s="960"/>
      <c r="J109" s="960"/>
      <c r="K109" s="960"/>
      <c r="L109" s="960"/>
      <c r="M109" s="960"/>
      <c r="N109" s="960"/>
      <c r="O109" s="960"/>
      <c r="P109" s="960"/>
      <c r="Q109" s="960"/>
      <c r="R109" s="960"/>
      <c r="S109" s="960"/>
      <c r="T109" s="960"/>
      <c r="U109" s="960"/>
      <c r="V109" s="960"/>
      <c r="W109" s="960"/>
      <c r="X109" s="960"/>
      <c r="Y109" s="960"/>
      <c r="Z109" s="961"/>
      <c r="AA109" s="962" t="s">
        <v>434</v>
      </c>
      <c r="AB109" s="960"/>
      <c r="AC109" s="960"/>
      <c r="AD109" s="960"/>
      <c r="AE109" s="961"/>
      <c r="AF109" s="962" t="s">
        <v>435</v>
      </c>
      <c r="AG109" s="960"/>
      <c r="AH109" s="960"/>
      <c r="AI109" s="960"/>
      <c r="AJ109" s="961"/>
      <c r="AK109" s="962" t="s">
        <v>308</v>
      </c>
      <c r="AL109" s="960"/>
      <c r="AM109" s="960"/>
      <c r="AN109" s="960"/>
      <c r="AO109" s="961"/>
      <c r="AP109" s="962" t="s">
        <v>436</v>
      </c>
      <c r="AQ109" s="960"/>
      <c r="AR109" s="960"/>
      <c r="AS109" s="960"/>
      <c r="AT109" s="993"/>
      <c r="AU109" s="959" t="s">
        <v>433</v>
      </c>
      <c r="AV109" s="960"/>
      <c r="AW109" s="960"/>
      <c r="AX109" s="960"/>
      <c r="AY109" s="960"/>
      <c r="AZ109" s="960"/>
      <c r="BA109" s="960"/>
      <c r="BB109" s="960"/>
      <c r="BC109" s="960"/>
      <c r="BD109" s="960"/>
      <c r="BE109" s="960"/>
      <c r="BF109" s="960"/>
      <c r="BG109" s="960"/>
      <c r="BH109" s="960"/>
      <c r="BI109" s="960"/>
      <c r="BJ109" s="960"/>
      <c r="BK109" s="960"/>
      <c r="BL109" s="960"/>
      <c r="BM109" s="960"/>
      <c r="BN109" s="960"/>
      <c r="BO109" s="960"/>
      <c r="BP109" s="961"/>
      <c r="BQ109" s="962" t="s">
        <v>434</v>
      </c>
      <c r="BR109" s="960"/>
      <c r="BS109" s="960"/>
      <c r="BT109" s="960"/>
      <c r="BU109" s="961"/>
      <c r="BV109" s="962" t="s">
        <v>435</v>
      </c>
      <c r="BW109" s="960"/>
      <c r="BX109" s="960"/>
      <c r="BY109" s="960"/>
      <c r="BZ109" s="961"/>
      <c r="CA109" s="962" t="s">
        <v>308</v>
      </c>
      <c r="CB109" s="960"/>
      <c r="CC109" s="960"/>
      <c r="CD109" s="960"/>
      <c r="CE109" s="961"/>
      <c r="CF109" s="1000" t="s">
        <v>436</v>
      </c>
      <c r="CG109" s="1000"/>
      <c r="CH109" s="1000"/>
      <c r="CI109" s="1000"/>
      <c r="CJ109" s="1000"/>
      <c r="CK109" s="962" t="s">
        <v>437</v>
      </c>
      <c r="CL109" s="960"/>
      <c r="CM109" s="960"/>
      <c r="CN109" s="960"/>
      <c r="CO109" s="960"/>
      <c r="CP109" s="960"/>
      <c r="CQ109" s="960"/>
      <c r="CR109" s="960"/>
      <c r="CS109" s="960"/>
      <c r="CT109" s="960"/>
      <c r="CU109" s="960"/>
      <c r="CV109" s="960"/>
      <c r="CW109" s="960"/>
      <c r="CX109" s="960"/>
      <c r="CY109" s="960"/>
      <c r="CZ109" s="960"/>
      <c r="DA109" s="960"/>
      <c r="DB109" s="960"/>
      <c r="DC109" s="960"/>
      <c r="DD109" s="960"/>
      <c r="DE109" s="960"/>
      <c r="DF109" s="961"/>
      <c r="DG109" s="962" t="s">
        <v>434</v>
      </c>
      <c r="DH109" s="960"/>
      <c r="DI109" s="960"/>
      <c r="DJ109" s="960"/>
      <c r="DK109" s="961"/>
      <c r="DL109" s="962" t="s">
        <v>435</v>
      </c>
      <c r="DM109" s="960"/>
      <c r="DN109" s="960"/>
      <c r="DO109" s="960"/>
      <c r="DP109" s="961"/>
      <c r="DQ109" s="962" t="s">
        <v>308</v>
      </c>
      <c r="DR109" s="960"/>
      <c r="DS109" s="960"/>
      <c r="DT109" s="960"/>
      <c r="DU109" s="961"/>
      <c r="DV109" s="962" t="s">
        <v>436</v>
      </c>
      <c r="DW109" s="960"/>
      <c r="DX109" s="960"/>
      <c r="DY109" s="960"/>
      <c r="DZ109" s="993"/>
    </row>
    <row r="110" spans="1:131" s="226" customFormat="1" ht="26.25" customHeight="1" x14ac:dyDescent="0.15">
      <c r="A110" s="871" t="s">
        <v>438</v>
      </c>
      <c r="B110" s="872"/>
      <c r="C110" s="872"/>
      <c r="D110" s="872"/>
      <c r="E110" s="872"/>
      <c r="F110" s="872"/>
      <c r="G110" s="872"/>
      <c r="H110" s="872"/>
      <c r="I110" s="872"/>
      <c r="J110" s="872"/>
      <c r="K110" s="872"/>
      <c r="L110" s="872"/>
      <c r="M110" s="872"/>
      <c r="N110" s="872"/>
      <c r="O110" s="872"/>
      <c r="P110" s="872"/>
      <c r="Q110" s="872"/>
      <c r="R110" s="872"/>
      <c r="S110" s="872"/>
      <c r="T110" s="872"/>
      <c r="U110" s="872"/>
      <c r="V110" s="872"/>
      <c r="W110" s="872"/>
      <c r="X110" s="872"/>
      <c r="Y110" s="872"/>
      <c r="Z110" s="873"/>
      <c r="AA110" s="952">
        <v>1991359</v>
      </c>
      <c r="AB110" s="953"/>
      <c r="AC110" s="953"/>
      <c r="AD110" s="953"/>
      <c r="AE110" s="954"/>
      <c r="AF110" s="955">
        <v>2161627</v>
      </c>
      <c r="AG110" s="953"/>
      <c r="AH110" s="953"/>
      <c r="AI110" s="953"/>
      <c r="AJ110" s="954"/>
      <c r="AK110" s="955">
        <v>2248447</v>
      </c>
      <c r="AL110" s="953"/>
      <c r="AM110" s="953"/>
      <c r="AN110" s="953"/>
      <c r="AO110" s="954"/>
      <c r="AP110" s="956">
        <v>16.899999999999999</v>
      </c>
      <c r="AQ110" s="957"/>
      <c r="AR110" s="957"/>
      <c r="AS110" s="957"/>
      <c r="AT110" s="958"/>
      <c r="AU110" s="994" t="s">
        <v>73</v>
      </c>
      <c r="AV110" s="995"/>
      <c r="AW110" s="995"/>
      <c r="AX110" s="995"/>
      <c r="AY110" s="995"/>
      <c r="AZ110" s="924" t="s">
        <v>439</v>
      </c>
      <c r="BA110" s="872"/>
      <c r="BB110" s="872"/>
      <c r="BC110" s="872"/>
      <c r="BD110" s="872"/>
      <c r="BE110" s="872"/>
      <c r="BF110" s="872"/>
      <c r="BG110" s="872"/>
      <c r="BH110" s="872"/>
      <c r="BI110" s="872"/>
      <c r="BJ110" s="872"/>
      <c r="BK110" s="872"/>
      <c r="BL110" s="872"/>
      <c r="BM110" s="872"/>
      <c r="BN110" s="872"/>
      <c r="BO110" s="872"/>
      <c r="BP110" s="873"/>
      <c r="BQ110" s="925">
        <v>18499515</v>
      </c>
      <c r="BR110" s="906"/>
      <c r="BS110" s="906"/>
      <c r="BT110" s="906"/>
      <c r="BU110" s="906"/>
      <c r="BV110" s="906">
        <v>18340788</v>
      </c>
      <c r="BW110" s="906"/>
      <c r="BX110" s="906"/>
      <c r="BY110" s="906"/>
      <c r="BZ110" s="906"/>
      <c r="CA110" s="906">
        <v>18182253</v>
      </c>
      <c r="CB110" s="906"/>
      <c r="CC110" s="906"/>
      <c r="CD110" s="906"/>
      <c r="CE110" s="906"/>
      <c r="CF110" s="930">
        <v>136.5</v>
      </c>
      <c r="CG110" s="931"/>
      <c r="CH110" s="931"/>
      <c r="CI110" s="931"/>
      <c r="CJ110" s="931"/>
      <c r="CK110" s="990" t="s">
        <v>440</v>
      </c>
      <c r="CL110" s="883"/>
      <c r="CM110" s="924" t="s">
        <v>441</v>
      </c>
      <c r="CN110" s="872"/>
      <c r="CO110" s="872"/>
      <c r="CP110" s="872"/>
      <c r="CQ110" s="872"/>
      <c r="CR110" s="872"/>
      <c r="CS110" s="872"/>
      <c r="CT110" s="872"/>
      <c r="CU110" s="872"/>
      <c r="CV110" s="872"/>
      <c r="CW110" s="872"/>
      <c r="CX110" s="872"/>
      <c r="CY110" s="872"/>
      <c r="CZ110" s="872"/>
      <c r="DA110" s="872"/>
      <c r="DB110" s="872"/>
      <c r="DC110" s="872"/>
      <c r="DD110" s="872"/>
      <c r="DE110" s="872"/>
      <c r="DF110" s="873"/>
      <c r="DG110" s="925" t="s">
        <v>416</v>
      </c>
      <c r="DH110" s="906"/>
      <c r="DI110" s="906"/>
      <c r="DJ110" s="906"/>
      <c r="DK110" s="906"/>
      <c r="DL110" s="906" t="s">
        <v>416</v>
      </c>
      <c r="DM110" s="906"/>
      <c r="DN110" s="906"/>
      <c r="DO110" s="906"/>
      <c r="DP110" s="906"/>
      <c r="DQ110" s="906" t="s">
        <v>442</v>
      </c>
      <c r="DR110" s="906"/>
      <c r="DS110" s="906"/>
      <c r="DT110" s="906"/>
      <c r="DU110" s="906"/>
      <c r="DV110" s="907" t="s">
        <v>443</v>
      </c>
      <c r="DW110" s="907"/>
      <c r="DX110" s="907"/>
      <c r="DY110" s="907"/>
      <c r="DZ110" s="908"/>
    </row>
    <row r="111" spans="1:131" s="226" customFormat="1" ht="26.25" customHeight="1" x14ac:dyDescent="0.15">
      <c r="A111" s="838" t="s">
        <v>444</v>
      </c>
      <c r="B111" s="839"/>
      <c r="C111" s="839"/>
      <c r="D111" s="839"/>
      <c r="E111" s="839"/>
      <c r="F111" s="839"/>
      <c r="G111" s="839"/>
      <c r="H111" s="839"/>
      <c r="I111" s="839"/>
      <c r="J111" s="839"/>
      <c r="K111" s="839"/>
      <c r="L111" s="839"/>
      <c r="M111" s="839"/>
      <c r="N111" s="839"/>
      <c r="O111" s="839"/>
      <c r="P111" s="839"/>
      <c r="Q111" s="839"/>
      <c r="R111" s="839"/>
      <c r="S111" s="839"/>
      <c r="T111" s="839"/>
      <c r="U111" s="839"/>
      <c r="V111" s="839"/>
      <c r="W111" s="839"/>
      <c r="X111" s="839"/>
      <c r="Y111" s="839"/>
      <c r="Z111" s="989"/>
      <c r="AA111" s="982" t="s">
        <v>445</v>
      </c>
      <c r="AB111" s="983"/>
      <c r="AC111" s="983"/>
      <c r="AD111" s="983"/>
      <c r="AE111" s="984"/>
      <c r="AF111" s="985" t="s">
        <v>442</v>
      </c>
      <c r="AG111" s="983"/>
      <c r="AH111" s="983"/>
      <c r="AI111" s="983"/>
      <c r="AJ111" s="984"/>
      <c r="AK111" s="985" t="s">
        <v>395</v>
      </c>
      <c r="AL111" s="983"/>
      <c r="AM111" s="983"/>
      <c r="AN111" s="983"/>
      <c r="AO111" s="984"/>
      <c r="AP111" s="986" t="s">
        <v>445</v>
      </c>
      <c r="AQ111" s="987"/>
      <c r="AR111" s="987"/>
      <c r="AS111" s="987"/>
      <c r="AT111" s="988"/>
      <c r="AU111" s="996"/>
      <c r="AV111" s="997"/>
      <c r="AW111" s="997"/>
      <c r="AX111" s="997"/>
      <c r="AY111" s="997"/>
      <c r="AZ111" s="879" t="s">
        <v>446</v>
      </c>
      <c r="BA111" s="816"/>
      <c r="BB111" s="816"/>
      <c r="BC111" s="816"/>
      <c r="BD111" s="816"/>
      <c r="BE111" s="816"/>
      <c r="BF111" s="816"/>
      <c r="BG111" s="816"/>
      <c r="BH111" s="816"/>
      <c r="BI111" s="816"/>
      <c r="BJ111" s="816"/>
      <c r="BK111" s="816"/>
      <c r="BL111" s="816"/>
      <c r="BM111" s="816"/>
      <c r="BN111" s="816"/>
      <c r="BO111" s="816"/>
      <c r="BP111" s="817"/>
      <c r="BQ111" s="880" t="s">
        <v>395</v>
      </c>
      <c r="BR111" s="881"/>
      <c r="BS111" s="881"/>
      <c r="BT111" s="881"/>
      <c r="BU111" s="881"/>
      <c r="BV111" s="881" t="s">
        <v>416</v>
      </c>
      <c r="BW111" s="881"/>
      <c r="BX111" s="881"/>
      <c r="BY111" s="881"/>
      <c r="BZ111" s="881"/>
      <c r="CA111" s="881" t="s">
        <v>416</v>
      </c>
      <c r="CB111" s="881"/>
      <c r="CC111" s="881"/>
      <c r="CD111" s="881"/>
      <c r="CE111" s="881"/>
      <c r="CF111" s="939" t="s">
        <v>416</v>
      </c>
      <c r="CG111" s="940"/>
      <c r="CH111" s="940"/>
      <c r="CI111" s="940"/>
      <c r="CJ111" s="940"/>
      <c r="CK111" s="991"/>
      <c r="CL111" s="885"/>
      <c r="CM111" s="879" t="s">
        <v>447</v>
      </c>
      <c r="CN111" s="816"/>
      <c r="CO111" s="816"/>
      <c r="CP111" s="816"/>
      <c r="CQ111" s="816"/>
      <c r="CR111" s="816"/>
      <c r="CS111" s="816"/>
      <c r="CT111" s="816"/>
      <c r="CU111" s="816"/>
      <c r="CV111" s="816"/>
      <c r="CW111" s="816"/>
      <c r="CX111" s="816"/>
      <c r="CY111" s="816"/>
      <c r="CZ111" s="816"/>
      <c r="DA111" s="816"/>
      <c r="DB111" s="816"/>
      <c r="DC111" s="816"/>
      <c r="DD111" s="816"/>
      <c r="DE111" s="816"/>
      <c r="DF111" s="817"/>
      <c r="DG111" s="880" t="s">
        <v>416</v>
      </c>
      <c r="DH111" s="881"/>
      <c r="DI111" s="881"/>
      <c r="DJ111" s="881"/>
      <c r="DK111" s="881"/>
      <c r="DL111" s="881" t="s">
        <v>416</v>
      </c>
      <c r="DM111" s="881"/>
      <c r="DN111" s="881"/>
      <c r="DO111" s="881"/>
      <c r="DP111" s="881"/>
      <c r="DQ111" s="881" t="s">
        <v>445</v>
      </c>
      <c r="DR111" s="881"/>
      <c r="DS111" s="881"/>
      <c r="DT111" s="881"/>
      <c r="DU111" s="881"/>
      <c r="DV111" s="858" t="s">
        <v>416</v>
      </c>
      <c r="DW111" s="858"/>
      <c r="DX111" s="858"/>
      <c r="DY111" s="858"/>
      <c r="DZ111" s="859"/>
    </row>
    <row r="112" spans="1:131" s="226" customFormat="1" ht="26.25" customHeight="1" x14ac:dyDescent="0.15">
      <c r="A112" s="976" t="s">
        <v>448</v>
      </c>
      <c r="B112" s="977"/>
      <c r="C112" s="816" t="s">
        <v>449</v>
      </c>
      <c r="D112" s="816"/>
      <c r="E112" s="816"/>
      <c r="F112" s="816"/>
      <c r="G112" s="816"/>
      <c r="H112" s="816"/>
      <c r="I112" s="816"/>
      <c r="J112" s="816"/>
      <c r="K112" s="816"/>
      <c r="L112" s="816"/>
      <c r="M112" s="816"/>
      <c r="N112" s="816"/>
      <c r="O112" s="816"/>
      <c r="P112" s="816"/>
      <c r="Q112" s="816"/>
      <c r="R112" s="816"/>
      <c r="S112" s="816"/>
      <c r="T112" s="816"/>
      <c r="U112" s="816"/>
      <c r="V112" s="816"/>
      <c r="W112" s="816"/>
      <c r="X112" s="816"/>
      <c r="Y112" s="816"/>
      <c r="Z112" s="817"/>
      <c r="AA112" s="843">
        <v>3333</v>
      </c>
      <c r="AB112" s="844"/>
      <c r="AC112" s="844"/>
      <c r="AD112" s="844"/>
      <c r="AE112" s="845"/>
      <c r="AF112" s="846" t="s">
        <v>450</v>
      </c>
      <c r="AG112" s="844"/>
      <c r="AH112" s="844"/>
      <c r="AI112" s="844"/>
      <c r="AJ112" s="845"/>
      <c r="AK112" s="846" t="s">
        <v>395</v>
      </c>
      <c r="AL112" s="844"/>
      <c r="AM112" s="844"/>
      <c r="AN112" s="844"/>
      <c r="AO112" s="845"/>
      <c r="AP112" s="888" t="s">
        <v>442</v>
      </c>
      <c r="AQ112" s="889"/>
      <c r="AR112" s="889"/>
      <c r="AS112" s="889"/>
      <c r="AT112" s="890"/>
      <c r="AU112" s="996"/>
      <c r="AV112" s="997"/>
      <c r="AW112" s="997"/>
      <c r="AX112" s="997"/>
      <c r="AY112" s="997"/>
      <c r="AZ112" s="879" t="s">
        <v>451</v>
      </c>
      <c r="BA112" s="816"/>
      <c r="BB112" s="816"/>
      <c r="BC112" s="816"/>
      <c r="BD112" s="816"/>
      <c r="BE112" s="816"/>
      <c r="BF112" s="816"/>
      <c r="BG112" s="816"/>
      <c r="BH112" s="816"/>
      <c r="BI112" s="816"/>
      <c r="BJ112" s="816"/>
      <c r="BK112" s="816"/>
      <c r="BL112" s="816"/>
      <c r="BM112" s="816"/>
      <c r="BN112" s="816"/>
      <c r="BO112" s="816"/>
      <c r="BP112" s="817"/>
      <c r="BQ112" s="880">
        <v>7973917</v>
      </c>
      <c r="BR112" s="881"/>
      <c r="BS112" s="881"/>
      <c r="BT112" s="881"/>
      <c r="BU112" s="881"/>
      <c r="BV112" s="881">
        <v>8125253</v>
      </c>
      <c r="BW112" s="881"/>
      <c r="BX112" s="881"/>
      <c r="BY112" s="881"/>
      <c r="BZ112" s="881"/>
      <c r="CA112" s="881">
        <v>7856394</v>
      </c>
      <c r="CB112" s="881"/>
      <c r="CC112" s="881"/>
      <c r="CD112" s="881"/>
      <c r="CE112" s="881"/>
      <c r="CF112" s="939">
        <v>59</v>
      </c>
      <c r="CG112" s="940"/>
      <c r="CH112" s="940"/>
      <c r="CI112" s="940"/>
      <c r="CJ112" s="940"/>
      <c r="CK112" s="991"/>
      <c r="CL112" s="885"/>
      <c r="CM112" s="879" t="s">
        <v>452</v>
      </c>
      <c r="CN112" s="816"/>
      <c r="CO112" s="816"/>
      <c r="CP112" s="816"/>
      <c r="CQ112" s="816"/>
      <c r="CR112" s="816"/>
      <c r="CS112" s="816"/>
      <c r="CT112" s="816"/>
      <c r="CU112" s="816"/>
      <c r="CV112" s="816"/>
      <c r="CW112" s="816"/>
      <c r="CX112" s="816"/>
      <c r="CY112" s="816"/>
      <c r="CZ112" s="816"/>
      <c r="DA112" s="816"/>
      <c r="DB112" s="816"/>
      <c r="DC112" s="816"/>
      <c r="DD112" s="816"/>
      <c r="DE112" s="816"/>
      <c r="DF112" s="817"/>
      <c r="DG112" s="880" t="s">
        <v>244</v>
      </c>
      <c r="DH112" s="881"/>
      <c r="DI112" s="881"/>
      <c r="DJ112" s="881"/>
      <c r="DK112" s="881"/>
      <c r="DL112" s="881" t="s">
        <v>395</v>
      </c>
      <c r="DM112" s="881"/>
      <c r="DN112" s="881"/>
      <c r="DO112" s="881"/>
      <c r="DP112" s="881"/>
      <c r="DQ112" s="881" t="s">
        <v>442</v>
      </c>
      <c r="DR112" s="881"/>
      <c r="DS112" s="881"/>
      <c r="DT112" s="881"/>
      <c r="DU112" s="881"/>
      <c r="DV112" s="858" t="s">
        <v>450</v>
      </c>
      <c r="DW112" s="858"/>
      <c r="DX112" s="858"/>
      <c r="DY112" s="858"/>
      <c r="DZ112" s="859"/>
    </row>
    <row r="113" spans="1:130" s="226" customFormat="1" ht="26.25" customHeight="1" x14ac:dyDescent="0.15">
      <c r="A113" s="978"/>
      <c r="B113" s="979"/>
      <c r="C113" s="816" t="s">
        <v>453</v>
      </c>
      <c r="D113" s="816"/>
      <c r="E113" s="816"/>
      <c r="F113" s="816"/>
      <c r="G113" s="816"/>
      <c r="H113" s="816"/>
      <c r="I113" s="816"/>
      <c r="J113" s="816"/>
      <c r="K113" s="816"/>
      <c r="L113" s="816"/>
      <c r="M113" s="816"/>
      <c r="N113" s="816"/>
      <c r="O113" s="816"/>
      <c r="P113" s="816"/>
      <c r="Q113" s="816"/>
      <c r="R113" s="816"/>
      <c r="S113" s="816"/>
      <c r="T113" s="816"/>
      <c r="U113" s="816"/>
      <c r="V113" s="816"/>
      <c r="W113" s="816"/>
      <c r="X113" s="816"/>
      <c r="Y113" s="816"/>
      <c r="Z113" s="817"/>
      <c r="AA113" s="982">
        <v>769890</v>
      </c>
      <c r="AB113" s="983"/>
      <c r="AC113" s="983"/>
      <c r="AD113" s="983"/>
      <c r="AE113" s="984"/>
      <c r="AF113" s="985">
        <v>777573</v>
      </c>
      <c r="AG113" s="983"/>
      <c r="AH113" s="983"/>
      <c r="AI113" s="983"/>
      <c r="AJ113" s="984"/>
      <c r="AK113" s="985">
        <v>692662</v>
      </c>
      <c r="AL113" s="983"/>
      <c r="AM113" s="983"/>
      <c r="AN113" s="983"/>
      <c r="AO113" s="984"/>
      <c r="AP113" s="986">
        <v>5.2</v>
      </c>
      <c r="AQ113" s="987"/>
      <c r="AR113" s="987"/>
      <c r="AS113" s="987"/>
      <c r="AT113" s="988"/>
      <c r="AU113" s="996"/>
      <c r="AV113" s="997"/>
      <c r="AW113" s="997"/>
      <c r="AX113" s="997"/>
      <c r="AY113" s="997"/>
      <c r="AZ113" s="879" t="s">
        <v>454</v>
      </c>
      <c r="BA113" s="816"/>
      <c r="BB113" s="816"/>
      <c r="BC113" s="816"/>
      <c r="BD113" s="816"/>
      <c r="BE113" s="816"/>
      <c r="BF113" s="816"/>
      <c r="BG113" s="816"/>
      <c r="BH113" s="816"/>
      <c r="BI113" s="816"/>
      <c r="BJ113" s="816"/>
      <c r="BK113" s="816"/>
      <c r="BL113" s="816"/>
      <c r="BM113" s="816"/>
      <c r="BN113" s="816"/>
      <c r="BO113" s="816"/>
      <c r="BP113" s="817"/>
      <c r="BQ113" s="880" t="s">
        <v>416</v>
      </c>
      <c r="BR113" s="881"/>
      <c r="BS113" s="881"/>
      <c r="BT113" s="881"/>
      <c r="BU113" s="881"/>
      <c r="BV113" s="881" t="s">
        <v>443</v>
      </c>
      <c r="BW113" s="881"/>
      <c r="BX113" s="881"/>
      <c r="BY113" s="881"/>
      <c r="BZ113" s="881"/>
      <c r="CA113" s="881" t="s">
        <v>445</v>
      </c>
      <c r="CB113" s="881"/>
      <c r="CC113" s="881"/>
      <c r="CD113" s="881"/>
      <c r="CE113" s="881"/>
      <c r="CF113" s="939" t="s">
        <v>395</v>
      </c>
      <c r="CG113" s="940"/>
      <c r="CH113" s="940"/>
      <c r="CI113" s="940"/>
      <c r="CJ113" s="940"/>
      <c r="CK113" s="991"/>
      <c r="CL113" s="885"/>
      <c r="CM113" s="879" t="s">
        <v>455</v>
      </c>
      <c r="CN113" s="816"/>
      <c r="CO113" s="816"/>
      <c r="CP113" s="816"/>
      <c r="CQ113" s="816"/>
      <c r="CR113" s="816"/>
      <c r="CS113" s="816"/>
      <c r="CT113" s="816"/>
      <c r="CU113" s="816"/>
      <c r="CV113" s="816"/>
      <c r="CW113" s="816"/>
      <c r="CX113" s="816"/>
      <c r="CY113" s="816"/>
      <c r="CZ113" s="816"/>
      <c r="DA113" s="816"/>
      <c r="DB113" s="816"/>
      <c r="DC113" s="816"/>
      <c r="DD113" s="816"/>
      <c r="DE113" s="816"/>
      <c r="DF113" s="817"/>
      <c r="DG113" s="843" t="s">
        <v>395</v>
      </c>
      <c r="DH113" s="844"/>
      <c r="DI113" s="844"/>
      <c r="DJ113" s="844"/>
      <c r="DK113" s="845"/>
      <c r="DL113" s="846" t="s">
        <v>442</v>
      </c>
      <c r="DM113" s="844"/>
      <c r="DN113" s="844"/>
      <c r="DO113" s="844"/>
      <c r="DP113" s="845"/>
      <c r="DQ113" s="846" t="s">
        <v>445</v>
      </c>
      <c r="DR113" s="844"/>
      <c r="DS113" s="844"/>
      <c r="DT113" s="844"/>
      <c r="DU113" s="845"/>
      <c r="DV113" s="888" t="s">
        <v>416</v>
      </c>
      <c r="DW113" s="889"/>
      <c r="DX113" s="889"/>
      <c r="DY113" s="889"/>
      <c r="DZ113" s="890"/>
    </row>
    <row r="114" spans="1:130" s="226" customFormat="1" ht="26.25" customHeight="1" x14ac:dyDescent="0.15">
      <c r="A114" s="978"/>
      <c r="B114" s="979"/>
      <c r="C114" s="816" t="s">
        <v>456</v>
      </c>
      <c r="D114" s="816"/>
      <c r="E114" s="816"/>
      <c r="F114" s="816"/>
      <c r="G114" s="816"/>
      <c r="H114" s="816"/>
      <c r="I114" s="816"/>
      <c r="J114" s="816"/>
      <c r="K114" s="816"/>
      <c r="L114" s="816"/>
      <c r="M114" s="816"/>
      <c r="N114" s="816"/>
      <c r="O114" s="816"/>
      <c r="P114" s="816"/>
      <c r="Q114" s="816"/>
      <c r="R114" s="816"/>
      <c r="S114" s="816"/>
      <c r="T114" s="816"/>
      <c r="U114" s="816"/>
      <c r="V114" s="816"/>
      <c r="W114" s="816"/>
      <c r="X114" s="816"/>
      <c r="Y114" s="816"/>
      <c r="Z114" s="817"/>
      <c r="AA114" s="843" t="s">
        <v>457</v>
      </c>
      <c r="AB114" s="844"/>
      <c r="AC114" s="844"/>
      <c r="AD114" s="844"/>
      <c r="AE114" s="845"/>
      <c r="AF114" s="846" t="s">
        <v>445</v>
      </c>
      <c r="AG114" s="844"/>
      <c r="AH114" s="844"/>
      <c r="AI114" s="844"/>
      <c r="AJ114" s="845"/>
      <c r="AK114" s="846" t="s">
        <v>395</v>
      </c>
      <c r="AL114" s="844"/>
      <c r="AM114" s="844"/>
      <c r="AN114" s="844"/>
      <c r="AO114" s="845"/>
      <c r="AP114" s="888" t="s">
        <v>416</v>
      </c>
      <c r="AQ114" s="889"/>
      <c r="AR114" s="889"/>
      <c r="AS114" s="889"/>
      <c r="AT114" s="890"/>
      <c r="AU114" s="996"/>
      <c r="AV114" s="997"/>
      <c r="AW114" s="997"/>
      <c r="AX114" s="997"/>
      <c r="AY114" s="997"/>
      <c r="AZ114" s="879" t="s">
        <v>458</v>
      </c>
      <c r="BA114" s="816"/>
      <c r="BB114" s="816"/>
      <c r="BC114" s="816"/>
      <c r="BD114" s="816"/>
      <c r="BE114" s="816"/>
      <c r="BF114" s="816"/>
      <c r="BG114" s="816"/>
      <c r="BH114" s="816"/>
      <c r="BI114" s="816"/>
      <c r="BJ114" s="816"/>
      <c r="BK114" s="816"/>
      <c r="BL114" s="816"/>
      <c r="BM114" s="816"/>
      <c r="BN114" s="816"/>
      <c r="BO114" s="816"/>
      <c r="BP114" s="817"/>
      <c r="BQ114" s="880">
        <v>5875719</v>
      </c>
      <c r="BR114" s="881"/>
      <c r="BS114" s="881"/>
      <c r="BT114" s="881"/>
      <c r="BU114" s="881"/>
      <c r="BV114" s="881">
        <v>5853648</v>
      </c>
      <c r="BW114" s="881"/>
      <c r="BX114" s="881"/>
      <c r="BY114" s="881"/>
      <c r="BZ114" s="881"/>
      <c r="CA114" s="881">
        <v>5810105</v>
      </c>
      <c r="CB114" s="881"/>
      <c r="CC114" s="881"/>
      <c r="CD114" s="881"/>
      <c r="CE114" s="881"/>
      <c r="CF114" s="939">
        <v>43.6</v>
      </c>
      <c r="CG114" s="940"/>
      <c r="CH114" s="940"/>
      <c r="CI114" s="940"/>
      <c r="CJ114" s="940"/>
      <c r="CK114" s="991"/>
      <c r="CL114" s="885"/>
      <c r="CM114" s="879" t="s">
        <v>459</v>
      </c>
      <c r="CN114" s="816"/>
      <c r="CO114" s="816"/>
      <c r="CP114" s="816"/>
      <c r="CQ114" s="816"/>
      <c r="CR114" s="816"/>
      <c r="CS114" s="816"/>
      <c r="CT114" s="816"/>
      <c r="CU114" s="816"/>
      <c r="CV114" s="816"/>
      <c r="CW114" s="816"/>
      <c r="CX114" s="816"/>
      <c r="CY114" s="816"/>
      <c r="CZ114" s="816"/>
      <c r="DA114" s="816"/>
      <c r="DB114" s="816"/>
      <c r="DC114" s="816"/>
      <c r="DD114" s="816"/>
      <c r="DE114" s="816"/>
      <c r="DF114" s="817"/>
      <c r="DG114" s="843" t="s">
        <v>445</v>
      </c>
      <c r="DH114" s="844"/>
      <c r="DI114" s="844"/>
      <c r="DJ114" s="844"/>
      <c r="DK114" s="845"/>
      <c r="DL114" s="846" t="s">
        <v>443</v>
      </c>
      <c r="DM114" s="844"/>
      <c r="DN114" s="844"/>
      <c r="DO114" s="844"/>
      <c r="DP114" s="845"/>
      <c r="DQ114" s="846" t="s">
        <v>416</v>
      </c>
      <c r="DR114" s="844"/>
      <c r="DS114" s="844"/>
      <c r="DT114" s="844"/>
      <c r="DU114" s="845"/>
      <c r="DV114" s="888" t="s">
        <v>442</v>
      </c>
      <c r="DW114" s="889"/>
      <c r="DX114" s="889"/>
      <c r="DY114" s="889"/>
      <c r="DZ114" s="890"/>
    </row>
    <row r="115" spans="1:130" s="226" customFormat="1" ht="26.25" customHeight="1" x14ac:dyDescent="0.15">
      <c r="A115" s="978"/>
      <c r="B115" s="979"/>
      <c r="C115" s="816" t="s">
        <v>460</v>
      </c>
      <c r="D115" s="816"/>
      <c r="E115" s="816"/>
      <c r="F115" s="816"/>
      <c r="G115" s="816"/>
      <c r="H115" s="816"/>
      <c r="I115" s="816"/>
      <c r="J115" s="816"/>
      <c r="K115" s="816"/>
      <c r="L115" s="816"/>
      <c r="M115" s="816"/>
      <c r="N115" s="816"/>
      <c r="O115" s="816"/>
      <c r="P115" s="816"/>
      <c r="Q115" s="816"/>
      <c r="R115" s="816"/>
      <c r="S115" s="816"/>
      <c r="T115" s="816"/>
      <c r="U115" s="816"/>
      <c r="V115" s="816"/>
      <c r="W115" s="816"/>
      <c r="X115" s="816"/>
      <c r="Y115" s="816"/>
      <c r="Z115" s="817"/>
      <c r="AA115" s="982" t="s">
        <v>395</v>
      </c>
      <c r="AB115" s="983"/>
      <c r="AC115" s="983"/>
      <c r="AD115" s="983"/>
      <c r="AE115" s="984"/>
      <c r="AF115" s="985" t="s">
        <v>416</v>
      </c>
      <c r="AG115" s="983"/>
      <c r="AH115" s="983"/>
      <c r="AI115" s="983"/>
      <c r="AJ115" s="984"/>
      <c r="AK115" s="985" t="s">
        <v>445</v>
      </c>
      <c r="AL115" s="983"/>
      <c r="AM115" s="983"/>
      <c r="AN115" s="983"/>
      <c r="AO115" s="984"/>
      <c r="AP115" s="986" t="s">
        <v>442</v>
      </c>
      <c r="AQ115" s="987"/>
      <c r="AR115" s="987"/>
      <c r="AS115" s="987"/>
      <c r="AT115" s="988"/>
      <c r="AU115" s="996"/>
      <c r="AV115" s="997"/>
      <c r="AW115" s="997"/>
      <c r="AX115" s="997"/>
      <c r="AY115" s="997"/>
      <c r="AZ115" s="879" t="s">
        <v>461</v>
      </c>
      <c r="BA115" s="816"/>
      <c r="BB115" s="816"/>
      <c r="BC115" s="816"/>
      <c r="BD115" s="816"/>
      <c r="BE115" s="816"/>
      <c r="BF115" s="816"/>
      <c r="BG115" s="816"/>
      <c r="BH115" s="816"/>
      <c r="BI115" s="816"/>
      <c r="BJ115" s="816"/>
      <c r="BK115" s="816"/>
      <c r="BL115" s="816"/>
      <c r="BM115" s="816"/>
      <c r="BN115" s="816"/>
      <c r="BO115" s="816"/>
      <c r="BP115" s="817"/>
      <c r="BQ115" s="880">
        <v>5909</v>
      </c>
      <c r="BR115" s="881"/>
      <c r="BS115" s="881"/>
      <c r="BT115" s="881"/>
      <c r="BU115" s="881"/>
      <c r="BV115" s="881" t="s">
        <v>244</v>
      </c>
      <c r="BW115" s="881"/>
      <c r="BX115" s="881"/>
      <c r="BY115" s="881"/>
      <c r="BZ115" s="881"/>
      <c r="CA115" s="881" t="s">
        <v>445</v>
      </c>
      <c r="CB115" s="881"/>
      <c r="CC115" s="881"/>
      <c r="CD115" s="881"/>
      <c r="CE115" s="881"/>
      <c r="CF115" s="939" t="s">
        <v>442</v>
      </c>
      <c r="CG115" s="940"/>
      <c r="CH115" s="940"/>
      <c r="CI115" s="940"/>
      <c r="CJ115" s="940"/>
      <c r="CK115" s="991"/>
      <c r="CL115" s="885"/>
      <c r="CM115" s="879" t="s">
        <v>462</v>
      </c>
      <c r="CN115" s="816"/>
      <c r="CO115" s="816"/>
      <c r="CP115" s="816"/>
      <c r="CQ115" s="816"/>
      <c r="CR115" s="816"/>
      <c r="CS115" s="816"/>
      <c r="CT115" s="816"/>
      <c r="CU115" s="816"/>
      <c r="CV115" s="816"/>
      <c r="CW115" s="816"/>
      <c r="CX115" s="816"/>
      <c r="CY115" s="816"/>
      <c r="CZ115" s="816"/>
      <c r="DA115" s="816"/>
      <c r="DB115" s="816"/>
      <c r="DC115" s="816"/>
      <c r="DD115" s="816"/>
      <c r="DE115" s="816"/>
      <c r="DF115" s="817"/>
      <c r="DG115" s="843" t="s">
        <v>457</v>
      </c>
      <c r="DH115" s="844"/>
      <c r="DI115" s="844"/>
      <c r="DJ115" s="844"/>
      <c r="DK115" s="845"/>
      <c r="DL115" s="846" t="s">
        <v>457</v>
      </c>
      <c r="DM115" s="844"/>
      <c r="DN115" s="844"/>
      <c r="DO115" s="844"/>
      <c r="DP115" s="845"/>
      <c r="DQ115" s="846" t="s">
        <v>445</v>
      </c>
      <c r="DR115" s="844"/>
      <c r="DS115" s="844"/>
      <c r="DT115" s="844"/>
      <c r="DU115" s="845"/>
      <c r="DV115" s="888" t="s">
        <v>416</v>
      </c>
      <c r="DW115" s="889"/>
      <c r="DX115" s="889"/>
      <c r="DY115" s="889"/>
      <c r="DZ115" s="890"/>
    </row>
    <row r="116" spans="1:130" s="226" customFormat="1" ht="26.25" customHeight="1" x14ac:dyDescent="0.15">
      <c r="A116" s="980"/>
      <c r="B116" s="981"/>
      <c r="C116" s="903" t="s">
        <v>463</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843">
        <v>4</v>
      </c>
      <c r="AB116" s="844"/>
      <c r="AC116" s="844"/>
      <c r="AD116" s="844"/>
      <c r="AE116" s="845"/>
      <c r="AF116" s="846">
        <v>111</v>
      </c>
      <c r="AG116" s="844"/>
      <c r="AH116" s="844"/>
      <c r="AI116" s="844"/>
      <c r="AJ116" s="845"/>
      <c r="AK116" s="846">
        <v>2</v>
      </c>
      <c r="AL116" s="844"/>
      <c r="AM116" s="844"/>
      <c r="AN116" s="844"/>
      <c r="AO116" s="845"/>
      <c r="AP116" s="888">
        <v>0</v>
      </c>
      <c r="AQ116" s="889"/>
      <c r="AR116" s="889"/>
      <c r="AS116" s="889"/>
      <c r="AT116" s="890"/>
      <c r="AU116" s="996"/>
      <c r="AV116" s="997"/>
      <c r="AW116" s="997"/>
      <c r="AX116" s="997"/>
      <c r="AY116" s="997"/>
      <c r="AZ116" s="973" t="s">
        <v>464</v>
      </c>
      <c r="BA116" s="974"/>
      <c r="BB116" s="974"/>
      <c r="BC116" s="974"/>
      <c r="BD116" s="974"/>
      <c r="BE116" s="974"/>
      <c r="BF116" s="974"/>
      <c r="BG116" s="974"/>
      <c r="BH116" s="974"/>
      <c r="BI116" s="974"/>
      <c r="BJ116" s="974"/>
      <c r="BK116" s="974"/>
      <c r="BL116" s="974"/>
      <c r="BM116" s="974"/>
      <c r="BN116" s="974"/>
      <c r="BO116" s="974"/>
      <c r="BP116" s="975"/>
      <c r="BQ116" s="880" t="s">
        <v>395</v>
      </c>
      <c r="BR116" s="881"/>
      <c r="BS116" s="881"/>
      <c r="BT116" s="881"/>
      <c r="BU116" s="881"/>
      <c r="BV116" s="881" t="s">
        <v>457</v>
      </c>
      <c r="BW116" s="881"/>
      <c r="BX116" s="881"/>
      <c r="BY116" s="881"/>
      <c r="BZ116" s="881"/>
      <c r="CA116" s="881" t="s">
        <v>416</v>
      </c>
      <c r="CB116" s="881"/>
      <c r="CC116" s="881"/>
      <c r="CD116" s="881"/>
      <c r="CE116" s="881"/>
      <c r="CF116" s="939" t="s">
        <v>416</v>
      </c>
      <c r="CG116" s="940"/>
      <c r="CH116" s="940"/>
      <c r="CI116" s="940"/>
      <c r="CJ116" s="940"/>
      <c r="CK116" s="991"/>
      <c r="CL116" s="885"/>
      <c r="CM116" s="879" t="s">
        <v>465</v>
      </c>
      <c r="CN116" s="816"/>
      <c r="CO116" s="816"/>
      <c r="CP116" s="816"/>
      <c r="CQ116" s="816"/>
      <c r="CR116" s="816"/>
      <c r="CS116" s="816"/>
      <c r="CT116" s="816"/>
      <c r="CU116" s="816"/>
      <c r="CV116" s="816"/>
      <c r="CW116" s="816"/>
      <c r="CX116" s="816"/>
      <c r="CY116" s="816"/>
      <c r="CZ116" s="816"/>
      <c r="DA116" s="816"/>
      <c r="DB116" s="816"/>
      <c r="DC116" s="816"/>
      <c r="DD116" s="816"/>
      <c r="DE116" s="816"/>
      <c r="DF116" s="817"/>
      <c r="DG116" s="843" t="s">
        <v>416</v>
      </c>
      <c r="DH116" s="844"/>
      <c r="DI116" s="844"/>
      <c r="DJ116" s="844"/>
      <c r="DK116" s="845"/>
      <c r="DL116" s="846" t="s">
        <v>244</v>
      </c>
      <c r="DM116" s="844"/>
      <c r="DN116" s="844"/>
      <c r="DO116" s="844"/>
      <c r="DP116" s="845"/>
      <c r="DQ116" s="846" t="s">
        <v>416</v>
      </c>
      <c r="DR116" s="844"/>
      <c r="DS116" s="844"/>
      <c r="DT116" s="844"/>
      <c r="DU116" s="845"/>
      <c r="DV116" s="888" t="s">
        <v>450</v>
      </c>
      <c r="DW116" s="889"/>
      <c r="DX116" s="889"/>
      <c r="DY116" s="889"/>
      <c r="DZ116" s="890"/>
    </row>
    <row r="117" spans="1:130" s="226" customFormat="1" ht="26.25" customHeight="1" x14ac:dyDescent="0.15">
      <c r="A117" s="959" t="s">
        <v>189</v>
      </c>
      <c r="B117" s="960"/>
      <c r="C117" s="960"/>
      <c r="D117" s="960"/>
      <c r="E117" s="960"/>
      <c r="F117" s="960"/>
      <c r="G117" s="960"/>
      <c r="H117" s="960"/>
      <c r="I117" s="960"/>
      <c r="J117" s="960"/>
      <c r="K117" s="960"/>
      <c r="L117" s="960"/>
      <c r="M117" s="960"/>
      <c r="N117" s="960"/>
      <c r="O117" s="960"/>
      <c r="P117" s="960"/>
      <c r="Q117" s="960"/>
      <c r="R117" s="960"/>
      <c r="S117" s="960"/>
      <c r="T117" s="960"/>
      <c r="U117" s="960"/>
      <c r="V117" s="960"/>
      <c r="W117" s="960"/>
      <c r="X117" s="960"/>
      <c r="Y117" s="941" t="s">
        <v>466</v>
      </c>
      <c r="Z117" s="961"/>
      <c r="AA117" s="966">
        <v>2764586</v>
      </c>
      <c r="AB117" s="967"/>
      <c r="AC117" s="967"/>
      <c r="AD117" s="967"/>
      <c r="AE117" s="968"/>
      <c r="AF117" s="969">
        <v>2939311</v>
      </c>
      <c r="AG117" s="967"/>
      <c r="AH117" s="967"/>
      <c r="AI117" s="967"/>
      <c r="AJ117" s="968"/>
      <c r="AK117" s="969">
        <v>2941111</v>
      </c>
      <c r="AL117" s="967"/>
      <c r="AM117" s="967"/>
      <c r="AN117" s="967"/>
      <c r="AO117" s="968"/>
      <c r="AP117" s="970"/>
      <c r="AQ117" s="971"/>
      <c r="AR117" s="971"/>
      <c r="AS117" s="971"/>
      <c r="AT117" s="972"/>
      <c r="AU117" s="996"/>
      <c r="AV117" s="997"/>
      <c r="AW117" s="997"/>
      <c r="AX117" s="997"/>
      <c r="AY117" s="997"/>
      <c r="AZ117" s="927" t="s">
        <v>467</v>
      </c>
      <c r="BA117" s="928"/>
      <c r="BB117" s="928"/>
      <c r="BC117" s="928"/>
      <c r="BD117" s="928"/>
      <c r="BE117" s="928"/>
      <c r="BF117" s="928"/>
      <c r="BG117" s="928"/>
      <c r="BH117" s="928"/>
      <c r="BI117" s="928"/>
      <c r="BJ117" s="928"/>
      <c r="BK117" s="928"/>
      <c r="BL117" s="928"/>
      <c r="BM117" s="928"/>
      <c r="BN117" s="928"/>
      <c r="BO117" s="928"/>
      <c r="BP117" s="929"/>
      <c r="BQ117" s="880" t="s">
        <v>450</v>
      </c>
      <c r="BR117" s="881"/>
      <c r="BS117" s="881"/>
      <c r="BT117" s="881"/>
      <c r="BU117" s="881"/>
      <c r="BV117" s="881" t="s">
        <v>442</v>
      </c>
      <c r="BW117" s="881"/>
      <c r="BX117" s="881"/>
      <c r="BY117" s="881"/>
      <c r="BZ117" s="881"/>
      <c r="CA117" s="881" t="s">
        <v>244</v>
      </c>
      <c r="CB117" s="881"/>
      <c r="CC117" s="881"/>
      <c r="CD117" s="881"/>
      <c r="CE117" s="881"/>
      <c r="CF117" s="939" t="s">
        <v>395</v>
      </c>
      <c r="CG117" s="940"/>
      <c r="CH117" s="940"/>
      <c r="CI117" s="940"/>
      <c r="CJ117" s="940"/>
      <c r="CK117" s="991"/>
      <c r="CL117" s="885"/>
      <c r="CM117" s="879" t="s">
        <v>468</v>
      </c>
      <c r="CN117" s="816"/>
      <c r="CO117" s="816"/>
      <c r="CP117" s="816"/>
      <c r="CQ117" s="816"/>
      <c r="CR117" s="816"/>
      <c r="CS117" s="816"/>
      <c r="CT117" s="816"/>
      <c r="CU117" s="816"/>
      <c r="CV117" s="816"/>
      <c r="CW117" s="816"/>
      <c r="CX117" s="816"/>
      <c r="CY117" s="816"/>
      <c r="CZ117" s="816"/>
      <c r="DA117" s="816"/>
      <c r="DB117" s="816"/>
      <c r="DC117" s="816"/>
      <c r="DD117" s="816"/>
      <c r="DE117" s="816"/>
      <c r="DF117" s="817"/>
      <c r="DG117" s="843" t="s">
        <v>450</v>
      </c>
      <c r="DH117" s="844"/>
      <c r="DI117" s="844"/>
      <c r="DJ117" s="844"/>
      <c r="DK117" s="845"/>
      <c r="DL117" s="846" t="s">
        <v>395</v>
      </c>
      <c r="DM117" s="844"/>
      <c r="DN117" s="844"/>
      <c r="DO117" s="844"/>
      <c r="DP117" s="845"/>
      <c r="DQ117" s="846" t="s">
        <v>450</v>
      </c>
      <c r="DR117" s="844"/>
      <c r="DS117" s="844"/>
      <c r="DT117" s="844"/>
      <c r="DU117" s="845"/>
      <c r="DV117" s="888" t="s">
        <v>450</v>
      </c>
      <c r="DW117" s="889"/>
      <c r="DX117" s="889"/>
      <c r="DY117" s="889"/>
      <c r="DZ117" s="890"/>
    </row>
    <row r="118" spans="1:130" s="226" customFormat="1" ht="26.25" customHeight="1" x14ac:dyDescent="0.15">
      <c r="A118" s="959" t="s">
        <v>437</v>
      </c>
      <c r="B118" s="960"/>
      <c r="C118" s="960"/>
      <c r="D118" s="960"/>
      <c r="E118" s="960"/>
      <c r="F118" s="960"/>
      <c r="G118" s="960"/>
      <c r="H118" s="960"/>
      <c r="I118" s="960"/>
      <c r="J118" s="960"/>
      <c r="K118" s="960"/>
      <c r="L118" s="960"/>
      <c r="M118" s="960"/>
      <c r="N118" s="960"/>
      <c r="O118" s="960"/>
      <c r="P118" s="960"/>
      <c r="Q118" s="960"/>
      <c r="R118" s="960"/>
      <c r="S118" s="960"/>
      <c r="T118" s="960"/>
      <c r="U118" s="960"/>
      <c r="V118" s="960"/>
      <c r="W118" s="960"/>
      <c r="X118" s="960"/>
      <c r="Y118" s="960"/>
      <c r="Z118" s="961"/>
      <c r="AA118" s="962" t="s">
        <v>434</v>
      </c>
      <c r="AB118" s="960"/>
      <c r="AC118" s="960"/>
      <c r="AD118" s="960"/>
      <c r="AE118" s="961"/>
      <c r="AF118" s="962" t="s">
        <v>435</v>
      </c>
      <c r="AG118" s="960"/>
      <c r="AH118" s="960"/>
      <c r="AI118" s="960"/>
      <c r="AJ118" s="961"/>
      <c r="AK118" s="962" t="s">
        <v>308</v>
      </c>
      <c r="AL118" s="960"/>
      <c r="AM118" s="960"/>
      <c r="AN118" s="960"/>
      <c r="AO118" s="961"/>
      <c r="AP118" s="963" t="s">
        <v>436</v>
      </c>
      <c r="AQ118" s="964"/>
      <c r="AR118" s="964"/>
      <c r="AS118" s="964"/>
      <c r="AT118" s="965"/>
      <c r="AU118" s="996"/>
      <c r="AV118" s="997"/>
      <c r="AW118" s="997"/>
      <c r="AX118" s="997"/>
      <c r="AY118" s="997"/>
      <c r="AZ118" s="902" t="s">
        <v>469</v>
      </c>
      <c r="BA118" s="903"/>
      <c r="BB118" s="903"/>
      <c r="BC118" s="903"/>
      <c r="BD118" s="903"/>
      <c r="BE118" s="903"/>
      <c r="BF118" s="903"/>
      <c r="BG118" s="903"/>
      <c r="BH118" s="903"/>
      <c r="BI118" s="903"/>
      <c r="BJ118" s="903"/>
      <c r="BK118" s="903"/>
      <c r="BL118" s="903"/>
      <c r="BM118" s="903"/>
      <c r="BN118" s="903"/>
      <c r="BO118" s="903"/>
      <c r="BP118" s="904"/>
      <c r="BQ118" s="943" t="s">
        <v>450</v>
      </c>
      <c r="BR118" s="909"/>
      <c r="BS118" s="909"/>
      <c r="BT118" s="909"/>
      <c r="BU118" s="909"/>
      <c r="BV118" s="909" t="s">
        <v>450</v>
      </c>
      <c r="BW118" s="909"/>
      <c r="BX118" s="909"/>
      <c r="BY118" s="909"/>
      <c r="BZ118" s="909"/>
      <c r="CA118" s="909" t="s">
        <v>244</v>
      </c>
      <c r="CB118" s="909"/>
      <c r="CC118" s="909"/>
      <c r="CD118" s="909"/>
      <c r="CE118" s="909"/>
      <c r="CF118" s="939" t="s">
        <v>450</v>
      </c>
      <c r="CG118" s="940"/>
      <c r="CH118" s="940"/>
      <c r="CI118" s="940"/>
      <c r="CJ118" s="940"/>
      <c r="CK118" s="991"/>
      <c r="CL118" s="885"/>
      <c r="CM118" s="879" t="s">
        <v>470</v>
      </c>
      <c r="CN118" s="816"/>
      <c r="CO118" s="816"/>
      <c r="CP118" s="816"/>
      <c r="CQ118" s="816"/>
      <c r="CR118" s="816"/>
      <c r="CS118" s="816"/>
      <c r="CT118" s="816"/>
      <c r="CU118" s="816"/>
      <c r="CV118" s="816"/>
      <c r="CW118" s="816"/>
      <c r="CX118" s="816"/>
      <c r="CY118" s="816"/>
      <c r="CZ118" s="816"/>
      <c r="DA118" s="816"/>
      <c r="DB118" s="816"/>
      <c r="DC118" s="816"/>
      <c r="DD118" s="816"/>
      <c r="DE118" s="816"/>
      <c r="DF118" s="817"/>
      <c r="DG118" s="843" t="s">
        <v>450</v>
      </c>
      <c r="DH118" s="844"/>
      <c r="DI118" s="844"/>
      <c r="DJ118" s="844"/>
      <c r="DK118" s="845"/>
      <c r="DL118" s="846" t="s">
        <v>445</v>
      </c>
      <c r="DM118" s="844"/>
      <c r="DN118" s="844"/>
      <c r="DO118" s="844"/>
      <c r="DP118" s="845"/>
      <c r="DQ118" s="846" t="s">
        <v>395</v>
      </c>
      <c r="DR118" s="844"/>
      <c r="DS118" s="844"/>
      <c r="DT118" s="844"/>
      <c r="DU118" s="845"/>
      <c r="DV118" s="888" t="s">
        <v>450</v>
      </c>
      <c r="DW118" s="889"/>
      <c r="DX118" s="889"/>
      <c r="DY118" s="889"/>
      <c r="DZ118" s="890"/>
    </row>
    <row r="119" spans="1:130" s="226" customFormat="1" ht="26.25" customHeight="1" x14ac:dyDescent="0.15">
      <c r="A119" s="882" t="s">
        <v>440</v>
      </c>
      <c r="B119" s="883"/>
      <c r="C119" s="924" t="s">
        <v>441</v>
      </c>
      <c r="D119" s="872"/>
      <c r="E119" s="872"/>
      <c r="F119" s="872"/>
      <c r="G119" s="872"/>
      <c r="H119" s="872"/>
      <c r="I119" s="872"/>
      <c r="J119" s="872"/>
      <c r="K119" s="872"/>
      <c r="L119" s="872"/>
      <c r="M119" s="872"/>
      <c r="N119" s="872"/>
      <c r="O119" s="872"/>
      <c r="P119" s="872"/>
      <c r="Q119" s="872"/>
      <c r="R119" s="872"/>
      <c r="S119" s="872"/>
      <c r="T119" s="872"/>
      <c r="U119" s="872"/>
      <c r="V119" s="872"/>
      <c r="W119" s="872"/>
      <c r="X119" s="872"/>
      <c r="Y119" s="872"/>
      <c r="Z119" s="873"/>
      <c r="AA119" s="952" t="s">
        <v>395</v>
      </c>
      <c r="AB119" s="953"/>
      <c r="AC119" s="953"/>
      <c r="AD119" s="953"/>
      <c r="AE119" s="954"/>
      <c r="AF119" s="955" t="s">
        <v>395</v>
      </c>
      <c r="AG119" s="953"/>
      <c r="AH119" s="953"/>
      <c r="AI119" s="953"/>
      <c r="AJ119" s="954"/>
      <c r="AK119" s="955" t="s">
        <v>450</v>
      </c>
      <c r="AL119" s="953"/>
      <c r="AM119" s="953"/>
      <c r="AN119" s="953"/>
      <c r="AO119" s="954"/>
      <c r="AP119" s="956" t="s">
        <v>450</v>
      </c>
      <c r="AQ119" s="957"/>
      <c r="AR119" s="957"/>
      <c r="AS119" s="957"/>
      <c r="AT119" s="958"/>
      <c r="AU119" s="998"/>
      <c r="AV119" s="999"/>
      <c r="AW119" s="999"/>
      <c r="AX119" s="999"/>
      <c r="AY119" s="999"/>
      <c r="AZ119" s="247" t="s">
        <v>189</v>
      </c>
      <c r="BA119" s="247"/>
      <c r="BB119" s="247"/>
      <c r="BC119" s="247"/>
      <c r="BD119" s="247"/>
      <c r="BE119" s="247"/>
      <c r="BF119" s="247"/>
      <c r="BG119" s="247"/>
      <c r="BH119" s="247"/>
      <c r="BI119" s="247"/>
      <c r="BJ119" s="247"/>
      <c r="BK119" s="247"/>
      <c r="BL119" s="247"/>
      <c r="BM119" s="247"/>
      <c r="BN119" s="247"/>
      <c r="BO119" s="941" t="s">
        <v>471</v>
      </c>
      <c r="BP119" s="942"/>
      <c r="BQ119" s="943">
        <v>32355060</v>
      </c>
      <c r="BR119" s="909"/>
      <c r="BS119" s="909"/>
      <c r="BT119" s="909"/>
      <c r="BU119" s="909"/>
      <c r="BV119" s="909">
        <v>32319689</v>
      </c>
      <c r="BW119" s="909"/>
      <c r="BX119" s="909"/>
      <c r="BY119" s="909"/>
      <c r="BZ119" s="909"/>
      <c r="CA119" s="909">
        <v>31848752</v>
      </c>
      <c r="CB119" s="909"/>
      <c r="CC119" s="909"/>
      <c r="CD119" s="909"/>
      <c r="CE119" s="909"/>
      <c r="CF119" s="812"/>
      <c r="CG119" s="813"/>
      <c r="CH119" s="813"/>
      <c r="CI119" s="813"/>
      <c r="CJ119" s="898"/>
      <c r="CK119" s="992"/>
      <c r="CL119" s="887"/>
      <c r="CM119" s="902" t="s">
        <v>472</v>
      </c>
      <c r="CN119" s="903"/>
      <c r="CO119" s="903"/>
      <c r="CP119" s="903"/>
      <c r="CQ119" s="903"/>
      <c r="CR119" s="903"/>
      <c r="CS119" s="903"/>
      <c r="CT119" s="903"/>
      <c r="CU119" s="903"/>
      <c r="CV119" s="903"/>
      <c r="CW119" s="903"/>
      <c r="CX119" s="903"/>
      <c r="CY119" s="903"/>
      <c r="CZ119" s="903"/>
      <c r="DA119" s="903"/>
      <c r="DB119" s="903"/>
      <c r="DC119" s="903"/>
      <c r="DD119" s="903"/>
      <c r="DE119" s="903"/>
      <c r="DF119" s="904"/>
      <c r="DG119" s="827" t="s">
        <v>395</v>
      </c>
      <c r="DH119" s="828"/>
      <c r="DI119" s="828"/>
      <c r="DJ119" s="828"/>
      <c r="DK119" s="829"/>
      <c r="DL119" s="830" t="s">
        <v>450</v>
      </c>
      <c r="DM119" s="828"/>
      <c r="DN119" s="828"/>
      <c r="DO119" s="828"/>
      <c r="DP119" s="829"/>
      <c r="DQ119" s="830" t="s">
        <v>395</v>
      </c>
      <c r="DR119" s="828"/>
      <c r="DS119" s="828"/>
      <c r="DT119" s="828"/>
      <c r="DU119" s="829"/>
      <c r="DV119" s="912" t="s">
        <v>395</v>
      </c>
      <c r="DW119" s="913"/>
      <c r="DX119" s="913"/>
      <c r="DY119" s="913"/>
      <c r="DZ119" s="914"/>
    </row>
    <row r="120" spans="1:130" s="226" customFormat="1" ht="26.25" customHeight="1" x14ac:dyDescent="0.15">
      <c r="A120" s="884"/>
      <c r="B120" s="885"/>
      <c r="C120" s="879" t="s">
        <v>447</v>
      </c>
      <c r="D120" s="816"/>
      <c r="E120" s="816"/>
      <c r="F120" s="816"/>
      <c r="G120" s="816"/>
      <c r="H120" s="816"/>
      <c r="I120" s="816"/>
      <c r="J120" s="816"/>
      <c r="K120" s="816"/>
      <c r="L120" s="816"/>
      <c r="M120" s="816"/>
      <c r="N120" s="816"/>
      <c r="O120" s="816"/>
      <c r="P120" s="816"/>
      <c r="Q120" s="816"/>
      <c r="R120" s="816"/>
      <c r="S120" s="816"/>
      <c r="T120" s="816"/>
      <c r="U120" s="816"/>
      <c r="V120" s="816"/>
      <c r="W120" s="816"/>
      <c r="X120" s="816"/>
      <c r="Y120" s="816"/>
      <c r="Z120" s="817"/>
      <c r="AA120" s="843" t="s">
        <v>443</v>
      </c>
      <c r="AB120" s="844"/>
      <c r="AC120" s="844"/>
      <c r="AD120" s="844"/>
      <c r="AE120" s="845"/>
      <c r="AF120" s="846" t="s">
        <v>442</v>
      </c>
      <c r="AG120" s="844"/>
      <c r="AH120" s="844"/>
      <c r="AI120" s="844"/>
      <c r="AJ120" s="845"/>
      <c r="AK120" s="846" t="s">
        <v>395</v>
      </c>
      <c r="AL120" s="844"/>
      <c r="AM120" s="844"/>
      <c r="AN120" s="844"/>
      <c r="AO120" s="845"/>
      <c r="AP120" s="888" t="s">
        <v>395</v>
      </c>
      <c r="AQ120" s="889"/>
      <c r="AR120" s="889"/>
      <c r="AS120" s="889"/>
      <c r="AT120" s="890"/>
      <c r="AU120" s="944" t="s">
        <v>473</v>
      </c>
      <c r="AV120" s="945"/>
      <c r="AW120" s="945"/>
      <c r="AX120" s="945"/>
      <c r="AY120" s="946"/>
      <c r="AZ120" s="924" t="s">
        <v>474</v>
      </c>
      <c r="BA120" s="872"/>
      <c r="BB120" s="872"/>
      <c r="BC120" s="872"/>
      <c r="BD120" s="872"/>
      <c r="BE120" s="872"/>
      <c r="BF120" s="872"/>
      <c r="BG120" s="872"/>
      <c r="BH120" s="872"/>
      <c r="BI120" s="872"/>
      <c r="BJ120" s="872"/>
      <c r="BK120" s="872"/>
      <c r="BL120" s="872"/>
      <c r="BM120" s="872"/>
      <c r="BN120" s="872"/>
      <c r="BO120" s="872"/>
      <c r="BP120" s="873"/>
      <c r="BQ120" s="925">
        <v>16438418</v>
      </c>
      <c r="BR120" s="906"/>
      <c r="BS120" s="906"/>
      <c r="BT120" s="906"/>
      <c r="BU120" s="906"/>
      <c r="BV120" s="906">
        <v>15235858</v>
      </c>
      <c r="BW120" s="906"/>
      <c r="BX120" s="906"/>
      <c r="BY120" s="906"/>
      <c r="BZ120" s="906"/>
      <c r="CA120" s="906">
        <v>16488120</v>
      </c>
      <c r="CB120" s="906"/>
      <c r="CC120" s="906"/>
      <c r="CD120" s="906"/>
      <c r="CE120" s="906"/>
      <c r="CF120" s="930">
        <v>123.8</v>
      </c>
      <c r="CG120" s="931"/>
      <c r="CH120" s="931"/>
      <c r="CI120" s="931"/>
      <c r="CJ120" s="931"/>
      <c r="CK120" s="932" t="s">
        <v>475</v>
      </c>
      <c r="CL120" s="916"/>
      <c r="CM120" s="916"/>
      <c r="CN120" s="916"/>
      <c r="CO120" s="917"/>
      <c r="CP120" s="936" t="s">
        <v>476</v>
      </c>
      <c r="CQ120" s="937"/>
      <c r="CR120" s="937"/>
      <c r="CS120" s="937"/>
      <c r="CT120" s="937"/>
      <c r="CU120" s="937"/>
      <c r="CV120" s="937"/>
      <c r="CW120" s="937"/>
      <c r="CX120" s="937"/>
      <c r="CY120" s="937"/>
      <c r="CZ120" s="937"/>
      <c r="DA120" s="937"/>
      <c r="DB120" s="937"/>
      <c r="DC120" s="937"/>
      <c r="DD120" s="937"/>
      <c r="DE120" s="937"/>
      <c r="DF120" s="938"/>
      <c r="DG120" s="925">
        <v>7200499</v>
      </c>
      <c r="DH120" s="906"/>
      <c r="DI120" s="906"/>
      <c r="DJ120" s="906"/>
      <c r="DK120" s="906"/>
      <c r="DL120" s="906">
        <v>7300174</v>
      </c>
      <c r="DM120" s="906"/>
      <c r="DN120" s="906"/>
      <c r="DO120" s="906"/>
      <c r="DP120" s="906"/>
      <c r="DQ120" s="906">
        <v>6916291</v>
      </c>
      <c r="DR120" s="906"/>
      <c r="DS120" s="906"/>
      <c r="DT120" s="906"/>
      <c r="DU120" s="906"/>
      <c r="DV120" s="907">
        <v>51.9</v>
      </c>
      <c r="DW120" s="907"/>
      <c r="DX120" s="907"/>
      <c r="DY120" s="907"/>
      <c r="DZ120" s="908"/>
    </row>
    <row r="121" spans="1:130" s="226" customFormat="1" ht="26.25" customHeight="1" x14ac:dyDescent="0.15">
      <c r="A121" s="884"/>
      <c r="B121" s="885"/>
      <c r="C121" s="927" t="s">
        <v>477</v>
      </c>
      <c r="D121" s="928"/>
      <c r="E121" s="928"/>
      <c r="F121" s="928"/>
      <c r="G121" s="928"/>
      <c r="H121" s="928"/>
      <c r="I121" s="928"/>
      <c r="J121" s="928"/>
      <c r="K121" s="928"/>
      <c r="L121" s="928"/>
      <c r="M121" s="928"/>
      <c r="N121" s="928"/>
      <c r="O121" s="928"/>
      <c r="P121" s="928"/>
      <c r="Q121" s="928"/>
      <c r="R121" s="928"/>
      <c r="S121" s="928"/>
      <c r="T121" s="928"/>
      <c r="U121" s="928"/>
      <c r="V121" s="928"/>
      <c r="W121" s="928"/>
      <c r="X121" s="928"/>
      <c r="Y121" s="928"/>
      <c r="Z121" s="929"/>
      <c r="AA121" s="843" t="s">
        <v>395</v>
      </c>
      <c r="AB121" s="844"/>
      <c r="AC121" s="844"/>
      <c r="AD121" s="844"/>
      <c r="AE121" s="845"/>
      <c r="AF121" s="846" t="s">
        <v>450</v>
      </c>
      <c r="AG121" s="844"/>
      <c r="AH121" s="844"/>
      <c r="AI121" s="844"/>
      <c r="AJ121" s="845"/>
      <c r="AK121" s="846" t="s">
        <v>416</v>
      </c>
      <c r="AL121" s="844"/>
      <c r="AM121" s="844"/>
      <c r="AN121" s="844"/>
      <c r="AO121" s="845"/>
      <c r="AP121" s="888" t="s">
        <v>395</v>
      </c>
      <c r="AQ121" s="889"/>
      <c r="AR121" s="889"/>
      <c r="AS121" s="889"/>
      <c r="AT121" s="890"/>
      <c r="AU121" s="947"/>
      <c r="AV121" s="948"/>
      <c r="AW121" s="948"/>
      <c r="AX121" s="948"/>
      <c r="AY121" s="949"/>
      <c r="AZ121" s="879" t="s">
        <v>478</v>
      </c>
      <c r="BA121" s="816"/>
      <c r="BB121" s="816"/>
      <c r="BC121" s="816"/>
      <c r="BD121" s="816"/>
      <c r="BE121" s="816"/>
      <c r="BF121" s="816"/>
      <c r="BG121" s="816"/>
      <c r="BH121" s="816"/>
      <c r="BI121" s="816"/>
      <c r="BJ121" s="816"/>
      <c r="BK121" s="816"/>
      <c r="BL121" s="816"/>
      <c r="BM121" s="816"/>
      <c r="BN121" s="816"/>
      <c r="BO121" s="816"/>
      <c r="BP121" s="817"/>
      <c r="BQ121" s="880">
        <v>1644337</v>
      </c>
      <c r="BR121" s="881"/>
      <c r="BS121" s="881"/>
      <c r="BT121" s="881"/>
      <c r="BU121" s="881"/>
      <c r="BV121" s="881">
        <v>1563899</v>
      </c>
      <c r="BW121" s="881"/>
      <c r="BX121" s="881"/>
      <c r="BY121" s="881"/>
      <c r="BZ121" s="881"/>
      <c r="CA121" s="881">
        <v>1382633</v>
      </c>
      <c r="CB121" s="881"/>
      <c r="CC121" s="881"/>
      <c r="CD121" s="881"/>
      <c r="CE121" s="881"/>
      <c r="CF121" s="939">
        <v>10.4</v>
      </c>
      <c r="CG121" s="940"/>
      <c r="CH121" s="940"/>
      <c r="CI121" s="940"/>
      <c r="CJ121" s="940"/>
      <c r="CK121" s="933"/>
      <c r="CL121" s="919"/>
      <c r="CM121" s="919"/>
      <c r="CN121" s="919"/>
      <c r="CO121" s="920"/>
      <c r="CP121" s="899" t="s">
        <v>479</v>
      </c>
      <c r="CQ121" s="900"/>
      <c r="CR121" s="900"/>
      <c r="CS121" s="900"/>
      <c r="CT121" s="900"/>
      <c r="CU121" s="900"/>
      <c r="CV121" s="900"/>
      <c r="CW121" s="900"/>
      <c r="CX121" s="900"/>
      <c r="CY121" s="900"/>
      <c r="CZ121" s="900"/>
      <c r="DA121" s="900"/>
      <c r="DB121" s="900"/>
      <c r="DC121" s="900"/>
      <c r="DD121" s="900"/>
      <c r="DE121" s="900"/>
      <c r="DF121" s="901"/>
      <c r="DG121" s="880">
        <v>623738</v>
      </c>
      <c r="DH121" s="881"/>
      <c r="DI121" s="881"/>
      <c r="DJ121" s="881"/>
      <c r="DK121" s="881"/>
      <c r="DL121" s="881">
        <v>693779</v>
      </c>
      <c r="DM121" s="881"/>
      <c r="DN121" s="881"/>
      <c r="DO121" s="881"/>
      <c r="DP121" s="881"/>
      <c r="DQ121" s="881">
        <v>834891</v>
      </c>
      <c r="DR121" s="881"/>
      <c r="DS121" s="881"/>
      <c r="DT121" s="881"/>
      <c r="DU121" s="881"/>
      <c r="DV121" s="858">
        <v>6.3</v>
      </c>
      <c r="DW121" s="858"/>
      <c r="DX121" s="858"/>
      <c r="DY121" s="858"/>
      <c r="DZ121" s="859"/>
    </row>
    <row r="122" spans="1:130" s="226" customFormat="1" ht="26.25" customHeight="1" x14ac:dyDescent="0.15">
      <c r="A122" s="884"/>
      <c r="B122" s="885"/>
      <c r="C122" s="879" t="s">
        <v>459</v>
      </c>
      <c r="D122" s="816"/>
      <c r="E122" s="816"/>
      <c r="F122" s="816"/>
      <c r="G122" s="816"/>
      <c r="H122" s="816"/>
      <c r="I122" s="816"/>
      <c r="J122" s="816"/>
      <c r="K122" s="816"/>
      <c r="L122" s="816"/>
      <c r="M122" s="816"/>
      <c r="N122" s="816"/>
      <c r="O122" s="816"/>
      <c r="P122" s="816"/>
      <c r="Q122" s="816"/>
      <c r="R122" s="816"/>
      <c r="S122" s="816"/>
      <c r="T122" s="816"/>
      <c r="U122" s="816"/>
      <c r="V122" s="816"/>
      <c r="W122" s="816"/>
      <c r="X122" s="816"/>
      <c r="Y122" s="816"/>
      <c r="Z122" s="817"/>
      <c r="AA122" s="843" t="s">
        <v>395</v>
      </c>
      <c r="AB122" s="844"/>
      <c r="AC122" s="844"/>
      <c r="AD122" s="844"/>
      <c r="AE122" s="845"/>
      <c r="AF122" s="846" t="s">
        <v>395</v>
      </c>
      <c r="AG122" s="844"/>
      <c r="AH122" s="844"/>
      <c r="AI122" s="844"/>
      <c r="AJ122" s="845"/>
      <c r="AK122" s="846" t="s">
        <v>450</v>
      </c>
      <c r="AL122" s="844"/>
      <c r="AM122" s="844"/>
      <c r="AN122" s="844"/>
      <c r="AO122" s="845"/>
      <c r="AP122" s="888" t="s">
        <v>395</v>
      </c>
      <c r="AQ122" s="889"/>
      <c r="AR122" s="889"/>
      <c r="AS122" s="889"/>
      <c r="AT122" s="890"/>
      <c r="AU122" s="947"/>
      <c r="AV122" s="948"/>
      <c r="AW122" s="948"/>
      <c r="AX122" s="948"/>
      <c r="AY122" s="949"/>
      <c r="AZ122" s="902" t="s">
        <v>480</v>
      </c>
      <c r="BA122" s="903"/>
      <c r="BB122" s="903"/>
      <c r="BC122" s="903"/>
      <c r="BD122" s="903"/>
      <c r="BE122" s="903"/>
      <c r="BF122" s="903"/>
      <c r="BG122" s="903"/>
      <c r="BH122" s="903"/>
      <c r="BI122" s="903"/>
      <c r="BJ122" s="903"/>
      <c r="BK122" s="903"/>
      <c r="BL122" s="903"/>
      <c r="BM122" s="903"/>
      <c r="BN122" s="903"/>
      <c r="BO122" s="903"/>
      <c r="BP122" s="904"/>
      <c r="BQ122" s="943">
        <v>21831784</v>
      </c>
      <c r="BR122" s="909"/>
      <c r="BS122" s="909"/>
      <c r="BT122" s="909"/>
      <c r="BU122" s="909"/>
      <c r="BV122" s="909">
        <v>21292433</v>
      </c>
      <c r="BW122" s="909"/>
      <c r="BX122" s="909"/>
      <c r="BY122" s="909"/>
      <c r="BZ122" s="909"/>
      <c r="CA122" s="909">
        <v>21223685</v>
      </c>
      <c r="CB122" s="909"/>
      <c r="CC122" s="909"/>
      <c r="CD122" s="909"/>
      <c r="CE122" s="909"/>
      <c r="CF122" s="910">
        <v>159.30000000000001</v>
      </c>
      <c r="CG122" s="911"/>
      <c r="CH122" s="911"/>
      <c r="CI122" s="911"/>
      <c r="CJ122" s="911"/>
      <c r="CK122" s="933"/>
      <c r="CL122" s="919"/>
      <c r="CM122" s="919"/>
      <c r="CN122" s="919"/>
      <c r="CO122" s="920"/>
      <c r="CP122" s="899" t="s">
        <v>481</v>
      </c>
      <c r="CQ122" s="900"/>
      <c r="CR122" s="900"/>
      <c r="CS122" s="900"/>
      <c r="CT122" s="900"/>
      <c r="CU122" s="900"/>
      <c r="CV122" s="900"/>
      <c r="CW122" s="900"/>
      <c r="CX122" s="900"/>
      <c r="CY122" s="900"/>
      <c r="CZ122" s="900"/>
      <c r="DA122" s="900"/>
      <c r="DB122" s="900"/>
      <c r="DC122" s="900"/>
      <c r="DD122" s="900"/>
      <c r="DE122" s="900"/>
      <c r="DF122" s="901"/>
      <c r="DG122" s="880">
        <v>133031</v>
      </c>
      <c r="DH122" s="881"/>
      <c r="DI122" s="881"/>
      <c r="DJ122" s="881"/>
      <c r="DK122" s="881"/>
      <c r="DL122" s="881">
        <v>105791</v>
      </c>
      <c r="DM122" s="881"/>
      <c r="DN122" s="881"/>
      <c r="DO122" s="881"/>
      <c r="DP122" s="881"/>
      <c r="DQ122" s="881">
        <v>84752</v>
      </c>
      <c r="DR122" s="881"/>
      <c r="DS122" s="881"/>
      <c r="DT122" s="881"/>
      <c r="DU122" s="881"/>
      <c r="DV122" s="858">
        <v>0.6</v>
      </c>
      <c r="DW122" s="858"/>
      <c r="DX122" s="858"/>
      <c r="DY122" s="858"/>
      <c r="DZ122" s="859"/>
    </row>
    <row r="123" spans="1:130" s="226" customFormat="1" ht="26.25" customHeight="1" x14ac:dyDescent="0.15">
      <c r="A123" s="884"/>
      <c r="B123" s="885"/>
      <c r="C123" s="879" t="s">
        <v>465</v>
      </c>
      <c r="D123" s="816"/>
      <c r="E123" s="816"/>
      <c r="F123" s="816"/>
      <c r="G123" s="816"/>
      <c r="H123" s="816"/>
      <c r="I123" s="816"/>
      <c r="J123" s="816"/>
      <c r="K123" s="816"/>
      <c r="L123" s="816"/>
      <c r="M123" s="816"/>
      <c r="N123" s="816"/>
      <c r="O123" s="816"/>
      <c r="P123" s="816"/>
      <c r="Q123" s="816"/>
      <c r="R123" s="816"/>
      <c r="S123" s="816"/>
      <c r="T123" s="816"/>
      <c r="U123" s="816"/>
      <c r="V123" s="816"/>
      <c r="W123" s="816"/>
      <c r="X123" s="816"/>
      <c r="Y123" s="816"/>
      <c r="Z123" s="817"/>
      <c r="AA123" s="843" t="s">
        <v>443</v>
      </c>
      <c r="AB123" s="844"/>
      <c r="AC123" s="844"/>
      <c r="AD123" s="844"/>
      <c r="AE123" s="845"/>
      <c r="AF123" s="846" t="s">
        <v>442</v>
      </c>
      <c r="AG123" s="844"/>
      <c r="AH123" s="844"/>
      <c r="AI123" s="844"/>
      <c r="AJ123" s="845"/>
      <c r="AK123" s="846" t="s">
        <v>450</v>
      </c>
      <c r="AL123" s="844"/>
      <c r="AM123" s="844"/>
      <c r="AN123" s="844"/>
      <c r="AO123" s="845"/>
      <c r="AP123" s="888" t="s">
        <v>395</v>
      </c>
      <c r="AQ123" s="889"/>
      <c r="AR123" s="889"/>
      <c r="AS123" s="889"/>
      <c r="AT123" s="890"/>
      <c r="AU123" s="950"/>
      <c r="AV123" s="951"/>
      <c r="AW123" s="951"/>
      <c r="AX123" s="951"/>
      <c r="AY123" s="951"/>
      <c r="AZ123" s="247" t="s">
        <v>189</v>
      </c>
      <c r="BA123" s="247"/>
      <c r="BB123" s="247"/>
      <c r="BC123" s="247"/>
      <c r="BD123" s="247"/>
      <c r="BE123" s="247"/>
      <c r="BF123" s="247"/>
      <c r="BG123" s="247"/>
      <c r="BH123" s="247"/>
      <c r="BI123" s="247"/>
      <c r="BJ123" s="247"/>
      <c r="BK123" s="247"/>
      <c r="BL123" s="247"/>
      <c r="BM123" s="247"/>
      <c r="BN123" s="247"/>
      <c r="BO123" s="941" t="s">
        <v>482</v>
      </c>
      <c r="BP123" s="942"/>
      <c r="BQ123" s="896">
        <v>39914539</v>
      </c>
      <c r="BR123" s="897"/>
      <c r="BS123" s="897"/>
      <c r="BT123" s="897"/>
      <c r="BU123" s="897"/>
      <c r="BV123" s="897">
        <v>38092190</v>
      </c>
      <c r="BW123" s="897"/>
      <c r="BX123" s="897"/>
      <c r="BY123" s="897"/>
      <c r="BZ123" s="897"/>
      <c r="CA123" s="897">
        <v>39094438</v>
      </c>
      <c r="CB123" s="897"/>
      <c r="CC123" s="897"/>
      <c r="CD123" s="897"/>
      <c r="CE123" s="897"/>
      <c r="CF123" s="812"/>
      <c r="CG123" s="813"/>
      <c r="CH123" s="813"/>
      <c r="CI123" s="813"/>
      <c r="CJ123" s="898"/>
      <c r="CK123" s="933"/>
      <c r="CL123" s="919"/>
      <c r="CM123" s="919"/>
      <c r="CN123" s="919"/>
      <c r="CO123" s="920"/>
      <c r="CP123" s="899" t="s">
        <v>483</v>
      </c>
      <c r="CQ123" s="900"/>
      <c r="CR123" s="900"/>
      <c r="CS123" s="900"/>
      <c r="CT123" s="900"/>
      <c r="CU123" s="900"/>
      <c r="CV123" s="900"/>
      <c r="CW123" s="900"/>
      <c r="CX123" s="900"/>
      <c r="CY123" s="900"/>
      <c r="CZ123" s="900"/>
      <c r="DA123" s="900"/>
      <c r="DB123" s="900"/>
      <c r="DC123" s="900"/>
      <c r="DD123" s="900"/>
      <c r="DE123" s="900"/>
      <c r="DF123" s="901"/>
      <c r="DG123" s="843">
        <v>16649</v>
      </c>
      <c r="DH123" s="844"/>
      <c r="DI123" s="844"/>
      <c r="DJ123" s="844"/>
      <c r="DK123" s="845"/>
      <c r="DL123" s="846">
        <v>25509</v>
      </c>
      <c r="DM123" s="844"/>
      <c r="DN123" s="844"/>
      <c r="DO123" s="844"/>
      <c r="DP123" s="845"/>
      <c r="DQ123" s="846">
        <v>20460</v>
      </c>
      <c r="DR123" s="844"/>
      <c r="DS123" s="844"/>
      <c r="DT123" s="844"/>
      <c r="DU123" s="845"/>
      <c r="DV123" s="888">
        <v>0.2</v>
      </c>
      <c r="DW123" s="889"/>
      <c r="DX123" s="889"/>
      <c r="DY123" s="889"/>
      <c r="DZ123" s="890"/>
    </row>
    <row r="124" spans="1:130" s="226" customFormat="1" ht="26.25" customHeight="1" thickBot="1" x14ac:dyDescent="0.2">
      <c r="A124" s="884"/>
      <c r="B124" s="885"/>
      <c r="C124" s="879" t="s">
        <v>468</v>
      </c>
      <c r="D124" s="816"/>
      <c r="E124" s="816"/>
      <c r="F124" s="816"/>
      <c r="G124" s="816"/>
      <c r="H124" s="816"/>
      <c r="I124" s="816"/>
      <c r="J124" s="816"/>
      <c r="K124" s="816"/>
      <c r="L124" s="816"/>
      <c r="M124" s="816"/>
      <c r="N124" s="816"/>
      <c r="O124" s="816"/>
      <c r="P124" s="816"/>
      <c r="Q124" s="816"/>
      <c r="R124" s="816"/>
      <c r="S124" s="816"/>
      <c r="T124" s="816"/>
      <c r="U124" s="816"/>
      <c r="V124" s="816"/>
      <c r="W124" s="816"/>
      <c r="X124" s="816"/>
      <c r="Y124" s="816"/>
      <c r="Z124" s="817"/>
      <c r="AA124" s="843" t="s">
        <v>395</v>
      </c>
      <c r="AB124" s="844"/>
      <c r="AC124" s="844"/>
      <c r="AD124" s="844"/>
      <c r="AE124" s="845"/>
      <c r="AF124" s="846" t="s">
        <v>395</v>
      </c>
      <c r="AG124" s="844"/>
      <c r="AH124" s="844"/>
      <c r="AI124" s="844"/>
      <c r="AJ124" s="845"/>
      <c r="AK124" s="846" t="s">
        <v>450</v>
      </c>
      <c r="AL124" s="844"/>
      <c r="AM124" s="844"/>
      <c r="AN124" s="844"/>
      <c r="AO124" s="845"/>
      <c r="AP124" s="888" t="s">
        <v>395</v>
      </c>
      <c r="AQ124" s="889"/>
      <c r="AR124" s="889"/>
      <c r="AS124" s="889"/>
      <c r="AT124" s="890"/>
      <c r="AU124" s="891" t="s">
        <v>484</v>
      </c>
      <c r="AV124" s="892"/>
      <c r="AW124" s="892"/>
      <c r="AX124" s="892"/>
      <c r="AY124" s="892"/>
      <c r="AZ124" s="892"/>
      <c r="BA124" s="892"/>
      <c r="BB124" s="892"/>
      <c r="BC124" s="892"/>
      <c r="BD124" s="892"/>
      <c r="BE124" s="892"/>
      <c r="BF124" s="892"/>
      <c r="BG124" s="892"/>
      <c r="BH124" s="892"/>
      <c r="BI124" s="892"/>
      <c r="BJ124" s="892"/>
      <c r="BK124" s="892"/>
      <c r="BL124" s="892"/>
      <c r="BM124" s="892"/>
      <c r="BN124" s="892"/>
      <c r="BO124" s="892"/>
      <c r="BP124" s="893"/>
      <c r="BQ124" s="894" t="s">
        <v>395</v>
      </c>
      <c r="BR124" s="895"/>
      <c r="BS124" s="895"/>
      <c r="BT124" s="895"/>
      <c r="BU124" s="895"/>
      <c r="BV124" s="895" t="s">
        <v>395</v>
      </c>
      <c r="BW124" s="895"/>
      <c r="BX124" s="895"/>
      <c r="BY124" s="895"/>
      <c r="BZ124" s="895"/>
      <c r="CA124" s="895" t="s">
        <v>395</v>
      </c>
      <c r="CB124" s="895"/>
      <c r="CC124" s="895"/>
      <c r="CD124" s="895"/>
      <c r="CE124" s="895"/>
      <c r="CF124" s="790"/>
      <c r="CG124" s="791"/>
      <c r="CH124" s="791"/>
      <c r="CI124" s="791"/>
      <c r="CJ124" s="926"/>
      <c r="CK124" s="934"/>
      <c r="CL124" s="934"/>
      <c r="CM124" s="934"/>
      <c r="CN124" s="934"/>
      <c r="CO124" s="935"/>
      <c r="CP124" s="899" t="s">
        <v>485</v>
      </c>
      <c r="CQ124" s="900"/>
      <c r="CR124" s="900"/>
      <c r="CS124" s="900"/>
      <c r="CT124" s="900"/>
      <c r="CU124" s="900"/>
      <c r="CV124" s="900"/>
      <c r="CW124" s="900"/>
      <c r="CX124" s="900"/>
      <c r="CY124" s="900"/>
      <c r="CZ124" s="900"/>
      <c r="DA124" s="900"/>
      <c r="DB124" s="900"/>
      <c r="DC124" s="900"/>
      <c r="DD124" s="900"/>
      <c r="DE124" s="900"/>
      <c r="DF124" s="901"/>
      <c r="DG124" s="827" t="s">
        <v>442</v>
      </c>
      <c r="DH124" s="828"/>
      <c r="DI124" s="828"/>
      <c r="DJ124" s="828"/>
      <c r="DK124" s="829"/>
      <c r="DL124" s="830" t="s">
        <v>443</v>
      </c>
      <c r="DM124" s="828"/>
      <c r="DN124" s="828"/>
      <c r="DO124" s="828"/>
      <c r="DP124" s="829"/>
      <c r="DQ124" s="830" t="s">
        <v>443</v>
      </c>
      <c r="DR124" s="828"/>
      <c r="DS124" s="828"/>
      <c r="DT124" s="828"/>
      <c r="DU124" s="829"/>
      <c r="DV124" s="912" t="s">
        <v>443</v>
      </c>
      <c r="DW124" s="913"/>
      <c r="DX124" s="913"/>
      <c r="DY124" s="913"/>
      <c r="DZ124" s="914"/>
    </row>
    <row r="125" spans="1:130" s="226" customFormat="1" ht="26.25" customHeight="1" x14ac:dyDescent="0.15">
      <c r="A125" s="884"/>
      <c r="B125" s="885"/>
      <c r="C125" s="879" t="s">
        <v>470</v>
      </c>
      <c r="D125" s="816"/>
      <c r="E125" s="816"/>
      <c r="F125" s="816"/>
      <c r="G125" s="816"/>
      <c r="H125" s="816"/>
      <c r="I125" s="816"/>
      <c r="J125" s="816"/>
      <c r="K125" s="816"/>
      <c r="L125" s="816"/>
      <c r="M125" s="816"/>
      <c r="N125" s="816"/>
      <c r="O125" s="816"/>
      <c r="P125" s="816"/>
      <c r="Q125" s="816"/>
      <c r="R125" s="816"/>
      <c r="S125" s="816"/>
      <c r="T125" s="816"/>
      <c r="U125" s="816"/>
      <c r="V125" s="816"/>
      <c r="W125" s="816"/>
      <c r="X125" s="816"/>
      <c r="Y125" s="816"/>
      <c r="Z125" s="817"/>
      <c r="AA125" s="843" t="s">
        <v>443</v>
      </c>
      <c r="AB125" s="844"/>
      <c r="AC125" s="844"/>
      <c r="AD125" s="844"/>
      <c r="AE125" s="845"/>
      <c r="AF125" s="846" t="s">
        <v>416</v>
      </c>
      <c r="AG125" s="844"/>
      <c r="AH125" s="844"/>
      <c r="AI125" s="844"/>
      <c r="AJ125" s="845"/>
      <c r="AK125" s="846" t="s">
        <v>416</v>
      </c>
      <c r="AL125" s="844"/>
      <c r="AM125" s="844"/>
      <c r="AN125" s="844"/>
      <c r="AO125" s="845"/>
      <c r="AP125" s="888" t="s">
        <v>416</v>
      </c>
      <c r="AQ125" s="889"/>
      <c r="AR125" s="889"/>
      <c r="AS125" s="889"/>
      <c r="AT125" s="890"/>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915" t="s">
        <v>486</v>
      </c>
      <c r="CL125" s="916"/>
      <c r="CM125" s="916"/>
      <c r="CN125" s="916"/>
      <c r="CO125" s="917"/>
      <c r="CP125" s="924" t="s">
        <v>487</v>
      </c>
      <c r="CQ125" s="872"/>
      <c r="CR125" s="872"/>
      <c r="CS125" s="872"/>
      <c r="CT125" s="872"/>
      <c r="CU125" s="872"/>
      <c r="CV125" s="872"/>
      <c r="CW125" s="872"/>
      <c r="CX125" s="872"/>
      <c r="CY125" s="872"/>
      <c r="CZ125" s="872"/>
      <c r="DA125" s="872"/>
      <c r="DB125" s="872"/>
      <c r="DC125" s="872"/>
      <c r="DD125" s="872"/>
      <c r="DE125" s="872"/>
      <c r="DF125" s="873"/>
      <c r="DG125" s="925" t="s">
        <v>443</v>
      </c>
      <c r="DH125" s="906"/>
      <c r="DI125" s="906"/>
      <c r="DJ125" s="906"/>
      <c r="DK125" s="906"/>
      <c r="DL125" s="906" t="s">
        <v>442</v>
      </c>
      <c r="DM125" s="906"/>
      <c r="DN125" s="906"/>
      <c r="DO125" s="906"/>
      <c r="DP125" s="906"/>
      <c r="DQ125" s="906" t="s">
        <v>443</v>
      </c>
      <c r="DR125" s="906"/>
      <c r="DS125" s="906"/>
      <c r="DT125" s="906"/>
      <c r="DU125" s="906"/>
      <c r="DV125" s="907" t="s">
        <v>442</v>
      </c>
      <c r="DW125" s="907"/>
      <c r="DX125" s="907"/>
      <c r="DY125" s="907"/>
      <c r="DZ125" s="908"/>
    </row>
    <row r="126" spans="1:130" s="226" customFormat="1" ht="26.25" customHeight="1" thickBot="1" x14ac:dyDescent="0.2">
      <c r="A126" s="884"/>
      <c r="B126" s="885"/>
      <c r="C126" s="879" t="s">
        <v>472</v>
      </c>
      <c r="D126" s="816"/>
      <c r="E126" s="816"/>
      <c r="F126" s="816"/>
      <c r="G126" s="816"/>
      <c r="H126" s="816"/>
      <c r="I126" s="816"/>
      <c r="J126" s="816"/>
      <c r="K126" s="816"/>
      <c r="L126" s="816"/>
      <c r="M126" s="816"/>
      <c r="N126" s="816"/>
      <c r="O126" s="816"/>
      <c r="P126" s="816"/>
      <c r="Q126" s="816"/>
      <c r="R126" s="816"/>
      <c r="S126" s="816"/>
      <c r="T126" s="816"/>
      <c r="U126" s="816"/>
      <c r="V126" s="816"/>
      <c r="W126" s="816"/>
      <c r="X126" s="816"/>
      <c r="Y126" s="816"/>
      <c r="Z126" s="817"/>
      <c r="AA126" s="843" t="s">
        <v>442</v>
      </c>
      <c r="AB126" s="844"/>
      <c r="AC126" s="844"/>
      <c r="AD126" s="844"/>
      <c r="AE126" s="845"/>
      <c r="AF126" s="846" t="s">
        <v>443</v>
      </c>
      <c r="AG126" s="844"/>
      <c r="AH126" s="844"/>
      <c r="AI126" s="844"/>
      <c r="AJ126" s="845"/>
      <c r="AK126" s="846" t="s">
        <v>443</v>
      </c>
      <c r="AL126" s="844"/>
      <c r="AM126" s="844"/>
      <c r="AN126" s="844"/>
      <c r="AO126" s="845"/>
      <c r="AP126" s="888" t="s">
        <v>442</v>
      </c>
      <c r="AQ126" s="889"/>
      <c r="AR126" s="889"/>
      <c r="AS126" s="889"/>
      <c r="AT126" s="890"/>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918"/>
      <c r="CL126" s="919"/>
      <c r="CM126" s="919"/>
      <c r="CN126" s="919"/>
      <c r="CO126" s="920"/>
      <c r="CP126" s="879" t="s">
        <v>488</v>
      </c>
      <c r="CQ126" s="816"/>
      <c r="CR126" s="816"/>
      <c r="CS126" s="816"/>
      <c r="CT126" s="816"/>
      <c r="CU126" s="816"/>
      <c r="CV126" s="816"/>
      <c r="CW126" s="816"/>
      <c r="CX126" s="816"/>
      <c r="CY126" s="816"/>
      <c r="CZ126" s="816"/>
      <c r="DA126" s="816"/>
      <c r="DB126" s="816"/>
      <c r="DC126" s="816"/>
      <c r="DD126" s="816"/>
      <c r="DE126" s="816"/>
      <c r="DF126" s="817"/>
      <c r="DG126" s="880" t="s">
        <v>443</v>
      </c>
      <c r="DH126" s="881"/>
      <c r="DI126" s="881"/>
      <c r="DJ126" s="881"/>
      <c r="DK126" s="881"/>
      <c r="DL126" s="881" t="s">
        <v>443</v>
      </c>
      <c r="DM126" s="881"/>
      <c r="DN126" s="881"/>
      <c r="DO126" s="881"/>
      <c r="DP126" s="881"/>
      <c r="DQ126" s="881" t="s">
        <v>416</v>
      </c>
      <c r="DR126" s="881"/>
      <c r="DS126" s="881"/>
      <c r="DT126" s="881"/>
      <c r="DU126" s="881"/>
      <c r="DV126" s="858" t="s">
        <v>443</v>
      </c>
      <c r="DW126" s="858"/>
      <c r="DX126" s="858"/>
      <c r="DY126" s="858"/>
      <c r="DZ126" s="859"/>
    </row>
    <row r="127" spans="1:130" s="226" customFormat="1" ht="26.25" customHeight="1" x14ac:dyDescent="0.15">
      <c r="A127" s="886"/>
      <c r="B127" s="887"/>
      <c r="C127" s="902" t="s">
        <v>489</v>
      </c>
      <c r="D127" s="903"/>
      <c r="E127" s="903"/>
      <c r="F127" s="903"/>
      <c r="G127" s="903"/>
      <c r="H127" s="903"/>
      <c r="I127" s="903"/>
      <c r="J127" s="903"/>
      <c r="K127" s="903"/>
      <c r="L127" s="903"/>
      <c r="M127" s="903"/>
      <c r="N127" s="903"/>
      <c r="O127" s="903"/>
      <c r="P127" s="903"/>
      <c r="Q127" s="903"/>
      <c r="R127" s="903"/>
      <c r="S127" s="903"/>
      <c r="T127" s="903"/>
      <c r="U127" s="903"/>
      <c r="V127" s="903"/>
      <c r="W127" s="903"/>
      <c r="X127" s="903"/>
      <c r="Y127" s="903"/>
      <c r="Z127" s="904"/>
      <c r="AA127" s="843" t="s">
        <v>416</v>
      </c>
      <c r="AB127" s="844"/>
      <c r="AC127" s="844"/>
      <c r="AD127" s="844"/>
      <c r="AE127" s="845"/>
      <c r="AF127" s="846" t="s">
        <v>443</v>
      </c>
      <c r="AG127" s="844"/>
      <c r="AH127" s="844"/>
      <c r="AI127" s="844"/>
      <c r="AJ127" s="845"/>
      <c r="AK127" s="846" t="s">
        <v>416</v>
      </c>
      <c r="AL127" s="844"/>
      <c r="AM127" s="844"/>
      <c r="AN127" s="844"/>
      <c r="AO127" s="845"/>
      <c r="AP127" s="888" t="s">
        <v>443</v>
      </c>
      <c r="AQ127" s="889"/>
      <c r="AR127" s="889"/>
      <c r="AS127" s="889"/>
      <c r="AT127" s="890"/>
      <c r="AU127" s="228"/>
      <c r="AV127" s="228"/>
      <c r="AW127" s="228"/>
      <c r="AX127" s="905" t="s">
        <v>490</v>
      </c>
      <c r="AY127" s="876"/>
      <c r="AZ127" s="876"/>
      <c r="BA127" s="876"/>
      <c r="BB127" s="876"/>
      <c r="BC127" s="876"/>
      <c r="BD127" s="876"/>
      <c r="BE127" s="877"/>
      <c r="BF127" s="875" t="s">
        <v>491</v>
      </c>
      <c r="BG127" s="876"/>
      <c r="BH127" s="876"/>
      <c r="BI127" s="876"/>
      <c r="BJ127" s="876"/>
      <c r="BK127" s="876"/>
      <c r="BL127" s="877"/>
      <c r="BM127" s="875" t="s">
        <v>492</v>
      </c>
      <c r="BN127" s="876"/>
      <c r="BO127" s="876"/>
      <c r="BP127" s="876"/>
      <c r="BQ127" s="876"/>
      <c r="BR127" s="876"/>
      <c r="BS127" s="877"/>
      <c r="BT127" s="875" t="s">
        <v>493</v>
      </c>
      <c r="BU127" s="876"/>
      <c r="BV127" s="876"/>
      <c r="BW127" s="876"/>
      <c r="BX127" s="876"/>
      <c r="BY127" s="876"/>
      <c r="BZ127" s="878"/>
      <c r="CA127" s="228"/>
      <c r="CB127" s="228"/>
      <c r="CC127" s="228"/>
      <c r="CD127" s="251"/>
      <c r="CE127" s="251"/>
      <c r="CF127" s="251"/>
      <c r="CG127" s="228"/>
      <c r="CH127" s="228"/>
      <c r="CI127" s="228"/>
      <c r="CJ127" s="250"/>
      <c r="CK127" s="918"/>
      <c r="CL127" s="919"/>
      <c r="CM127" s="919"/>
      <c r="CN127" s="919"/>
      <c r="CO127" s="920"/>
      <c r="CP127" s="879" t="s">
        <v>494</v>
      </c>
      <c r="CQ127" s="816"/>
      <c r="CR127" s="816"/>
      <c r="CS127" s="816"/>
      <c r="CT127" s="816"/>
      <c r="CU127" s="816"/>
      <c r="CV127" s="816"/>
      <c r="CW127" s="816"/>
      <c r="CX127" s="816"/>
      <c r="CY127" s="816"/>
      <c r="CZ127" s="816"/>
      <c r="DA127" s="816"/>
      <c r="DB127" s="816"/>
      <c r="DC127" s="816"/>
      <c r="DD127" s="816"/>
      <c r="DE127" s="816"/>
      <c r="DF127" s="817"/>
      <c r="DG127" s="880" t="s">
        <v>443</v>
      </c>
      <c r="DH127" s="881"/>
      <c r="DI127" s="881"/>
      <c r="DJ127" s="881"/>
      <c r="DK127" s="881"/>
      <c r="DL127" s="881" t="s">
        <v>442</v>
      </c>
      <c r="DM127" s="881"/>
      <c r="DN127" s="881"/>
      <c r="DO127" s="881"/>
      <c r="DP127" s="881"/>
      <c r="DQ127" s="881" t="s">
        <v>443</v>
      </c>
      <c r="DR127" s="881"/>
      <c r="DS127" s="881"/>
      <c r="DT127" s="881"/>
      <c r="DU127" s="881"/>
      <c r="DV127" s="858" t="s">
        <v>416</v>
      </c>
      <c r="DW127" s="858"/>
      <c r="DX127" s="858"/>
      <c r="DY127" s="858"/>
      <c r="DZ127" s="859"/>
    </row>
    <row r="128" spans="1:130" s="226" customFormat="1" ht="26.25" customHeight="1" thickBot="1" x14ac:dyDescent="0.2">
      <c r="A128" s="860" t="s">
        <v>495</v>
      </c>
      <c r="B128" s="861"/>
      <c r="C128" s="861"/>
      <c r="D128" s="861"/>
      <c r="E128" s="861"/>
      <c r="F128" s="861"/>
      <c r="G128" s="861"/>
      <c r="H128" s="861"/>
      <c r="I128" s="861"/>
      <c r="J128" s="861"/>
      <c r="K128" s="861"/>
      <c r="L128" s="861"/>
      <c r="M128" s="861"/>
      <c r="N128" s="861"/>
      <c r="O128" s="861"/>
      <c r="P128" s="861"/>
      <c r="Q128" s="861"/>
      <c r="R128" s="861"/>
      <c r="S128" s="861"/>
      <c r="T128" s="861"/>
      <c r="U128" s="861"/>
      <c r="V128" s="861"/>
      <c r="W128" s="862" t="s">
        <v>496</v>
      </c>
      <c r="X128" s="862"/>
      <c r="Y128" s="862"/>
      <c r="Z128" s="863"/>
      <c r="AA128" s="864">
        <v>218011</v>
      </c>
      <c r="AB128" s="865"/>
      <c r="AC128" s="865"/>
      <c r="AD128" s="865"/>
      <c r="AE128" s="866"/>
      <c r="AF128" s="867">
        <v>234400</v>
      </c>
      <c r="AG128" s="865"/>
      <c r="AH128" s="865"/>
      <c r="AI128" s="865"/>
      <c r="AJ128" s="866"/>
      <c r="AK128" s="867">
        <v>148361</v>
      </c>
      <c r="AL128" s="865"/>
      <c r="AM128" s="865"/>
      <c r="AN128" s="865"/>
      <c r="AO128" s="866"/>
      <c r="AP128" s="868"/>
      <c r="AQ128" s="869"/>
      <c r="AR128" s="869"/>
      <c r="AS128" s="869"/>
      <c r="AT128" s="870"/>
      <c r="AU128" s="228"/>
      <c r="AV128" s="228"/>
      <c r="AW128" s="228"/>
      <c r="AX128" s="871" t="s">
        <v>497</v>
      </c>
      <c r="AY128" s="872"/>
      <c r="AZ128" s="872"/>
      <c r="BA128" s="872"/>
      <c r="BB128" s="872"/>
      <c r="BC128" s="872"/>
      <c r="BD128" s="872"/>
      <c r="BE128" s="873"/>
      <c r="BF128" s="850" t="s">
        <v>244</v>
      </c>
      <c r="BG128" s="851"/>
      <c r="BH128" s="851"/>
      <c r="BI128" s="851"/>
      <c r="BJ128" s="851"/>
      <c r="BK128" s="851"/>
      <c r="BL128" s="874"/>
      <c r="BM128" s="850">
        <v>12.73</v>
      </c>
      <c r="BN128" s="851"/>
      <c r="BO128" s="851"/>
      <c r="BP128" s="851"/>
      <c r="BQ128" s="851"/>
      <c r="BR128" s="851"/>
      <c r="BS128" s="874"/>
      <c r="BT128" s="850">
        <v>20</v>
      </c>
      <c r="BU128" s="851"/>
      <c r="BV128" s="851"/>
      <c r="BW128" s="851"/>
      <c r="BX128" s="851"/>
      <c r="BY128" s="851"/>
      <c r="BZ128" s="852"/>
      <c r="CA128" s="251"/>
      <c r="CB128" s="251"/>
      <c r="CC128" s="251"/>
      <c r="CD128" s="251"/>
      <c r="CE128" s="251"/>
      <c r="CF128" s="251"/>
      <c r="CG128" s="228"/>
      <c r="CH128" s="228"/>
      <c r="CI128" s="228"/>
      <c r="CJ128" s="250"/>
      <c r="CK128" s="921"/>
      <c r="CL128" s="922"/>
      <c r="CM128" s="922"/>
      <c r="CN128" s="922"/>
      <c r="CO128" s="923"/>
      <c r="CP128" s="853" t="s">
        <v>498</v>
      </c>
      <c r="CQ128" s="794"/>
      <c r="CR128" s="794"/>
      <c r="CS128" s="794"/>
      <c r="CT128" s="794"/>
      <c r="CU128" s="794"/>
      <c r="CV128" s="794"/>
      <c r="CW128" s="794"/>
      <c r="CX128" s="794"/>
      <c r="CY128" s="794"/>
      <c r="CZ128" s="794"/>
      <c r="DA128" s="794"/>
      <c r="DB128" s="794"/>
      <c r="DC128" s="794"/>
      <c r="DD128" s="794"/>
      <c r="DE128" s="794"/>
      <c r="DF128" s="795"/>
      <c r="DG128" s="854">
        <v>5909</v>
      </c>
      <c r="DH128" s="855"/>
      <c r="DI128" s="855"/>
      <c r="DJ128" s="855"/>
      <c r="DK128" s="855"/>
      <c r="DL128" s="855" t="s">
        <v>499</v>
      </c>
      <c r="DM128" s="855"/>
      <c r="DN128" s="855"/>
      <c r="DO128" s="855"/>
      <c r="DP128" s="855"/>
      <c r="DQ128" s="855" t="s">
        <v>443</v>
      </c>
      <c r="DR128" s="855"/>
      <c r="DS128" s="855"/>
      <c r="DT128" s="855"/>
      <c r="DU128" s="855"/>
      <c r="DV128" s="856" t="s">
        <v>500</v>
      </c>
      <c r="DW128" s="856"/>
      <c r="DX128" s="856"/>
      <c r="DY128" s="856"/>
      <c r="DZ128" s="857"/>
    </row>
    <row r="129" spans="1:131" s="226" customFormat="1" ht="26.25" customHeight="1" x14ac:dyDescent="0.15">
      <c r="A129" s="838" t="s">
        <v>107</v>
      </c>
      <c r="B129" s="839"/>
      <c r="C129" s="839"/>
      <c r="D129" s="839"/>
      <c r="E129" s="839"/>
      <c r="F129" s="839"/>
      <c r="G129" s="839"/>
      <c r="H129" s="839"/>
      <c r="I129" s="839"/>
      <c r="J129" s="839"/>
      <c r="K129" s="839"/>
      <c r="L129" s="839"/>
      <c r="M129" s="839"/>
      <c r="N129" s="839"/>
      <c r="O129" s="839"/>
      <c r="P129" s="839"/>
      <c r="Q129" s="839"/>
      <c r="R129" s="839"/>
      <c r="S129" s="839"/>
      <c r="T129" s="839"/>
      <c r="U129" s="839"/>
      <c r="V129" s="839"/>
      <c r="W129" s="840" t="s">
        <v>501</v>
      </c>
      <c r="X129" s="841"/>
      <c r="Y129" s="841"/>
      <c r="Z129" s="842"/>
      <c r="AA129" s="843">
        <v>14693718</v>
      </c>
      <c r="AB129" s="844"/>
      <c r="AC129" s="844"/>
      <c r="AD129" s="844"/>
      <c r="AE129" s="845"/>
      <c r="AF129" s="846">
        <v>15046143</v>
      </c>
      <c r="AG129" s="844"/>
      <c r="AH129" s="844"/>
      <c r="AI129" s="844"/>
      <c r="AJ129" s="845"/>
      <c r="AK129" s="846">
        <v>15602900</v>
      </c>
      <c r="AL129" s="844"/>
      <c r="AM129" s="844"/>
      <c r="AN129" s="844"/>
      <c r="AO129" s="845"/>
      <c r="AP129" s="847"/>
      <c r="AQ129" s="848"/>
      <c r="AR129" s="848"/>
      <c r="AS129" s="848"/>
      <c r="AT129" s="849"/>
      <c r="AU129" s="229"/>
      <c r="AV129" s="229"/>
      <c r="AW129" s="229"/>
      <c r="AX129" s="815" t="s">
        <v>502</v>
      </c>
      <c r="AY129" s="816"/>
      <c r="AZ129" s="816"/>
      <c r="BA129" s="816"/>
      <c r="BB129" s="816"/>
      <c r="BC129" s="816"/>
      <c r="BD129" s="816"/>
      <c r="BE129" s="817"/>
      <c r="BF129" s="834" t="s">
        <v>499</v>
      </c>
      <c r="BG129" s="835"/>
      <c r="BH129" s="835"/>
      <c r="BI129" s="835"/>
      <c r="BJ129" s="835"/>
      <c r="BK129" s="835"/>
      <c r="BL129" s="836"/>
      <c r="BM129" s="834">
        <v>17.73</v>
      </c>
      <c r="BN129" s="835"/>
      <c r="BO129" s="835"/>
      <c r="BP129" s="835"/>
      <c r="BQ129" s="835"/>
      <c r="BR129" s="835"/>
      <c r="BS129" s="836"/>
      <c r="BT129" s="834">
        <v>30</v>
      </c>
      <c r="BU129" s="835"/>
      <c r="BV129" s="835"/>
      <c r="BW129" s="835"/>
      <c r="BX129" s="835"/>
      <c r="BY129" s="835"/>
      <c r="BZ129" s="837"/>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838" t="s">
        <v>503</v>
      </c>
      <c r="B130" s="839"/>
      <c r="C130" s="839"/>
      <c r="D130" s="839"/>
      <c r="E130" s="839"/>
      <c r="F130" s="839"/>
      <c r="G130" s="839"/>
      <c r="H130" s="839"/>
      <c r="I130" s="839"/>
      <c r="J130" s="839"/>
      <c r="K130" s="839"/>
      <c r="L130" s="839"/>
      <c r="M130" s="839"/>
      <c r="N130" s="839"/>
      <c r="O130" s="839"/>
      <c r="P130" s="839"/>
      <c r="Q130" s="839"/>
      <c r="R130" s="839"/>
      <c r="S130" s="839"/>
      <c r="T130" s="839"/>
      <c r="U130" s="839"/>
      <c r="V130" s="839"/>
      <c r="W130" s="840" t="s">
        <v>504</v>
      </c>
      <c r="X130" s="841"/>
      <c r="Y130" s="841"/>
      <c r="Z130" s="842"/>
      <c r="AA130" s="843">
        <v>2348337</v>
      </c>
      <c r="AB130" s="844"/>
      <c r="AC130" s="844"/>
      <c r="AD130" s="844"/>
      <c r="AE130" s="845"/>
      <c r="AF130" s="846">
        <v>2302418</v>
      </c>
      <c r="AG130" s="844"/>
      <c r="AH130" s="844"/>
      <c r="AI130" s="844"/>
      <c r="AJ130" s="845"/>
      <c r="AK130" s="846">
        <v>2281683</v>
      </c>
      <c r="AL130" s="844"/>
      <c r="AM130" s="844"/>
      <c r="AN130" s="844"/>
      <c r="AO130" s="845"/>
      <c r="AP130" s="847"/>
      <c r="AQ130" s="848"/>
      <c r="AR130" s="848"/>
      <c r="AS130" s="848"/>
      <c r="AT130" s="849"/>
      <c r="AU130" s="229"/>
      <c r="AV130" s="229"/>
      <c r="AW130" s="229"/>
      <c r="AX130" s="815" t="s">
        <v>505</v>
      </c>
      <c r="AY130" s="816"/>
      <c r="AZ130" s="816"/>
      <c r="BA130" s="816"/>
      <c r="BB130" s="816"/>
      <c r="BC130" s="816"/>
      <c r="BD130" s="816"/>
      <c r="BE130" s="817"/>
      <c r="BF130" s="818">
        <v>2.8</v>
      </c>
      <c r="BG130" s="819"/>
      <c r="BH130" s="819"/>
      <c r="BI130" s="819"/>
      <c r="BJ130" s="819"/>
      <c r="BK130" s="819"/>
      <c r="BL130" s="820"/>
      <c r="BM130" s="818">
        <v>25</v>
      </c>
      <c r="BN130" s="819"/>
      <c r="BO130" s="819"/>
      <c r="BP130" s="819"/>
      <c r="BQ130" s="819"/>
      <c r="BR130" s="819"/>
      <c r="BS130" s="820"/>
      <c r="BT130" s="818">
        <v>35</v>
      </c>
      <c r="BU130" s="819"/>
      <c r="BV130" s="819"/>
      <c r="BW130" s="819"/>
      <c r="BX130" s="819"/>
      <c r="BY130" s="819"/>
      <c r="BZ130" s="821"/>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822"/>
      <c r="B131" s="823"/>
      <c r="C131" s="823"/>
      <c r="D131" s="823"/>
      <c r="E131" s="823"/>
      <c r="F131" s="823"/>
      <c r="G131" s="823"/>
      <c r="H131" s="823"/>
      <c r="I131" s="823"/>
      <c r="J131" s="823"/>
      <c r="K131" s="823"/>
      <c r="L131" s="823"/>
      <c r="M131" s="823"/>
      <c r="N131" s="823"/>
      <c r="O131" s="823"/>
      <c r="P131" s="823"/>
      <c r="Q131" s="823"/>
      <c r="R131" s="823"/>
      <c r="S131" s="823"/>
      <c r="T131" s="823"/>
      <c r="U131" s="823"/>
      <c r="V131" s="823"/>
      <c r="W131" s="824" t="s">
        <v>506</v>
      </c>
      <c r="X131" s="825"/>
      <c r="Y131" s="825"/>
      <c r="Z131" s="826"/>
      <c r="AA131" s="827">
        <v>12345381</v>
      </c>
      <c r="AB131" s="828"/>
      <c r="AC131" s="828"/>
      <c r="AD131" s="828"/>
      <c r="AE131" s="829"/>
      <c r="AF131" s="830">
        <v>12743725</v>
      </c>
      <c r="AG131" s="828"/>
      <c r="AH131" s="828"/>
      <c r="AI131" s="828"/>
      <c r="AJ131" s="829"/>
      <c r="AK131" s="830">
        <v>13321217</v>
      </c>
      <c r="AL131" s="828"/>
      <c r="AM131" s="828"/>
      <c r="AN131" s="828"/>
      <c r="AO131" s="829"/>
      <c r="AP131" s="831"/>
      <c r="AQ131" s="832"/>
      <c r="AR131" s="832"/>
      <c r="AS131" s="832"/>
      <c r="AT131" s="833"/>
      <c r="AU131" s="229"/>
      <c r="AV131" s="229"/>
      <c r="AW131" s="229"/>
      <c r="AX131" s="793" t="s">
        <v>507</v>
      </c>
      <c r="AY131" s="794"/>
      <c r="AZ131" s="794"/>
      <c r="BA131" s="794"/>
      <c r="BB131" s="794"/>
      <c r="BC131" s="794"/>
      <c r="BD131" s="794"/>
      <c r="BE131" s="795"/>
      <c r="BF131" s="796" t="s">
        <v>508</v>
      </c>
      <c r="BG131" s="797"/>
      <c r="BH131" s="797"/>
      <c r="BI131" s="797"/>
      <c r="BJ131" s="797"/>
      <c r="BK131" s="797"/>
      <c r="BL131" s="798"/>
      <c r="BM131" s="796">
        <v>350</v>
      </c>
      <c r="BN131" s="797"/>
      <c r="BO131" s="797"/>
      <c r="BP131" s="797"/>
      <c r="BQ131" s="797"/>
      <c r="BR131" s="797"/>
      <c r="BS131" s="798"/>
      <c r="BT131" s="799"/>
      <c r="BU131" s="800"/>
      <c r="BV131" s="800"/>
      <c r="BW131" s="800"/>
      <c r="BX131" s="800"/>
      <c r="BY131" s="800"/>
      <c r="BZ131" s="801"/>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802" t="s">
        <v>509</v>
      </c>
      <c r="B132" s="803"/>
      <c r="C132" s="803"/>
      <c r="D132" s="803"/>
      <c r="E132" s="803"/>
      <c r="F132" s="803"/>
      <c r="G132" s="803"/>
      <c r="H132" s="803"/>
      <c r="I132" s="803"/>
      <c r="J132" s="803"/>
      <c r="K132" s="803"/>
      <c r="L132" s="803"/>
      <c r="M132" s="803"/>
      <c r="N132" s="803"/>
      <c r="O132" s="803"/>
      <c r="P132" s="803"/>
      <c r="Q132" s="803"/>
      <c r="R132" s="803"/>
      <c r="S132" s="803"/>
      <c r="T132" s="803"/>
      <c r="U132" s="803"/>
      <c r="V132" s="806" t="s">
        <v>510</v>
      </c>
      <c r="W132" s="806"/>
      <c r="X132" s="806"/>
      <c r="Y132" s="806"/>
      <c r="Z132" s="807"/>
      <c r="AA132" s="808">
        <v>1.6057665619999999</v>
      </c>
      <c r="AB132" s="809"/>
      <c r="AC132" s="809"/>
      <c r="AD132" s="809"/>
      <c r="AE132" s="810"/>
      <c r="AF132" s="811">
        <v>3.158362253</v>
      </c>
      <c r="AG132" s="809"/>
      <c r="AH132" s="809"/>
      <c r="AI132" s="809"/>
      <c r="AJ132" s="810"/>
      <c r="AK132" s="811">
        <v>3.8364888129999999</v>
      </c>
      <c r="AL132" s="809"/>
      <c r="AM132" s="809"/>
      <c r="AN132" s="809"/>
      <c r="AO132" s="810"/>
      <c r="AP132" s="812"/>
      <c r="AQ132" s="813"/>
      <c r="AR132" s="813"/>
      <c r="AS132" s="813"/>
      <c r="AT132" s="814"/>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804"/>
      <c r="B133" s="805"/>
      <c r="C133" s="805"/>
      <c r="D133" s="805"/>
      <c r="E133" s="805"/>
      <c r="F133" s="805"/>
      <c r="G133" s="805"/>
      <c r="H133" s="805"/>
      <c r="I133" s="805"/>
      <c r="J133" s="805"/>
      <c r="K133" s="805"/>
      <c r="L133" s="805"/>
      <c r="M133" s="805"/>
      <c r="N133" s="805"/>
      <c r="O133" s="805"/>
      <c r="P133" s="805"/>
      <c r="Q133" s="805"/>
      <c r="R133" s="805"/>
      <c r="S133" s="805"/>
      <c r="T133" s="805"/>
      <c r="U133" s="805"/>
      <c r="V133" s="785" t="s">
        <v>511</v>
      </c>
      <c r="W133" s="785"/>
      <c r="X133" s="785"/>
      <c r="Y133" s="785"/>
      <c r="Z133" s="786"/>
      <c r="AA133" s="787">
        <v>1.9</v>
      </c>
      <c r="AB133" s="788"/>
      <c r="AC133" s="788"/>
      <c r="AD133" s="788"/>
      <c r="AE133" s="789"/>
      <c r="AF133" s="787">
        <v>2</v>
      </c>
      <c r="AG133" s="788"/>
      <c r="AH133" s="788"/>
      <c r="AI133" s="788"/>
      <c r="AJ133" s="789"/>
      <c r="AK133" s="787">
        <v>2.8</v>
      </c>
      <c r="AL133" s="788"/>
      <c r="AM133" s="788"/>
      <c r="AN133" s="788"/>
      <c r="AO133" s="789"/>
      <c r="AP133" s="790"/>
      <c r="AQ133" s="791"/>
      <c r="AR133" s="791"/>
      <c r="AS133" s="791"/>
      <c r="AT133" s="792"/>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Hi0ExbrGxTLO5wGsjnxGcWkjAu0aC/8WG7ZaWG0mMBX2Gg7fwVgkIwwPknz3X0zUvaubHSv7ksceKL9yS+H88w==" saltValue="pCms6ckS2DHIEDFDHEifNA==" spinCount="100000" sheet="1" objects="1" scenarios="1" formatRows="0"/>
  <mergeCells count="2035">
    <mergeCell ref="AK34:AO34"/>
    <mergeCell ref="AP34:AT34"/>
    <mergeCell ref="AU34:AY34"/>
    <mergeCell ref="AZ34:BD34"/>
    <mergeCell ref="AU33:AY33"/>
    <mergeCell ref="AZ33:BD33"/>
    <mergeCell ref="AK33:AO33"/>
    <mergeCell ref="AP33:AT33"/>
    <mergeCell ref="AK32:AO32"/>
    <mergeCell ref="AP32:AT32"/>
    <mergeCell ref="AU32:AY32"/>
    <mergeCell ref="AZ32:BD32"/>
    <mergeCell ref="AK31:AO31"/>
    <mergeCell ref="AP31:AT31"/>
    <mergeCell ref="AU31:AY31"/>
    <mergeCell ref="AZ31:BD31"/>
    <mergeCell ref="A2:BI2"/>
    <mergeCell ref="AK12:AO12"/>
    <mergeCell ref="AP12:AT12"/>
    <mergeCell ref="AU12:AY12"/>
    <mergeCell ref="AK15:AO15"/>
    <mergeCell ref="AP15:AT15"/>
    <mergeCell ref="AU15:AY15"/>
    <mergeCell ref="AK18:AO18"/>
    <mergeCell ref="AP18:AT18"/>
    <mergeCell ref="AU18:AY18"/>
    <mergeCell ref="AK21:AO21"/>
    <mergeCell ref="AP21:AT21"/>
    <mergeCell ref="AU21:AY21"/>
    <mergeCell ref="AK28:AO28"/>
    <mergeCell ref="AP28:AT28"/>
    <mergeCell ref="AU28:AY28"/>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30:DZ30"/>
    <mergeCell ref="B31:P31"/>
    <mergeCell ref="Q31:U31"/>
    <mergeCell ref="V31:Z31"/>
    <mergeCell ref="AA31:AE31"/>
    <mergeCell ref="AF31:AJ31"/>
    <mergeCell ref="CR30:CV30"/>
    <mergeCell ref="CW30:DA30"/>
    <mergeCell ref="DB30:DF30"/>
    <mergeCell ref="DG30:DK30"/>
    <mergeCell ref="DL30:DP30"/>
    <mergeCell ref="DQ30:DU30"/>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DL32:DP32"/>
    <mergeCell ref="DQ32:DU32"/>
    <mergeCell ref="DV32:DZ32"/>
    <mergeCell ref="DV31:DZ31"/>
    <mergeCell ref="B33:P33"/>
    <mergeCell ref="Q33:U33"/>
    <mergeCell ref="V33:Z33"/>
    <mergeCell ref="AA33:AE33"/>
    <mergeCell ref="AF33:AJ33"/>
    <mergeCell ref="CH32:CL32"/>
    <mergeCell ref="CM32:CQ32"/>
    <mergeCell ref="CR32:CV32"/>
    <mergeCell ref="CW32:DA32"/>
    <mergeCell ref="DB32:DF32"/>
    <mergeCell ref="DG32:DK32"/>
    <mergeCell ref="BE32:BI32"/>
    <mergeCell ref="BS32:CG32"/>
    <mergeCell ref="DB31:DF31"/>
    <mergeCell ref="DG31:DK31"/>
    <mergeCell ref="DL31:DP31"/>
    <mergeCell ref="DQ31:DU31"/>
    <mergeCell ref="B32:P32"/>
    <mergeCell ref="Q32:U32"/>
    <mergeCell ref="V32:Z32"/>
    <mergeCell ref="AA32:AE32"/>
    <mergeCell ref="AF32:AJ32"/>
    <mergeCell ref="BE31:BI31"/>
    <mergeCell ref="BS31:CG31"/>
    <mergeCell ref="CH31:CL31"/>
    <mergeCell ref="CM31:CQ31"/>
    <mergeCell ref="CR31:CV31"/>
    <mergeCell ref="CW31:DA31"/>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CR33:CV33"/>
    <mergeCell ref="CW33:DA33"/>
    <mergeCell ref="DB33:DF33"/>
    <mergeCell ref="DG33:DK33"/>
    <mergeCell ref="DL33:DP33"/>
    <mergeCell ref="DQ33:DU33"/>
    <mergeCell ref="BE33:BI33"/>
    <mergeCell ref="BS33:CG33"/>
    <mergeCell ref="CH33:CL33"/>
    <mergeCell ref="CM33:CQ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3"/>
  <printOptions horizontalCentered="1"/>
  <pageMargins left="0" right="0" top="0.19685039370078741" bottom="0" header="0" footer="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512</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dataConsolidate/>
  <phoneticPr fontId="3"/>
  <printOptions horizontalCentered="1"/>
  <pageMargins left="0" right="0" top="0.19685039370078741" bottom="0" header="0" footer="0"/>
  <pageSetup paperSize="9" scale="31" orientation="portrait"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5" zoomScaleNormal="75"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CX1jUdlkk1CIKFzDnR9zx4kSvZcb7t4FsLATsu/k5MHyVeWWZi8zdt3E4ULkLUodQg0vaqu6aavBio8rgsmgKg==" saltValue="uxSMZf6uEj8kRtnZA3qVWw==" spinCount="100000" sheet="1" objects="1" scenarios="1"/>
  <dataConsolidate/>
  <phoneticPr fontId="3"/>
  <printOptions horizontalCentered="1"/>
  <pageMargins left="0" right="0" top="0.19685039370078741"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5" zoomScaleSheetLayoutView="75"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513</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514</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86" t="s">
        <v>515</v>
      </c>
      <c r="AP7" s="268"/>
      <c r="AQ7" s="269" t="s">
        <v>516</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7"/>
      <c r="AP8" s="274" t="s">
        <v>517</v>
      </c>
      <c r="AQ8" s="275" t="s">
        <v>518</v>
      </c>
      <c r="AR8" s="276" t="s">
        <v>519</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98" t="s">
        <v>520</v>
      </c>
      <c r="AL9" s="1199"/>
      <c r="AM9" s="1199"/>
      <c r="AN9" s="1200"/>
      <c r="AO9" s="277">
        <v>4948869</v>
      </c>
      <c r="AP9" s="277">
        <v>100513</v>
      </c>
      <c r="AQ9" s="278">
        <v>104625</v>
      </c>
      <c r="AR9" s="279">
        <v>-3.9</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98" t="s">
        <v>521</v>
      </c>
      <c r="AL10" s="1199"/>
      <c r="AM10" s="1199"/>
      <c r="AN10" s="1200"/>
      <c r="AO10" s="280">
        <v>1397</v>
      </c>
      <c r="AP10" s="280">
        <v>28</v>
      </c>
      <c r="AQ10" s="281">
        <v>9752</v>
      </c>
      <c r="AR10" s="282">
        <v>-99.7</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98" t="s">
        <v>522</v>
      </c>
      <c r="AL11" s="1199"/>
      <c r="AM11" s="1199"/>
      <c r="AN11" s="1200"/>
      <c r="AO11" s="280">
        <v>8811</v>
      </c>
      <c r="AP11" s="280">
        <v>179</v>
      </c>
      <c r="AQ11" s="281">
        <v>1608</v>
      </c>
      <c r="AR11" s="282">
        <v>-88.9</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98" t="s">
        <v>523</v>
      </c>
      <c r="AL12" s="1199"/>
      <c r="AM12" s="1199"/>
      <c r="AN12" s="1200"/>
      <c r="AO12" s="280" t="s">
        <v>524</v>
      </c>
      <c r="AP12" s="280" t="s">
        <v>524</v>
      </c>
      <c r="AQ12" s="281">
        <v>4</v>
      </c>
      <c r="AR12" s="282" t="s">
        <v>524</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98" t="s">
        <v>525</v>
      </c>
      <c r="AL13" s="1199"/>
      <c r="AM13" s="1199"/>
      <c r="AN13" s="1200"/>
      <c r="AO13" s="280">
        <v>204232</v>
      </c>
      <c r="AP13" s="280">
        <v>4148</v>
      </c>
      <c r="AQ13" s="281">
        <v>4175</v>
      </c>
      <c r="AR13" s="282">
        <v>-0.6</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98" t="s">
        <v>526</v>
      </c>
      <c r="AL14" s="1199"/>
      <c r="AM14" s="1199"/>
      <c r="AN14" s="1200"/>
      <c r="AO14" s="280">
        <v>70000</v>
      </c>
      <c r="AP14" s="280">
        <v>1422</v>
      </c>
      <c r="AQ14" s="281">
        <v>2340</v>
      </c>
      <c r="AR14" s="282">
        <v>-39.200000000000003</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201" t="s">
        <v>527</v>
      </c>
      <c r="AL15" s="1202"/>
      <c r="AM15" s="1202"/>
      <c r="AN15" s="1203"/>
      <c r="AO15" s="280">
        <v>-315699</v>
      </c>
      <c r="AP15" s="280">
        <v>-6412</v>
      </c>
      <c r="AQ15" s="281">
        <v>-8060</v>
      </c>
      <c r="AR15" s="282">
        <v>-20.399999999999999</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201" t="s">
        <v>189</v>
      </c>
      <c r="AL16" s="1202"/>
      <c r="AM16" s="1202"/>
      <c r="AN16" s="1203"/>
      <c r="AO16" s="280">
        <v>4917610</v>
      </c>
      <c r="AP16" s="280">
        <v>99878</v>
      </c>
      <c r="AQ16" s="281">
        <v>114444</v>
      </c>
      <c r="AR16" s="282">
        <v>-12.7</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528</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529</v>
      </c>
      <c r="AP20" s="289" t="s">
        <v>530</v>
      </c>
      <c r="AQ20" s="290" t="s">
        <v>531</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204" t="s">
        <v>532</v>
      </c>
      <c r="AL21" s="1205"/>
      <c r="AM21" s="1205"/>
      <c r="AN21" s="1206"/>
      <c r="AO21" s="293">
        <v>10.4</v>
      </c>
      <c r="AP21" s="294">
        <v>10.6</v>
      </c>
      <c r="AQ21" s="295">
        <v>-0.2</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204" t="s">
        <v>533</v>
      </c>
      <c r="AL22" s="1205"/>
      <c r="AM22" s="1205"/>
      <c r="AN22" s="1206"/>
      <c r="AO22" s="298">
        <v>97.1</v>
      </c>
      <c r="AP22" s="299">
        <v>97.5</v>
      </c>
      <c r="AQ22" s="300">
        <v>-0.4</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97" t="s">
        <v>534</v>
      </c>
      <c r="B26" s="1197"/>
      <c r="C26" s="1197"/>
      <c r="D26" s="1197"/>
      <c r="E26" s="1197"/>
      <c r="F26" s="1197"/>
      <c r="G26" s="1197"/>
      <c r="H26" s="1197"/>
      <c r="I26" s="1197"/>
      <c r="J26" s="1197"/>
      <c r="K26" s="1197"/>
      <c r="L26" s="1197"/>
      <c r="M26" s="1197"/>
      <c r="N26" s="1197"/>
      <c r="O26" s="1197"/>
      <c r="P26" s="1197"/>
      <c r="Q26" s="1197"/>
      <c r="R26" s="1197"/>
      <c r="S26" s="1197"/>
      <c r="T26" s="1197"/>
      <c r="U26" s="1197"/>
      <c r="V26" s="1197"/>
      <c r="W26" s="1197"/>
      <c r="X26" s="1197"/>
      <c r="Y26" s="1197"/>
      <c r="Z26" s="1197"/>
      <c r="AA26" s="1197"/>
      <c r="AB26" s="1197"/>
      <c r="AC26" s="1197"/>
      <c r="AD26" s="1197"/>
      <c r="AE26" s="1197"/>
      <c r="AF26" s="1197"/>
      <c r="AG26" s="1197"/>
      <c r="AH26" s="1197"/>
      <c r="AI26" s="1197"/>
      <c r="AJ26" s="1197"/>
      <c r="AK26" s="1197"/>
      <c r="AL26" s="1197"/>
      <c r="AM26" s="1197"/>
      <c r="AN26" s="1197"/>
      <c r="AO26" s="1197"/>
      <c r="AP26" s="1197"/>
      <c r="AQ26" s="1197"/>
      <c r="AR26" s="1197"/>
      <c r="AS26" s="1197"/>
      <c r="AT26" s="263"/>
    </row>
    <row r="27" spans="1:46" x14ac:dyDescent="0.15">
      <c r="A27" s="305"/>
      <c r="AO27" s="258"/>
      <c r="AP27" s="258"/>
      <c r="AQ27" s="258"/>
      <c r="AR27" s="258"/>
      <c r="AS27" s="258"/>
      <c r="AT27" s="258"/>
    </row>
    <row r="28" spans="1:46" ht="17.25" x14ac:dyDescent="0.15">
      <c r="A28" s="259" t="s">
        <v>535</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536</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86" t="s">
        <v>515</v>
      </c>
      <c r="AP30" s="268"/>
      <c r="AQ30" s="269" t="s">
        <v>516</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7"/>
      <c r="AP31" s="274" t="s">
        <v>517</v>
      </c>
      <c r="AQ31" s="275" t="s">
        <v>518</v>
      </c>
      <c r="AR31" s="276" t="s">
        <v>519</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88" t="s">
        <v>537</v>
      </c>
      <c r="AL32" s="1189"/>
      <c r="AM32" s="1189"/>
      <c r="AN32" s="1190"/>
      <c r="AO32" s="308">
        <v>2248447</v>
      </c>
      <c r="AP32" s="308">
        <v>45667</v>
      </c>
      <c r="AQ32" s="309">
        <v>72468</v>
      </c>
      <c r="AR32" s="310">
        <v>-37</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88" t="s">
        <v>538</v>
      </c>
      <c r="AL33" s="1189"/>
      <c r="AM33" s="1189"/>
      <c r="AN33" s="1190"/>
      <c r="AO33" s="308" t="s">
        <v>524</v>
      </c>
      <c r="AP33" s="308" t="s">
        <v>524</v>
      </c>
      <c r="AQ33" s="309" t="s">
        <v>524</v>
      </c>
      <c r="AR33" s="310" t="s">
        <v>524</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88" t="s">
        <v>539</v>
      </c>
      <c r="AL34" s="1189"/>
      <c r="AM34" s="1189"/>
      <c r="AN34" s="1190"/>
      <c r="AO34" s="308" t="s">
        <v>524</v>
      </c>
      <c r="AP34" s="308" t="s">
        <v>524</v>
      </c>
      <c r="AQ34" s="309">
        <v>1</v>
      </c>
      <c r="AR34" s="310" t="s">
        <v>524</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88" t="s">
        <v>540</v>
      </c>
      <c r="AL35" s="1189"/>
      <c r="AM35" s="1189"/>
      <c r="AN35" s="1190"/>
      <c r="AO35" s="308">
        <v>692662</v>
      </c>
      <c r="AP35" s="308">
        <v>14068</v>
      </c>
      <c r="AQ35" s="309">
        <v>17710</v>
      </c>
      <c r="AR35" s="310">
        <v>-20.6</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88" t="s">
        <v>541</v>
      </c>
      <c r="AL36" s="1189"/>
      <c r="AM36" s="1189"/>
      <c r="AN36" s="1190"/>
      <c r="AO36" s="308" t="s">
        <v>524</v>
      </c>
      <c r="AP36" s="308" t="s">
        <v>524</v>
      </c>
      <c r="AQ36" s="309">
        <v>2475</v>
      </c>
      <c r="AR36" s="310" t="s">
        <v>524</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88" t="s">
        <v>542</v>
      </c>
      <c r="AL37" s="1189"/>
      <c r="AM37" s="1189"/>
      <c r="AN37" s="1190"/>
      <c r="AO37" s="308" t="s">
        <v>524</v>
      </c>
      <c r="AP37" s="308" t="s">
        <v>524</v>
      </c>
      <c r="AQ37" s="309">
        <v>637</v>
      </c>
      <c r="AR37" s="310" t="s">
        <v>524</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91" t="s">
        <v>543</v>
      </c>
      <c r="AL38" s="1192"/>
      <c r="AM38" s="1192"/>
      <c r="AN38" s="1193"/>
      <c r="AO38" s="311">
        <v>2</v>
      </c>
      <c r="AP38" s="311">
        <v>0</v>
      </c>
      <c r="AQ38" s="312">
        <v>2</v>
      </c>
      <c r="AR38" s="300">
        <v>-100</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91" t="s">
        <v>544</v>
      </c>
      <c r="AL39" s="1192"/>
      <c r="AM39" s="1192"/>
      <c r="AN39" s="1193"/>
      <c r="AO39" s="308">
        <v>-148361</v>
      </c>
      <c r="AP39" s="308">
        <v>-3013</v>
      </c>
      <c r="AQ39" s="309">
        <v>-3769</v>
      </c>
      <c r="AR39" s="310">
        <v>-20.100000000000001</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88" t="s">
        <v>545</v>
      </c>
      <c r="AL40" s="1189"/>
      <c r="AM40" s="1189"/>
      <c r="AN40" s="1190"/>
      <c r="AO40" s="308">
        <v>-2281683</v>
      </c>
      <c r="AP40" s="308">
        <v>-46342</v>
      </c>
      <c r="AQ40" s="309">
        <v>-62733</v>
      </c>
      <c r="AR40" s="310">
        <v>-26.1</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94" t="s">
        <v>301</v>
      </c>
      <c r="AL41" s="1195"/>
      <c r="AM41" s="1195"/>
      <c r="AN41" s="1196"/>
      <c r="AO41" s="308">
        <v>511067</v>
      </c>
      <c r="AP41" s="308">
        <v>10380</v>
      </c>
      <c r="AQ41" s="309">
        <v>26792</v>
      </c>
      <c r="AR41" s="310">
        <v>-61.3</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546</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547</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548</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81" t="s">
        <v>515</v>
      </c>
      <c r="AN49" s="1183" t="s">
        <v>549</v>
      </c>
      <c r="AO49" s="1184"/>
      <c r="AP49" s="1184"/>
      <c r="AQ49" s="1184"/>
      <c r="AR49" s="1185"/>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82"/>
      <c r="AN50" s="324" t="s">
        <v>550</v>
      </c>
      <c r="AO50" s="325" t="s">
        <v>551</v>
      </c>
      <c r="AP50" s="326" t="s">
        <v>552</v>
      </c>
      <c r="AQ50" s="327" t="s">
        <v>553</v>
      </c>
      <c r="AR50" s="328" t="s">
        <v>554</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555</v>
      </c>
      <c r="AL51" s="321"/>
      <c r="AM51" s="329">
        <v>3015352</v>
      </c>
      <c r="AN51" s="330">
        <v>56872</v>
      </c>
      <c r="AO51" s="331">
        <v>50.6</v>
      </c>
      <c r="AP51" s="332">
        <v>70615</v>
      </c>
      <c r="AQ51" s="333">
        <v>4.9000000000000004</v>
      </c>
      <c r="AR51" s="334">
        <v>45.7</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556</v>
      </c>
      <c r="AM52" s="337">
        <v>1977851</v>
      </c>
      <c r="AN52" s="338">
        <v>37304</v>
      </c>
      <c r="AO52" s="339">
        <v>39.700000000000003</v>
      </c>
      <c r="AP52" s="340">
        <v>37382</v>
      </c>
      <c r="AQ52" s="341">
        <v>-1.9</v>
      </c>
      <c r="AR52" s="342">
        <v>41.6</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557</v>
      </c>
      <c r="AL53" s="321"/>
      <c r="AM53" s="329">
        <v>3585299</v>
      </c>
      <c r="AN53" s="330">
        <v>68902</v>
      </c>
      <c r="AO53" s="331">
        <v>21.2</v>
      </c>
      <c r="AP53" s="332">
        <v>69185</v>
      </c>
      <c r="AQ53" s="333">
        <v>-2</v>
      </c>
      <c r="AR53" s="334">
        <v>23.2</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556</v>
      </c>
      <c r="AM54" s="337">
        <v>2698023</v>
      </c>
      <c r="AN54" s="338">
        <v>51850</v>
      </c>
      <c r="AO54" s="339">
        <v>39</v>
      </c>
      <c r="AP54" s="340">
        <v>38519</v>
      </c>
      <c r="AQ54" s="341">
        <v>3</v>
      </c>
      <c r="AR54" s="342">
        <v>36</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558</v>
      </c>
      <c r="AL55" s="321"/>
      <c r="AM55" s="329">
        <v>4089251</v>
      </c>
      <c r="AN55" s="330">
        <v>80006</v>
      </c>
      <c r="AO55" s="331">
        <v>16.100000000000001</v>
      </c>
      <c r="AP55" s="332">
        <v>70166</v>
      </c>
      <c r="AQ55" s="333">
        <v>1.4</v>
      </c>
      <c r="AR55" s="334">
        <v>14.7</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556</v>
      </c>
      <c r="AM56" s="337">
        <v>1588471</v>
      </c>
      <c r="AN56" s="338">
        <v>31078</v>
      </c>
      <c r="AO56" s="339">
        <v>-40.1</v>
      </c>
      <c r="AP56" s="340">
        <v>36115</v>
      </c>
      <c r="AQ56" s="341">
        <v>-6.2</v>
      </c>
      <c r="AR56" s="342">
        <v>-33.9</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559</v>
      </c>
      <c r="AL57" s="321"/>
      <c r="AM57" s="329">
        <v>4572517</v>
      </c>
      <c r="AN57" s="330">
        <v>90945</v>
      </c>
      <c r="AO57" s="331">
        <v>13.7</v>
      </c>
      <c r="AP57" s="332">
        <v>92632</v>
      </c>
      <c r="AQ57" s="333">
        <v>32</v>
      </c>
      <c r="AR57" s="334">
        <v>-18.3</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556</v>
      </c>
      <c r="AM58" s="337">
        <v>2031156</v>
      </c>
      <c r="AN58" s="338">
        <v>40399</v>
      </c>
      <c r="AO58" s="339">
        <v>30</v>
      </c>
      <c r="AP58" s="340">
        <v>47978</v>
      </c>
      <c r="AQ58" s="341">
        <v>32.799999999999997</v>
      </c>
      <c r="AR58" s="342">
        <v>-2.8</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560</v>
      </c>
      <c r="AL59" s="321"/>
      <c r="AM59" s="329">
        <v>3123195</v>
      </c>
      <c r="AN59" s="330">
        <v>63433</v>
      </c>
      <c r="AO59" s="331">
        <v>-30.3</v>
      </c>
      <c r="AP59" s="332">
        <v>96469</v>
      </c>
      <c r="AQ59" s="333">
        <v>4.0999999999999996</v>
      </c>
      <c r="AR59" s="334">
        <v>-34.4</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556</v>
      </c>
      <c r="AM60" s="337">
        <v>1461792</v>
      </c>
      <c r="AN60" s="338">
        <v>29689</v>
      </c>
      <c r="AO60" s="339">
        <v>-26.5</v>
      </c>
      <c r="AP60" s="340">
        <v>49775</v>
      </c>
      <c r="AQ60" s="341">
        <v>3.7</v>
      </c>
      <c r="AR60" s="342">
        <v>-30.2</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561</v>
      </c>
      <c r="AL61" s="343"/>
      <c r="AM61" s="344">
        <v>3677123</v>
      </c>
      <c r="AN61" s="345">
        <v>72032</v>
      </c>
      <c r="AO61" s="346">
        <v>14.3</v>
      </c>
      <c r="AP61" s="347">
        <v>79813</v>
      </c>
      <c r="AQ61" s="348">
        <v>8.1</v>
      </c>
      <c r="AR61" s="334">
        <v>6.2</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556</v>
      </c>
      <c r="AM62" s="337">
        <v>1951459</v>
      </c>
      <c r="AN62" s="338">
        <v>38064</v>
      </c>
      <c r="AO62" s="339">
        <v>8.4</v>
      </c>
      <c r="AP62" s="340">
        <v>41954</v>
      </c>
      <c r="AQ62" s="341">
        <v>6.3</v>
      </c>
      <c r="AR62" s="342">
        <v>2.1</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EQIiL9Q/xkbESkYo/iGfi+dimo6TQqVb4CVUR0J2C9iCCICwippx9/VC3IkxXB2iK4fHEf3YoMkR+n4KXMKAdg==" saltValue="+gYSE3QmcCUHTswdVY+Ha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3"/>
  <printOptions horizontalCentered="1"/>
  <pageMargins left="0" right="0" top="0.19685039370078741" bottom="0" header="0" footer="0"/>
  <pageSetup paperSize="9" scale="43"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5" zoomScaleNormal="75"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563</v>
      </c>
    </row>
    <row r="121" spans="125:125" ht="13.5" hidden="1" customHeight="1" x14ac:dyDescent="0.15">
      <c r="DU121" s="255"/>
    </row>
  </sheetData>
  <sheetProtection algorithmName="SHA-512" hashValue="UkTcyYTMrVRAiL190asKQmEnZtLkVYltjSZymduG/AlVfmKPwNHKVuAwRSr5Eemc+8vz9DUXqBizFWJS48/1rQ==" saltValue="JtMpdFge1lEme40bt2aphg==" spinCount="100000" sheet="1" objects="1" scenarios="1"/>
  <dataConsolidate/>
  <phoneticPr fontId="3"/>
  <printOptions horizontalCentered="1"/>
  <pageMargins left="0" right="0" top="0.19685039370078741" bottom="0" header="0"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5" zoomScaleNormal="75"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564</v>
      </c>
    </row>
  </sheetData>
  <sheetProtection algorithmName="SHA-512" hashValue="inSrGy68Dv5tsX68m5YSb9ZLOFuchm8qcmy2KRvQMTR4PfEAnzCXjCfM9/v9F+d8Z62uY3sp18dBS6z3urzChw==" saltValue="gUFJKPdKLO76d5lVey/I7Q==" spinCount="100000" sheet="1" objects="1" scenarios="1"/>
  <dataConsolidate/>
  <phoneticPr fontId="3"/>
  <printOptions horizontalCentered="1"/>
  <pageMargins left="0" right="0" top="0.19685039370078741" bottom="0" header="0"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565</v>
      </c>
      <c r="G46" s="8" t="s">
        <v>566</v>
      </c>
      <c r="H46" s="8" t="s">
        <v>567</v>
      </c>
      <c r="I46" s="8" t="s">
        <v>568</v>
      </c>
      <c r="J46" s="9" t="s">
        <v>569</v>
      </c>
    </row>
    <row r="47" spans="2:10" ht="57.75" customHeight="1" x14ac:dyDescent="0.15">
      <c r="B47" s="10"/>
      <c r="C47" s="1207" t="s">
        <v>3</v>
      </c>
      <c r="D47" s="1207"/>
      <c r="E47" s="1208"/>
      <c r="F47" s="11">
        <v>36.520000000000003</v>
      </c>
      <c r="G47" s="12">
        <v>32.770000000000003</v>
      </c>
      <c r="H47" s="12">
        <v>28.01</v>
      </c>
      <c r="I47" s="12">
        <v>31.07</v>
      </c>
      <c r="J47" s="13">
        <v>35.75</v>
      </c>
    </row>
    <row r="48" spans="2:10" ht="57.75" customHeight="1" x14ac:dyDescent="0.15">
      <c r="B48" s="14"/>
      <c r="C48" s="1209" t="s">
        <v>4</v>
      </c>
      <c r="D48" s="1209"/>
      <c r="E48" s="1210"/>
      <c r="F48" s="15">
        <v>3.99</v>
      </c>
      <c r="G48" s="16">
        <v>4.13</v>
      </c>
      <c r="H48" s="16">
        <v>7.59</v>
      </c>
      <c r="I48" s="16">
        <v>8.69</v>
      </c>
      <c r="J48" s="17">
        <v>9.77</v>
      </c>
    </row>
    <row r="49" spans="2:10" ht="57.75" customHeight="1" thickBot="1" x14ac:dyDescent="0.2">
      <c r="B49" s="18"/>
      <c r="C49" s="1211" t="s">
        <v>5</v>
      </c>
      <c r="D49" s="1211"/>
      <c r="E49" s="1212"/>
      <c r="F49" s="19" t="s">
        <v>570</v>
      </c>
      <c r="G49" s="20" t="s">
        <v>571</v>
      </c>
      <c r="H49" s="20" t="s">
        <v>572</v>
      </c>
      <c r="I49" s="20">
        <v>5</v>
      </c>
      <c r="J49" s="21">
        <v>7.18</v>
      </c>
    </row>
    <row r="50" spans="2:10" x14ac:dyDescent="0.15"/>
  </sheetData>
  <sheetProtection algorithmName="SHA-512" hashValue="VngZnUnygg5qMLUd1Hl/bDqTeo8ZY/ARVvY3p6/sxnxkASxI3xJzFAG1E1ED5bg86pucoceFFV9TY9SZzEA00g==" saltValue="0S0pyr4aTgpgl6+utzDNCQ==" spinCount="100000" sheet="1" objects="1" scenarios="1"/>
  <mergeCells count="3">
    <mergeCell ref="C47:E47"/>
    <mergeCell ref="C48:E48"/>
    <mergeCell ref="C49:E49"/>
  </mergeCells>
  <phoneticPr fontId="3"/>
  <printOptions horizontalCentered="1"/>
  <pageMargins left="0" right="0" top="0.19685039370078741" bottom="0" header="0" footer="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2023-10-02T01:47:44Z</cp:lastPrinted>
  <dcterms:created xsi:type="dcterms:W3CDTF">2023-02-20T04:11:33Z</dcterms:created>
  <dcterms:modified xsi:type="dcterms:W3CDTF">2023-10-16T04:17:10Z</dcterms:modified>
  <cp:category/>
</cp:coreProperties>
</file>