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0730" windowHeight="11160" tabRatio="947"/>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35" i="10"/>
  <c r="CO34" i="10"/>
  <c r="BW34"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<sst xmlns="http://schemas.openxmlformats.org/spreadsheetml/2006/main" count="1120" uniqueCount="611">
  <si>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</si>
  <si>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</si>
  <si>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</si>
  <si>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</si>
  <si>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</si>
  <si>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</si>
  <si>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</si>
  <si>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</si>
  <si>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</si>
  <si>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</si>
  <si>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</si>
  <si>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</si>
  <si>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</si>
  <si>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</si>
  <si>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</si>
  <si>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</si>
  <si>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</si>
  <si>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</si>
  <si>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</si>
  <si>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</si>
  <si>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</si>
  <si>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</si>
  <si>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</si>
  <si>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</si>
  <si>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</si>
  <si>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</si>
  <si>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</si>
  <si>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</si>
  <si>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</si>
  <si>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</si>
  <si>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</si>
  <si>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</si>
  <si>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</si>
  <si>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</si>
  <si>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</si>
  <si>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</si>
  <si>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</si>
  <si>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</si>
  <si>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</si>
  <si>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</si>
  <si>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</si>
  <si>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</si>
  <si>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</si>
  <si>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</si>
  <si>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</si>
  <si>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</si>
  <si>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</si>
  <si>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</si>
  <si>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</si>
  <si>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</si>
  <si>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</si>
  <si>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</si>
  <si>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</si>
  <si>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</si>
  <si>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</si>
  <si>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</si>
  <si>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</si>
  <si>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</si>
  <si>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</si>
  <si>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</si>
  <si>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</si>
  <si>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</si>
  <si>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</si>
  <si>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</si>
  <si>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</si>
  <si>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</si>
  <si>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</si>
  <si>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</si>
  <si>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</si>
  <si>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</si>
  <si>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</si>
  <si>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</si>
  <si>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</si>
  <si>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</si>
  <si>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</si>
  <si>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</si>
  <si>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</si>
  <si>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</si>
  <si>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</si>
  <si>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</si>
  <si>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</si>
  <si>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</si>
  <si>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</si>
  <si>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</si>
  <si>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</si>
  <si>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</si>
  <si>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</si>
  <si>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</si>
  <si>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</si>
  <si>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</si>
  <si>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</si>
  <si>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</si>
  <si>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</si>
  <si>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</si>
  <si>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</si>
  <si>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</si>
  <si>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</si>
  <si>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</si>
  <si>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</si>
  <si>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</si>
  <si>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</si>
  <si>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</si>
  <si>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</si>
  <si>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</si>
  <si>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</si>
  <si>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</si>
  <si>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</si>
  <si>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</si>
  <si>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</si>
  <si>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</si>
  <si>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</si>
  <si>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</si>
  <si>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</si>
  <si>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</si>
  <si>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</si>
  <si>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</si>
  <si>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</si>
  <si>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</si>
  <si>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</si>
  <si>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</si>
  <si>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</si>
  <si>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</si>
  <si>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</si>
  <si>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</si>
  <si>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</si>
  <si>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</si>
  <si>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</si>
  <si>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</si>
  <si>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</si>
  <si>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</si>
  <si>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</si>
  <si>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</si>
  <si>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</si>
  <si>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</si>
  <si>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</si>
  <si>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</si>
  <si>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</si>
  <si>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</si>
  <si>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</si>
  <si>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</si>
  <si>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</si>
  <si>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</si>
  <si>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</si>
  <si>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</si>
  <si>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</si>
  <si>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</si>
  <si>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</si>
  <si>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</si>
  <si>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</si>
  <si>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</si>
  <si>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</si>
  <si>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</si>
  <si>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</si>
  <si>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</si>
  <si>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</si>
  <si>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</si>
  <si>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</si>
  <si>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</si>
  <si>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</si>
  <si>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</si>
  <si>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</si>
  <si>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</si>
  <si>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</si>
  <si>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</si>
  <si>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</si>
  <si>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</si>
  <si>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</si>
  <si>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</si>
  <si>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</si>
  <si>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</si>
  <si>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</si>
  <si>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</si>
  <si>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</si>
  <si>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</si>
  <si>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</si>
  <si>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</si>
  <si>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</si>
  <si>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</si>
  <si>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</si>
  <si>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</si>
  <si>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</si>
  <si>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</si>
  <si>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</si>
  <si>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</si>
  <si>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</si>
  <si>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</si>
  <si>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</si>
  <si>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</si>
  <si>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</si>
  <si>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</si>
  <si>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</si>
  <si>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</si>
  <si>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</si>
  <si>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</si>
  <si>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</si>
  <si>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</si>
  <si>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</si>
  <si>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</si>
  <si>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</si>
  <si>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</si>
  <si>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</si>
  <si>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</si>
  <si>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</si>
  <si>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</si>
  <si>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</si>
  <si>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</si>
  <si>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</si>
  <si>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</si>
  <si>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</si>
  <si>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</si>
  <si>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</si>
  <si>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</si>
  <si>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</si>
  <si>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</si>
  <si>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</si>
  <si>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</si>
  <si>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</si>
  <si>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</si>
  <si>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茨城県常陸太田市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</si>
  <si>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</si>
  <si>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</si>
  <si>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</si>
  <si>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</si>
  <si>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</si>
  <si>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</si>
  <si>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</si>
  <si>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</si>
  <si>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</si>
  <si>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</si>
  <si>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</si>
  <si>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</si>
  <si>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</si>
  <si>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</si>
  <si>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</si>
  <si>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</si>
  <si>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</si>
  <si>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</si>
  <si>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</si>
  <si>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</si>
  <si>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</si>
  <si>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</si>
  <si>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</si>
  <si>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</si>
  <si>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</si>
  <si>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</si>
  <si>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</si>
  <si>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</si>
  <si>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</si>
  <si>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</si>
  <si>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</si>
  <si>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</si>
  <si>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</si>
  <si>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</si>
  <si>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</si>
  <si>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</si>
  <si>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</si>
  <si>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</si>
  <si>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</si>
  <si>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</si>
  <si>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</si>
  <si>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</si>
  <si>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</si>
  <si>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</si>
  <si>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</si>
  <si>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</si>
  <si>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</si>
  <si>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</si>
  <si>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</si>
  <si>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</si>
  <si>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</si>
  <si>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</si>
  <si>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</si>
  <si>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</si>
  <si>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</si>
  <si>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</si>
  <si>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</si>
  <si>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</si>
  <si>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</si>
  <si>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</si>
  <si>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</si>
  <si>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</si>
  <si>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</si>
  <si>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</si>
  <si>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</si>
  <si>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</si>
  <si>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</si>
  <si>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</si>
  <si>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</si>
  <si>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</si>
  <si>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</si>
  <si>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</si>
  <si>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</si>
  <si>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</si>
  <si>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</si>
  <si>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</si>
  <si>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</si>
  <si>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</si>
  <si>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</si>
  <si>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</si>
  <si>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</si>
  <si>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</si>
  <si>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</si>
  <si>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</si>
  <si>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</si>
  <si>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</si>
  <si>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</si>
  <si>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</si>
  <si>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</si>
  <si>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</si>
  <si>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</si>
  <si>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</si>
  <si>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</si>
  <si>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</si>
  <si>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</si>
  <si>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</si>
  <si>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</si>
  <si>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</si>
  <si>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</si>
  <si>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</si>
  <si>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</si>
  <si>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</si>
  <si>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</si>
  <si>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</si>
  <si>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</si>
  <si>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</si>
  <si>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</si>
  <si>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</si>
  <si>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</si>
  <si>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</si>
  <si>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</si>
  <si>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</si>
  <si>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</si>
  <si>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</si>
  <si>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</si>
  <si>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</si>
  <si>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</si>
  <si>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</si>
  <si>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</si>
  <si>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</si>
  <si>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</si>
  <si>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</si>
  <si>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</si>
  <si>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</si>
  <si>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</si>
  <si>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</si>
  <si>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</si>
  <si>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</si>
  <si>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</si>
  <si>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</si>
  <si>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</si>
  <si>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</si>
  <si>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</si>
  <si>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</si>
  <si>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</si>
  <si>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</si>
  <si>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</si>
  <si>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</si>
  <si>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</si>
  <si>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</si>
  <si>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</si>
  <si>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</si>
  <si>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</si>
  <si>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</si>
  <si>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</si>
  <si>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</si>
  <si>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</si>
  <si>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</si>
  <si>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</si>
  <si>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</si>
  <si>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</si>
  <si>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</si>
  <si>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</si>
  <si>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茨城県常陸太田市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</si>
  <si>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</si>
  <si>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</si>
  <si>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</si>
  <si>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</si>
  <si>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</si>
  <si>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</si>
  <si>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</si>
  <si>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</si>
  <si>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</si>
  <si>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</si>
  <si>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</si>
  <si>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</si>
  <si>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</si>
  <si>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</si>
  <si>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</si>
  <si>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</si>
  <si>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</si>
  <si>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</si>
  <si>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</si>
  <si>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</si>
  <si>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</si>
  <si>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</si>
  <si>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</si>
  <si>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</si>
  <si>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</si>
  <si>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</si>
  <si>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</si>
  <si>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</si>
  <si>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</si>
  <si>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</si>
  <si>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</si>
  <si>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</si>
  <si>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</si>
  <si>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</si>
  <si>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</si>
  <si>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</si>
  <si>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</si>
  <si>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</si>
  <si>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</si>
  <si>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</si>
  <si>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</si>
  <si>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簡易水道事業会計</t>
    <phoneticPr fontId="5"/>
  </si>
  <si>
    <t>法適用企業</t>
    <phoneticPr fontId="5"/>
  </si>
  <si>
    <t>下水道事業等会計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</si>
  <si>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</si>
  <si>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</si>
  <si>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</si>
  <si>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</si>
  <si>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</si>
  <si>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</si>
  <si>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</si>
  <si>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</si>
  <si>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</si>
  <si>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</si>
  <si>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</si>
  <si>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</si>
  <si>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</si>
  <si>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</si>
  <si>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</si>
  <si>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</si>
  <si>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</si>
  <si>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</si>
  <si>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</si>
  <si>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</si>
  <si>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</si>
  <si>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</si>
  <si>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</si>
  <si>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</si>
  <si>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</si>
  <si>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</si>
  <si>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</si>
  <si>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</si>
  <si>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</si>
  <si>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</si>
  <si>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</si>
  <si>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</si>
  <si>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</si>
  <si>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</si>
  <si>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</si>
  <si>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</si>
  <si>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</si>
  <si>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</si>
  <si>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</si>
  <si>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</si>
  <si>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</si>
  <si>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</si>
  <si>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</si>
  <si>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</si>
  <si>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</si>
  <si>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</si>
  <si>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</si>
  <si>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</si>
  <si>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</si>
  <si>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</si>
  <si>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</si>
  <si>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</si>
  <si>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</si>
  <si>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</si>
  <si>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</si>
  <si>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</si>
  <si>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</si>
  <si>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</si>
  <si>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</si>
  <si>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</si>
  <si>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</si>
  <si>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</si>
  <si>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</si>
  <si>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</si>
  <si>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</si>
  <si>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</si>
  <si>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</si>
  <si>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</si>
  <si>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</si>
  <si>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</si>
  <si>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工業用水道事業会計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</si>
  <si>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</si>
  <si>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</si>
  <si>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</si>
  <si>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</si>
  <si>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</si>
  <si>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</si>
  <si>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</si>
  <si>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</si>
  <si>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</si>
  <si>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</si>
  <si>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</si>
  <si>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</si>
  <si>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</si>
  <si>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</si>
  <si>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</si>
  <si>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</si>
  <si>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</si>
  <si>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</si>
  <si>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</si>
  <si>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</si>
  <si>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</si>
  <si>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</si>
  <si>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</si>
  <si>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</si>
  <si>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</si>
  <si>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</si>
  <si>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</si>
  <si>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</si>
  <si>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</si>
  <si>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</si>
  <si>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</si>
  <si>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</si>
  <si>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</si>
  <si>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</si>
  <si>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</si>
  <si>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</si>
  <si>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</si>
  <si>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</si>
  <si>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</si>
  <si>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</si>
  <si>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</si>
  <si>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</si>
  <si>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</si>
  <si>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</si>
  <si>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</si>
  <si>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</si>
  <si>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</si>
  <si>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</si>
  <si>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</si>
  <si>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</si>
  <si>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</si>
  <si>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</si>
  <si>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</si>
  <si>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</si>
  <si>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</si>
  <si>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</si>
  <si>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</si>
  <si>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</si>
  <si>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</si>
  <si>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</si>
  <si>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</si>
  <si>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</si>
  <si>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</si>
  <si>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</si>
  <si>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</si>
  <si>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</si>
  <si>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</si>
  <si>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</si>
  <si>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</si>
  <si>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</si>
  <si>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</si>
  <si>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</si>
  <si>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</si>
  <si>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</si>
  <si>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</si>
  <si>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</si>
  <si>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</si>
  <si>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</si>
  <si>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</si>
  <si>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</si>
  <si>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</si>
  <si>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</si>
  <si>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</si>
  <si>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</si>
  <si>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</si>
  <si>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</si>
  <si>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</si>
  <si>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</si>
  <si>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</si>
  <si>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3.45</t>
  </si>
  <si>
    <t>▲ 2.47</t>
  </si>
  <si>
    <t>水道事業会計</t>
  </si>
  <si>
    <t>下水道事業等会計</t>
  </si>
  <si>
    <t>一般会計</t>
  </si>
  <si>
    <t>簡易水道事業会計</t>
  </si>
  <si>
    <t>介護保険特別会計</t>
  </si>
  <si>
    <t>国民健康保険特別会計</t>
  </si>
  <si>
    <t>工業用水道事業会計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</si>
  <si>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</si>
  <si>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</si>
  <si>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</si>
  <si>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</si>
  <si>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</si>
  <si>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</si>
  <si>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</si>
  <si>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</si>
  <si>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</si>
  <si>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</si>
  <si>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12">
      <t>イバラキケンシチョウソンソウゴウジムクミアイ</t>
    </rPh>
    <rPh sb="13" eb="17">
      <t>イッパンカイケイ</t>
    </rPh>
    <phoneticPr fontId="2"/>
  </si>
  <si>
    <t>茨城県市町村総合事務組合（県民交通災害共済事業特別会計）</t>
    <rPh sb="0" eb="3">
      <t>イバラキケン</t>
    </rPh>
    <rPh sb="3" eb="12">
      <t>シチョウソンソウゴウジムクミアイ</t>
    </rPh>
    <rPh sb="13" eb="27">
      <t>ケンミンコウツウサイガイキョウサイジギョウトクベツカイケイ</t>
    </rPh>
    <phoneticPr fontId="2"/>
  </si>
  <si>
    <t>茨城租税債権管理機構</t>
    <rPh sb="0" eb="10">
      <t>イバラキソゼイサイケンカンリキコウ</t>
    </rPh>
    <phoneticPr fontId="2"/>
  </si>
  <si>
    <t>茨城県後期高齢者医療連合（一般会計）</t>
    <rPh sb="0" eb="12">
      <t>イバラキケンコウキコウレイシャイリョウレンゴウ</t>
    </rPh>
    <rPh sb="13" eb="17">
      <t>イッパンカイケイ</t>
    </rPh>
    <phoneticPr fontId="2"/>
  </si>
  <si>
    <t>茨城県後期高齢者医療連合（後期高齢者医療特別会計）</t>
    <rPh sb="0" eb="3">
      <t>イバラキケン</t>
    </rPh>
    <rPh sb="3" eb="12">
      <t>コウキコウレイシャイリョウレンゴウ</t>
    </rPh>
    <rPh sb="13" eb="24">
      <t>コウキコウレイシャイリョウトクベツカイケイ</t>
    </rPh>
    <phoneticPr fontId="2"/>
  </si>
  <si>
    <t>水府振興公社</t>
    <rPh sb="0" eb="6">
      <t>スイフシンコウコウシャ</t>
    </rPh>
    <phoneticPr fontId="2"/>
  </si>
  <si>
    <t>里美ふるさと振興公社</t>
    <rPh sb="0" eb="2">
      <t>サトミ</t>
    </rPh>
    <rPh sb="6" eb="10">
      <t>シンコウコウシャ</t>
    </rPh>
    <phoneticPr fontId="2"/>
  </si>
  <si>
    <t>常陸太田産業振興株式会社</t>
    <rPh sb="0" eb="4">
      <t>ヒタチオオタ</t>
    </rPh>
    <rPh sb="4" eb="8">
      <t>サンギョウシンコウ</t>
    </rPh>
    <rPh sb="8" eb="12">
      <t>カブシキカイシャ</t>
    </rPh>
    <phoneticPr fontId="2"/>
  </si>
  <si>
    <t>まちづくり振興基金</t>
    <rPh sb="5" eb="9">
      <t>シンコウキキン</t>
    </rPh>
    <phoneticPr fontId="2"/>
  </si>
  <si>
    <t>地域福祉基金</t>
    <rPh sb="0" eb="6">
      <t>チイキフクシキキン</t>
    </rPh>
    <phoneticPr fontId="2"/>
  </si>
  <si>
    <t>水府地区観光施設管理基金</t>
    <rPh sb="0" eb="4">
      <t>スイフチク</t>
    </rPh>
    <rPh sb="4" eb="12">
      <t>カンコウシセツカンリキキン</t>
    </rPh>
    <phoneticPr fontId="2"/>
  </si>
  <si>
    <t>一般廃棄物処理施設整備基金</t>
    <rPh sb="0" eb="5">
      <t>イッパンハイキブツ</t>
    </rPh>
    <rPh sb="5" eb="13">
      <t>ショリシセツセイビキキン</t>
    </rPh>
    <phoneticPr fontId="2"/>
  </si>
  <si>
    <t>県北教育旅行推進事業基金</t>
    <rPh sb="0" eb="12">
      <t>ケンホクキョウイクリョコウスイシンジギョウキキン</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</si>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</sst>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FBE5-4AC4-BB05-9E513559A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68902</c:v>
                </c:pt>
                <c:pt idx="1">
                  <c:v>80006</c:v>
                </c:pt>
                <c:pt idx="2">
                  <c:v>90945</c:v>
                </c:pt>
                <c:pt idx="3">
                  <c:v>63433</c:v>
                </c:pt>
                <c:pt idx="4">
                  <c:v>61005</c:v>
                </c:pt>
              </c:numCache>
            </c:numRef>
          </c:val>
          <c:smooth val="0"/>
          <c:extLst>
            <c:ext xmlns:c16="http://schemas.microsoft.com/office/drawing/2014/chart" uri="{C3380CC4-5D6E-409C-BE32-E72D297353CC}">
              <c16:uniqueId val="{00000001-FBE5-4AC4-BB05-9E513559A8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c:v>
                </c:pt>
                <c:pt idx="1">
                  <c:v>7.59</c:v>
                </c:pt>
                <c:pt idx="2">
                  <c:v>8.69</c:v>
                </c:pt>
                <c:pt idx="3">
                  <c:v>9.77</c:v>
                </c:pt>
                <c:pt idx="4">
                  <c:v>7.42</c:v>
                </c:pt>
              </c:numCache>
            </c:numRef>
          </c:val>
          <c:extLst>
            <c:ext xmlns:c16="http://schemas.microsoft.com/office/drawing/2014/chart" uri="{C3380CC4-5D6E-409C-BE32-E72D297353CC}">
              <c16:uniqueId val="{00000000-5F81-4836-8324-D09D326355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32.770000000000003</c:v>
                </c:pt>
                <c:pt idx="1">
                  <c:v>28.01</c:v>
                </c:pt>
                <c:pt idx="2">
                  <c:v>31.07</c:v>
                </c:pt>
                <c:pt idx="3">
                  <c:v>35.75</c:v>
                </c:pt>
                <c:pt idx="4">
                  <c:v>41.85</c:v>
                </c:pt>
              </c:numCache>
            </c:numRef>
          </c:val>
          <c:extLst>
            <c:ext xmlns:c16="http://schemas.microsoft.com/office/drawing/2014/chart" uri="{C3380CC4-5D6E-409C-BE32-E72D297353CC}">
              <c16:uniqueId val="{00000001-5F81-4836-8324-D09D326355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-3.45</c:v>
                </c:pt>
                <c:pt idx="1">
                  <c:v>-2.4700000000000002</c:v>
                </c:pt>
                <c:pt idx="2">
                  <c:v>5</c:v>
                </c:pt>
                <c:pt idx="3">
                  <c:v>7.18</c:v>
                </c:pt>
                <c:pt idx="4">
                  <c:v>2.4</c:v>
                </c:pt>
              </c:numCache>
            </c:numRef>
          </c:val>
          <c:smooth val="0"/>
          <c:extLst>
            <c:ext xmlns:c16="http://schemas.microsoft.com/office/drawing/2014/chart" uri="{C3380CC4-5D6E-409C-BE32-E72D297353CC}">
              <c16:uniqueId val="{00000002-5F81-4836-8324-D09D326355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EC-4403-8D55-3B673B8C7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EC-4403-8D55-3B673B8C7B4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44EC-4403-8D55-3B673B8C7B4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0.64</c:v>
                </c:pt>
                <c:pt idx="2">
                  <c:v>#N/A</c:v>
                </c:pt>
                <c:pt idx="3">
                  <c:v>0.68</c:v>
                </c:pt>
                <c:pt idx="4">
                  <c:v>#N/A</c:v>
                </c:pt>
                <c:pt idx="5">
                  <c:v>0.74</c:v>
                </c:pt>
                <c:pt idx="6">
                  <c:v>#N/A</c:v>
                </c:pt>
                <c:pt idx="7">
                  <c:v>0.76</c:v>
                </c:pt>
                <c:pt idx="8">
                  <c:v>#N/A</c:v>
                </c:pt>
                <c:pt idx="9">
                  <c:v>0.82</c:v>
                </c:pt>
              </c:numCache>
            </c:numRef>
          </c:val>
          <c:extLst>
            <c:ext xmlns:c16="http://schemas.microsoft.com/office/drawing/2014/chart" uri="{C3380CC4-5D6E-409C-BE32-E72D297353CC}">
              <c16:uniqueId val="{00000003-44EC-4403-8D55-3B673B8C7B4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1.1000000000000001</c:v>
                </c:pt>
                <c:pt idx="2">
                  <c:v>#N/A</c:v>
                </c:pt>
                <c:pt idx="3">
                  <c:v>1.1000000000000001</c:v>
                </c:pt>
                <c:pt idx="4">
                  <c:v>#N/A</c:v>
                </c:pt>
                <c:pt idx="5">
                  <c:v>1.31</c:v>
                </c:pt>
                <c:pt idx="6">
                  <c:v>#N/A</c:v>
                </c:pt>
                <c:pt idx="7">
                  <c:v>1.37</c:v>
                </c:pt>
                <c:pt idx="8">
                  <c:v>#N/A</c:v>
                </c:pt>
                <c:pt idx="9">
                  <c:v>1.23</c:v>
                </c:pt>
              </c:numCache>
            </c:numRef>
          </c:val>
          <c:extLst>
            <c:ext xmlns:c16="http://schemas.microsoft.com/office/drawing/2014/chart" uri="{C3380CC4-5D6E-409C-BE32-E72D297353CC}">
              <c16:uniqueId val="{00000004-44EC-4403-8D55-3B673B8C7B4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0.56999999999999995</c:v>
                </c:pt>
                <c:pt idx="4">
                  <c:v>#N/A</c:v>
                </c:pt>
                <c:pt idx="5">
                  <c:v>1.08</c:v>
                </c:pt>
                <c:pt idx="6">
                  <c:v>#N/A</c:v>
                </c:pt>
                <c:pt idx="7">
                  <c:v>1.35</c:v>
                </c:pt>
                <c:pt idx="8">
                  <c:v>#N/A</c:v>
                </c:pt>
                <c:pt idx="9">
                  <c:v>1.38</c:v>
                </c:pt>
              </c:numCache>
            </c:numRef>
          </c:val>
          <c:extLst>
            <c:ext xmlns:c16="http://schemas.microsoft.com/office/drawing/2014/chart" uri="{C3380CC4-5D6E-409C-BE32-E72D297353CC}">
              <c16:uniqueId val="{00000005-44EC-4403-8D55-3B673B8C7B4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0.45</c:v>
                </c:pt>
                <c:pt idx="4">
                  <c:v>#N/A</c:v>
                </c:pt>
                <c:pt idx="5">
                  <c:v>1</c:v>
                </c:pt>
                <c:pt idx="6">
                  <c:v>#N/A</c:v>
                </c:pt>
                <c:pt idx="7">
                  <c:v>1.61</c:v>
                </c:pt>
                <c:pt idx="8">
                  <c:v>#N/A</c:v>
                </c:pt>
                <c:pt idx="9">
                  <c:v>2.19</c:v>
                </c:pt>
              </c:numCache>
            </c:numRef>
          </c:val>
          <c:extLst>
            <c:ext xmlns:c16="http://schemas.microsoft.com/office/drawing/2014/chart" uri="{C3380CC4-5D6E-409C-BE32-E72D297353CC}">
              <c16:uniqueId val="{00000006-44EC-4403-8D55-3B673B8C7B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4.13</c:v>
                </c:pt>
                <c:pt idx="2">
                  <c:v>#N/A</c:v>
                </c:pt>
                <c:pt idx="3">
                  <c:v>7.58</c:v>
                </c:pt>
                <c:pt idx="4">
                  <c:v>#N/A</c:v>
                </c:pt>
                <c:pt idx="5">
                  <c:v>8.68</c:v>
                </c:pt>
                <c:pt idx="6">
                  <c:v>#N/A</c:v>
                </c:pt>
                <c:pt idx="7">
                  <c:v>9.77</c:v>
                </c:pt>
                <c:pt idx="8">
                  <c:v>#N/A</c:v>
                </c:pt>
                <c:pt idx="9">
                  <c:v>7.41</c:v>
                </c:pt>
              </c:numCache>
            </c:numRef>
          </c:val>
          <c:extLst>
            <c:ext xmlns:c16="http://schemas.microsoft.com/office/drawing/2014/chart" uri="{C3380CC4-5D6E-409C-BE32-E72D297353CC}">
              <c16:uniqueId val="{00000007-44EC-4403-8D55-3B673B8C7B4C}"/>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2.2400000000000002</c:v>
                </c:pt>
                <c:pt idx="4">
                  <c:v>#N/A</c:v>
                </c:pt>
                <c:pt idx="5">
                  <c:v>5.22</c:v>
                </c:pt>
                <c:pt idx="6">
                  <c:v>#N/A</c:v>
                </c:pt>
                <c:pt idx="7">
                  <c:v>9.15</c:v>
                </c:pt>
                <c:pt idx="8">
                  <c:v>#N/A</c:v>
                </c:pt>
                <c:pt idx="9">
                  <c:v>13.16</c:v>
                </c:pt>
              </c:numCache>
            </c:numRef>
          </c:val>
          <c:extLst>
            <c:ext xmlns:c16="http://schemas.microsoft.com/office/drawing/2014/chart" uri="{C3380CC4-5D6E-409C-BE32-E72D297353CC}">
              <c16:uniqueId val="{00000008-44EC-4403-8D55-3B673B8C7B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12.95</c:v>
                </c:pt>
                <c:pt idx="2">
                  <c:v>#N/A</c:v>
                </c:pt>
                <c:pt idx="3">
                  <c:v>13.48</c:v>
                </c:pt>
                <c:pt idx="4">
                  <c:v>#N/A</c:v>
                </c:pt>
                <c:pt idx="5">
                  <c:v>13.23</c:v>
                </c:pt>
                <c:pt idx="6">
                  <c:v>#N/A</c:v>
                </c:pt>
                <c:pt idx="7">
                  <c:v>12.67</c:v>
                </c:pt>
                <c:pt idx="8">
                  <c:v>#N/A</c:v>
                </c:pt>
                <c:pt idx="9">
                  <c:v>13.47</c:v>
                </c:pt>
              </c:numCache>
            </c:numRef>
          </c:val>
          <c:extLst>
            <c:ext xmlns:c16="http://schemas.microsoft.com/office/drawing/2014/chart" uri="{C3380CC4-5D6E-409C-BE32-E72D297353CC}">
              <c16:uniqueId val="{00000009-44EC-4403-8D55-3B673B8C7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2712</c:v>
                </c:pt>
                <c:pt idx="5">
                  <c:v>2566</c:v>
                </c:pt>
                <c:pt idx="8">
                  <c:v>2536</c:v>
                </c:pt>
                <c:pt idx="11">
                  <c:v>2429</c:v>
                </c:pt>
                <c:pt idx="14">
                  <c:v>2524</c:v>
                </c:pt>
              </c:numCache>
            </c:numRef>
          </c:val>
          <c:extLst>
            <c:ext xmlns:c16="http://schemas.microsoft.com/office/drawing/2014/chart" uri="{C3380CC4-5D6E-409C-BE32-E72D297353CC}">
              <c16:uniqueId val="{00000000-AE9B-47DC-A5FD-F77748D1E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9B-47DC-A5FD-F77748D1E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9B-47DC-A5FD-F77748D1E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B-47DC-A5FD-F77748D1E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765</c:v>
                </c:pt>
                <c:pt idx="3">
                  <c:v>770</c:v>
                </c:pt>
                <c:pt idx="6">
                  <c:v>778</c:v>
                </c:pt>
                <c:pt idx="9">
                  <c:v>693</c:v>
                </c:pt>
                <c:pt idx="12">
                  <c:v>716</c:v>
                </c:pt>
              </c:numCache>
            </c:numRef>
          </c:val>
          <c:extLst>
            <c:ext xmlns:c16="http://schemas.microsoft.com/office/drawing/2014/chart" uri="{C3380CC4-5D6E-409C-BE32-E72D297353CC}">
              <c16:uniqueId val="{00000004-AE9B-47DC-A5FD-F77748D1E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3</c:v>
                </c:pt>
                <c:pt idx="6">
                  <c:v>0</c:v>
                </c:pt>
                <c:pt idx="9">
                  <c:v>0</c:v>
                </c:pt>
                <c:pt idx="12">
                  <c:v>0</c:v>
                </c:pt>
              </c:numCache>
            </c:numRef>
          </c:val>
          <c:extLst>
            <c:ext xmlns:c16="http://schemas.microsoft.com/office/drawing/2014/chart" uri="{C3380CC4-5D6E-409C-BE32-E72D297353CC}">
              <c16:uniqueId val="{00000005-AE9B-47DC-A5FD-F77748D1E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9B-47DC-A5FD-F77748D1E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2113</c:v>
                </c:pt>
                <c:pt idx="3">
                  <c:v>2091</c:v>
                </c:pt>
                <c:pt idx="6">
                  <c:v>2162</c:v>
                </c:pt>
                <c:pt idx="9">
                  <c:v>2248</c:v>
                </c:pt>
                <c:pt idx="12">
                  <c:v>2398</c:v>
                </c:pt>
              </c:numCache>
            </c:numRef>
          </c:val>
          <c:extLst>
            <c:ext xmlns:c16="http://schemas.microsoft.com/office/drawing/2014/chart" uri="{C3380CC4-5D6E-409C-BE32-E72D297353CC}">
              <c16:uniqueId val="{00000007-AE9B-47DC-A5FD-F77748D1E1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298</c:v>
                </c:pt>
                <c:pt idx="5">
                  <c:v>#N/A</c:v>
                </c:pt>
                <c:pt idx="6">
                  <c:v>#N/A</c:v>
                </c:pt>
                <c:pt idx="7">
                  <c:v>404</c:v>
                </c:pt>
                <c:pt idx="8">
                  <c:v>#N/A</c:v>
                </c:pt>
                <c:pt idx="9">
                  <c:v>#N/A</c:v>
                </c:pt>
                <c:pt idx="10">
                  <c:v>512</c:v>
                </c:pt>
                <c:pt idx="11">
                  <c:v>#N/A</c:v>
                </c:pt>
                <c:pt idx="12">
                  <c:v>#N/A</c:v>
                </c:pt>
                <c:pt idx="13">
                  <c:v>590</c:v>
                </c:pt>
                <c:pt idx="14">
                  <c:v>#N/A</c:v>
                </c:pt>
              </c:numCache>
            </c:numRef>
          </c:val>
          <c:smooth val="0"/>
          <c:extLst>
            <c:ext xmlns:c16="http://schemas.microsoft.com/office/drawing/2014/chart" uri="{C3380CC4-5D6E-409C-BE32-E72D297353CC}">
              <c16:uniqueId val="{00000008-AE9B-47DC-A5FD-F77748D1E1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22228</c:v>
                </c:pt>
                <c:pt idx="5">
                  <c:v>21832</c:v>
                </c:pt>
                <c:pt idx="8">
                  <c:v>21292</c:v>
                </c:pt>
                <c:pt idx="11">
                  <c:v>21224</c:v>
                </c:pt>
                <c:pt idx="14">
                  <c:v>20303</c:v>
                </c:pt>
              </c:numCache>
            </c:numRef>
          </c:val>
          <c:extLst>
            <c:ext xmlns:c16="http://schemas.microsoft.com/office/drawing/2014/chart" uri="{C3380CC4-5D6E-409C-BE32-E72D297353CC}">
              <c16:uniqueId val="{00000000-0681-4988-B3A1-63D1408547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1691</c:v>
                </c:pt>
                <c:pt idx="5">
                  <c:v>1644</c:v>
                </c:pt>
                <c:pt idx="8">
                  <c:v>1564</c:v>
                </c:pt>
                <c:pt idx="11">
                  <c:v>1383</c:v>
                </c:pt>
                <c:pt idx="14">
                  <c:v>527</c:v>
                </c:pt>
              </c:numCache>
            </c:numRef>
          </c:val>
          <c:extLst>
            <c:ext xmlns:c16="http://schemas.microsoft.com/office/drawing/2014/chart" uri="{C3380CC4-5D6E-409C-BE32-E72D297353CC}">
              <c16:uniqueId val="{00000001-0681-4988-B3A1-63D1408547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17288</c:v>
                </c:pt>
                <c:pt idx="5">
                  <c:v>16438</c:v>
                </c:pt>
                <c:pt idx="8">
                  <c:v>15236</c:v>
                </c:pt>
                <c:pt idx="11">
                  <c:v>16488</c:v>
                </c:pt>
                <c:pt idx="14">
                  <c:v>17338</c:v>
                </c:pt>
              </c:numCache>
            </c:numRef>
          </c:val>
          <c:extLst>
            <c:ext xmlns:c16="http://schemas.microsoft.com/office/drawing/2014/chart" uri="{C3380CC4-5D6E-409C-BE32-E72D297353CC}">
              <c16:uniqueId val="{00000002-0681-4988-B3A1-63D1408547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81-4988-B3A1-63D1408547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81-4988-B3A1-63D1408547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6</c:v>
                </c:pt>
                <c:pt idx="6">
                  <c:v>0</c:v>
                </c:pt>
                <c:pt idx="9">
                  <c:v>0</c:v>
                </c:pt>
                <c:pt idx="12">
                  <c:v>0</c:v>
                </c:pt>
              </c:numCache>
            </c:numRef>
          </c:val>
          <c:extLst>
            <c:ext xmlns:c16="http://schemas.microsoft.com/office/drawing/2014/chart" uri="{C3380CC4-5D6E-409C-BE32-E72D297353CC}">
              <c16:uniqueId val="{00000005-0681-4988-B3A1-63D1408547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5841</c:v>
                </c:pt>
                <c:pt idx="3">
                  <c:v>5876</c:v>
                </c:pt>
                <c:pt idx="6">
                  <c:v>5854</c:v>
                </c:pt>
                <c:pt idx="9">
                  <c:v>5810</c:v>
                </c:pt>
                <c:pt idx="12">
                  <c:v>5735</c:v>
                </c:pt>
              </c:numCache>
            </c:numRef>
          </c:val>
          <c:extLst>
            <c:ext xmlns:c16="http://schemas.microsoft.com/office/drawing/2014/chart" uri="{C3380CC4-5D6E-409C-BE32-E72D297353CC}">
              <c16:uniqueId val="{00000006-0681-4988-B3A1-63D1408547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81-4988-B3A1-63D1408547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8188</c:v>
                </c:pt>
                <c:pt idx="3">
                  <c:v>7974</c:v>
                </c:pt>
                <c:pt idx="6">
                  <c:v>8125</c:v>
                </c:pt>
                <c:pt idx="9">
                  <c:v>7856</c:v>
                </c:pt>
                <c:pt idx="12">
                  <c:v>7501</c:v>
                </c:pt>
              </c:numCache>
            </c:numRef>
          </c:val>
          <c:extLst>
            <c:ext xmlns:c16="http://schemas.microsoft.com/office/drawing/2014/chart" uri="{C3380CC4-5D6E-409C-BE32-E72D297353CC}">
              <c16:uniqueId val="{00000008-0681-4988-B3A1-63D1408547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81-4988-B3A1-63D1408547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18682</c:v>
                </c:pt>
                <c:pt idx="3">
                  <c:v>18500</c:v>
                </c:pt>
                <c:pt idx="6">
                  <c:v>18341</c:v>
                </c:pt>
                <c:pt idx="9">
                  <c:v>18182</c:v>
                </c:pt>
                <c:pt idx="12">
                  <c:v>17367</c:v>
                </c:pt>
              </c:numCache>
            </c:numRef>
          </c:val>
          <c:extLst>
            <c:ext xmlns:c16="http://schemas.microsoft.com/office/drawing/2014/chart" uri="{C3380CC4-5D6E-409C-BE32-E72D297353CC}">
              <c16:uniqueId val="{0000000A-0681-4988-B3A1-63D1408547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81-4988-B3A1-63D1408547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4675</c:v>
                </c:pt>
                <c:pt idx="1">
                  <c:v>5578</c:v>
                </c:pt>
                <c:pt idx="2">
                  <c:v>6342</c:v>
                </c:pt>
              </c:numCache>
            </c:numRef>
          </c:val>
          <c:extLst>
            <c:ext xmlns:c16="http://schemas.microsoft.com/office/drawing/2014/chart" uri="{C3380CC4-5D6E-409C-BE32-E72D297353CC}">
              <c16:uniqueId val="{00000000-ED09-43F9-931D-63CDA3E105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7706</c:v>
                </c:pt>
                <c:pt idx="1">
                  <c:v>7911</c:v>
                </c:pt>
                <c:pt idx="2">
                  <c:v>7833</c:v>
                </c:pt>
              </c:numCache>
            </c:numRef>
          </c:val>
          <c:extLst>
            <c:ext xmlns:c16="http://schemas.microsoft.com/office/drawing/2014/chart" uri="{C3380CC4-5D6E-409C-BE32-E72D297353CC}">
              <c16:uniqueId val="{00000001-ED09-43F9-931D-63CDA3E105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4851</c:v>
                </c:pt>
                <c:pt idx="1">
                  <c:v>4876</c:v>
                </c:pt>
                <c:pt idx="2">
                  <c:v>4617</c:v>
                </c:pt>
              </c:numCache>
            </c:numRef>
          </c:val>
          <c:extLst>
            <c:ext xmlns:c16="http://schemas.microsoft.com/office/drawing/2014/chart" uri="{C3380CC4-5D6E-409C-BE32-E72D297353CC}">
              <c16:uniqueId val="{00000002-ED09-43F9-931D-63CDA3E105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）のうち，元利償還金が前年度より増加した理由は，令和元年度と令和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年度に借入した過疎対策事業債（水府小中学校校舎整備事業，水府小中学校屋内運動場整備事業）の償還が始まったことによる。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今後も，借入と償還のバランスに配慮した地方債を発行し，将来の公債費の縮減に努める。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基金残高が積立相当額を大きく上回っているため，積立不足算定額はマイナス算定となっている。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これは，一般会計における地方債の借入抑制による地方債現在高の減少が要因となっている。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）については，新型コロナウイルス感染症対応地方創生臨時交付金を当初予算に計上した事業へ活用したことなどに伴い，財政調整基金の取り崩しを行わなかったことが増加の要因となっている。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今後も，借入と償還のバランスに配慮した地方債の発行を実施し，将来の公債費負担の縮減を図っていく。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・増加となった主な理由は，新型コロナウイルス感染症対応地方創生臨時交付金を当初予算に計上した事業へ活用したことに伴い，財政調整基金の取り崩しを行わなかったことである。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施設管理経費の増，高齢化に伴う社会保障給付費の増などが予想され，基金取り崩しによる財源確保が見込まれることから，適正な定員管理による人件費の抑制，公共施設等再配置計画に基づく施設の廃止・集約化による施設管理経費の削減，借入と償還のバランスに配慮した地方債の発行を徹底し，基金繰入に頼らない収支均衡の予算編成と安定した財政構造の確立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・まちづくり振興基金：市民の一体感の醸成及び地域の振興並びに都市施設の効率的な整備の促進を図る。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・一般廃棄物処理施設整備基金：一般廃棄物処理施設の建替えに必要な財源を確保する。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・水府地区観光施設管理基金：水府地区における観光施設の維持管理に必要な財源を確保し，適正な運営を図る。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・県北教育旅行推進事業基金：民泊を中心とした教育旅行推進事業を茨城県県北地域（日立市，常陸太田市，高萩市，北茨城市，常陸大宮市，大子町）が連携し，広域的に推進を図る。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・まちづくり振興基金：企業誘致推進のため，官民連携複合施設の用地を取得する財源として取り崩ししたことにより，前年度と比較して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・一般廃棄物処理施設整備基金：施設整備のために積み立てしたことにより，前年度と比較して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・県北教育旅行推進事業基金：教育旅行推進事業の財源として取り崩ししたことにより，前年度と比較して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・公共施設，インフラ等の長寿命化計画や維持補修，建替えによる多額の費用負担が見込まれる特定の財政支出に備えるため，計画的に基金の積み立てを行い，適切に管理していく。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・新型コロナウイルス感染症対応地方創生臨時交付金を当初予算に計上した事業へ活用したことに伴い，財政調整基金の取り崩しを行わなかったため，前年度と比較して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・将来の財源不足に備え，計画的に積み立てを行ってきたことにより，標準財政規模の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％程度を積み立てておくことができている。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少子高齢化による生産年齢人口の減少に伴う税収の減，公共施設の老朽化対策等に係る施設管理経費の増，高齢化に伴う社会保障給付費の増などが予想され，基金取り崩しによる財源確保が見込まれることから，将来的に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％程度を維持できるよう，維持可能な財政運営を進めていく。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・過疎地域自立促進交付金を積み立てたことから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百万円の増加，臨時財政対策債元利償還金の財源として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年度に積み立てした臨時財政対策債償還基金費について，臨時財政対策債元利償還金の財源として計画的に取り崩しを行っていく。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A2905D-25ED-439D-A2CC-1540303E4BC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017026-C972-49A3-A855-828BFD775A8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E417100-F522-4DF6-A84F-32C3873436B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C6CB61-C017-44E2-BA3A-88584035414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0567D99-EE9E-4B23-BB7D-A190300038F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37A7924-739A-4A85-9AA0-D2CBADD7659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5318A20-8F48-41BF-A4B4-440C1BC1E9D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F954667-AC72-4C7C-8D04-4E3C2A25BF1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12EEDF6-B4D6-4523-9A39-44582A61F46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8960DDE-BBFA-4648-8C18-0712B885984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6A4194-E1E5-41F3-8BC7-F3F990129F8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3BC29E5-B208-43FA-B47C-951CA86C8F3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F90211-397A-4424-AEEC-B111A7DE1CC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49C535E-B1E5-497E-9A1E-ADFA5F890E9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87B8EE-752B-419D-B5FD-864F93D02F7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BEC61E5-766E-41C9-9491-3C24B181210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5156EEE-28BE-4C4E-99A9-4E443592D96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DFC897-80F9-4B67-966E-95991443987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7E365BC-041B-4619-AED2-C5DFA6AEE44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4A1F606-D671-4F98-B323-6B410761B8A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FE9BF69-F0D7-4BFD-B443-0D6DC1C9441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F11A271-1489-4C7D-B891-79C67EA8338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0739C58-F285-4B81-8851-83A514C5410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70FE6C8-F144-4724-AC3C-5429E86720F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1524EB5-69D5-469E-8222-21734FD380D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4BAF0D8-4AAD-46DD-A712-EA24C3408B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8FA1890-1AC0-4A5A-902E-4C85488B4FC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CABD6A-BDF3-4051-A3C4-BE9BA49C871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E1F7E32-D832-4450-8B73-5482DA1503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94E916E-BD76-424D-815A-571BB8A47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31C4F25-CB60-49A6-9EE6-FA70AD29A5F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28BDD78-23D8-4307-B289-20F2F0FBA90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F0B92AB-1D77-434A-8DFD-CF0C6D78652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CB92132-76CB-41F3-A8D8-9C891FC8570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439B5B5-6CE6-4682-BA94-2042D4963DA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CE842A2-497D-4693-B8FE-13B8F6A50EC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2D391DB-BEB4-41CB-BE78-D30777585F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A169AE9-8738-459A-A0D8-30E3477A3D7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00DBCAD-DE30-423A-B474-31B3BA3B3B9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AF49809-D97B-4AB1-B258-62A079526C6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B3B51B-EB3D-4662-B4F5-83B1883EDD5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A191932-15DB-4D6A-8EA3-43380B56E60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E0CA389-514C-4065-A10A-45A7A5819D8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E6CBFF8-5BF0-4003-BE09-011CBD339D8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5134F2-43D6-4D67-82D4-5A6121D4BBA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0AF26E4-5940-4A84-8823-81346A7E14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0D9759C-926C-4110-A05C-820C3F0FA63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％）に加え，市内に主だった企業がないことなどから財政基盤が弱く，財政力指数は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となっており，類似団体平均と同程度であるが，県平均と比較すると大きく下回っている。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土地区画整理事業を進めている東部地区への企業誘致，少子化人口減少対策などに積極的に取り組んでいく。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6EF2E6F-1C5E-40E0-93C1-ED2C2D2E80D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A343B2D-F911-4ABB-A253-BB2DAB42CAB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C61B94CC-B030-4297-B7A7-E93AB96CEB2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A4D46AB-122B-4921-9F4F-F621563CF688}"/>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1D5290A-4051-4188-8FAF-8AEA0A8D183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C5BA8426-5B0C-4319-A21D-50979420F1C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6CBFF44-72E4-4B9C-9E79-0AFC1EF11E34}"/>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DE9D1C6-D377-4615-AA2A-2D106181EB98}"/>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87A574D6-0DE4-45B6-97E0-E446969F51A6}"/>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CEEF1AD-3224-48EF-9FB2-85B9F6E5E97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6C56B2F-3D6A-4CB6-9EE6-E3521DC44DE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4C8433C-0871-42DF-9BA8-D18C404448A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CE556B39-78E5-4BCB-A148-37B1B775A8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90F18269-CC90-4611-9564-B3AEA3BE710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5CB8E321-CC6E-4629-AEC2-8092CC4F33D7}"/>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A98CC913-7D42-4F9A-9BA9-CFFCD040D92A}"/>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EE35B303-521C-4975-9E5E-4AC79EB69039}"/>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1FFBC761-5D73-4C60-ADA1-DCEB70C93FC9}"/>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DFD0BC03-BCD0-49A9-884B-5F65ED714D44}"/>
            </a:ext>
          </a:extLst>
        </xdr:cNvPr>
        <xdr:cNvCxnSpPr/>
      </xdr:nvCxnSpPr>
      <xdr:spPr>
        <a:xfrm>
          <a:off x="4114800" y="72021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DABFB6EB-135C-43EF-87C0-518AE744BBC8}"/>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21F29B6-4989-4BBA-B13C-B2DAF4A366A7}"/>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1270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DB539B00-1CBA-408B-A563-D7F6FA956E7A}"/>
            </a:ext>
          </a:extLst>
        </xdr:cNvPr>
        <xdr:cNvCxnSpPr/>
      </xdr:nvCxnSpPr>
      <xdr:spPr>
        <a:xfrm>
          <a:off x="3225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3D4D8993-455F-4F5B-8562-0CF35B6DBF8E}"/>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6DD05399-DA97-4866-B9B2-EA22B11C4BDB}"/>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1270</xdr:rowOff>
    </xdr:from>
    <xdr:to>
      <xdr:col>15</xdr:col>
      <xdr:colOff>82550</xdr:colOff>
      <xdr:row>42</xdr:row>
      <xdr:rowOff>1270</xdr:rowOff>
    </xdr:to>
    <xdr:cxnSp macro="">
      <xdr:nvCxnSpPr>
        <xdr:cNvPr id="73" name="直線コネクタ 72">
          <a:extLst>
            <a:ext uri="{FF2B5EF4-FFF2-40B4-BE49-F238E27FC236}">
              <a16:creationId xmlns:a16="http://schemas.microsoft.com/office/drawing/2014/main" id="{7643C58E-FE76-42BF-96E8-09E5A461B536}"/>
            </a:ext>
          </a:extLst>
        </xdr:cNvPr>
        <xdr:cNvCxnSpPr/>
      </xdr:nvCxnSpPr>
      <xdr:spPr>
        <a:xfrm>
          <a:off x="2336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105C11FA-2E11-4973-9DAF-1F886605AC6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989F9EC7-D15B-48C2-80A0-F2FDBD17492D}"/>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1270</xdr:rowOff>
    </xdr:to>
    <xdr:cxnSp macro="">
      <xdr:nvCxnSpPr>
        <xdr:cNvPr id="76" name="直線コネクタ 75">
          <a:extLst>
            <a:ext uri="{FF2B5EF4-FFF2-40B4-BE49-F238E27FC236}">
              <a16:creationId xmlns:a16="http://schemas.microsoft.com/office/drawing/2014/main" id="{76FFBDFD-EE4A-4045-895F-BC4BECDE2869}"/>
            </a:ext>
          </a:extLst>
        </xdr:cNvPr>
        <xdr:cNvCxnSpPr/>
      </xdr:nvCxnSpPr>
      <xdr:spPr>
        <a:xfrm>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C6573BC5-894B-4AB6-8A72-7E1D85E8485E}"/>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443C4BEF-B61E-424B-B681-FE0FD85CB4DA}"/>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4B232817-5900-4455-9D9A-CF256B7919C4}"/>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1570315B-E6BB-4F23-A139-BC1F28F703DE}"/>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34E9219-30D4-4AEC-9A66-4E4D406F577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C0E4ED8-1CC0-4A8F-B5EC-07E2D87E3EE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242F03C-4B47-489B-9FDA-26CCCFD1B53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B98AADD-786C-45FD-BB4E-0F60D4A9E42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A7B302-72BE-4FC0-BC61-B232A743F6D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96756A1F-EE2A-4F68-B1EF-D3245480ACEC}"/>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7" name="財政力該当値テキスト">
          <a:extLst>
            <a:ext uri="{FF2B5EF4-FFF2-40B4-BE49-F238E27FC236}">
              <a16:creationId xmlns:a16="http://schemas.microsoft.com/office/drawing/2014/main" id="{08644868-66A0-4D2D-9162-81B0B02F3DC8}"/>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CB97B744-E626-48B7-ADA0-DA7B89F64D79}"/>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89FD2801-9BE2-48FC-B60C-547539DAEB84}"/>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121920</xdr:rowOff>
    </xdr:from>
    <xdr:to>
      <xdr:col>15</xdr:col>
      <xdr:colOff>133350</xdr:colOff>
      <xdr:row>42</xdr:row>
      <xdr:rowOff>52070</xdr:rowOff>
    </xdr:to>
    <xdr:sp macro="" textlink="">
      <xdr:nvSpPr>
        <xdr:cNvPr id="90" name="楕円 89">
          <a:extLst>
            <a:ext uri="{FF2B5EF4-FFF2-40B4-BE49-F238E27FC236}">
              <a16:creationId xmlns:a16="http://schemas.microsoft.com/office/drawing/2014/main" id="{8028117E-3EBF-4640-8A52-3A8133644BBE}"/>
            </a:ext>
          </a:extLst>
        </xdr:cNvPr>
        <xdr:cNvSpPr/>
      </xdr:nvSpPr>
      <xdr:spPr>
        <a:xfrm>
          <a:off x="3175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91" name="テキスト ボックス 90">
          <a:extLst>
            <a:ext uri="{FF2B5EF4-FFF2-40B4-BE49-F238E27FC236}">
              <a16:creationId xmlns:a16="http://schemas.microsoft.com/office/drawing/2014/main" id="{65434CF8-FE2B-456A-A31B-49C04511F022}"/>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2" name="楕円 91">
          <a:extLst>
            <a:ext uri="{FF2B5EF4-FFF2-40B4-BE49-F238E27FC236}">
              <a16:creationId xmlns:a16="http://schemas.microsoft.com/office/drawing/2014/main" id="{AC03012F-93FE-49BA-A58D-9CA6C61370C7}"/>
            </a:ext>
          </a:extLst>
        </xdr:cNvPr>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93" name="テキスト ボックス 92">
          <a:extLst>
            <a:ext uri="{FF2B5EF4-FFF2-40B4-BE49-F238E27FC236}">
              <a16:creationId xmlns:a16="http://schemas.microsoft.com/office/drawing/2014/main" id="{9275B813-2B4D-4C19-8AF7-B27770705FAD}"/>
            </a:ext>
          </a:extLst>
        </xdr:cNvPr>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82C70580-3CD1-4C68-AD1E-69CF0EE92012}"/>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95" name="テキスト ボックス 94">
          <a:extLst>
            <a:ext uri="{FF2B5EF4-FFF2-40B4-BE49-F238E27FC236}">
              <a16:creationId xmlns:a16="http://schemas.microsoft.com/office/drawing/2014/main" id="{4C66AAE9-F688-4C45-A422-E78F66CBF646}"/>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B0283F9-ACC8-4231-A2CE-29F4297051C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E86F0DCE-EAFC-4042-9FDF-D7B70854715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A0A83CC-84F9-48C7-AA5F-170DC2BF36C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904FFA0-A3A3-4293-89FF-78EC2EA33FE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5B91B1D-FBA8-4648-BAE2-24116EE81FC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F9F7340D-9B64-43B3-B80F-6BFC520059B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AC9F08CB-F01E-4D46-80EE-F7968CE9841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C6146C47-44BA-44B9-8756-F339F41179C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3BA8570D-9E17-444C-A752-5452B8D6536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F3FA910-8E6A-4084-9902-349F96043EA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8A7F90F-F104-41DA-B85D-34E22576157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EEDBE07-588E-420E-BDBE-22EFE0A120A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FAB037D-975B-4055-9489-FC13A92D2D7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歳入は普通交付税の減と臨時財政対策債の減，歳出は物価高騰に伴う光熱水費などの経常経費の増により経常収支比率は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％で，類似団体平均及び県平均を大きく上回っている。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今後も事務事業の見直しを進めるともに，事務事業の優先度を点検し，計画的な廃止や縮小を進め，経常経費の縮減に努める。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358F113-5815-4B20-BF48-188C460371D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DC8EC04-A309-426A-A4E6-A998FCA010A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56A8EA8-A58B-4CB8-9F1F-E63D14F4D04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114FD899-41C1-463C-8E4F-B1B978E7E0A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C8867ACC-223C-4CF0-AEDF-EEE875A438C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E85680A-E402-4768-9845-5524E4B8C2E8}"/>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F2D22936-4CD7-4F43-A422-94E090DD987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C97E4B9-AAF4-45F4-90A7-7EC1E358935F}"/>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F29E4979-BA77-4077-B702-7AE2AA44CDA8}"/>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1CAA3D8-93BF-4139-9700-7D62002C166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CECEBA64-0421-4248-BBEB-0A6B5D8B42DD}"/>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19BD828B-5486-456D-AD09-211C212DAFBB}"/>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F81D1A6D-53CB-46A4-B4B7-7ECF2FB2DBC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92402AD2-DD10-499C-960D-7CB889B9D30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85B0744B-64CB-49E8-B037-E0E6B9674422}"/>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D3D608B-FA83-4E2A-8380-8EC814D97DE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1BACE1B-5B68-47CA-A90A-4C32F734EE2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C0965FA-9B2C-440C-9A85-DE08E4B7A61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5F11F9E4-258B-4018-A44D-DFC527AE5066}"/>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27F7AD8-E84F-43D3-996A-6356C5E250DC}"/>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D6C51060-5DCA-4AA1-B613-EC6CEBBD0E7A}"/>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BDD658AC-7868-42B5-9CB9-9870FE384B6B}"/>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90C77DF-A392-4CED-9E61-55A550DDDB12}"/>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116659</xdr:rowOff>
    </xdr:from>
    <xdr:to>
      <xdr:col>23</xdr:col>
      <xdr:colOff>133350</xdr:colOff>
      <xdr:row>61</xdr:row>
      <xdr:rowOff>50437</xdr:rowOff>
    </xdr:to>
    <xdr:cxnSp macro="">
      <xdr:nvCxnSpPr>
        <xdr:cNvPr id="132" name="直線コネクタ 131">
          <a:extLst>
            <a:ext uri="{FF2B5EF4-FFF2-40B4-BE49-F238E27FC236}">
              <a16:creationId xmlns:a16="http://schemas.microsoft.com/office/drawing/2014/main" id="{F4330B57-CE91-423E-A2D6-CE3AD55A08C4}"/>
            </a:ext>
          </a:extLst>
        </xdr:cNvPr>
        <xdr:cNvCxnSpPr/>
      </xdr:nvCxnSpPr>
      <xdr:spPr>
        <a:xfrm>
          <a:off x="4114800" y="10060759"/>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A9AD857D-8EB0-4C46-BBA1-91290C5DF127}"/>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AB3F357-FA5D-49C8-ADA5-01064A16442A}"/>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116659</xdr:rowOff>
    </xdr:from>
    <xdr:to>
      <xdr:col>19</xdr:col>
      <xdr:colOff>133350</xdr:colOff>
      <xdr:row>60</xdr:row>
      <xdr:rowOff>90896</xdr:rowOff>
    </xdr:to>
    <xdr:cxnSp macro="">
      <xdr:nvCxnSpPr>
        <xdr:cNvPr id="135" name="直線コネクタ 134">
          <a:extLst>
            <a:ext uri="{FF2B5EF4-FFF2-40B4-BE49-F238E27FC236}">
              <a16:creationId xmlns:a16="http://schemas.microsoft.com/office/drawing/2014/main" id="{FB298D77-E683-42B0-8DD3-C3099D87B1EE}"/>
            </a:ext>
          </a:extLst>
        </xdr:cNvPr>
        <xdr:cNvCxnSpPr/>
      </xdr:nvCxnSpPr>
      <xdr:spPr>
        <a:xfrm flipV="1">
          <a:off x="3225800" y="10060759"/>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3830B85-B7E4-4600-89BC-49350BBA1E9C}"/>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FAD9E50B-48B6-45BF-8A2F-E39569A6B2C5}"/>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90896</xdr:rowOff>
    </xdr:to>
    <xdr:cxnSp macro="">
      <xdr:nvCxnSpPr>
        <xdr:cNvPr id="138" name="直線コネクタ 137">
          <a:extLst>
            <a:ext uri="{FF2B5EF4-FFF2-40B4-BE49-F238E27FC236}">
              <a16:creationId xmlns:a16="http://schemas.microsoft.com/office/drawing/2014/main" id="{4C3E8D05-77CF-4070-BEA0-54AACBE988A4}"/>
            </a:ext>
          </a:extLst>
        </xdr:cNvPr>
        <xdr:cNvCxnSpPr/>
      </xdr:nvCxnSpPr>
      <xdr:spPr>
        <a:xfrm>
          <a:off x="2336800" y="1032274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4BC9290-61E2-4483-A20C-55A8F62027BE}"/>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D5CC02D0-A242-4425-9EE9-B24299B710D6}"/>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84001</xdr:rowOff>
    </xdr:to>
    <xdr:cxnSp macro="">
      <xdr:nvCxnSpPr>
        <xdr:cNvPr id="141" name="直線コネクタ 140">
          <a:extLst>
            <a:ext uri="{FF2B5EF4-FFF2-40B4-BE49-F238E27FC236}">
              <a16:creationId xmlns:a16="http://schemas.microsoft.com/office/drawing/2014/main" id="{ECDB88EF-188B-4FEA-8C3C-E5ABB1010F5E}"/>
            </a:ext>
          </a:extLst>
        </xdr:cNvPr>
        <xdr:cNvCxnSpPr/>
      </xdr:nvCxnSpPr>
      <xdr:spPr>
        <a:xfrm flipV="1">
          <a:off x="1447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a:extLst>
            <a:ext uri="{FF2B5EF4-FFF2-40B4-BE49-F238E27FC236}">
              <a16:creationId xmlns:a16="http://schemas.microsoft.com/office/drawing/2014/main" id="{911C5D45-E11A-4CF6-8EA7-6D3AF751C486}"/>
            </a:ext>
          </a:extLst>
        </xdr:cNvPr>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a:extLst>
            <a:ext uri="{FF2B5EF4-FFF2-40B4-BE49-F238E27FC236}">
              <a16:creationId xmlns:a16="http://schemas.microsoft.com/office/drawing/2014/main" id="{858CC301-65E1-452C-989B-F7A7334C4F26}"/>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a:extLst>
            <a:ext uri="{FF2B5EF4-FFF2-40B4-BE49-F238E27FC236}">
              <a16:creationId xmlns:a16="http://schemas.microsoft.com/office/drawing/2014/main" id="{FEA96B11-2A74-4574-9381-8555137DA39A}"/>
            </a:ext>
          </a:extLst>
        </xdr:cNvPr>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CAA8E78F-8C17-4DE0-8EFE-0B1D179400BD}"/>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5164E76-DBD6-4A27-9786-9D9DF181744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4CD5C90-F4AA-4127-B9E7-CC952567C7A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D9507F8-4001-476B-90FF-EB4F79EAF88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6A76676-274C-4B18-AB56-1AEC7E861B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A454E5D-E64F-4108-9D81-4ACA648F34D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171087</xdr:rowOff>
    </xdr:from>
    <xdr:to>
      <xdr:col>23</xdr:col>
      <xdr:colOff>184150</xdr:colOff>
      <xdr:row>61</xdr:row>
      <xdr:rowOff>101237</xdr:rowOff>
    </xdr:to>
    <xdr:sp macro="" textlink="">
      <xdr:nvSpPr>
        <xdr:cNvPr id="151" name="楕円 150">
          <a:extLst>
            <a:ext uri="{FF2B5EF4-FFF2-40B4-BE49-F238E27FC236}">
              <a16:creationId xmlns:a16="http://schemas.microsoft.com/office/drawing/2014/main" id="{A831C1FA-74B4-4758-AFDC-E410CA138D4D}"/>
            </a:ext>
          </a:extLst>
        </xdr:cNvPr>
        <xdr:cNvSpPr/>
      </xdr:nvSpPr>
      <xdr:spPr>
        <a:xfrm>
          <a:off x="4902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143164</xdr:rowOff>
    </xdr:from>
    <xdr:ext cx="762000" cy="259045"/>
    <xdr:sp macro="" textlink="">
      <xdr:nvSpPr>
        <xdr:cNvPr id="152" name="財政構造の弾力性該当値テキスト">
          <a:extLst>
            <a:ext uri="{FF2B5EF4-FFF2-40B4-BE49-F238E27FC236}">
              <a16:creationId xmlns:a16="http://schemas.microsoft.com/office/drawing/2014/main" id="{70ABBBE4-1D0F-4A70-A19C-681EC5B9E057}"/>
            </a:ext>
          </a:extLst>
        </xdr:cNvPr>
        <xdr:cNvSpPr txBox="1"/>
      </xdr:nvSpPr>
      <xdr:spPr>
        <a:xfrm>
          <a:off x="5041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65859</xdr:rowOff>
    </xdr:from>
    <xdr:to>
      <xdr:col>19</xdr:col>
      <xdr:colOff>184150</xdr:colOff>
      <xdr:row>58</xdr:row>
      <xdr:rowOff>167459</xdr:rowOff>
    </xdr:to>
    <xdr:sp macro="" textlink="">
      <xdr:nvSpPr>
        <xdr:cNvPr id="153" name="楕円 152">
          <a:extLst>
            <a:ext uri="{FF2B5EF4-FFF2-40B4-BE49-F238E27FC236}">
              <a16:creationId xmlns:a16="http://schemas.microsoft.com/office/drawing/2014/main" id="{0677C853-90E6-4573-8F64-B4FED692F520}"/>
            </a:ext>
          </a:extLst>
        </xdr:cNvPr>
        <xdr:cNvSpPr/>
      </xdr:nvSpPr>
      <xdr:spPr>
        <a:xfrm>
          <a:off x="4064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6186</xdr:rowOff>
    </xdr:from>
    <xdr:ext cx="736600" cy="259045"/>
    <xdr:sp macro="" textlink="">
      <xdr:nvSpPr>
        <xdr:cNvPr id="154" name="テキスト ボックス 153">
          <a:extLst>
            <a:ext uri="{FF2B5EF4-FFF2-40B4-BE49-F238E27FC236}">
              <a16:creationId xmlns:a16="http://schemas.microsoft.com/office/drawing/2014/main" id="{3D84C60F-5D7C-4517-A997-EDAEB0EB0AB5}"/>
            </a:ext>
          </a:extLst>
        </xdr:cNvPr>
        <xdr:cNvSpPr txBox="1"/>
      </xdr:nvSpPr>
      <xdr:spPr>
        <a:xfrm>
          <a:off x="3733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5" name="楕円 154">
          <a:extLst>
            <a:ext uri="{FF2B5EF4-FFF2-40B4-BE49-F238E27FC236}">
              <a16:creationId xmlns:a16="http://schemas.microsoft.com/office/drawing/2014/main" id="{ADE6BBF9-84D1-47FE-960E-FACA0C1F3F4B}"/>
            </a:ext>
          </a:extLst>
        </xdr:cNvPr>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126473</xdr:rowOff>
    </xdr:from>
    <xdr:ext cx="762000" cy="259045"/>
    <xdr:sp macro="" textlink="">
      <xdr:nvSpPr>
        <xdr:cNvPr id="156" name="テキスト ボックス 155">
          <a:extLst>
            <a:ext uri="{FF2B5EF4-FFF2-40B4-BE49-F238E27FC236}">
              <a16:creationId xmlns:a16="http://schemas.microsoft.com/office/drawing/2014/main" id="{D8E5F7D2-9F77-4214-BF65-127C6A7ED16D}"/>
            </a:ext>
          </a:extLst>
        </xdr:cNvPr>
        <xdr:cNvSpPr txBox="1"/>
      </xdr:nvSpPr>
      <xdr:spPr>
        <a:xfrm>
          <a:off x="2844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156391</xdr:rowOff>
    </xdr:from>
    <xdr:to>
      <xdr:col>11</xdr:col>
      <xdr:colOff>82550</xdr:colOff>
      <xdr:row>60</xdr:row>
      <xdr:rowOff>86541</xdr:rowOff>
    </xdr:to>
    <xdr:sp macro="" textlink="">
      <xdr:nvSpPr>
        <xdr:cNvPr id="157" name="楕円 156">
          <a:extLst>
            <a:ext uri="{FF2B5EF4-FFF2-40B4-BE49-F238E27FC236}">
              <a16:creationId xmlns:a16="http://schemas.microsoft.com/office/drawing/2014/main" id="{0F6CE5FF-4F9E-47F5-99DF-3F82B18ACFC3}"/>
            </a:ext>
          </a:extLst>
        </xdr:cNvPr>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96718</xdr:rowOff>
    </xdr:from>
    <xdr:ext cx="762000" cy="259045"/>
    <xdr:sp macro="" textlink="">
      <xdr:nvSpPr>
        <xdr:cNvPr id="158" name="テキスト ボックス 157">
          <a:extLst>
            <a:ext uri="{FF2B5EF4-FFF2-40B4-BE49-F238E27FC236}">
              <a16:creationId xmlns:a16="http://schemas.microsoft.com/office/drawing/2014/main" id="{C60482C1-69BB-49B5-B498-4A260EFD97F6}"/>
            </a:ext>
          </a:extLst>
        </xdr:cNvPr>
        <xdr:cNvSpPr txBox="1"/>
      </xdr:nvSpPr>
      <xdr:spPr>
        <a:xfrm>
          <a:off x="1955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33201</xdr:rowOff>
    </xdr:from>
    <xdr:to>
      <xdr:col>7</xdr:col>
      <xdr:colOff>31750</xdr:colOff>
      <xdr:row>60</xdr:row>
      <xdr:rowOff>134801</xdr:rowOff>
    </xdr:to>
    <xdr:sp macro="" textlink="">
      <xdr:nvSpPr>
        <xdr:cNvPr id="159" name="楕円 158">
          <a:extLst>
            <a:ext uri="{FF2B5EF4-FFF2-40B4-BE49-F238E27FC236}">
              <a16:creationId xmlns:a16="http://schemas.microsoft.com/office/drawing/2014/main" id="{C213575F-55B1-4CED-91B7-504F89290299}"/>
            </a:ext>
          </a:extLst>
        </xdr:cNvPr>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119578</xdr:rowOff>
    </xdr:from>
    <xdr:ext cx="762000" cy="259045"/>
    <xdr:sp macro="" textlink="">
      <xdr:nvSpPr>
        <xdr:cNvPr id="160" name="テキスト ボックス 159">
          <a:extLst>
            <a:ext uri="{FF2B5EF4-FFF2-40B4-BE49-F238E27FC236}">
              <a16:creationId xmlns:a16="http://schemas.microsoft.com/office/drawing/2014/main" id="{4F96C47A-ADDC-456E-AB67-38AA2A1088DC}"/>
            </a:ext>
          </a:extLst>
        </xdr:cNvPr>
        <xdr:cNvSpPr txBox="1"/>
      </xdr:nvSpPr>
      <xdr:spPr>
        <a:xfrm>
          <a:off x="1066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802C475-2D77-412A-85BD-30A3D9C0E56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36521AF-EB49-4F5C-83CE-182AA0B2BB6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AD18CC5-F056-4C20-B9A7-1F483439EAB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EE610CD-B921-47ED-A794-D42C7081A9E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A6B1578-936A-4C39-A08F-6F703AA778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195708D-9B7C-459E-BA6B-585D20B15F9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1E774A2-39AF-4948-880D-5D9CDBC34CA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1F9C917-7645-472D-844F-CB09AE03F1F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1A151D4-28C2-4A93-B7CE-9FC7F145C29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99D0863-5722-4C5B-846C-11E87A210CD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E84BA6F-7F5A-4D08-B58F-73B7E30A203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64723F9-95C2-4CA0-9BBE-B3EF3C7D175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B6ABDBE-E9B0-49A1-B814-E981797579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前年度に比べて，人口一人当たりの決算額は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要因としては，人件費が会計年度任用職員の報酬の増などにより，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百万円の増，物件費は物価高騰に伴う光熱水費及び委託料の増などにより，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今後も適正な定員管理による経常的経費の抑制，会計年度任用職員の人数・勤務時間・勤務日数の見直し及び行政改革の推進による徹底した事務事業の見直しを行い，更なる経費削減に努める。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B0E40A8-2B2F-4A13-A015-5D45736833F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1E764F2-576C-4B50-9D45-E021F2CD582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2460456-B446-4402-A151-E08F754F8F5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8FCC742-C1B0-4BF3-9EA3-2CD11131B4F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E835EC1-AF44-4392-98FC-992E06CBB1F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A8EC9C5-D65F-480C-8545-055926EC1E4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25EA2F35-3C53-46CB-B465-4751281D34D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E83FD31-6DD4-4E4E-BCB7-CAEC50D1FC1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3E173491-D18A-47D1-9111-D5319675B30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33328CA-A820-4F02-8E63-CE30EF20BD1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FDC3657-CFF3-4E6C-AB21-A3CBB084927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837E2DB-8EC4-4B2F-A5F9-659D1801612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29F741D-C188-4D47-8915-08BD08E5C2D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3D476AE-B6F5-400C-863D-E8CADA47442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6E2A580-4D23-4237-B2A9-3DB939A2ED4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9D4E0962-70CE-4DBB-B1B2-273F169D739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9CC4E8AF-2DCE-4713-ADB6-C1C9067031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E8DC8350-2C37-4CC4-9595-4D6F082E123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293C31EF-8D3A-4595-9AA6-02CFC6A0CA6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855887C4-439A-48AE-AC91-63A86695C7A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53478B40-7BC4-4907-A636-DF662177C872}"/>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155583AD-2050-4FD1-A503-8EEA4F4BD3A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7879</xdr:rowOff>
    </xdr:from>
    <xdr:to>
      <xdr:col>23</xdr:col>
      <xdr:colOff>133350</xdr:colOff>
      <xdr:row>82</xdr:row>
      <xdr:rowOff>29394</xdr:rowOff>
    </xdr:to>
    <xdr:cxnSp macro="">
      <xdr:nvCxnSpPr>
        <xdr:cNvPr id="196" name="直線コネクタ 195">
          <a:extLst>
            <a:ext uri="{FF2B5EF4-FFF2-40B4-BE49-F238E27FC236}">
              <a16:creationId xmlns:a16="http://schemas.microsoft.com/office/drawing/2014/main" id="{9F1CE00C-64DE-440F-B26A-B1C6B980222E}"/>
            </a:ext>
          </a:extLst>
        </xdr:cNvPr>
        <xdr:cNvCxnSpPr/>
      </xdr:nvCxnSpPr>
      <xdr:spPr>
        <a:xfrm>
          <a:off x="4114800" y="14066779"/>
          <a:ext cx="838200" cy="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76AF47BD-A948-4FD4-90D4-A20D432B2F25}"/>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6389524-7F85-4B21-BB0B-C8CA69C1E46E}"/>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158511</xdr:rowOff>
    </xdr:from>
    <xdr:to>
      <xdr:col>19</xdr:col>
      <xdr:colOff>133350</xdr:colOff>
      <xdr:row>82</xdr:row>
      <xdr:rowOff>7879</xdr:rowOff>
    </xdr:to>
    <xdr:cxnSp macro="">
      <xdr:nvCxnSpPr>
        <xdr:cNvPr id="199" name="直線コネクタ 198">
          <a:extLst>
            <a:ext uri="{FF2B5EF4-FFF2-40B4-BE49-F238E27FC236}">
              <a16:creationId xmlns:a16="http://schemas.microsoft.com/office/drawing/2014/main" id="{C895144A-FCF8-41B6-9D19-1C43D644A5D3}"/>
            </a:ext>
          </a:extLst>
        </xdr:cNvPr>
        <xdr:cNvCxnSpPr/>
      </xdr:nvCxnSpPr>
      <xdr:spPr>
        <a:xfrm>
          <a:off x="3225800" y="14045961"/>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4A7D5B76-45F3-4FB1-9056-4AF04081CE7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49C7C623-C080-4DDE-90EB-C7A210C2C5B4}"/>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158511</xdr:rowOff>
    </xdr:from>
    <xdr:to>
      <xdr:col>15</xdr:col>
      <xdr:colOff>82550</xdr:colOff>
      <xdr:row>81</xdr:row>
      <xdr:rowOff>158570</xdr:rowOff>
    </xdr:to>
    <xdr:cxnSp macro="">
      <xdr:nvCxnSpPr>
        <xdr:cNvPr id="202" name="直線コネクタ 201">
          <a:extLst>
            <a:ext uri="{FF2B5EF4-FFF2-40B4-BE49-F238E27FC236}">
              <a16:creationId xmlns:a16="http://schemas.microsoft.com/office/drawing/2014/main" id="{91235EE4-B3B9-4C2B-98B2-048DB4DFEBC6}"/>
            </a:ext>
          </a:extLst>
        </xdr:cNvPr>
        <xdr:cNvCxnSpPr/>
      </xdr:nvCxnSpPr>
      <xdr:spPr>
        <a:xfrm flipV="1">
          <a:off x="2336800" y="1404596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82455464-68BA-4F9A-914C-66FB5330FCD2}"/>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6BC82C4F-B947-482F-9DC2-1CD2E92557AA}"/>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133765</xdr:rowOff>
    </xdr:from>
    <xdr:to>
      <xdr:col>11</xdr:col>
      <xdr:colOff>31750</xdr:colOff>
      <xdr:row>81</xdr:row>
      <xdr:rowOff>158570</xdr:rowOff>
    </xdr:to>
    <xdr:cxnSp macro="">
      <xdr:nvCxnSpPr>
        <xdr:cNvPr id="205" name="直線コネクタ 204">
          <a:extLst>
            <a:ext uri="{FF2B5EF4-FFF2-40B4-BE49-F238E27FC236}">
              <a16:creationId xmlns:a16="http://schemas.microsoft.com/office/drawing/2014/main" id="{0A3F3F31-879B-43A1-8205-281E936A93DD}"/>
            </a:ext>
          </a:extLst>
        </xdr:cNvPr>
        <xdr:cNvCxnSpPr/>
      </xdr:nvCxnSpPr>
      <xdr:spPr>
        <a:xfrm>
          <a:off x="1447800" y="14021215"/>
          <a:ext cx="889000" cy="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a:extLst>
            <a:ext uri="{FF2B5EF4-FFF2-40B4-BE49-F238E27FC236}">
              <a16:creationId xmlns:a16="http://schemas.microsoft.com/office/drawing/2014/main" id="{E87AB319-60EE-4FAC-83C8-DB49D02206FD}"/>
            </a:ext>
          </a:extLst>
        </xdr:cNvPr>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a:extLst>
            <a:ext uri="{FF2B5EF4-FFF2-40B4-BE49-F238E27FC236}">
              <a16:creationId xmlns:a16="http://schemas.microsoft.com/office/drawing/2014/main" id="{0028409A-2621-4DF2-AE39-54ED2699906D}"/>
            </a:ext>
          </a:extLst>
        </xdr:cNvPr>
        <xdr:cNvSpPr txBox="1"/>
      </xdr:nvSpPr>
      <xdr:spPr>
        <a:xfrm>
          <a:off x="1955800" y="137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a:extLst>
            <a:ext uri="{FF2B5EF4-FFF2-40B4-BE49-F238E27FC236}">
              <a16:creationId xmlns:a16="http://schemas.microsoft.com/office/drawing/2014/main" id="{2A16F400-9044-4609-93F5-B2AB5780B43D}"/>
            </a:ext>
          </a:extLst>
        </xdr:cNvPr>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155643</xdr:rowOff>
    </xdr:from>
    <xdr:ext cx="762000" cy="259045"/>
    <xdr:sp macro="" textlink="">
      <xdr:nvSpPr>
        <xdr:cNvPr id="209" name="テキスト ボックス 208">
          <a:extLst>
            <a:ext uri="{FF2B5EF4-FFF2-40B4-BE49-F238E27FC236}">
              <a16:creationId xmlns:a16="http://schemas.microsoft.com/office/drawing/2014/main" id="{5A0F582E-0329-4D08-A196-785FB063F7D4}"/>
            </a:ext>
          </a:extLst>
        </xdr:cNvPr>
        <xdr:cNvSpPr txBox="1"/>
      </xdr:nvSpPr>
      <xdr:spPr>
        <a:xfrm>
          <a:off x="1066800" y="1370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876D1FA-0259-42A8-A2BB-13094C5095C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78CD239-385D-45DF-B0D1-5E40A03981C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1AE8367-1A3F-4D28-9659-2CF1CC89C8F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CBBBC20-F81A-4389-B818-A881F14D782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8984743-D185-4F14-9280-B3F1C9E81C6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150044</xdr:rowOff>
    </xdr:from>
    <xdr:to>
      <xdr:col>23</xdr:col>
      <xdr:colOff>184150</xdr:colOff>
      <xdr:row>82</xdr:row>
      <xdr:rowOff>80194</xdr:rowOff>
    </xdr:to>
    <xdr:sp macro="" textlink="">
      <xdr:nvSpPr>
        <xdr:cNvPr id="215" name="楕円 214">
          <a:extLst>
            <a:ext uri="{FF2B5EF4-FFF2-40B4-BE49-F238E27FC236}">
              <a16:creationId xmlns:a16="http://schemas.microsoft.com/office/drawing/2014/main" id="{3047667B-542A-45E7-BDFE-B988AD786514}"/>
            </a:ext>
          </a:extLst>
        </xdr:cNvPr>
        <xdr:cNvSpPr/>
      </xdr:nvSpPr>
      <xdr:spPr>
        <a:xfrm>
          <a:off x="4902200" y="140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166571</xdr:rowOff>
    </xdr:from>
    <xdr:ext cx="762000" cy="259045"/>
    <xdr:sp macro="" textlink="">
      <xdr:nvSpPr>
        <xdr:cNvPr id="216" name="人件費・物件費等の状況該当値テキスト">
          <a:extLst>
            <a:ext uri="{FF2B5EF4-FFF2-40B4-BE49-F238E27FC236}">
              <a16:creationId xmlns:a16="http://schemas.microsoft.com/office/drawing/2014/main" id="{DA5B1820-8CC9-4EEC-81E5-FD9E97C6BA6D}"/>
            </a:ext>
          </a:extLst>
        </xdr:cNvPr>
        <xdr:cNvSpPr txBox="1"/>
      </xdr:nvSpPr>
      <xdr:spPr>
        <a:xfrm>
          <a:off x="5041900" y="1388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128529</xdr:rowOff>
    </xdr:from>
    <xdr:to>
      <xdr:col>19</xdr:col>
      <xdr:colOff>184150</xdr:colOff>
      <xdr:row>82</xdr:row>
      <xdr:rowOff>58679</xdr:rowOff>
    </xdr:to>
    <xdr:sp macro="" textlink="">
      <xdr:nvSpPr>
        <xdr:cNvPr id="217" name="楕円 216">
          <a:extLst>
            <a:ext uri="{FF2B5EF4-FFF2-40B4-BE49-F238E27FC236}">
              <a16:creationId xmlns:a16="http://schemas.microsoft.com/office/drawing/2014/main" id="{68C29DC3-22CE-4001-8D56-0CBF6219A1F9}"/>
            </a:ext>
          </a:extLst>
        </xdr:cNvPr>
        <xdr:cNvSpPr/>
      </xdr:nvSpPr>
      <xdr:spPr>
        <a:xfrm>
          <a:off x="4064000" y="140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68856</xdr:rowOff>
    </xdr:from>
    <xdr:ext cx="736600" cy="259045"/>
    <xdr:sp macro="" textlink="">
      <xdr:nvSpPr>
        <xdr:cNvPr id="218" name="テキスト ボックス 217">
          <a:extLst>
            <a:ext uri="{FF2B5EF4-FFF2-40B4-BE49-F238E27FC236}">
              <a16:creationId xmlns:a16="http://schemas.microsoft.com/office/drawing/2014/main" id="{7F42C00B-CA39-4C7F-B47C-E66362C22DF3}"/>
            </a:ext>
          </a:extLst>
        </xdr:cNvPr>
        <xdr:cNvSpPr txBox="1"/>
      </xdr:nvSpPr>
      <xdr:spPr>
        <a:xfrm>
          <a:off x="3733800" y="1378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107711</xdr:rowOff>
    </xdr:from>
    <xdr:to>
      <xdr:col>15</xdr:col>
      <xdr:colOff>133350</xdr:colOff>
      <xdr:row>82</xdr:row>
      <xdr:rowOff>37861</xdr:rowOff>
    </xdr:to>
    <xdr:sp macro="" textlink="">
      <xdr:nvSpPr>
        <xdr:cNvPr id="219" name="楕円 218">
          <a:extLst>
            <a:ext uri="{FF2B5EF4-FFF2-40B4-BE49-F238E27FC236}">
              <a16:creationId xmlns:a16="http://schemas.microsoft.com/office/drawing/2014/main" id="{9E59EC08-673B-423C-824E-0F4126B43028}"/>
            </a:ext>
          </a:extLst>
        </xdr:cNvPr>
        <xdr:cNvSpPr/>
      </xdr:nvSpPr>
      <xdr:spPr>
        <a:xfrm>
          <a:off x="3175000" y="139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48038</xdr:rowOff>
    </xdr:from>
    <xdr:ext cx="762000" cy="259045"/>
    <xdr:sp macro="" textlink="">
      <xdr:nvSpPr>
        <xdr:cNvPr id="220" name="テキスト ボックス 219">
          <a:extLst>
            <a:ext uri="{FF2B5EF4-FFF2-40B4-BE49-F238E27FC236}">
              <a16:creationId xmlns:a16="http://schemas.microsoft.com/office/drawing/2014/main" id="{E6EEA635-D393-4BD8-A3CB-6CB018A8C2D5}"/>
            </a:ext>
          </a:extLst>
        </xdr:cNvPr>
        <xdr:cNvSpPr txBox="1"/>
      </xdr:nvSpPr>
      <xdr:spPr>
        <a:xfrm>
          <a:off x="2844800" y="1376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107770</xdr:rowOff>
    </xdr:from>
    <xdr:to>
      <xdr:col>11</xdr:col>
      <xdr:colOff>82550</xdr:colOff>
      <xdr:row>82</xdr:row>
      <xdr:rowOff>37920</xdr:rowOff>
    </xdr:to>
    <xdr:sp macro="" textlink="">
      <xdr:nvSpPr>
        <xdr:cNvPr id="221" name="楕円 220">
          <a:extLst>
            <a:ext uri="{FF2B5EF4-FFF2-40B4-BE49-F238E27FC236}">
              <a16:creationId xmlns:a16="http://schemas.microsoft.com/office/drawing/2014/main" id="{44EEF7E2-14F6-4681-98DD-AF9CFCBDFB19}"/>
            </a:ext>
          </a:extLst>
        </xdr:cNvPr>
        <xdr:cNvSpPr/>
      </xdr:nvSpPr>
      <xdr:spPr>
        <a:xfrm>
          <a:off x="2286000" y="139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22697</xdr:rowOff>
    </xdr:from>
    <xdr:ext cx="762000" cy="259045"/>
    <xdr:sp macro="" textlink="">
      <xdr:nvSpPr>
        <xdr:cNvPr id="222" name="テキスト ボックス 221">
          <a:extLst>
            <a:ext uri="{FF2B5EF4-FFF2-40B4-BE49-F238E27FC236}">
              <a16:creationId xmlns:a16="http://schemas.microsoft.com/office/drawing/2014/main" id="{F76C6CF3-D7EC-4A6D-896F-DFE74D78A5FC}"/>
            </a:ext>
          </a:extLst>
        </xdr:cNvPr>
        <xdr:cNvSpPr txBox="1"/>
      </xdr:nvSpPr>
      <xdr:spPr>
        <a:xfrm>
          <a:off x="1955800" y="140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82965</xdr:rowOff>
    </xdr:from>
    <xdr:to>
      <xdr:col>7</xdr:col>
      <xdr:colOff>31750</xdr:colOff>
      <xdr:row>82</xdr:row>
      <xdr:rowOff>13115</xdr:rowOff>
    </xdr:to>
    <xdr:sp macro="" textlink="">
      <xdr:nvSpPr>
        <xdr:cNvPr id="223" name="楕円 222">
          <a:extLst>
            <a:ext uri="{FF2B5EF4-FFF2-40B4-BE49-F238E27FC236}">
              <a16:creationId xmlns:a16="http://schemas.microsoft.com/office/drawing/2014/main" id="{0F2F7CD0-8E38-4223-9222-E3B9F29D4DDC}"/>
            </a:ext>
          </a:extLst>
        </xdr:cNvPr>
        <xdr:cNvSpPr/>
      </xdr:nvSpPr>
      <xdr:spPr>
        <a:xfrm>
          <a:off x="1397000" y="139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169342</xdr:rowOff>
    </xdr:from>
    <xdr:ext cx="762000" cy="259045"/>
    <xdr:sp macro="" textlink="">
      <xdr:nvSpPr>
        <xdr:cNvPr id="224" name="テキスト ボックス 223">
          <a:extLst>
            <a:ext uri="{FF2B5EF4-FFF2-40B4-BE49-F238E27FC236}">
              <a16:creationId xmlns:a16="http://schemas.microsoft.com/office/drawing/2014/main" id="{766CA803-B917-44A4-922C-8A24BC328FB0}"/>
            </a:ext>
          </a:extLst>
        </xdr:cNvPr>
        <xdr:cNvSpPr txBox="1"/>
      </xdr:nvSpPr>
      <xdr:spPr>
        <a:xfrm>
          <a:off x="1066800" y="140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340ED98A-966B-4003-B291-D719BFC9003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2F43848F-107C-425E-BD65-9756C67FE72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AB1DB88-C23C-4D7C-BD90-F1E43B5BD0E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A3648771-B6BB-4482-8F48-BCCD96D02F3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29AE52A-BBB2-43DF-912F-34FE33CB2EA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8933D8C-BDC4-4439-83B5-EC1DAF0726F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967974-942E-434E-B1DA-4B9C9B0BAF7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712D6AE-53B8-42FC-9B4F-FC8062CC2C9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4C667941-FCE5-4187-9A16-78B73BA4596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D309D9D-3866-44E2-8F55-5B6A8464518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CDC86864-9D29-496F-BF55-2D2951DA2AC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C7813C76-1EC0-4469-8AE4-E8EB3E1B321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94856C11-44E2-4E48-92D2-AB442F9CEE2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類似団体平均及び全国市平均を下回っている。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今後も市の財政状況，社会情勢の変化や人事院勧告等の動向を注視しながら，給与水準の適正化に努める。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F92B4F88-8969-45B8-B380-10B5702A283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668A8E0-FB10-4E26-9698-CC0484FEEA3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8E57C6B-EB4E-49E8-8849-DB197601458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3D3F1D2-66A2-4E81-A7AE-C6D898B4774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8D4D3C8-34F5-439D-B047-724A642C508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70A70DC3-615A-4B46-AD1B-C10D2D19204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17FEB72-4953-4998-88F8-5F69EA33E26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8A7A62E-3771-4579-B5A6-61259A10DA9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257F25EF-3629-4476-BA34-31D9989EA20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B63328F6-3745-4C08-A31D-34C972210AB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D1BB25F-E2D1-401A-A7E8-8061EC6C650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E3E6FA50-7F3B-4FA5-9257-FA3887EB76A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17A5315-228D-4B4A-A437-5F3460EC83A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5E91A0D-C0C2-4F27-A12B-C168B8F2604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0A5B62B-A71B-4EFC-A262-7310C1FC1E2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B633F529-BE4F-495B-ACFC-3313D86953EF}"/>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BE70E1D9-CCEE-4D93-803F-9261CF12C34B}"/>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AD9FEFC5-C20F-4E93-A092-63325F73266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CBFDB814-185F-43D7-A0C7-39E289C31729}"/>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67F45089-5F2A-4A11-B00E-B9EDED8C7DAA}"/>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D8E22A8D-F4B4-40C8-8971-6B8F5F34DE78}"/>
            </a:ext>
          </a:extLst>
        </xdr:cNvPr>
        <xdr:cNvCxnSpPr/>
      </xdr:nvCxnSpPr>
      <xdr:spPr>
        <a:xfrm>
          <a:off x="16179800" y="147524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4B907153-5861-4E56-A162-5BC5A0AA6808}"/>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911711BA-157C-478A-9F0B-43166C1AB02F}"/>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47978</xdr:rowOff>
    </xdr:to>
    <xdr:cxnSp macro="">
      <xdr:nvCxnSpPr>
        <xdr:cNvPr id="261" name="直線コネクタ 260">
          <a:extLst>
            <a:ext uri="{FF2B5EF4-FFF2-40B4-BE49-F238E27FC236}">
              <a16:creationId xmlns:a16="http://schemas.microsoft.com/office/drawing/2014/main" id="{A58D9DEA-4467-43C4-8494-17F1BC38A58E}"/>
            </a:ext>
          </a:extLst>
        </xdr:cNvPr>
        <xdr:cNvCxnSpPr/>
      </xdr:nvCxnSpPr>
      <xdr:spPr>
        <a:xfrm flipV="1">
          <a:off x="15290800" y="1475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AB3DB53-3832-4B9F-8FC0-848B1FC4819A}"/>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37183F77-CBBC-4A15-AB77-7E44A8D52394}"/>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47978</xdr:rowOff>
    </xdr:to>
    <xdr:cxnSp macro="">
      <xdr:nvCxnSpPr>
        <xdr:cNvPr id="264" name="直線コネクタ 263">
          <a:extLst>
            <a:ext uri="{FF2B5EF4-FFF2-40B4-BE49-F238E27FC236}">
              <a16:creationId xmlns:a16="http://schemas.microsoft.com/office/drawing/2014/main" id="{EE392656-BC7E-460F-A4E5-42C22597C550}"/>
            </a:ext>
          </a:extLst>
        </xdr:cNvPr>
        <xdr:cNvCxnSpPr/>
      </xdr:nvCxnSpPr>
      <xdr:spPr>
        <a:xfrm>
          <a:off x="14401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CFEFBC0C-3F00-4059-9C95-F73275BE66F1}"/>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87320AE7-BEEF-4231-A155-ACF799E715A8}"/>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165805</xdr:rowOff>
    </xdr:to>
    <xdr:cxnSp macro="">
      <xdr:nvCxnSpPr>
        <xdr:cNvPr id="267" name="直線コネクタ 266">
          <a:extLst>
            <a:ext uri="{FF2B5EF4-FFF2-40B4-BE49-F238E27FC236}">
              <a16:creationId xmlns:a16="http://schemas.microsoft.com/office/drawing/2014/main" id="{5D3D0EEC-15A2-4441-B267-91A5117A520A}"/>
            </a:ext>
          </a:extLst>
        </xdr:cNvPr>
        <xdr:cNvCxnSpPr/>
      </xdr:nvCxnSpPr>
      <xdr:spPr>
        <a:xfrm>
          <a:off x="13512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a:extLst>
            <a:ext uri="{FF2B5EF4-FFF2-40B4-BE49-F238E27FC236}">
              <a16:creationId xmlns:a16="http://schemas.microsoft.com/office/drawing/2014/main" id="{68CB69B8-A24D-4526-86C8-5B81DC451CA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9" name="テキスト ボックス 268">
          <a:extLst>
            <a:ext uri="{FF2B5EF4-FFF2-40B4-BE49-F238E27FC236}">
              <a16:creationId xmlns:a16="http://schemas.microsoft.com/office/drawing/2014/main" id="{246523F0-4707-43E9-846D-EC44D40E74A9}"/>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a:extLst>
            <a:ext uri="{FF2B5EF4-FFF2-40B4-BE49-F238E27FC236}">
              <a16:creationId xmlns:a16="http://schemas.microsoft.com/office/drawing/2014/main" id="{39637E9C-3586-430E-9861-97E508FE2E5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a:extLst>
            <a:ext uri="{FF2B5EF4-FFF2-40B4-BE49-F238E27FC236}">
              <a16:creationId xmlns:a16="http://schemas.microsoft.com/office/drawing/2014/main" id="{9A170A46-324D-4BDD-A494-D1A026C84518}"/>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ACBB96-9BEE-48FC-B61A-78B0365F0C9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7A10A8-B00F-4865-AABC-890C900117D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4BF3EB8-FBE9-44CD-86B6-B699986A637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E1B758A-A7AD-4592-A73A-91AFF84EC57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6B5E604-2BA4-4680-BA0E-B2D1968565E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2CAF5091-4592-4EF6-98B8-4560CCB60FA8}"/>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a:extLst>
            <a:ext uri="{FF2B5EF4-FFF2-40B4-BE49-F238E27FC236}">
              <a16:creationId xmlns:a16="http://schemas.microsoft.com/office/drawing/2014/main" id="{D6B614EC-3584-4933-9030-2D47D0BBCD89}"/>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9" name="楕円 278">
          <a:extLst>
            <a:ext uri="{FF2B5EF4-FFF2-40B4-BE49-F238E27FC236}">
              <a16:creationId xmlns:a16="http://schemas.microsoft.com/office/drawing/2014/main" id="{1C79A5DF-F52D-483F-BA0A-628AC03A1C0B}"/>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0" name="テキスト ボックス 279">
          <a:extLst>
            <a:ext uri="{FF2B5EF4-FFF2-40B4-BE49-F238E27FC236}">
              <a16:creationId xmlns:a16="http://schemas.microsoft.com/office/drawing/2014/main" id="{99EF27CF-6939-4F16-9A99-FA6B683A78DE}"/>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1" name="楕円 280">
          <a:extLst>
            <a:ext uri="{FF2B5EF4-FFF2-40B4-BE49-F238E27FC236}">
              <a16:creationId xmlns:a16="http://schemas.microsoft.com/office/drawing/2014/main" id="{53479E97-4F4F-472F-876D-7CF55BD4D6C7}"/>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82" name="テキスト ボックス 281">
          <a:extLst>
            <a:ext uri="{FF2B5EF4-FFF2-40B4-BE49-F238E27FC236}">
              <a16:creationId xmlns:a16="http://schemas.microsoft.com/office/drawing/2014/main" id="{FFD2369A-8771-4557-9D3C-03C07269F6AB}"/>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a:extLst>
            <a:ext uri="{FF2B5EF4-FFF2-40B4-BE49-F238E27FC236}">
              <a16:creationId xmlns:a16="http://schemas.microsoft.com/office/drawing/2014/main" id="{9A8EBC4B-69D3-4F92-883D-82F3D2DEB0CD}"/>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a:extLst>
            <a:ext uri="{FF2B5EF4-FFF2-40B4-BE49-F238E27FC236}">
              <a16:creationId xmlns:a16="http://schemas.microsoft.com/office/drawing/2014/main" id="{862E8208-F8E5-461C-B27B-5435952F9378}"/>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a:extLst>
            <a:ext uri="{FF2B5EF4-FFF2-40B4-BE49-F238E27FC236}">
              <a16:creationId xmlns:a16="http://schemas.microsoft.com/office/drawing/2014/main" id="{E0B5DB94-ABEF-4303-AB94-C6B451B54B89}"/>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a:extLst>
            <a:ext uri="{FF2B5EF4-FFF2-40B4-BE49-F238E27FC236}">
              <a16:creationId xmlns:a16="http://schemas.microsoft.com/office/drawing/2014/main" id="{C4F19DC4-F6C2-4C75-BA5B-17D49B13F05A}"/>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20B71D4-6351-472E-B74D-BA9D875C965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BDD9D59-0543-41A9-8DA5-2C9938D96DE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5D88420-A85A-4213-93E1-5B880F65BB3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E9E3F90-98C8-451B-9E37-14EFF608A54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0E26646-850F-41E1-B182-5919DF2689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EB40EDB-F26D-425E-95D1-38E8628C762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200D633C-5CA0-424C-A7A3-47B07B8762E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E8823BA-9FF8-4802-9A04-2429D280E9C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6E3CD97-95B5-4A0A-90B9-32F497C65BE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449D2F7-43F0-460D-8C87-FA83126153A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4908586-B93E-4017-9ABF-B5C99A1020C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CF32DA79-CF6E-49E5-B76B-5CD38FF9803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40155B63-EB8F-4E5F-BF33-9EDBDCC89EE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同程度であるが，行政区域が茨城県内一広く，ごみ・し尿処理事業，消防事務などを単独で実施していることや，人口減少も進んでいることなどから，県平均を大きく上回っているため，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800238D-609A-46A0-AF75-4BFDB6370DD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B926E8E-4E43-4453-94A1-2E27E5AA246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FB67100-37E0-452F-AD74-C23283B1EE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61BEC190-B214-45EC-9068-22454438DE3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C3C974AF-40E7-4879-9413-55D278300DF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E4BE2B93-CE0C-4F1B-8922-314734B46B8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CEA9B9B6-3FA3-483D-BCAE-A09B71F5160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1BA128F1-2941-44C2-B90A-ACA627DE63F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D962E922-4758-4427-B82A-E1F84E23163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95BFDEA3-B132-4B62-A22F-D38C8AAB9D5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78B5ACBC-74BE-4B31-B747-00EBED0B862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3DBAFF39-7457-41F7-B135-AAC04623BB5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ABB84D87-587C-4D48-BDE7-648A3200BB0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9940BAB8-E395-4DD0-B49C-82DB03EA4EC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724E052D-116B-4A68-8811-F2B3699518F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513D997B-378A-4B12-9EB5-F079DEEA57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85292C7E-B210-4CF0-A1F9-C27C7874493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704F1DF-ACDC-4D85-8A3D-18FB26E4C13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4D666228-0CEA-42CD-8EB8-D006E0597FC8}"/>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D169BA7-5C68-45DF-BB49-1C9813CE2772}"/>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DC233ED4-9A98-40F2-8E3A-23F650DF1DC5}"/>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862E57A-27DA-4074-A2B6-14E879F2C701}"/>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500E9EFB-31B6-453B-BD86-C8C55CD809BD}"/>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151795</xdr:rowOff>
    </xdr:from>
    <xdr:to>
      <xdr:col>81</xdr:col>
      <xdr:colOff>44450</xdr:colOff>
      <xdr:row>61</xdr:row>
      <xdr:rowOff>10220</xdr:rowOff>
    </xdr:to>
    <xdr:cxnSp macro="">
      <xdr:nvCxnSpPr>
        <xdr:cNvPr id="323" name="直線コネクタ 322">
          <a:extLst>
            <a:ext uri="{FF2B5EF4-FFF2-40B4-BE49-F238E27FC236}">
              <a16:creationId xmlns:a16="http://schemas.microsoft.com/office/drawing/2014/main" id="{FBBBEDBC-A790-413B-8A59-A5A4533C86E0}"/>
            </a:ext>
          </a:extLst>
        </xdr:cNvPr>
        <xdr:cNvCxnSpPr/>
      </xdr:nvCxnSpPr>
      <xdr:spPr>
        <a:xfrm>
          <a:off x="16179800" y="10438795"/>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351521AC-0746-40C7-8A80-5168364BCBCC}"/>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B91E7154-AB2B-4470-9CD3-55E0ABA35B4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126516</xdr:rowOff>
    </xdr:from>
    <xdr:to>
      <xdr:col>77</xdr:col>
      <xdr:colOff>44450</xdr:colOff>
      <xdr:row>60</xdr:row>
      <xdr:rowOff>151795</xdr:rowOff>
    </xdr:to>
    <xdr:cxnSp macro="">
      <xdr:nvCxnSpPr>
        <xdr:cNvPr id="326" name="直線コネクタ 325">
          <a:extLst>
            <a:ext uri="{FF2B5EF4-FFF2-40B4-BE49-F238E27FC236}">
              <a16:creationId xmlns:a16="http://schemas.microsoft.com/office/drawing/2014/main" id="{48CB4D14-81E0-460E-94F7-A6B03FB9880C}"/>
            </a:ext>
          </a:extLst>
        </xdr:cNvPr>
        <xdr:cNvCxnSpPr/>
      </xdr:nvCxnSpPr>
      <xdr:spPr>
        <a:xfrm>
          <a:off x="15290800" y="1041351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C52A4C84-CF42-48C7-A36C-04322730BAD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2A8F5C5F-CB7A-4CE2-AA18-91C1453D10E3}"/>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129963</xdr:rowOff>
    </xdr:to>
    <xdr:cxnSp macro="">
      <xdr:nvCxnSpPr>
        <xdr:cNvPr id="329" name="直線コネクタ 328">
          <a:extLst>
            <a:ext uri="{FF2B5EF4-FFF2-40B4-BE49-F238E27FC236}">
              <a16:creationId xmlns:a16="http://schemas.microsoft.com/office/drawing/2014/main" id="{6D1E575B-6A58-4A93-B0F4-C1BFDAEB2E2F}"/>
            </a:ext>
          </a:extLst>
        </xdr:cNvPr>
        <xdr:cNvCxnSpPr/>
      </xdr:nvCxnSpPr>
      <xdr:spPr>
        <a:xfrm flipV="1">
          <a:off x="14401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D8416811-B83C-49EF-9086-6782149C2112}"/>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8F61A838-B7C3-4BC3-A0D3-5305FAEB293D}"/>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129963</xdr:rowOff>
    </xdr:to>
    <xdr:cxnSp macro="">
      <xdr:nvCxnSpPr>
        <xdr:cNvPr id="332" name="直線コネクタ 331">
          <a:extLst>
            <a:ext uri="{FF2B5EF4-FFF2-40B4-BE49-F238E27FC236}">
              <a16:creationId xmlns:a16="http://schemas.microsoft.com/office/drawing/2014/main" id="{A53A8868-10DF-4099-A1A4-027581F27786}"/>
            </a:ext>
          </a:extLst>
        </xdr:cNvPr>
        <xdr:cNvCxnSpPr/>
      </xdr:nvCxnSpPr>
      <xdr:spPr>
        <a:xfrm>
          <a:off x="13512800" y="10415815"/>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a:extLst>
            <a:ext uri="{FF2B5EF4-FFF2-40B4-BE49-F238E27FC236}">
              <a16:creationId xmlns:a16="http://schemas.microsoft.com/office/drawing/2014/main" id="{1BD7E970-ABF8-4716-856B-4AEB38C5AEEB}"/>
            </a:ext>
          </a:extLst>
        </xdr:cNvPr>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a:extLst>
            <a:ext uri="{FF2B5EF4-FFF2-40B4-BE49-F238E27FC236}">
              <a16:creationId xmlns:a16="http://schemas.microsoft.com/office/drawing/2014/main" id="{E507EAF9-1CB0-4065-A394-134B36F407B2}"/>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a:extLst>
            <a:ext uri="{FF2B5EF4-FFF2-40B4-BE49-F238E27FC236}">
              <a16:creationId xmlns:a16="http://schemas.microsoft.com/office/drawing/2014/main" id="{024927BE-BAAD-4603-9A97-8E1A091F8A89}"/>
            </a:ext>
          </a:extLst>
        </xdr:cNvPr>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a:extLst>
            <a:ext uri="{FF2B5EF4-FFF2-40B4-BE49-F238E27FC236}">
              <a16:creationId xmlns:a16="http://schemas.microsoft.com/office/drawing/2014/main" id="{689C169B-56A4-45BF-BBA5-D7A6B06A5525}"/>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8BEAFF6-6EDD-4271-851D-A5845DA5F52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BA38D6E-F157-4C68-BE1D-33E243D6BDD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74B81F0-89D3-4674-91DF-9FD51F86F75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740C741-0650-4F79-806B-17E7CF54AEF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88AEB31-E9E6-4607-BD13-DAC76D2FE6D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2" name="楕円 341">
          <a:extLst>
            <a:ext uri="{FF2B5EF4-FFF2-40B4-BE49-F238E27FC236}">
              <a16:creationId xmlns:a16="http://schemas.microsoft.com/office/drawing/2014/main" id="{4D79D1D0-DC4C-444F-811D-C8A65BB48074}"/>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3" name="定員管理の状況該当値テキスト">
          <a:extLst>
            <a:ext uri="{FF2B5EF4-FFF2-40B4-BE49-F238E27FC236}">
              <a16:creationId xmlns:a16="http://schemas.microsoft.com/office/drawing/2014/main" id="{A176AAC4-A613-4193-BE00-CB0A78FD50C5}"/>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4" name="楕円 343">
          <a:extLst>
            <a:ext uri="{FF2B5EF4-FFF2-40B4-BE49-F238E27FC236}">
              <a16:creationId xmlns:a16="http://schemas.microsoft.com/office/drawing/2014/main" id="{BB229046-9E5A-447C-90BA-1EAF32EF0130}"/>
            </a:ext>
          </a:extLst>
        </xdr:cNvPr>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5" name="テキスト ボックス 344">
          <a:extLst>
            <a:ext uri="{FF2B5EF4-FFF2-40B4-BE49-F238E27FC236}">
              <a16:creationId xmlns:a16="http://schemas.microsoft.com/office/drawing/2014/main" id="{C8AF2DA1-C570-4887-A482-5775D0624569}"/>
            </a:ext>
          </a:extLst>
        </xdr:cNvPr>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75716</xdr:rowOff>
    </xdr:from>
    <xdr:to>
      <xdr:col>73</xdr:col>
      <xdr:colOff>44450</xdr:colOff>
      <xdr:row>61</xdr:row>
      <xdr:rowOff>5866</xdr:rowOff>
    </xdr:to>
    <xdr:sp macro="" textlink="">
      <xdr:nvSpPr>
        <xdr:cNvPr id="346" name="楕円 345">
          <a:extLst>
            <a:ext uri="{FF2B5EF4-FFF2-40B4-BE49-F238E27FC236}">
              <a16:creationId xmlns:a16="http://schemas.microsoft.com/office/drawing/2014/main" id="{D5BF3FC4-ED73-42B3-AC90-0C5384058708}"/>
            </a:ext>
          </a:extLst>
        </xdr:cNvPr>
        <xdr:cNvSpPr/>
      </xdr:nvSpPr>
      <xdr:spPr>
        <a:xfrm>
          <a:off x="15240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47" name="テキスト ボックス 346">
          <a:extLst>
            <a:ext uri="{FF2B5EF4-FFF2-40B4-BE49-F238E27FC236}">
              <a16:creationId xmlns:a16="http://schemas.microsoft.com/office/drawing/2014/main" id="{A49E02C3-DF77-498B-AB95-73B9959724F8}"/>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8" name="楕円 347">
          <a:extLst>
            <a:ext uri="{FF2B5EF4-FFF2-40B4-BE49-F238E27FC236}">
              <a16:creationId xmlns:a16="http://schemas.microsoft.com/office/drawing/2014/main" id="{DAD0EF70-C0E8-4FC0-921F-64C4F8473DB4}"/>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49" name="テキスト ボックス 348">
          <a:extLst>
            <a:ext uri="{FF2B5EF4-FFF2-40B4-BE49-F238E27FC236}">
              <a16:creationId xmlns:a16="http://schemas.microsoft.com/office/drawing/2014/main" id="{7DB81999-5C92-4333-BE2F-D4ED60653018}"/>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50" name="楕円 349">
          <a:extLst>
            <a:ext uri="{FF2B5EF4-FFF2-40B4-BE49-F238E27FC236}">
              <a16:creationId xmlns:a16="http://schemas.microsoft.com/office/drawing/2014/main" id="{8B4C8D57-386F-40DC-9199-EC37480BD6D9}"/>
            </a:ext>
          </a:extLst>
        </xdr:cNvPr>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164392</xdr:rowOff>
    </xdr:from>
    <xdr:ext cx="762000" cy="259045"/>
    <xdr:sp macro="" textlink="">
      <xdr:nvSpPr>
        <xdr:cNvPr id="351" name="テキスト ボックス 350">
          <a:extLst>
            <a:ext uri="{FF2B5EF4-FFF2-40B4-BE49-F238E27FC236}">
              <a16:creationId xmlns:a16="http://schemas.microsoft.com/office/drawing/2014/main" id="{48663EED-9734-4FE3-9B23-C3C8277F29C2}"/>
            </a:ext>
          </a:extLst>
        </xdr:cNvPr>
        <xdr:cNvSpPr txBox="1"/>
      </xdr:nvSpPr>
      <xdr:spPr>
        <a:xfrm>
          <a:off x="13131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C4F5640-925C-49FB-98EB-151378E59C6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410206CE-A8C2-4EC5-A233-2C382073DC8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F11BC68-8506-4CD3-8134-4D185E935D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6D8A2AB-6D2A-4A44-B2C5-A6C80158B9A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1484C6A3-6E5E-4458-AF5A-AD85782D14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FF807F4D-FC58-4132-843A-900878E7E26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1C905C61-747E-452C-AE85-CD491C5A5D4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3A3FF839-1EBF-4DD8-95CD-EAD749182D4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E17194F-AAB9-4DAD-BD68-DF38F48491F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DF206456-6302-4E70-B9A7-A129D36A136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F732FCA-8EAD-42B3-B15A-A8F82A2D617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A97AB71D-3966-4802-A5E6-761CDB7C9D5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E2A4E3BC-0D13-4051-AA13-08824EC64B5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ポイント上昇したものの，将来負担を鑑み，借入を抑制していることにより，類似団体平均と比較すると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今後も，借入と償還のバランスに配慮した地方債の発行に努め，将来の公債費負担の縮減を図っていく。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717780F4-20FF-4F0B-936D-CB77F0874C3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90F4D72E-9E36-4E5E-886C-DA1BC23685B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8D315182-83A1-48E1-BF58-784AB886974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15F399F-1826-4960-BFB3-1CC4B233805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DD8040C-1D70-40FF-8ADB-4D9F2ACAD2C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6724B9D-E58B-4AA7-825A-E02E4AA3290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15277749-9E1E-47B8-9862-D92B40963FF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25B792FE-3C50-44C3-8ABF-E7565B968E4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44C32F19-1924-403D-B00D-10EFF665D2F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6214530-9C11-470E-91EF-274B07BD58E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D4242BC-09C7-4EBB-B761-2078EEE5E9F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996BB03-373E-4EB4-8AAF-043352EAF11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6DFB2064-FBC9-43F7-B093-7657513FF379}"/>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7A882A5-B2A3-479E-AFB5-5FBDF294305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4A02C46-871A-4C6D-BFCF-455F96556C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F3008FC8-C985-427C-8F47-8F45DB1C478D}"/>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DF5684C8-58DB-497B-A3A9-D1A20EDC128B}"/>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5CD6B1F9-0AB3-4081-99A5-7523EBB617B4}"/>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A97A3EE-F929-4E98-AC75-73F133E1A8CB}"/>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D232879-E887-4659-AEFC-7F6BCDBED6ED}"/>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64770</xdr:rowOff>
    </xdr:from>
    <xdr:to>
      <xdr:col>81</xdr:col>
      <xdr:colOff>44450</xdr:colOff>
      <xdr:row>36</xdr:row>
      <xdr:rowOff>84878</xdr:rowOff>
    </xdr:to>
    <xdr:cxnSp macro="">
      <xdr:nvCxnSpPr>
        <xdr:cNvPr id="385" name="直線コネクタ 384">
          <a:extLst>
            <a:ext uri="{FF2B5EF4-FFF2-40B4-BE49-F238E27FC236}">
              <a16:creationId xmlns:a16="http://schemas.microsoft.com/office/drawing/2014/main" id="{43E2372D-D220-43ED-880F-B197355B785A}"/>
            </a:ext>
          </a:extLst>
        </xdr:cNvPr>
        <xdr:cNvCxnSpPr/>
      </xdr:nvCxnSpPr>
      <xdr:spPr>
        <a:xfrm>
          <a:off x="16179800" y="623697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A626E692-230B-4ACD-ACF6-A5AC1233DD4A}"/>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48DED400-2E89-4FB1-AD59-75C530D855B8}"/>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48683</xdr:rowOff>
    </xdr:from>
    <xdr:to>
      <xdr:col>77</xdr:col>
      <xdr:colOff>44450</xdr:colOff>
      <xdr:row>36</xdr:row>
      <xdr:rowOff>64770</xdr:rowOff>
    </xdr:to>
    <xdr:cxnSp macro="">
      <xdr:nvCxnSpPr>
        <xdr:cNvPr id="388" name="直線コネクタ 387">
          <a:extLst>
            <a:ext uri="{FF2B5EF4-FFF2-40B4-BE49-F238E27FC236}">
              <a16:creationId xmlns:a16="http://schemas.microsoft.com/office/drawing/2014/main" id="{530CB9CD-D8DB-4884-9B6E-EBB8F364338E}"/>
            </a:ext>
          </a:extLst>
        </xdr:cNvPr>
        <xdr:cNvCxnSpPr/>
      </xdr:nvCxnSpPr>
      <xdr:spPr>
        <a:xfrm>
          <a:off x="15290800" y="62208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5C887918-B70D-466A-8795-7190D1C4F27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515C48B3-DE21-45F0-88C7-A062494EDCAA}"/>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46672</xdr:rowOff>
    </xdr:from>
    <xdr:to>
      <xdr:col>72</xdr:col>
      <xdr:colOff>203200</xdr:colOff>
      <xdr:row>36</xdr:row>
      <xdr:rowOff>48683</xdr:rowOff>
    </xdr:to>
    <xdr:cxnSp macro="">
      <xdr:nvCxnSpPr>
        <xdr:cNvPr id="391" name="直線コネクタ 390">
          <a:extLst>
            <a:ext uri="{FF2B5EF4-FFF2-40B4-BE49-F238E27FC236}">
              <a16:creationId xmlns:a16="http://schemas.microsoft.com/office/drawing/2014/main" id="{E05F7326-E445-46CD-90B5-80BBCC8A8391}"/>
            </a:ext>
          </a:extLst>
        </xdr:cNvPr>
        <xdr:cNvCxnSpPr/>
      </xdr:nvCxnSpPr>
      <xdr:spPr>
        <a:xfrm>
          <a:off x="14401800" y="62188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16E75F29-398D-45B2-9A0F-8CC075EC7846}"/>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7B8F12E3-BE69-43D0-8A51-85268EEFBC15}"/>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46672</xdr:rowOff>
    </xdr:from>
    <xdr:to>
      <xdr:col>68</xdr:col>
      <xdr:colOff>152400</xdr:colOff>
      <xdr:row>36</xdr:row>
      <xdr:rowOff>52705</xdr:rowOff>
    </xdr:to>
    <xdr:cxnSp macro="">
      <xdr:nvCxnSpPr>
        <xdr:cNvPr id="394" name="直線コネクタ 393">
          <a:extLst>
            <a:ext uri="{FF2B5EF4-FFF2-40B4-BE49-F238E27FC236}">
              <a16:creationId xmlns:a16="http://schemas.microsoft.com/office/drawing/2014/main" id="{C88D78BD-631C-476A-B27A-3DEA63E10A76}"/>
            </a:ext>
          </a:extLst>
        </xdr:cNvPr>
        <xdr:cNvCxnSpPr/>
      </xdr:nvCxnSpPr>
      <xdr:spPr>
        <a:xfrm flipV="1">
          <a:off x="13512800" y="621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a:extLst>
            <a:ext uri="{FF2B5EF4-FFF2-40B4-BE49-F238E27FC236}">
              <a16:creationId xmlns:a16="http://schemas.microsoft.com/office/drawing/2014/main" id="{D8603708-C6CA-4D0F-BF2E-D691DF3354E4}"/>
            </a:ext>
          </a:extLst>
        </xdr:cNvPr>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27428</xdr:rowOff>
    </xdr:from>
    <xdr:ext cx="762000" cy="259045"/>
    <xdr:sp macro="" textlink="">
      <xdr:nvSpPr>
        <xdr:cNvPr id="396" name="テキスト ボックス 395">
          <a:extLst>
            <a:ext uri="{FF2B5EF4-FFF2-40B4-BE49-F238E27FC236}">
              <a16:creationId xmlns:a16="http://schemas.microsoft.com/office/drawing/2014/main" id="{59035C87-0A5B-400E-A6A6-796173F26A2B}"/>
            </a:ext>
          </a:extLst>
        </xdr:cNvPr>
        <xdr:cNvSpPr txBox="1"/>
      </xdr:nvSpPr>
      <xdr:spPr>
        <a:xfrm>
          <a:off x="14020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a:extLst>
            <a:ext uri="{FF2B5EF4-FFF2-40B4-BE49-F238E27FC236}">
              <a16:creationId xmlns:a16="http://schemas.microsoft.com/office/drawing/2014/main" id="{DBE7CCA4-80BD-485A-A82C-84957D012577}"/>
            </a:ext>
          </a:extLst>
        </xdr:cNvPr>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29439</xdr:rowOff>
    </xdr:from>
    <xdr:ext cx="762000" cy="259045"/>
    <xdr:sp macro="" textlink="">
      <xdr:nvSpPr>
        <xdr:cNvPr id="398" name="テキスト ボックス 397">
          <a:extLst>
            <a:ext uri="{FF2B5EF4-FFF2-40B4-BE49-F238E27FC236}">
              <a16:creationId xmlns:a16="http://schemas.microsoft.com/office/drawing/2014/main" id="{DB539CB6-6C35-45FB-83E6-B3E11FD4C351}"/>
            </a:ext>
          </a:extLst>
        </xdr:cNvPr>
        <xdr:cNvSpPr txBox="1"/>
      </xdr:nvSpPr>
      <xdr:spPr>
        <a:xfrm>
          <a:off x="13131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08CA113-0C0A-49C0-BAEC-1889A687602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C7E4A2-A606-441E-BC5A-3DDA0FC24D7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275B310-653B-4100-AAF4-FAE7A5885CD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F8E052C-264F-4AD9-A27C-89DD5F2AF35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3A6990B-2331-4518-9A62-165D9B5376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34078</xdr:rowOff>
    </xdr:from>
    <xdr:to>
      <xdr:col>81</xdr:col>
      <xdr:colOff>95250</xdr:colOff>
      <xdr:row>36</xdr:row>
      <xdr:rowOff>135678</xdr:rowOff>
    </xdr:to>
    <xdr:sp macro="" textlink="">
      <xdr:nvSpPr>
        <xdr:cNvPr id="404" name="楕円 403">
          <a:extLst>
            <a:ext uri="{FF2B5EF4-FFF2-40B4-BE49-F238E27FC236}">
              <a16:creationId xmlns:a16="http://schemas.microsoft.com/office/drawing/2014/main" id="{09D31844-F924-45DC-A31F-0003796564ED}"/>
            </a:ext>
          </a:extLst>
        </xdr:cNvPr>
        <xdr:cNvSpPr/>
      </xdr:nvSpPr>
      <xdr:spPr>
        <a:xfrm>
          <a:off x="16967200" y="62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50605</xdr:rowOff>
    </xdr:from>
    <xdr:ext cx="762000" cy="259045"/>
    <xdr:sp macro="" textlink="">
      <xdr:nvSpPr>
        <xdr:cNvPr id="405" name="公債費負担の状況該当値テキスト">
          <a:extLst>
            <a:ext uri="{FF2B5EF4-FFF2-40B4-BE49-F238E27FC236}">
              <a16:creationId xmlns:a16="http://schemas.microsoft.com/office/drawing/2014/main" id="{90D2DEAD-DDEE-4B15-B1FB-17BE60A3B396}"/>
            </a:ext>
          </a:extLst>
        </xdr:cNvPr>
        <xdr:cNvSpPr txBox="1"/>
      </xdr:nvSpPr>
      <xdr:spPr>
        <a:xfrm>
          <a:off x="17106900" y="605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13970</xdr:rowOff>
    </xdr:from>
    <xdr:to>
      <xdr:col>77</xdr:col>
      <xdr:colOff>95250</xdr:colOff>
      <xdr:row>36</xdr:row>
      <xdr:rowOff>115570</xdr:rowOff>
    </xdr:to>
    <xdr:sp macro="" textlink="">
      <xdr:nvSpPr>
        <xdr:cNvPr id="406" name="楕円 405">
          <a:extLst>
            <a:ext uri="{FF2B5EF4-FFF2-40B4-BE49-F238E27FC236}">
              <a16:creationId xmlns:a16="http://schemas.microsoft.com/office/drawing/2014/main" id="{4F01A121-AB55-4BCC-92AB-F5E9E282D3E1}"/>
            </a:ext>
          </a:extLst>
        </xdr:cNvPr>
        <xdr:cNvSpPr/>
      </xdr:nvSpPr>
      <xdr:spPr>
        <a:xfrm>
          <a:off x="16129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125747</xdr:rowOff>
    </xdr:from>
    <xdr:ext cx="736600" cy="259045"/>
    <xdr:sp macro="" textlink="">
      <xdr:nvSpPr>
        <xdr:cNvPr id="407" name="テキスト ボックス 406">
          <a:extLst>
            <a:ext uri="{FF2B5EF4-FFF2-40B4-BE49-F238E27FC236}">
              <a16:creationId xmlns:a16="http://schemas.microsoft.com/office/drawing/2014/main" id="{4055DBA3-94BF-42E0-BAEE-5A7348AED43E}"/>
            </a:ext>
          </a:extLst>
        </xdr:cNvPr>
        <xdr:cNvSpPr txBox="1"/>
      </xdr:nvSpPr>
      <xdr:spPr>
        <a:xfrm>
          <a:off x="15798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169333</xdr:rowOff>
    </xdr:from>
    <xdr:to>
      <xdr:col>73</xdr:col>
      <xdr:colOff>44450</xdr:colOff>
      <xdr:row>36</xdr:row>
      <xdr:rowOff>99483</xdr:rowOff>
    </xdr:to>
    <xdr:sp macro="" textlink="">
      <xdr:nvSpPr>
        <xdr:cNvPr id="408" name="楕円 407">
          <a:extLst>
            <a:ext uri="{FF2B5EF4-FFF2-40B4-BE49-F238E27FC236}">
              <a16:creationId xmlns:a16="http://schemas.microsoft.com/office/drawing/2014/main" id="{ECC4CA72-236E-4844-8014-947D3DEFEF4A}"/>
            </a:ext>
          </a:extLst>
        </xdr:cNvPr>
        <xdr:cNvSpPr/>
      </xdr:nvSpPr>
      <xdr:spPr>
        <a:xfrm>
          <a:off x="15240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109660</xdr:rowOff>
    </xdr:from>
    <xdr:ext cx="762000" cy="259045"/>
    <xdr:sp macro="" textlink="">
      <xdr:nvSpPr>
        <xdr:cNvPr id="409" name="テキスト ボックス 408">
          <a:extLst>
            <a:ext uri="{FF2B5EF4-FFF2-40B4-BE49-F238E27FC236}">
              <a16:creationId xmlns:a16="http://schemas.microsoft.com/office/drawing/2014/main" id="{87DC0C7D-C155-43AB-B203-E1564FD963D2}"/>
            </a:ext>
          </a:extLst>
        </xdr:cNvPr>
        <xdr:cNvSpPr txBox="1"/>
      </xdr:nvSpPr>
      <xdr:spPr>
        <a:xfrm>
          <a:off x="14909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167322</xdr:rowOff>
    </xdr:from>
    <xdr:to>
      <xdr:col>68</xdr:col>
      <xdr:colOff>203200</xdr:colOff>
      <xdr:row>36</xdr:row>
      <xdr:rowOff>97472</xdr:rowOff>
    </xdr:to>
    <xdr:sp macro="" textlink="">
      <xdr:nvSpPr>
        <xdr:cNvPr id="410" name="楕円 409">
          <a:extLst>
            <a:ext uri="{FF2B5EF4-FFF2-40B4-BE49-F238E27FC236}">
              <a16:creationId xmlns:a16="http://schemas.microsoft.com/office/drawing/2014/main" id="{18EC7968-07F1-41EA-B89D-3E66859BC1AB}"/>
            </a:ext>
          </a:extLst>
        </xdr:cNvPr>
        <xdr:cNvSpPr/>
      </xdr:nvSpPr>
      <xdr:spPr>
        <a:xfrm>
          <a:off x="14351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107649</xdr:rowOff>
    </xdr:from>
    <xdr:ext cx="762000" cy="259045"/>
    <xdr:sp macro="" textlink="">
      <xdr:nvSpPr>
        <xdr:cNvPr id="411" name="テキスト ボックス 410">
          <a:extLst>
            <a:ext uri="{FF2B5EF4-FFF2-40B4-BE49-F238E27FC236}">
              <a16:creationId xmlns:a16="http://schemas.microsoft.com/office/drawing/2014/main" id="{554C14F9-04F0-4442-A9AE-451C752F1725}"/>
            </a:ext>
          </a:extLst>
        </xdr:cNvPr>
        <xdr:cNvSpPr txBox="1"/>
      </xdr:nvSpPr>
      <xdr:spPr>
        <a:xfrm>
          <a:off x="14020800" y="59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1905</xdr:rowOff>
    </xdr:from>
    <xdr:to>
      <xdr:col>64</xdr:col>
      <xdr:colOff>152400</xdr:colOff>
      <xdr:row>36</xdr:row>
      <xdr:rowOff>103505</xdr:rowOff>
    </xdr:to>
    <xdr:sp macro="" textlink="">
      <xdr:nvSpPr>
        <xdr:cNvPr id="412" name="楕円 411">
          <a:extLst>
            <a:ext uri="{FF2B5EF4-FFF2-40B4-BE49-F238E27FC236}">
              <a16:creationId xmlns:a16="http://schemas.microsoft.com/office/drawing/2014/main" id="{18C21E2B-9AAC-4B0D-B870-1B85DC8F7D66}"/>
            </a:ext>
          </a:extLst>
        </xdr:cNvPr>
        <xdr:cNvSpPr/>
      </xdr:nvSpPr>
      <xdr:spPr>
        <a:xfrm>
          <a:off x="1346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113682</xdr:rowOff>
    </xdr:from>
    <xdr:ext cx="762000" cy="259045"/>
    <xdr:sp macro="" textlink="">
      <xdr:nvSpPr>
        <xdr:cNvPr id="413" name="テキスト ボックス 412">
          <a:extLst>
            <a:ext uri="{FF2B5EF4-FFF2-40B4-BE49-F238E27FC236}">
              <a16:creationId xmlns:a16="http://schemas.microsoft.com/office/drawing/2014/main" id="{5DAF492E-713C-445A-A813-C74E20435C28}"/>
            </a:ext>
          </a:extLst>
        </xdr:cNvPr>
        <xdr:cNvSpPr txBox="1"/>
      </xdr:nvSpPr>
      <xdr:spPr>
        <a:xfrm>
          <a:off x="1313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6D53B13-2FE7-4017-B4B6-821D6A99B81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C102A4-7601-42A7-9EE3-13C55BF92CE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4F712C1-D692-44AA-9403-793592FF16C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ACCB671-487E-413E-92CD-F31FD4D8F58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28A06D8-9B1E-43A3-A7B4-DBF5A6BD1EF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4CCC587-3B19-42A9-BA70-E43A6D22BC6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C5D70E2-9B99-4429-BF2B-ACA6D3D2854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DCF31681-0544-4515-8FE6-77265CF706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4AC5FE3-CF00-4693-8BC4-052DBF328C7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AF85C63-24C5-4B3B-AF00-A841941265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258D1784-E373-40B6-A179-77211F978AC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EFD64B12-B410-4EB9-A2A8-D5CC0CE41BA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7BFAD83-9440-4627-AD47-0DB361664CD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年度から将来負担比率はマイナス算定となっている。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主な要因としては，地方債現在高の減や，将来の財源不足に備え，財政調整基金などの充当可能基金を積み立てていることが挙げられる。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今後も公債費等義務的経費の削減を中心とする行財政改革を進め，財政の健全化を図る。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DC49AA1-C10F-4F99-9FD4-7189C78A92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16235E8-C97A-4298-89EE-3A15AEF7591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09D1DBC-04E7-40D2-A942-C659CACD75B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266F6D3-E048-4DEF-8445-1E28C245531C}"/>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AE4E384C-E121-4DA0-9F51-DBDD65D80CA3}"/>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AC55E827-0AFB-4845-9B8D-9DB0E30A3FC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608826CB-AC38-4FD0-A6AE-2284FED4B11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ADDA2856-9B8D-4FDE-B14A-2AA66CCF5E9B}"/>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BD63035C-CA6C-4CA0-9045-4672F228E6E9}"/>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CF21A79-F100-48DC-821F-B3B914CBF7B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A13F2D8-4278-4974-BF8F-25B3DA06505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B5A2481D-935C-4D0A-A0D4-6B5BFCD6B22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B8F9DA0B-EE43-4F7A-A29B-E7CCD3ACAC84}"/>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7866F1B6-72DC-4694-A1AC-916385926B1E}"/>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5DD8FE8-5E34-4349-940F-58B57DEC611D}"/>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1EDB26BE-C58D-44BC-BADC-92B045868A2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BAD48E41-6B71-45DA-8291-2754F06A9351}"/>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AB10BA2B-9E05-4D4A-8658-E6CBDB77660C}"/>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A3DE1A9-3ACA-4526-B742-538961974506}"/>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48275096-8021-4C28-A904-563132E30A93}"/>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DF34D2F8-065E-4232-805A-AD252C52DECA}"/>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C9A210AE-CF76-41F9-BA5F-2B5E1716E6A7}"/>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87948</xdr:rowOff>
    </xdr:from>
    <xdr:to>
      <xdr:col>68</xdr:col>
      <xdr:colOff>203200</xdr:colOff>
      <xdr:row>16</xdr:row>
      <xdr:rowOff>18098</xdr:rowOff>
    </xdr:to>
    <xdr:sp macro="" textlink="">
      <xdr:nvSpPr>
        <xdr:cNvPr id="449" name="フローチャート: 判断 448">
          <a:extLst>
            <a:ext uri="{FF2B5EF4-FFF2-40B4-BE49-F238E27FC236}">
              <a16:creationId xmlns:a16="http://schemas.microsoft.com/office/drawing/2014/main" id="{F2A5EF08-1AC5-4405-B8BB-D72590DE5DBD}"/>
            </a:ext>
          </a:extLst>
        </xdr:cNvPr>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0" name="テキスト ボックス 449">
          <a:extLst>
            <a:ext uri="{FF2B5EF4-FFF2-40B4-BE49-F238E27FC236}">
              <a16:creationId xmlns:a16="http://schemas.microsoft.com/office/drawing/2014/main" id="{C1FA9C42-F66D-4622-B6C8-2747C98999EE}"/>
            </a:ext>
          </a:extLst>
        </xdr:cNvPr>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1" name="フローチャート: 判断 450">
          <a:extLst>
            <a:ext uri="{FF2B5EF4-FFF2-40B4-BE49-F238E27FC236}">
              <a16:creationId xmlns:a16="http://schemas.microsoft.com/office/drawing/2014/main" id="{88FFB752-A40D-41BA-BA48-7BD139DB5555}"/>
            </a:ext>
          </a:extLst>
        </xdr:cNvPr>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2" name="テキスト ボックス 451">
          <a:extLst>
            <a:ext uri="{FF2B5EF4-FFF2-40B4-BE49-F238E27FC236}">
              <a16:creationId xmlns:a16="http://schemas.microsoft.com/office/drawing/2014/main" id="{3E1B6005-A279-4BDC-9A24-A984A0B07761}"/>
            </a:ext>
          </a:extLst>
        </xdr:cNvPr>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20375E6-00EC-4E7F-B625-3C0F6EF0C0A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216EF00-6FD1-47B6-B417-F540BC29300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724570E-19BC-48AB-A75B-8ADFD3216B8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99ABD85-76A3-4BD3-AC6F-0F18570E8DA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1EA9016-7CAC-49B7-B774-7B63FE82BE8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類似団体平均と比較すると高い水準にある。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理由としては，ごみ・し尿処理事業や消防事務を単独で行っていることが要因であり，行政サービスの提供方法の差異によるものと考える。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今後も適正な定員管理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の継続や，会計年度任用職員勤務体系を見直し，最低限の人数・勤務時間・勤務日数とするなど，経常的経費の縮減に努める。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25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25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0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6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2.1</a:t>
          </a:r>
          <a:r>
            <a:rPr kumimoji="1" lang="ja-JP" altLang="en-US" sz="1300">
              <a:latin typeface="ＭＳ ゴシック" panose="020B0609070205080204" pitchFamily="49" charset="-128"/>
              <a:ea typeface="ＭＳ ゴシック" panose="020B0609070205080204" pitchFamily="49" charset="-128"/>
            </a:rPr>
            <a:t>ポイント増加している。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主な要因としては，物価高騰に伴う光熱水費及び委託料が増になったことが挙げられる。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また，類似団体平均と比較して</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ポイント上回っている要因としては，市町村合併により保有することになった多くの公共施設において，維持管理経費及び老朽化に伴う修繕が必要になったことが挙げられる。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498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72571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前年度と比較して</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ポイントの増であるが，類似団体平均と比較すると</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ポイント下回っている。増となった要因は，医療福祉扶助費，自立支援給付費の増などが挙げられる。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今後も，継続事業内容の見直し，健康寿命の延伸，貧困の連鎖等を防ぐ取り組みにより，社会保障給付費の抑制に努める。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類似団体平均と比較して</a:t>
          </a:r>
          <a:r>
            <a:rPr kumimoji="1" lang="en-US" altLang="ja-JP" sz="1300">
              <a:latin typeface="ＭＳ ゴシック" panose="020B0609070205080204" pitchFamily="49" charset="-128"/>
              <a:ea typeface="ＭＳ ゴシック" panose="020B0609070205080204" pitchFamily="49" charset="-128"/>
            </a:rPr>
            <a:t>5.2</a:t>
          </a:r>
          <a:r>
            <a:rPr kumimoji="1" lang="ja-JP" altLang="en-US" sz="1300">
              <a:latin typeface="ＭＳ ゴシック" panose="020B0609070205080204" pitchFamily="49" charset="-128"/>
              <a:ea typeface="ＭＳ ゴシック" panose="020B0609070205080204" pitchFamily="49" charset="-128"/>
            </a:rPr>
            <a:t>ポイント上回っている。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要因としては，企業債元利償還金等として支出している公営企業会計への出資金が挙げられる。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公営企業の経営基盤の強化や，財政マネジメントの向上等に取り組み，普通会計の負担額を減らしていくよう努める。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03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59</xdr:row>
      <xdr:rowOff>130810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1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類似団体平均と比較して</a:t>
          </a:r>
          <a:r>
            <a:rPr kumimoji="1" lang="en-US" altLang="ja-JP" sz="1300">
              <a:latin typeface="ＭＳ ゴシック" panose="020B0609070205080204" pitchFamily="49" charset="-128"/>
              <a:ea typeface="ＭＳ ゴシック" panose="020B0609070205080204" pitchFamily="49" charset="-128"/>
            </a:rPr>
            <a:t>4.6</a:t>
          </a:r>
          <a:r>
            <a:rPr kumimoji="1" lang="ja-JP" altLang="en-US" sz="1300">
              <a:latin typeface="ＭＳ ゴシック" panose="020B0609070205080204" pitchFamily="49" charset="-128"/>
              <a:ea typeface="ＭＳ ゴシック" panose="020B0609070205080204" pitchFamily="49" charset="-128"/>
            </a:rPr>
            <a:t>ポイント下回っているが，下水道施設・簡易水道施設の維持管理経費等として支出している公営企業会計への補助金が大きな割合を占めていることから，公営企業会計の経営基盤の強化や，財政マネジメントの向上等に取り組み，普通会計の負担額を減らしていく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0143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0143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706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01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過疎対策事業債を活用して令和元年度に実施した水府小中学校校舎整備事業，令和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年度に実施した水府小中学校屋内運動場整備事業などの償還が開始したことから，前年度から</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ポイント上昇している。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今後も，借入と償還のバランスに配慮した地方債を発行し，将来の公債費の縮減に努める。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109855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68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94615</xdr:rowOff>
    </xdr:from>
    <xdr:to>
      <xdr:col>15</xdr:col>
      <xdr:colOff>98425</xdr:colOff>
      <xdr:row>74</xdr:row>
      <xdr:rowOff>96520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81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94615</xdr:rowOff>
    </xdr:from>
    <xdr:to>
      <xdr:col>11</xdr:col>
      <xdr:colOff>9525</xdr:colOff>
      <xdr:row>74</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81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43815</xdr:rowOff>
    </xdr:from>
    <xdr:to>
      <xdr:col>11</xdr:col>
      <xdr:colOff>60325</xdr:colOff>
      <xdr:row>74</xdr:row>
      <xdr:rowOff>145415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155592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経常収支比率に占める公債費以外の経費は，人件費及び物件費が高い割合を占めており，類似団体平均と比較して</a:t>
          </a:r>
          <a:r>
            <a:rPr kumimoji="1" lang="en-US" altLang="ja-JP" sz="1300">
              <a:latin typeface="ＭＳ ゴシック" panose="020B0609070205080204" pitchFamily="49" charset="-128"/>
              <a:ea typeface="ＭＳ ゴシック" panose="020B0609070205080204" pitchFamily="49" charset="-128"/>
            </a:rPr>
            <a:t>8.9</a:t>
          </a:r>
          <a:r>
            <a:rPr kumimoji="1" lang="ja-JP" altLang="en-US" sz="1300">
              <a:latin typeface="ＭＳ ゴシック" panose="020B0609070205080204" pitchFamily="49" charset="-128"/>
              <a:ea typeface="ＭＳ ゴシック" panose="020B0609070205080204" pitchFamily="49" charset="-128"/>
            </a:rPr>
            <a:t>ポイント上回っている。引き続き，適正な定員管理の継続，週休日の振替制度の活用，会計年度任用職員は最低限の人数・勤務時間・勤務日数とするなど，人件費の抑制に努める。また，公共施設等再配置計画に基づき，廃止・解体を進め，施設維持管理に係る経費の抑制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79</xdr:row>
      <xdr:rowOff>28702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47472"/>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4747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57929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13843</xdr:rowOff>
    </xdr:from>
    <xdr:to>
      <xdr:col>29</xdr:col>
      <xdr:colOff>127000</xdr:colOff>
      <xdr:row>18</xdr:row>
      <xdr:rowOff>42603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7568"/>
          <a:ext cx="647700" cy="2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42603</xdr:rowOff>
    </xdr:from>
    <xdr:to>
      <xdr:col>26</xdr:col>
      <xdr:colOff>50800</xdr:colOff>
      <xdr:row>18</xdr:row>
      <xdr:rowOff>73159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6328"/>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72887</xdr:rowOff>
    </xdr:from>
    <xdr:to>
      <xdr:col>22</xdr:col>
      <xdr:colOff>114300</xdr:colOff>
      <xdr:row>18</xdr:row>
      <xdr:rowOff>73159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6612"/>
          <a:ext cx="698500" cy="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72887</xdr:rowOff>
    </xdr:from>
    <xdr:to>
      <xdr:col>18</xdr:col>
      <xdr:colOff>177800</xdr:colOff>
      <xdr:row>18</xdr:row>
      <xdr:rowOff>93657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6612"/>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134493</xdr:rowOff>
    </xdr:from>
    <xdr:to>
      <xdr:col>29</xdr:col>
      <xdr:colOff>177800</xdr:colOff>
      <xdr:row>18</xdr:row>
      <xdr:rowOff>64643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106570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163253</xdr:rowOff>
    </xdr:from>
    <xdr:to>
      <xdr:col>26</xdr:col>
      <xdr:colOff>101600</xdr:colOff>
      <xdr:row>18</xdr:row>
      <xdr:rowOff>93403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78180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22359</xdr:rowOff>
    </xdr:from>
    <xdr:to>
      <xdr:col>22</xdr:col>
      <xdr:colOff>165100</xdr:colOff>
      <xdr:row>18</xdr:row>
      <xdr:rowOff>123959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108736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22087</xdr:rowOff>
    </xdr:from>
    <xdr:to>
      <xdr:col>19</xdr:col>
      <xdr:colOff>38100</xdr:colOff>
      <xdr:row>18</xdr:row>
      <xdr:rowOff>123687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133864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2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42857</xdr:rowOff>
    </xdr:from>
    <xdr:to>
      <xdr:col>15</xdr:col>
      <xdr:colOff>101600</xdr:colOff>
      <xdr:row>18</xdr:row>
      <xdr:rowOff>144457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154634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42319</xdr:rowOff>
    </xdr:from>
    <xdr:to>
      <xdr:col>29</xdr:col>
      <xdr:colOff>127000</xdr:colOff>
      <xdr:row>38</xdr:row>
      <xdr:rowOff>49352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9919"/>
          <a:ext cx="647700" cy="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49352</xdr:rowOff>
    </xdr:from>
    <xdr:to>
      <xdr:col>26</xdr:col>
      <xdr:colOff>50800</xdr:colOff>
      <xdr:row>38</xdr:row>
      <xdr:rowOff>58401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516952"/>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58401</xdr:rowOff>
    </xdr:from>
    <xdr:to>
      <xdr:col>22</xdr:col>
      <xdr:colOff>114300</xdr:colOff>
      <xdr:row>38</xdr:row>
      <xdr:rowOff>66669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26001"/>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66669</xdr:rowOff>
    </xdr:from>
    <xdr:to>
      <xdr:col>18</xdr:col>
      <xdr:colOff>177800</xdr:colOff>
      <xdr:row>38</xdr:row>
      <xdr:rowOff>75995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34269"/>
          <a:ext cx="698500" cy="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82551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84212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334419</xdr:rowOff>
    </xdr:from>
    <xdr:to>
      <xdr:col>29</xdr:col>
      <xdr:colOff>177800</xdr:colOff>
      <xdr:row>38</xdr:row>
      <xdr:rowOff>93119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242996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341452</xdr:rowOff>
    </xdr:from>
    <xdr:to>
      <xdr:col>26</xdr:col>
      <xdr:colOff>101600</xdr:colOff>
      <xdr:row>38</xdr:row>
      <xdr:rowOff>100152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84929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2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7601</xdr:rowOff>
    </xdr:from>
    <xdr:to>
      <xdr:col>22</xdr:col>
      <xdr:colOff>165100</xdr:colOff>
      <xdr:row>38</xdr:row>
      <xdr:rowOff>109201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93978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15869</xdr:rowOff>
    </xdr:from>
    <xdr:to>
      <xdr:col>19</xdr:col>
      <xdr:colOff>38100</xdr:colOff>
      <xdr:row>38</xdr:row>
      <xdr:rowOff>117469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102246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25195</xdr:rowOff>
    </xdr:from>
    <xdr:to>
      <xdr:col>15</xdr:col>
      <xdr:colOff>101600</xdr:colOff>
      <xdr:row>38</xdr:row>
      <xdr:rowOff>126795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111572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xdr:rowOff>
    </xdr:from>
    <xdr:to>
      <xdr:col>24</xdr:col>
      <xdr:colOff>63500</xdr:colOff>
      <xdr:row>36</xdr:row>
      <xdr:rowOff>44285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1217"/>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44285</xdr:rowOff>
    </xdr:from>
    <xdr:to>
      <xdr:col>19</xdr:col>
      <xdr:colOff>177800</xdr:colOff>
      <xdr:row>36</xdr:row>
      <xdr:rowOff>78092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6485"/>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78092</xdr:rowOff>
    </xdr:from>
    <xdr:to>
      <xdr:col>15</xdr:col>
      <xdr:colOff>50800</xdr:colOff>
      <xdr:row>36</xdr:row>
      <xdr:rowOff>95021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0292"/>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95021</xdr:rowOff>
    </xdr:from>
    <xdr:to>
      <xdr:col>10</xdr:col>
      <xdr:colOff>114300</xdr:colOff>
      <xdr:row>36</xdr:row>
      <xdr:rowOff>128054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7221"/>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94607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6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108094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164935</xdr:rowOff>
    </xdr:from>
    <xdr:to>
      <xdr:col>20</xdr:col>
      <xdr:colOff>38100</xdr:colOff>
      <xdr:row>36</xdr:row>
      <xdr:rowOff>95085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86212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27292</xdr:rowOff>
    </xdr:from>
    <xdr:to>
      <xdr:col>15</xdr:col>
      <xdr:colOff>101600</xdr:colOff>
      <xdr:row>36</xdr:row>
      <xdr:rowOff>128892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44221</xdr:rowOff>
    </xdr:from>
    <xdr:to>
      <xdr:col>10</xdr:col>
      <xdr:colOff>165100</xdr:colOff>
      <xdr:row>36</xdr:row>
      <xdr:rowOff>145821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162348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77254</xdr:rowOff>
    </xdr:from>
    <xdr:to>
      <xdr:col>6</xdr:col>
      <xdr:colOff>38100</xdr:colOff>
      <xdr:row>37</xdr:row>
      <xdr:rowOff>7404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23931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56002</xdr:rowOff>
    </xdr:from>
    <xdr:to>
      <xdr:col>24</xdr:col>
      <xdr:colOff>63500</xdr:colOff>
      <xdr:row>58</xdr:row>
      <xdr:rowOff>69754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0102"/>
          <a:ext cx="8382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69754</xdr:rowOff>
    </xdr:from>
    <xdr:to>
      <xdr:col>19</xdr:col>
      <xdr:colOff>177800</xdr:colOff>
      <xdr:row>58</xdr:row>
      <xdr:rowOff>86579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3854"/>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76785</xdr:rowOff>
    </xdr:from>
    <xdr:to>
      <xdr:col>15</xdr:col>
      <xdr:colOff>50800</xdr:colOff>
      <xdr:row>58</xdr:row>
      <xdr:rowOff>86579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0885"/>
          <a:ext cx="889000"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76785</xdr:rowOff>
    </xdr:from>
    <xdr:to>
      <xdr:col>10</xdr:col>
      <xdr:colOff>114300</xdr:colOff>
      <xdr:row>58</xdr:row>
      <xdr:rowOff>94073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0885"/>
          <a:ext cx="889000" cy="1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5202</xdr:rowOff>
    </xdr:from>
    <xdr:to>
      <xdr:col>24</xdr:col>
      <xdr:colOff>114300</xdr:colOff>
      <xdr:row>58</xdr:row>
      <xdr:rowOff>106802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18954</xdr:rowOff>
    </xdr:from>
    <xdr:to>
      <xdr:col>20</xdr:col>
      <xdr:colOff>38100</xdr:colOff>
      <xdr:row>58</xdr:row>
      <xdr:rowOff>120554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111681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35779</xdr:rowOff>
    </xdr:from>
    <xdr:to>
      <xdr:col>15</xdr:col>
      <xdr:colOff>101600</xdr:colOff>
      <xdr:row>58</xdr:row>
      <xdr:rowOff>137379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25985</xdr:rowOff>
    </xdr:from>
    <xdr:to>
      <xdr:col>10</xdr:col>
      <xdr:colOff>165100</xdr:colOff>
      <xdr:row>58</xdr:row>
      <xdr:rowOff>127585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144112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43273</xdr:rowOff>
    </xdr:from>
    <xdr:to>
      <xdr:col>6</xdr:col>
      <xdr:colOff>38100</xdr:colOff>
      <xdr:row>58</xdr:row>
      <xdr:rowOff>144873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136000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146459</xdr:rowOff>
    </xdr:from>
    <xdr:to>
      <xdr:col>24</xdr:col>
      <xdr:colOff>63500</xdr:colOff>
      <xdr:row>78</xdr:row>
      <xdr:rowOff>17416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48109"/>
          <a:ext cx="838200" cy="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17416</xdr:rowOff>
    </xdr:from>
    <xdr:to>
      <xdr:col>19</xdr:col>
      <xdr:colOff>177800</xdr:colOff>
      <xdr:row>78</xdr:row>
      <xdr:rowOff>20388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905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20388</xdr:rowOff>
    </xdr:from>
    <xdr:to>
      <xdr:col>15</xdr:col>
      <xdr:colOff>50800</xdr:colOff>
      <xdr:row>78</xdr:row>
      <xdr:rowOff>80052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9348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80052</xdr:rowOff>
    </xdr:from>
    <xdr:to>
      <xdr:col>10</xdr:col>
      <xdr:colOff>114300</xdr:colOff>
      <xdr:row>78</xdr:row>
      <xdr:rowOff>129299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53152"/>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26767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95659</xdr:rowOff>
    </xdr:from>
    <xdr:to>
      <xdr:col>24</xdr:col>
      <xdr:colOff>114300</xdr:colOff>
      <xdr:row>78</xdr:row>
      <xdr:rowOff>25809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118536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138066</xdr:rowOff>
    </xdr:from>
    <xdr:to>
      <xdr:col>20</xdr:col>
      <xdr:colOff>38100</xdr:colOff>
      <xdr:row>78</xdr:row>
      <xdr:rowOff>68216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84743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141038</xdr:rowOff>
    </xdr:from>
    <xdr:to>
      <xdr:col>15</xdr:col>
      <xdr:colOff>101600</xdr:colOff>
      <xdr:row>78</xdr:row>
      <xdr:rowOff>71188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87715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29252</xdr:rowOff>
    </xdr:from>
    <xdr:to>
      <xdr:col>10</xdr:col>
      <xdr:colOff>165100</xdr:colOff>
      <xdr:row>78</xdr:row>
      <xdr:rowOff>130852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147379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78499</xdr:rowOff>
    </xdr:from>
    <xdr:to>
      <xdr:col>6</xdr:col>
      <xdr:colOff>38100</xdr:colOff>
      <xdr:row>79</xdr:row>
      <xdr:rowOff>8649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25176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59288</xdr:rowOff>
    </xdr:from>
    <xdr:to>
      <xdr:col>24</xdr:col>
      <xdr:colOff>63500</xdr:colOff>
      <xdr:row>97</xdr:row>
      <xdr:rowOff>163495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89938"/>
          <a:ext cx="838200" cy="10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59288</xdr:rowOff>
    </xdr:from>
    <xdr:to>
      <xdr:col>19</xdr:col>
      <xdr:colOff>177800</xdr:colOff>
      <xdr:row>98</xdr:row>
      <xdr:rowOff>115697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9938"/>
          <a:ext cx="889000" cy="2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115697</xdr:rowOff>
    </xdr:from>
    <xdr:to>
      <xdr:col>15</xdr:col>
      <xdr:colOff>50800</xdr:colOff>
      <xdr:row>99</xdr:row>
      <xdr:rowOff>12762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17797"/>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12762</xdr:rowOff>
    </xdr:from>
    <xdr:to>
      <xdr:col>10</xdr:col>
      <xdr:colOff>114300</xdr:colOff>
      <xdr:row>99</xdr:row>
      <xdr:rowOff>42490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86312"/>
          <a:ext cx="889000" cy="2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112695</xdr:rowOff>
    </xdr:from>
    <xdr:to>
      <xdr:col>24</xdr:col>
      <xdr:colOff>114300</xdr:colOff>
      <xdr:row>98</xdr:row>
      <xdr:rowOff>42845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91122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8488</xdr:rowOff>
    </xdr:from>
    <xdr:to>
      <xdr:col>20</xdr:col>
      <xdr:colOff>38100</xdr:colOff>
      <xdr:row>97</xdr:row>
      <xdr:rowOff>110088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101215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64897</xdr:rowOff>
    </xdr:from>
    <xdr:to>
      <xdr:col>15</xdr:col>
      <xdr:colOff>101600</xdr:colOff>
      <xdr:row>98</xdr:row>
      <xdr:rowOff>166497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157624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133412</xdr:rowOff>
    </xdr:from>
    <xdr:to>
      <xdr:col>10</xdr:col>
      <xdr:colOff>165100</xdr:colOff>
      <xdr:row>99</xdr:row>
      <xdr:rowOff>63562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54689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2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163140</xdr:rowOff>
    </xdr:from>
    <xdr:to>
      <xdr:col>6</xdr:col>
      <xdr:colOff>38100</xdr:colOff>
      <xdr:row>99</xdr:row>
      <xdr:rowOff>93290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84417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74605</xdr:rowOff>
    </xdr:from>
    <xdr:to>
      <xdr:col>55</xdr:col>
      <xdr:colOff>0</xdr:colOff>
      <xdr:row>38</xdr:row>
      <xdr:rowOff>98840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89705"/>
          <a:ext cx="838200" cy="2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88229</xdr:rowOff>
    </xdr:from>
    <xdr:to>
      <xdr:col>50</xdr:col>
      <xdr:colOff>114300</xdr:colOff>
      <xdr:row>38</xdr:row>
      <xdr:rowOff>98840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60429"/>
          <a:ext cx="889000" cy="3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88229</xdr:rowOff>
    </xdr:from>
    <xdr:to>
      <xdr:col>45</xdr:col>
      <xdr:colOff>177800</xdr:colOff>
      <xdr:row>38</xdr:row>
      <xdr:rowOff>93088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60429"/>
          <a:ext cx="889000" cy="3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93088</xdr:rowOff>
    </xdr:from>
    <xdr:to>
      <xdr:col>41</xdr:col>
      <xdr:colOff>50800</xdr:colOff>
      <xdr:row>38</xdr:row>
      <xdr:rowOff>169872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8188"/>
          <a:ext cx="889000" cy="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159383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23805</xdr:rowOff>
    </xdr:from>
    <xdr:to>
      <xdr:col>55</xdr:col>
      <xdr:colOff>50800</xdr:colOff>
      <xdr:row>38</xdr:row>
      <xdr:rowOff>125405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110181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48040</xdr:rowOff>
    </xdr:from>
    <xdr:to>
      <xdr:col>50</xdr:col>
      <xdr:colOff>165100</xdr:colOff>
      <xdr:row>38</xdr:row>
      <xdr:rowOff>149640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140767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37429</xdr:rowOff>
    </xdr:from>
    <xdr:to>
      <xdr:col>46</xdr:col>
      <xdr:colOff>38100</xdr:colOff>
      <xdr:row>36</xdr:row>
      <xdr:rowOff>139029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130156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0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42288</xdr:rowOff>
    </xdr:from>
    <xdr:to>
      <xdr:col>41</xdr:col>
      <xdr:colOff>101600</xdr:colOff>
      <xdr:row>38</xdr:row>
      <xdr:rowOff>143888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135015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119072</xdr:rowOff>
    </xdr:from>
    <xdr:to>
      <xdr:col>36</xdr:col>
      <xdr:colOff>165100</xdr:colOff>
      <xdr:row>39</xdr:row>
      <xdr:rowOff>49222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40349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63174</xdr:rowOff>
    </xdr:from>
    <xdr:to>
      <xdr:col>55</xdr:col>
      <xdr:colOff>0</xdr:colOff>
      <xdr:row>58</xdr:row>
      <xdr:rowOff>71103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07274"/>
          <a:ext cx="8382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144778</xdr:rowOff>
    </xdr:from>
    <xdr:to>
      <xdr:col>50</xdr:col>
      <xdr:colOff>114300</xdr:colOff>
      <xdr:row>58</xdr:row>
      <xdr:rowOff>63174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7428"/>
          <a:ext cx="889000" cy="8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144778</xdr:rowOff>
    </xdr:from>
    <xdr:to>
      <xdr:col>45</xdr:col>
      <xdr:colOff>177800</xdr:colOff>
      <xdr:row>58</xdr:row>
      <xdr:rowOff>9052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17428"/>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9052</xdr:rowOff>
    </xdr:from>
    <xdr:to>
      <xdr:col>41</xdr:col>
      <xdr:colOff>50800</xdr:colOff>
      <xdr:row>58</xdr:row>
      <xdr:rowOff>45314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53152"/>
          <a:ext cx="889000" cy="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20303</xdr:rowOff>
    </xdr:from>
    <xdr:to>
      <xdr:col>55</xdr:col>
      <xdr:colOff>50800</xdr:colOff>
      <xdr:row>58</xdr:row>
      <xdr:rowOff>121903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170180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12374</xdr:rowOff>
    </xdr:from>
    <xdr:to>
      <xdr:col>50</xdr:col>
      <xdr:colOff>165100</xdr:colOff>
      <xdr:row>58</xdr:row>
      <xdr:rowOff>113974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105101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93978</xdr:rowOff>
    </xdr:from>
    <xdr:to>
      <xdr:col>46</xdr:col>
      <xdr:colOff>38100</xdr:colOff>
      <xdr:row>58</xdr:row>
      <xdr:rowOff>24128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129702</xdr:rowOff>
    </xdr:from>
    <xdr:to>
      <xdr:col>41</xdr:col>
      <xdr:colOff>101600</xdr:colOff>
      <xdr:row>58</xdr:row>
      <xdr:rowOff>59852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165964</xdr:rowOff>
    </xdr:from>
    <xdr:to>
      <xdr:col>36</xdr:col>
      <xdr:colOff>165100</xdr:colOff>
      <xdr:row>58</xdr:row>
      <xdr:rowOff>96114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87241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72606</xdr:rowOff>
    </xdr:from>
    <xdr:to>
      <xdr:col>55</xdr:col>
      <xdr:colOff>0</xdr:colOff>
      <xdr:row>76</xdr:row>
      <xdr:rowOff>74003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0280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72606</xdr:rowOff>
    </xdr:from>
    <xdr:to>
      <xdr:col>50</xdr:col>
      <xdr:colOff>114300</xdr:colOff>
      <xdr:row>76</xdr:row>
      <xdr:rowOff>109601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02806"/>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109601</xdr:rowOff>
    </xdr:from>
    <xdr:to>
      <xdr:col>45</xdr:col>
      <xdr:colOff>177800</xdr:colOff>
      <xdr:row>77</xdr:row>
      <xdr:rowOff>17399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39801"/>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17399</xdr:rowOff>
    </xdr:from>
    <xdr:to>
      <xdr:col>41</xdr:col>
      <xdr:colOff>50800</xdr:colOff>
      <xdr:row>77</xdr:row>
      <xdr:rowOff>88900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19049"/>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23203</xdr:rowOff>
    </xdr:from>
    <xdr:to>
      <xdr:col>55</xdr:col>
      <xdr:colOff>50800</xdr:colOff>
      <xdr:row>76</xdr:row>
      <xdr:rowOff>124803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46080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21806</xdr:rowOff>
    </xdr:from>
    <xdr:to>
      <xdr:col>50</xdr:col>
      <xdr:colOff>165100</xdr:colOff>
      <xdr:row>76</xdr:row>
      <xdr:rowOff>123406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139933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58801</xdr:rowOff>
    </xdr:from>
    <xdr:to>
      <xdr:col>46</xdr:col>
      <xdr:colOff>38100</xdr:colOff>
      <xdr:row>76</xdr:row>
      <xdr:rowOff>160401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138049</xdr:rowOff>
    </xdr:from>
    <xdr:to>
      <xdr:col>41</xdr:col>
      <xdr:colOff>101600</xdr:colOff>
      <xdr:row>77</xdr:row>
      <xdr:rowOff>68199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84726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38100</xdr:rowOff>
    </xdr:from>
    <xdr:to>
      <xdr:col>36</xdr:col>
      <xdr:colOff>165100</xdr:colOff>
      <xdr:row>77</xdr:row>
      <xdr:rowOff>139700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156227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32313</xdr:rowOff>
    </xdr:from>
    <xdr:to>
      <xdr:col>55</xdr:col>
      <xdr:colOff>0</xdr:colOff>
      <xdr:row>99</xdr:row>
      <xdr:rowOff>56209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7005863"/>
          <a:ext cx="838200" cy="2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103725</xdr:rowOff>
    </xdr:from>
    <xdr:to>
      <xdr:col>50</xdr:col>
      <xdr:colOff>114300</xdr:colOff>
      <xdr:row>99</xdr:row>
      <xdr:rowOff>32313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05825"/>
          <a:ext cx="889000" cy="1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103725</xdr:rowOff>
    </xdr:from>
    <xdr:to>
      <xdr:col>45</xdr:col>
      <xdr:colOff>177800</xdr:colOff>
      <xdr:row>98</xdr:row>
      <xdr:rowOff>114498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05825"/>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114498</xdr:rowOff>
    </xdr:from>
    <xdr:to>
      <xdr:col>41</xdr:col>
      <xdr:colOff>50800</xdr:colOff>
      <xdr:row>98</xdr:row>
      <xdr:rowOff>131728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16598"/>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20483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5409</xdr:rowOff>
    </xdr:from>
    <xdr:to>
      <xdr:col>55</xdr:col>
      <xdr:colOff>50800</xdr:colOff>
      <xdr:row>99</xdr:row>
      <xdr:rowOff>107009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91786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152963</xdr:rowOff>
    </xdr:from>
    <xdr:to>
      <xdr:col>50</xdr:col>
      <xdr:colOff>165100</xdr:colOff>
      <xdr:row>99</xdr:row>
      <xdr:rowOff>83113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74240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52925</xdr:rowOff>
    </xdr:from>
    <xdr:to>
      <xdr:col>46</xdr:col>
      <xdr:colOff>38100</xdr:colOff>
      <xdr:row>98</xdr:row>
      <xdr:rowOff>154525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171052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63698</xdr:rowOff>
    </xdr:from>
    <xdr:to>
      <xdr:col>41</xdr:col>
      <xdr:colOff>101600</xdr:colOff>
      <xdr:row>98</xdr:row>
      <xdr:rowOff>165298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80928</xdr:rowOff>
    </xdr:from>
    <xdr:to>
      <xdr:col>36</xdr:col>
      <xdr:colOff>165100</xdr:colOff>
      <xdr:row>99</xdr:row>
      <xdr:rowOff>11078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27605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5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73439</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59989"/>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89865</xdr:rowOff>
    </xdr:from>
    <xdr:to>
      <xdr:col>81</xdr:col>
      <xdr:colOff>50800</xdr:colOff>
      <xdr:row>39</xdr:row>
      <xdr:rowOff>73439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04965"/>
          <a:ext cx="889000" cy="1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89865</xdr:rowOff>
    </xdr:from>
    <xdr:to>
      <xdr:col>76</xdr:col>
      <xdr:colOff>114300</xdr:colOff>
      <xdr:row>38</xdr:row>
      <xdr:rowOff>165809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04965"/>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165809</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80909"/>
          <a:ext cx="8890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22639</xdr:rowOff>
    </xdr:from>
    <xdr:to>
      <xdr:col>81</xdr:col>
      <xdr:colOff>101600</xdr:colOff>
      <xdr:row>39</xdr:row>
      <xdr:rowOff>124239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115366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8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157192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115009</xdr:rowOff>
    </xdr:from>
    <xdr:to>
      <xdr:col>72</xdr:col>
      <xdr:colOff>38100</xdr:colOff>
      <xdr:row>39</xdr:row>
      <xdr:rowOff>45159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36286</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2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107934</xdr:rowOff>
    </xdr:from>
    <xdr:to>
      <xdr:col>85</xdr:col>
      <xdr:colOff>127000</xdr:colOff>
      <xdr:row>78</xdr:row>
      <xdr:rowOff>121193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481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121193</xdr:rowOff>
    </xdr:from>
    <xdr:to>
      <xdr:col>81</xdr:col>
      <xdr:colOff>50800</xdr:colOff>
      <xdr:row>78</xdr:row>
      <xdr:rowOff>123420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494293"/>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123420</xdr:rowOff>
    </xdr:from>
    <xdr:to>
      <xdr:col>76</xdr:col>
      <xdr:colOff>114300</xdr:colOff>
      <xdr:row>78</xdr:row>
      <xdr:rowOff>129037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496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121408</xdr:rowOff>
    </xdr:from>
    <xdr:to>
      <xdr:col>71</xdr:col>
      <xdr:colOff>177800</xdr:colOff>
      <xdr:row>78</xdr:row>
      <xdr:rowOff>129037</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494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57134</xdr:rowOff>
    </xdr:from>
    <xdr:to>
      <xdr:col>85</xdr:col>
      <xdr:colOff>177800</xdr:colOff>
      <xdr:row>78</xdr:row>
      <xdr:rowOff>158734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4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143511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4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70393</xdr:rowOff>
    </xdr:from>
    <xdr:to>
      <xdr:col>81</xdr:col>
      <xdr:colOff>101600</xdr:colOff>
      <xdr:row>79</xdr:row>
      <xdr:rowOff>543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4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163120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5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72620</xdr:rowOff>
    </xdr:from>
    <xdr:to>
      <xdr:col>76</xdr:col>
      <xdr:colOff>165100</xdr:colOff>
      <xdr:row>79</xdr:row>
      <xdr:rowOff>2770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165347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78237</xdr:rowOff>
    </xdr:from>
    <xdr:to>
      <xdr:col>72</xdr:col>
      <xdr:colOff>38100</xdr:colOff>
      <xdr:row>79</xdr:row>
      <xdr:rowOff>8387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170964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70608</xdr:rowOff>
    </xdr:from>
    <xdr:to>
      <xdr:col>67</xdr:col>
      <xdr:colOff>101600</xdr:colOff>
      <xdr:row>79</xdr:row>
      <xdr:rowOff>758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163335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166529</xdr:rowOff>
    </xdr:from>
    <xdr:to>
      <xdr:col>85</xdr:col>
      <xdr:colOff>127000</xdr:colOff>
      <xdr:row>99</xdr:row>
      <xdr:rowOff>6705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968629"/>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166529</xdr:rowOff>
    </xdr:from>
    <xdr:to>
      <xdr:col>81</xdr:col>
      <xdr:colOff>50800</xdr:colOff>
      <xdr:row>99</xdr:row>
      <xdr:rowOff>20382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68629"/>
          <a:ext cx="889000" cy="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20382</xdr:rowOff>
    </xdr:from>
    <xdr:to>
      <xdr:col>76</xdr:col>
      <xdr:colOff>114300</xdr:colOff>
      <xdr:row>99</xdr:row>
      <xdr:rowOff>30297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93932"/>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23588</xdr:rowOff>
    </xdr:from>
    <xdr:to>
      <xdr:col>71</xdr:col>
      <xdr:colOff>177800</xdr:colOff>
      <xdr:row>99</xdr:row>
      <xdr:rowOff>30297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97138"/>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127355</xdr:rowOff>
    </xdr:from>
    <xdr:to>
      <xdr:col>85</xdr:col>
      <xdr:colOff>177800</xdr:colOff>
      <xdr:row>99</xdr:row>
      <xdr:rowOff>57505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115729</xdr:rowOff>
    </xdr:from>
    <xdr:to>
      <xdr:col>81</xdr:col>
      <xdr:colOff>101600</xdr:colOff>
      <xdr:row>99</xdr:row>
      <xdr:rowOff>45879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37006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141032</xdr:rowOff>
    </xdr:from>
    <xdr:to>
      <xdr:col>76</xdr:col>
      <xdr:colOff>165100</xdr:colOff>
      <xdr:row>99</xdr:row>
      <xdr:rowOff>71182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62309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70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150947</xdr:rowOff>
    </xdr:from>
    <xdr:to>
      <xdr:col>72</xdr:col>
      <xdr:colOff>38100</xdr:colOff>
      <xdr:row>99</xdr:row>
      <xdr:rowOff>81097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72224</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70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144238</xdr:rowOff>
    </xdr:from>
    <xdr:to>
      <xdr:col>67</xdr:col>
      <xdr:colOff>101600</xdr:colOff>
      <xdr:row>99</xdr:row>
      <xdr:rowOff>74388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65515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140745</xdr:rowOff>
    </xdr:from>
    <xdr:to>
      <xdr:col>116</xdr:col>
      <xdr:colOff>63500</xdr:colOff>
      <xdr:row>38</xdr:row>
      <xdr:rowOff>10378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484395"/>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140745</xdr:rowOff>
    </xdr:from>
    <xdr:to>
      <xdr:col>111</xdr:col>
      <xdr:colOff>177800</xdr:colOff>
      <xdr:row>38</xdr:row>
      <xdr:rowOff>18771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20434300" y="648439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18771</xdr:rowOff>
    </xdr:from>
    <xdr:to>
      <xdr:col>107</xdr:col>
      <xdr:colOff>50800</xdr:colOff>
      <xdr:row>39</xdr:row>
      <xdr:rowOff>66744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9545300" y="6533871"/>
          <a:ext cx="889000" cy="2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59168</xdr:rowOff>
    </xdr:from>
    <xdr:to>
      <xdr:col>102</xdr:col>
      <xdr:colOff>114300</xdr:colOff>
      <xdr:row>39</xdr:row>
      <xdr:rowOff>66744</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4571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131028</xdr:rowOff>
    </xdr:from>
    <xdr:to>
      <xdr:col>116</xdr:col>
      <xdr:colOff>114300</xdr:colOff>
      <xdr:row>38</xdr:row>
      <xdr:rowOff>61178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153905</xdr:rowOff>
    </xdr:from>
    <xdr:ext cx="469744"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32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89945</xdr:rowOff>
    </xdr:from>
    <xdr:to>
      <xdr:col>112</xdr:col>
      <xdr:colOff>38100</xdr:colOff>
      <xdr:row>38</xdr:row>
      <xdr:rowOff>20095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4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36622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8" y="62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139421</xdr:rowOff>
    </xdr:from>
    <xdr:to>
      <xdr:col>107</xdr:col>
      <xdr:colOff>101600</xdr:colOff>
      <xdr:row>38</xdr:row>
      <xdr:rowOff>69571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86098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15944</xdr:rowOff>
    </xdr:from>
    <xdr:to>
      <xdr:col>102</xdr:col>
      <xdr:colOff>165100</xdr:colOff>
      <xdr:row>39</xdr:row>
      <xdr:rowOff>117544</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108671</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56017" y="67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8368</xdr:rowOff>
    </xdr:from>
    <xdr:to>
      <xdr:col>98</xdr:col>
      <xdr:colOff>38100</xdr:colOff>
      <xdr:row>39</xdr:row>
      <xdr:rowOff>109968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6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101095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8" y="67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135334</xdr:rowOff>
    </xdr:from>
    <xdr:to>
      <xdr:col>116</xdr:col>
      <xdr:colOff>63500</xdr:colOff>
      <xdr:row>58</xdr:row>
      <xdr:rowOff>135608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7943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135334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7826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131539</xdr:rowOff>
    </xdr:from>
    <xdr:to>
      <xdr:col>107</xdr:col>
      <xdr:colOff>50800</xdr:colOff>
      <xdr:row>58</xdr:row>
      <xdr:rowOff>134168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1007563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131539</xdr:rowOff>
    </xdr:from>
    <xdr:to>
      <xdr:col>102</xdr:col>
      <xdr:colOff>114300</xdr:colOff>
      <xdr:row>58</xdr:row>
      <xdr:rowOff>132224</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100756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84808</xdr:rowOff>
    </xdr:from>
    <xdr:to>
      <xdr:col>116</xdr:col>
      <xdr:colOff>114300</xdr:colOff>
      <xdr:row>59</xdr:row>
      <xdr:rowOff>14958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171185</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84534</xdr:rowOff>
    </xdr:from>
    <xdr:to>
      <xdr:col>112</xdr:col>
      <xdr:colOff>38100</xdr:colOff>
      <xdr:row>59</xdr:row>
      <xdr:rowOff>14684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5811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21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83368</xdr:rowOff>
    </xdr:from>
    <xdr:to>
      <xdr:col>107</xdr:col>
      <xdr:colOff>101600</xdr:colOff>
      <xdr:row>59</xdr:row>
      <xdr:rowOff>13518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4645</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80739</xdr:rowOff>
    </xdr:from>
    <xdr:to>
      <xdr:col>102</xdr:col>
      <xdr:colOff>165100</xdr:colOff>
      <xdr:row>59</xdr:row>
      <xdr:rowOff>10889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2016</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56017" y="1011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81424</xdr:rowOff>
    </xdr:from>
    <xdr:to>
      <xdr:col>98</xdr:col>
      <xdr:colOff>38100</xdr:colOff>
      <xdr:row>59</xdr:row>
      <xdr:rowOff>11574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2701</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67017" y="1011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155670</xdr:rowOff>
    </xdr:from>
    <xdr:to>
      <xdr:col>116</xdr:col>
      <xdr:colOff>63500</xdr:colOff>
      <xdr:row>77</xdr:row>
      <xdr:rowOff>19441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85870"/>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19441</xdr:rowOff>
    </xdr:from>
    <xdr:to>
      <xdr:col>111</xdr:col>
      <xdr:colOff>177800</xdr:colOff>
      <xdr:row>77</xdr:row>
      <xdr:rowOff>36128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221091"/>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36128</xdr:rowOff>
    </xdr:from>
    <xdr:to>
      <xdr:col>107</xdr:col>
      <xdr:colOff>50800</xdr:colOff>
      <xdr:row>77</xdr:row>
      <xdr:rowOff>41239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237778"/>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86077</xdr:rowOff>
    </xdr:from>
    <xdr:to>
      <xdr:col>102</xdr:col>
      <xdr:colOff>114300</xdr:colOff>
      <xdr:row>77</xdr:row>
      <xdr:rowOff>41239</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2944827"/>
          <a:ext cx="889000" cy="29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104870</xdr:rowOff>
    </xdr:from>
    <xdr:to>
      <xdr:col>116</xdr:col>
      <xdr:colOff>114300</xdr:colOff>
      <xdr:row>77</xdr:row>
      <xdr:rowOff>35020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1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83297</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1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140091</xdr:rowOff>
    </xdr:from>
    <xdr:to>
      <xdr:col>112</xdr:col>
      <xdr:colOff>38100</xdr:colOff>
      <xdr:row>77</xdr:row>
      <xdr:rowOff>70241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1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61368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26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156778</xdr:rowOff>
    </xdr:from>
    <xdr:to>
      <xdr:col>107</xdr:col>
      <xdr:colOff>101600</xdr:colOff>
      <xdr:row>77</xdr:row>
      <xdr:rowOff>86928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78055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161889</xdr:rowOff>
    </xdr:from>
    <xdr:to>
      <xdr:col>102</xdr:col>
      <xdr:colOff>165100</xdr:colOff>
      <xdr:row>77</xdr:row>
      <xdr:rowOff>92039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83166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35277</xdr:rowOff>
    </xdr:from>
    <xdr:to>
      <xdr:col>98</xdr:col>
      <xdr:colOff>38100</xdr:colOff>
      <xdr:row>75</xdr:row>
      <xdr:rowOff>136877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8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153404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6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537,516</a:t>
          </a:r>
          <a:r>
            <a:rPr kumimoji="1" lang="ja-JP" altLang="en-US" sz="1300">
              <a:latin typeface="ＭＳ ゴシック" panose="020B0609070205080204" pitchFamily="49" charset="-128"/>
              <a:ea typeface="ＭＳ ゴシック" panose="020B0609070205080204" pitchFamily="49" charset="-128"/>
            </a:rPr>
            <a:t>円で昨年度より</a:t>
          </a:r>
          <a:r>
            <a:rPr kumimoji="1" lang="en-US" altLang="ja-JP" sz="1300">
              <a:latin typeface="ＭＳ ゴシック" panose="020B0609070205080204" pitchFamily="49" charset="-128"/>
              <a:ea typeface="ＭＳ ゴシック" panose="020B0609070205080204" pitchFamily="49" charset="-128"/>
            </a:rPr>
            <a:t>5,299</a:t>
          </a:r>
          <a:r>
            <a:rPr kumimoji="1" lang="ja-JP" altLang="en-US" sz="1300">
              <a:latin typeface="ＭＳ ゴシック" panose="020B0609070205080204" pitchFamily="49" charset="-128"/>
              <a:ea typeface="ＭＳ ゴシック" panose="020B0609070205080204" pitchFamily="49" charset="-128"/>
            </a:rPr>
            <a:t>円高くなっている。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主な項目としては，物件費は物価高騰の影響により，光熱水費等が増となったことから，住民一人あたり</a:t>
          </a:r>
          <a:r>
            <a:rPr kumimoji="1" lang="en-US" altLang="ja-JP" sz="1300">
              <a:latin typeface="ＭＳ ゴシック" panose="020B0609070205080204" pitchFamily="49" charset="-128"/>
              <a:ea typeface="ＭＳ ゴシック" panose="020B0609070205080204" pitchFamily="49" charset="-128"/>
            </a:rPr>
            <a:t>83,936</a:t>
          </a:r>
          <a:r>
            <a:rPr kumimoji="1" lang="ja-JP" altLang="en-US" sz="1300">
              <a:latin typeface="ＭＳ ゴシック" panose="020B0609070205080204" pitchFamily="49" charset="-128"/>
              <a:ea typeface="ＭＳ ゴシック" panose="020B0609070205080204" pitchFamily="49" charset="-128"/>
            </a:rPr>
            <a:t>円（前年度比　</a:t>
          </a:r>
          <a:r>
            <a:rPr kumimoji="1" lang="en-US" altLang="ja-JP" sz="1300">
              <a:latin typeface="ＭＳ ゴシック" panose="020B0609070205080204" pitchFamily="49" charset="-128"/>
              <a:ea typeface="ＭＳ ゴシック" panose="020B0609070205080204" pitchFamily="49" charset="-128"/>
            </a:rPr>
            <a:t>+7,219</a:t>
          </a:r>
          <a:r>
            <a:rPr kumimoji="1" lang="ja-JP" altLang="en-US" sz="1300">
              <a:latin typeface="ＭＳ ゴシック" panose="020B0609070205080204" pitchFamily="49" charset="-128"/>
              <a:ea typeface="ＭＳ ゴシック" panose="020B0609070205080204" pitchFamily="49" charset="-128"/>
            </a:rPr>
            <a:t>円）となっている。今後は，公共施設等再配置計画に基づき，公共施設の集約化・複合化を進めることにより，施設の維持管理経費の縮減に努める。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補助費等は，主に下水道施設・簡易水道施設の維持管理等の経費であり，電気料等物価高騰に伴う運営費補助が増となったことなどから，住民一人当たり</a:t>
          </a:r>
          <a:r>
            <a:rPr kumimoji="1" lang="en-US" altLang="ja-JP" sz="1300">
              <a:latin typeface="ＭＳ ゴシック" panose="020B0609070205080204" pitchFamily="49" charset="-128"/>
              <a:ea typeface="ＭＳ ゴシック" panose="020B0609070205080204" pitchFamily="49" charset="-128"/>
            </a:rPr>
            <a:t>59,933</a:t>
          </a:r>
          <a:r>
            <a:rPr kumimoji="1" lang="ja-JP" altLang="en-US" sz="1300">
              <a:latin typeface="ＭＳ ゴシック" panose="020B0609070205080204" pitchFamily="49" charset="-128"/>
              <a:ea typeface="ＭＳ ゴシック" panose="020B0609070205080204" pitchFamily="49" charset="-128"/>
            </a:rPr>
            <a:t>円（前年度比　＋</a:t>
          </a:r>
          <a:r>
            <a:rPr kumimoji="1" lang="en-US" altLang="ja-JP" sz="1300">
              <a:latin typeface="ＭＳ ゴシック" panose="020B0609070205080204" pitchFamily="49" charset="-128"/>
              <a:ea typeface="ＭＳ ゴシック" panose="020B0609070205080204" pitchFamily="49" charset="-128"/>
            </a:rPr>
            <a:t>7,421</a:t>
          </a:r>
          <a:r>
            <a:rPr kumimoji="1" lang="ja-JP" altLang="en-US" sz="1300">
              <a:latin typeface="ＭＳ ゴシック" panose="020B0609070205080204" pitchFamily="49" charset="-128"/>
              <a:ea typeface="ＭＳ ゴシック" panose="020B0609070205080204" pitchFamily="49" charset="-128"/>
            </a:rPr>
            <a:t>円）となっている。今後は，公営企業の経営基盤の強化や財政マネジメントの向上等に取り組み，普通会計の負担額を減らしていくよう努める。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48,222
48,007
371.99
27,272,659
25,920,114
1,124,132
15,155,636
17,366,882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151511</xdr:rowOff>
    </xdr:from>
    <xdr:to>
      <xdr:col>24</xdr:col>
      <xdr:colOff>63500</xdr:colOff>
      <xdr:row>37</xdr:row>
      <xdr:rowOff>445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23711"/>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151511</xdr:rowOff>
    </xdr:from>
    <xdr:to>
      <xdr:col>19</xdr:col>
      <xdr:colOff>177800</xdr:colOff>
      <xdr:row>37</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371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xdr:rowOff>
    </xdr:from>
    <xdr:to>
      <xdr:col>15</xdr:col>
      <xdr:colOff>50800</xdr:colOff>
      <xdr:row>37</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88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169037</xdr:rowOff>
    </xdr:from>
    <xdr:to>
      <xdr:col>10</xdr:col>
      <xdr:colOff>114300</xdr:colOff>
      <xdr:row>37</xdr:row>
      <xdr:rowOff>5207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1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121095</xdr:rowOff>
    </xdr:from>
    <xdr:to>
      <xdr:col>24</xdr:col>
      <xdr:colOff>114300</xdr:colOff>
      <xdr:row>37</xdr:row>
      <xdr:rowOff>51245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99522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100711</xdr:rowOff>
    </xdr:from>
    <xdr:to>
      <xdr:col>20</xdr:col>
      <xdr:colOff>38100</xdr:colOff>
      <xdr:row>37</xdr:row>
      <xdr:rowOff>30861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21988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131953</xdr:rowOff>
    </xdr:from>
    <xdr:to>
      <xdr:col>15</xdr:col>
      <xdr:colOff>101600</xdr:colOff>
      <xdr:row>37</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53230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125857</xdr:rowOff>
    </xdr:from>
    <xdr:to>
      <xdr:col>10</xdr:col>
      <xdr:colOff>165100</xdr:colOff>
      <xdr:row>37</xdr:row>
      <xdr:rowOff>56007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72534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118237</xdr:rowOff>
    </xdr:from>
    <xdr:to>
      <xdr:col>6</xdr:col>
      <xdr:colOff>38100</xdr:colOff>
      <xdr:row>37</xdr:row>
      <xdr:rowOff>48387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64914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15095</xdr:rowOff>
    </xdr:from>
    <xdr:to>
      <xdr:col>24</xdr:col>
      <xdr:colOff>63500</xdr:colOff>
      <xdr:row>59</xdr:row>
      <xdr:rowOff>15115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0645"/>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90743</xdr:rowOff>
    </xdr:from>
    <xdr:to>
      <xdr:col>19</xdr:col>
      <xdr:colOff>177800</xdr:colOff>
      <xdr:row>59</xdr:row>
      <xdr:rowOff>15115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4843"/>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90743</xdr:rowOff>
    </xdr:from>
    <xdr:to>
      <xdr:col>15</xdr:col>
      <xdr:colOff>50800</xdr:colOff>
      <xdr:row>59</xdr:row>
      <xdr:rowOff>33299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4843"/>
          <a:ext cx="889000" cy="1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30345</xdr:rowOff>
    </xdr:from>
    <xdr:to>
      <xdr:col>10</xdr:col>
      <xdr:colOff>114300</xdr:colOff>
      <xdr:row>59</xdr:row>
      <xdr:rowOff>33299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4589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135745</xdr:rowOff>
    </xdr:from>
    <xdr:to>
      <xdr:col>24</xdr:col>
      <xdr:colOff>114300</xdr:colOff>
      <xdr:row>59</xdr:row>
      <xdr:rowOff>65895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135765</xdr:rowOff>
    </xdr:from>
    <xdr:to>
      <xdr:col>20</xdr:col>
      <xdr:colOff>38100</xdr:colOff>
      <xdr:row>59</xdr:row>
      <xdr:rowOff>65915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57042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39943</xdr:rowOff>
    </xdr:from>
    <xdr:to>
      <xdr:col>15</xdr:col>
      <xdr:colOff>101600</xdr:colOff>
      <xdr:row>58</xdr:row>
      <xdr:rowOff>141543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132670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153949</xdr:rowOff>
    </xdr:from>
    <xdr:to>
      <xdr:col>10</xdr:col>
      <xdr:colOff>165100</xdr:colOff>
      <xdr:row>59</xdr:row>
      <xdr:rowOff>84099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75226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150995</xdr:rowOff>
    </xdr:from>
    <xdr:to>
      <xdr:col>6</xdr:col>
      <xdr:colOff>38100</xdr:colOff>
      <xdr:row>59</xdr:row>
      <xdr:rowOff>81145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72272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158766</xdr:rowOff>
    </xdr:from>
    <xdr:to>
      <xdr:col>24</xdr:col>
      <xdr:colOff>63500</xdr:colOff>
      <xdr:row>77</xdr:row>
      <xdr:rowOff>8945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8966"/>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158766</xdr:rowOff>
    </xdr:from>
    <xdr:to>
      <xdr:col>19</xdr:col>
      <xdr:colOff>177800</xdr:colOff>
      <xdr:row>77</xdr:row>
      <xdr:rowOff>92064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8966"/>
          <a:ext cx="8890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92064</xdr:rowOff>
    </xdr:from>
    <xdr:to>
      <xdr:col>15</xdr:col>
      <xdr:colOff>50800</xdr:colOff>
      <xdr:row>77</xdr:row>
      <xdr:rowOff>120621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3714"/>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113050</xdr:rowOff>
    </xdr:from>
    <xdr:to>
      <xdr:col>10</xdr:col>
      <xdr:colOff>114300</xdr:colOff>
      <xdr:row>77</xdr:row>
      <xdr:rowOff>120621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4700"/>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129595</xdr:rowOff>
    </xdr:from>
    <xdr:to>
      <xdr:col>24</xdr:col>
      <xdr:colOff>114300</xdr:colOff>
      <xdr:row>77</xdr:row>
      <xdr:rowOff>59745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44522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107966</xdr:rowOff>
    </xdr:from>
    <xdr:to>
      <xdr:col>20</xdr:col>
      <xdr:colOff>38100</xdr:colOff>
      <xdr:row>77</xdr:row>
      <xdr:rowOff>38116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41264</xdr:rowOff>
    </xdr:from>
    <xdr:to>
      <xdr:col>15</xdr:col>
      <xdr:colOff>101600</xdr:colOff>
      <xdr:row>77</xdr:row>
      <xdr:rowOff>142864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133991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69821</xdr:rowOff>
    </xdr:from>
    <xdr:to>
      <xdr:col>10</xdr:col>
      <xdr:colOff>165100</xdr:colOff>
      <xdr:row>77</xdr:row>
      <xdr:rowOff>171421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62250</xdr:rowOff>
    </xdr:from>
    <xdr:to>
      <xdr:col>6</xdr:col>
      <xdr:colOff>38100</xdr:colOff>
      <xdr:row>77</xdr:row>
      <xdr:rowOff>163850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119955</xdr:rowOff>
    </xdr:from>
    <xdr:to>
      <xdr:col>24</xdr:col>
      <xdr:colOff>63500</xdr:colOff>
      <xdr:row>98</xdr:row>
      <xdr:rowOff>133679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2055"/>
          <a:ext cx="8382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76682</xdr:rowOff>
    </xdr:from>
    <xdr:to>
      <xdr:col>19</xdr:col>
      <xdr:colOff>177800</xdr:colOff>
      <xdr:row>98</xdr:row>
      <xdr:rowOff>133679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78782"/>
          <a:ext cx="889000" cy="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76682</xdr:rowOff>
    </xdr:from>
    <xdr:to>
      <xdr:col>15</xdr:col>
      <xdr:colOff>50800</xdr:colOff>
      <xdr:row>98</xdr:row>
      <xdr:rowOff>91850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878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91850</xdr:rowOff>
    </xdr:from>
    <xdr:to>
      <xdr:col>10</xdr:col>
      <xdr:colOff>114300</xdr:colOff>
      <xdr:row>98</xdr:row>
      <xdr:rowOff>170963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3950"/>
          <a:ext cx="889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69155</xdr:rowOff>
    </xdr:from>
    <xdr:to>
      <xdr:col>24</xdr:col>
      <xdr:colOff>114300</xdr:colOff>
      <xdr:row>98</xdr:row>
      <xdr:rowOff>170755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155532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82879</xdr:rowOff>
    </xdr:from>
    <xdr:to>
      <xdr:col>20</xdr:col>
      <xdr:colOff>38100</xdr:colOff>
      <xdr:row>99</xdr:row>
      <xdr:rowOff>13029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25882</xdr:rowOff>
    </xdr:from>
    <xdr:to>
      <xdr:col>15</xdr:col>
      <xdr:colOff>101600</xdr:colOff>
      <xdr:row>98</xdr:row>
      <xdr:rowOff>127482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144009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41050</xdr:rowOff>
    </xdr:from>
    <xdr:to>
      <xdr:col>10</xdr:col>
      <xdr:colOff>165100</xdr:colOff>
      <xdr:row>98</xdr:row>
      <xdr:rowOff>142650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159177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120163</xdr:rowOff>
    </xdr:from>
    <xdr:to>
      <xdr:col>6</xdr:col>
      <xdr:colOff>38100</xdr:colOff>
      <xdr:row>99</xdr:row>
      <xdr:rowOff>50313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41440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167459</xdr:rowOff>
    </xdr:from>
    <xdr:to>
      <xdr:col>55</xdr:col>
      <xdr:colOff>0</xdr:colOff>
      <xdr:row>39</xdr:row>
      <xdr:rowOff>10704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825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xdr:rowOff>
    </xdr:from>
    <xdr:to>
      <xdr:col>50</xdr:col>
      <xdr:colOff>114300</xdr:colOff>
      <xdr:row>39</xdr:row>
      <xdr:rowOff>10704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74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171377</xdr:rowOff>
    </xdr:from>
    <xdr:to>
      <xdr:col>45</xdr:col>
      <xdr:colOff>177800</xdr:colOff>
      <xdr:row>39</xdr:row>
      <xdr:rowOff>907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8647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171377</xdr:rowOff>
    </xdr:from>
    <xdr:to>
      <xdr:col>41</xdr:col>
      <xdr:colOff>50800</xdr:colOff>
      <xdr:row>39</xdr:row>
      <xdr:rowOff>24094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6477"/>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116659</xdr:rowOff>
    </xdr:from>
    <xdr:to>
      <xdr:col>55</xdr:col>
      <xdr:colOff>50800</xdr:colOff>
      <xdr:row>39</xdr:row>
      <xdr:rowOff>46809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31586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6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131354</xdr:rowOff>
    </xdr:from>
    <xdr:to>
      <xdr:col>50</xdr:col>
      <xdr:colOff>165100</xdr:colOff>
      <xdr:row>39</xdr:row>
      <xdr:rowOff>61504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52631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121557</xdr:rowOff>
    </xdr:from>
    <xdr:to>
      <xdr:col>46</xdr:col>
      <xdr:colOff>38100</xdr:colOff>
      <xdr:row>39</xdr:row>
      <xdr:rowOff>51707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42834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120577</xdr:rowOff>
    </xdr:from>
    <xdr:to>
      <xdr:col>41</xdr:col>
      <xdr:colOff>101600</xdr:colOff>
      <xdr:row>39</xdr:row>
      <xdr:rowOff>50727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41854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144744</xdr:rowOff>
    </xdr:from>
    <xdr:to>
      <xdr:col>36</xdr:col>
      <xdr:colOff>165100</xdr:colOff>
      <xdr:row>39</xdr:row>
      <xdr:rowOff>74894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66021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96081</xdr:rowOff>
    </xdr:from>
    <xdr:to>
      <xdr:col>55</xdr:col>
      <xdr:colOff>0</xdr:colOff>
      <xdr:row>58</xdr:row>
      <xdr:rowOff>104659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40181"/>
          <a:ext cx="8382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169973</xdr:rowOff>
    </xdr:from>
    <xdr:to>
      <xdr:col>50</xdr:col>
      <xdr:colOff>114300</xdr:colOff>
      <xdr:row>58</xdr:row>
      <xdr:rowOff>96081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42623"/>
          <a:ext cx="889000" cy="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169973</xdr:rowOff>
    </xdr:from>
    <xdr:to>
      <xdr:col>45</xdr:col>
      <xdr:colOff>177800</xdr:colOff>
      <xdr:row>58</xdr:row>
      <xdr:rowOff>84237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42623"/>
          <a:ext cx="889000" cy="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75278</xdr:rowOff>
    </xdr:from>
    <xdr:to>
      <xdr:col>41</xdr:col>
      <xdr:colOff>50800</xdr:colOff>
      <xdr:row>58</xdr:row>
      <xdr:rowOff>84237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19378"/>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53859</xdr:rowOff>
    </xdr:from>
    <xdr:to>
      <xdr:col>55</xdr:col>
      <xdr:colOff>50800</xdr:colOff>
      <xdr:row>58</xdr:row>
      <xdr:rowOff>155459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140236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45281</xdr:rowOff>
    </xdr:from>
    <xdr:to>
      <xdr:col>50</xdr:col>
      <xdr:colOff>165100</xdr:colOff>
      <xdr:row>58</xdr:row>
      <xdr:rowOff>146881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138008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119173</xdr:rowOff>
    </xdr:from>
    <xdr:to>
      <xdr:col>46</xdr:col>
      <xdr:colOff>38100</xdr:colOff>
      <xdr:row>58</xdr:row>
      <xdr:rowOff>49323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40450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8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33437</xdr:rowOff>
    </xdr:from>
    <xdr:to>
      <xdr:col>41</xdr:col>
      <xdr:colOff>101600</xdr:colOff>
      <xdr:row>58</xdr:row>
      <xdr:rowOff>135037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126164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24478</xdr:rowOff>
    </xdr:from>
    <xdr:to>
      <xdr:col>36</xdr:col>
      <xdr:colOff>165100</xdr:colOff>
      <xdr:row>58</xdr:row>
      <xdr:rowOff>126078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117205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42249</xdr:rowOff>
    </xdr:from>
    <xdr:to>
      <xdr:col>55</xdr:col>
      <xdr:colOff>0</xdr:colOff>
      <xdr:row>78</xdr:row>
      <xdr:rowOff>87122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5349"/>
          <a:ext cx="8382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84246</xdr:rowOff>
    </xdr:from>
    <xdr:to>
      <xdr:col>50</xdr:col>
      <xdr:colOff>114300</xdr:colOff>
      <xdr:row>78</xdr:row>
      <xdr:rowOff>87122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5734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82930</xdr:rowOff>
    </xdr:from>
    <xdr:to>
      <xdr:col>45</xdr:col>
      <xdr:colOff>177800</xdr:colOff>
      <xdr:row>78</xdr:row>
      <xdr:rowOff>84246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5603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76953</xdr:rowOff>
    </xdr:from>
    <xdr:to>
      <xdr:col>41</xdr:col>
      <xdr:colOff>50800</xdr:colOff>
      <xdr:row>78</xdr:row>
      <xdr:rowOff>82930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50053"/>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162899</xdr:rowOff>
    </xdr:from>
    <xdr:to>
      <xdr:col>55</xdr:col>
      <xdr:colOff>50800</xdr:colOff>
      <xdr:row>78</xdr:row>
      <xdr:rowOff>93049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36322</xdr:rowOff>
    </xdr:from>
    <xdr:to>
      <xdr:col>50</xdr:col>
      <xdr:colOff>165100</xdr:colOff>
      <xdr:row>78</xdr:row>
      <xdr:rowOff>137922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33446</xdr:rowOff>
    </xdr:from>
    <xdr:to>
      <xdr:col>46</xdr:col>
      <xdr:colOff>38100</xdr:colOff>
      <xdr:row>78</xdr:row>
      <xdr:rowOff>135046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32130</xdr:rowOff>
    </xdr:from>
    <xdr:to>
      <xdr:col>41</xdr:col>
      <xdr:colOff>101600</xdr:colOff>
      <xdr:row>78</xdr:row>
      <xdr:rowOff>133730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124857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26153</xdr:rowOff>
    </xdr:from>
    <xdr:to>
      <xdr:col>36</xdr:col>
      <xdr:colOff>165100</xdr:colOff>
      <xdr:row>78</xdr:row>
      <xdr:rowOff>127753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144280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68053</xdr:rowOff>
    </xdr:from>
    <xdr:to>
      <xdr:col>55</xdr:col>
      <xdr:colOff>0</xdr:colOff>
      <xdr:row>95</xdr:row>
      <xdr:rowOff>101885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55803"/>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68053</xdr:rowOff>
    </xdr:from>
    <xdr:to>
      <xdr:col>50</xdr:col>
      <xdr:colOff>114300</xdr:colOff>
      <xdr:row>95</xdr:row>
      <xdr:rowOff>139128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55803"/>
          <a:ext cx="889000" cy="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139128</xdr:rowOff>
    </xdr:from>
    <xdr:to>
      <xdr:col>45</xdr:col>
      <xdr:colOff>177800</xdr:colOff>
      <xdr:row>96</xdr:row>
      <xdr:rowOff>122937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26878"/>
          <a:ext cx="889000" cy="1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122937</xdr:rowOff>
    </xdr:from>
    <xdr:to>
      <xdr:col>41</xdr:col>
      <xdr:colOff>50800</xdr:colOff>
      <xdr:row>97</xdr:row>
      <xdr:rowOff>55384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82137"/>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64422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51085</xdr:rowOff>
    </xdr:from>
    <xdr:to>
      <xdr:col>55</xdr:col>
      <xdr:colOff>50800</xdr:colOff>
      <xdr:row>95</xdr:row>
      <xdr:rowOff>152685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73962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17253</xdr:rowOff>
    </xdr:from>
    <xdr:to>
      <xdr:col>50</xdr:col>
      <xdr:colOff>165100</xdr:colOff>
      <xdr:row>95</xdr:row>
      <xdr:rowOff>118853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135380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88328</xdr:rowOff>
    </xdr:from>
    <xdr:to>
      <xdr:col>46</xdr:col>
      <xdr:colOff>38100</xdr:colOff>
      <xdr:row>96</xdr:row>
      <xdr:rowOff>18478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35005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72137</xdr:rowOff>
    </xdr:from>
    <xdr:to>
      <xdr:col>41</xdr:col>
      <xdr:colOff>101600</xdr:colOff>
      <xdr:row>97</xdr:row>
      <xdr:rowOff>2287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18814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4584</xdr:rowOff>
    </xdr:from>
    <xdr:to>
      <xdr:col>36</xdr:col>
      <xdr:colOff>165100</xdr:colOff>
      <xdr:row>97</xdr:row>
      <xdr:rowOff>106184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97311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165551</xdr:rowOff>
    </xdr:from>
    <xdr:to>
      <xdr:col>85</xdr:col>
      <xdr:colOff>127000</xdr:colOff>
      <xdr:row>36</xdr:row>
      <xdr:rowOff>111792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66301"/>
          <a:ext cx="8382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111792</xdr:rowOff>
    </xdr:from>
    <xdr:to>
      <xdr:col>81</xdr:col>
      <xdr:colOff>50800</xdr:colOff>
      <xdr:row>36</xdr:row>
      <xdr:rowOff>156807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3992"/>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156807</xdr:rowOff>
    </xdr:from>
    <xdr:to>
      <xdr:col>76</xdr:col>
      <xdr:colOff>114300</xdr:colOff>
      <xdr:row>36</xdr:row>
      <xdr:rowOff>157474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2900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157474</xdr:rowOff>
    </xdr:from>
    <xdr:to>
      <xdr:col>71</xdr:col>
      <xdr:colOff>177800</xdr:colOff>
      <xdr:row>37</xdr:row>
      <xdr:rowOff>38354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29674"/>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114751</xdr:rowOff>
    </xdr:from>
    <xdr:to>
      <xdr:col>85</xdr:col>
      <xdr:colOff>177800</xdr:colOff>
      <xdr:row>36</xdr:row>
      <xdr:rowOff>44901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137628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60992</xdr:rowOff>
    </xdr:from>
    <xdr:to>
      <xdr:col>81</xdr:col>
      <xdr:colOff>101600</xdr:colOff>
      <xdr:row>36</xdr:row>
      <xdr:rowOff>162592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153719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106007</xdr:rowOff>
    </xdr:from>
    <xdr:to>
      <xdr:col>76</xdr:col>
      <xdr:colOff>165100</xdr:colOff>
      <xdr:row>37</xdr:row>
      <xdr:rowOff>36157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27284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106674</xdr:rowOff>
    </xdr:from>
    <xdr:to>
      <xdr:col>72</xdr:col>
      <xdr:colOff>38100</xdr:colOff>
      <xdr:row>37</xdr:row>
      <xdr:rowOff>36824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53351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0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159004</xdr:rowOff>
    </xdr:from>
    <xdr:to>
      <xdr:col>67</xdr:col>
      <xdr:colOff>101600</xdr:colOff>
      <xdr:row>37</xdr:row>
      <xdr:rowOff>89154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80281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406</xdr:rowOff>
    </xdr:from>
    <xdr:to>
      <xdr:col>85</xdr:col>
      <xdr:colOff>127000</xdr:colOff>
      <xdr:row>57</xdr:row>
      <xdr:rowOff>105601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73056"/>
          <a:ext cx="8382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106045</xdr:rowOff>
    </xdr:from>
    <xdr:to>
      <xdr:col>81</xdr:col>
      <xdr:colOff>50800</xdr:colOff>
      <xdr:row>57</xdr:row>
      <xdr:rowOff>406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07245"/>
          <a:ext cx="889000" cy="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57518</xdr:rowOff>
    </xdr:from>
    <xdr:to>
      <xdr:col>76</xdr:col>
      <xdr:colOff>114300</xdr:colOff>
      <xdr:row>56</xdr:row>
      <xdr:rowOff>106045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58718"/>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40336</xdr:rowOff>
    </xdr:from>
    <xdr:to>
      <xdr:col>71</xdr:col>
      <xdr:colOff>177800</xdr:colOff>
      <xdr:row>56</xdr:row>
      <xdr:rowOff>57518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41536"/>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54801</xdr:rowOff>
    </xdr:from>
    <xdr:to>
      <xdr:col>85</xdr:col>
      <xdr:colOff>177800</xdr:colOff>
      <xdr:row>57</xdr:row>
      <xdr:rowOff>156401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33228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121056</xdr:rowOff>
    </xdr:from>
    <xdr:to>
      <xdr:col>81</xdr:col>
      <xdr:colOff>101600</xdr:colOff>
      <xdr:row>57</xdr:row>
      <xdr:rowOff>51206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42333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55245</xdr:rowOff>
    </xdr:from>
    <xdr:to>
      <xdr:col>76</xdr:col>
      <xdr:colOff>165100</xdr:colOff>
      <xdr:row>56</xdr:row>
      <xdr:rowOff>156845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147972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6718</xdr:rowOff>
    </xdr:from>
    <xdr:to>
      <xdr:col>72</xdr:col>
      <xdr:colOff>38100</xdr:colOff>
      <xdr:row>56</xdr:row>
      <xdr:rowOff>108318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124845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160986</xdr:rowOff>
    </xdr:from>
    <xdr:to>
      <xdr:col>67</xdr:col>
      <xdr:colOff>101600</xdr:colOff>
      <xdr:row>56</xdr:row>
      <xdr:rowOff>91136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107663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73439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17989"/>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89866</xdr:rowOff>
    </xdr:from>
    <xdr:to>
      <xdr:col>81</xdr:col>
      <xdr:colOff>50800</xdr:colOff>
      <xdr:row>79</xdr:row>
      <xdr:rowOff>73439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62966"/>
          <a:ext cx="8890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89866</xdr:rowOff>
    </xdr:from>
    <xdr:to>
      <xdr:col>76</xdr:col>
      <xdr:colOff>114300</xdr:colOff>
      <xdr:row>78</xdr:row>
      <xdr:rowOff>165810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62966"/>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165810</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38910"/>
          <a:ext cx="8890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22639</xdr:rowOff>
    </xdr:from>
    <xdr:to>
      <xdr:col>81</xdr:col>
      <xdr:colOff>101600</xdr:colOff>
      <xdr:row>79</xdr:row>
      <xdr:rowOff>124239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115366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39066</xdr:rowOff>
    </xdr:from>
    <xdr:to>
      <xdr:col>76</xdr:col>
      <xdr:colOff>165100</xdr:colOff>
      <xdr:row>78</xdr:row>
      <xdr:rowOff>140666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157193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115010</xdr:rowOff>
    </xdr:from>
    <xdr:to>
      <xdr:col>72</xdr:col>
      <xdr:colOff>38100</xdr:colOff>
      <xdr:row>79</xdr:row>
      <xdr:rowOff>45160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36287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107934</xdr:rowOff>
    </xdr:from>
    <xdr:to>
      <xdr:col>85</xdr:col>
      <xdr:colOff>127000</xdr:colOff>
      <xdr:row>98</xdr:row>
      <xdr:rowOff>121193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10034"/>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121193</xdr:rowOff>
    </xdr:from>
    <xdr:to>
      <xdr:col>81</xdr:col>
      <xdr:colOff>50800</xdr:colOff>
      <xdr:row>98</xdr:row>
      <xdr:rowOff>123420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3293"/>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123420</xdr:rowOff>
    </xdr:from>
    <xdr:to>
      <xdr:col>76</xdr:col>
      <xdr:colOff>114300</xdr:colOff>
      <xdr:row>98</xdr:row>
      <xdr:rowOff>129037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25520"/>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121408</xdr:rowOff>
    </xdr:from>
    <xdr:to>
      <xdr:col>71</xdr:col>
      <xdr:colOff>177800</xdr:colOff>
      <xdr:row>98</xdr:row>
      <xdr:rowOff>129037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23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57134</xdr:rowOff>
    </xdr:from>
    <xdr:to>
      <xdr:col>85</xdr:col>
      <xdr:colOff>177800</xdr:colOff>
      <xdr:row>98</xdr:row>
      <xdr:rowOff>158734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70393</xdr:rowOff>
    </xdr:from>
    <xdr:to>
      <xdr:col>81</xdr:col>
      <xdr:colOff>101600</xdr:colOff>
      <xdr:row>99</xdr:row>
      <xdr:rowOff>543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163120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72620</xdr:rowOff>
    </xdr:from>
    <xdr:to>
      <xdr:col>76</xdr:col>
      <xdr:colOff>165100</xdr:colOff>
      <xdr:row>99</xdr:row>
      <xdr:rowOff>2770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165347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78237</xdr:rowOff>
    </xdr:from>
    <xdr:to>
      <xdr:col>72</xdr:col>
      <xdr:colOff>38100</xdr:colOff>
      <xdr:row>99</xdr:row>
      <xdr:rowOff>8387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170964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70608</xdr:rowOff>
    </xdr:from>
    <xdr:to>
      <xdr:col>67</xdr:col>
      <xdr:colOff>101600</xdr:colOff>
      <xdr:row>99</xdr:row>
      <xdr:rowOff>758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163335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住民一人当たりのコストが大きく増加した項目は衛生費（前年度比　</a:t>
          </a:r>
          <a:r>
            <a:rPr kumimoji="1" lang="en-US" altLang="ja-JP" sz="1300">
              <a:latin typeface="ＭＳ ゴシック" panose="020B0609070205080204" pitchFamily="49" charset="-128"/>
              <a:ea typeface="ＭＳ ゴシック" panose="020B0609070205080204" pitchFamily="49" charset="-128"/>
            </a:rPr>
            <a:t>+4,202</a:t>
          </a:r>
          <a:r>
            <a:rPr kumimoji="1" lang="ja-JP" altLang="en-US" sz="1300">
              <a:latin typeface="ＭＳ ゴシック" panose="020B0609070205080204" pitchFamily="49" charset="-128"/>
              <a:ea typeface="ＭＳ ゴシック" panose="020B0609070205080204" pitchFamily="49" charset="-128"/>
            </a:rPr>
            <a:t>円），商工費（前年度比　</a:t>
          </a:r>
          <a:r>
            <a:rPr kumimoji="1" lang="en-US" altLang="ja-JP" sz="1300">
              <a:latin typeface="ＭＳ ゴシック" panose="020B0609070205080204" pitchFamily="49" charset="-128"/>
              <a:ea typeface="ＭＳ ゴシック" panose="020B0609070205080204" pitchFamily="49" charset="-128"/>
            </a:rPr>
            <a:t>+9,815</a:t>
          </a:r>
          <a:r>
            <a:rPr kumimoji="1" lang="ja-JP" altLang="en-US" sz="1300">
              <a:latin typeface="ＭＳ ゴシック" panose="020B0609070205080204" pitchFamily="49" charset="-128"/>
              <a:ea typeface="ＭＳ ゴシック" panose="020B0609070205080204" pitchFamily="49" charset="-128"/>
            </a:rPr>
            <a:t>円），消防費（前年度比　</a:t>
          </a:r>
          <a:r>
            <a:rPr kumimoji="1" lang="en-US" altLang="ja-JP" sz="1300">
              <a:latin typeface="ＭＳ ゴシック" panose="020B0609070205080204" pitchFamily="49" charset="-128"/>
              <a:ea typeface="ＭＳ ゴシック" panose="020B0609070205080204" pitchFamily="49" charset="-128"/>
            </a:rPr>
            <a:t>+6,178</a:t>
          </a:r>
          <a:r>
            <a:rPr kumimoji="1" lang="ja-JP" altLang="en-US" sz="1300">
              <a:latin typeface="ＭＳ ゴシック" panose="020B0609070205080204" pitchFamily="49" charset="-128"/>
              <a:ea typeface="ＭＳ ゴシック" panose="020B0609070205080204" pitchFamily="49" charset="-128"/>
            </a:rPr>
            <a:t>円）である。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増加した要因としては，衛生費は電気料金等物価高騰に伴う水道事業会計への運営費補助金の増（前年度比　</a:t>
          </a:r>
          <a:r>
            <a:rPr kumimoji="1" lang="en-US" altLang="ja-JP" sz="1300">
              <a:latin typeface="ＭＳ ゴシック" panose="020B0609070205080204" pitchFamily="49" charset="-128"/>
              <a:ea typeface="ＭＳ ゴシック" panose="020B0609070205080204" pitchFamily="49" charset="-128"/>
            </a:rPr>
            <a:t>+135</a:t>
          </a:r>
          <a:r>
            <a:rPr kumimoji="1" lang="ja-JP" altLang="en-US" sz="1300">
              <a:latin typeface="ＭＳ ゴシック" panose="020B0609070205080204" pitchFamily="49" charset="-128"/>
              <a:ea typeface="ＭＳ ゴシック" panose="020B0609070205080204" pitchFamily="49" charset="-128"/>
            </a:rPr>
            <a:t>百万円），商工費は官民連携複合施設に係る用地の取得（前年度比　</a:t>
          </a:r>
          <a:r>
            <a:rPr kumimoji="1" lang="en-US" altLang="ja-JP" sz="1300">
              <a:latin typeface="ＭＳ ゴシック" panose="020B0609070205080204" pitchFamily="49" charset="-128"/>
              <a:ea typeface="ＭＳ ゴシック" panose="020B0609070205080204" pitchFamily="49" charset="-128"/>
            </a:rPr>
            <a:t>+343</a:t>
          </a:r>
          <a:r>
            <a:rPr kumimoji="1" lang="ja-JP" altLang="en-US" sz="1300">
              <a:latin typeface="ＭＳ ゴシック" panose="020B0609070205080204" pitchFamily="49" charset="-128"/>
              <a:ea typeface="ＭＳ ゴシック" panose="020B0609070205080204" pitchFamily="49" charset="-128"/>
            </a:rPr>
            <a:t>百万円），消防費は防災行政無線整備工事費の増（前年度比　</a:t>
          </a:r>
          <a:r>
            <a:rPr kumimoji="1" lang="en-US" altLang="ja-JP" sz="1300">
              <a:latin typeface="ＭＳ ゴシック" panose="020B0609070205080204" pitchFamily="49" charset="-128"/>
              <a:ea typeface="ＭＳ ゴシック" panose="020B0609070205080204" pitchFamily="49" charset="-128"/>
            </a:rPr>
            <a:t>+270</a:t>
          </a:r>
          <a:r>
            <a:rPr kumimoji="1" lang="ja-JP" altLang="en-US" sz="1300">
              <a:latin typeface="ＭＳ ゴシック" panose="020B0609070205080204" pitchFamily="49" charset="-128"/>
              <a:ea typeface="ＭＳ ゴシック" panose="020B0609070205080204" pitchFamily="49" charset="-128"/>
            </a:rPr>
            <a:t>百万円）によるものである。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今後も，行政改革の推進により，徹底した事務事業の見直しを図り，更なる経費削減に努める。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財政調整基金残高は，適切な財源の確保と歳出の精査により取り崩しを回避しており，前年度と比較して</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実質収支額及び実質単年度収支は，普通交付税や臨時財政対策債の減により，実質収支額は</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ポイント，実質単年度収支は</a:t>
          </a:r>
          <a:r>
            <a:rPr kumimoji="1" lang="en-US" altLang="ja-JP" sz="1400">
              <a:latin typeface="ＭＳ ゴシック" pitchFamily="49" charset="-128"/>
              <a:ea typeface="ＭＳ ゴシック" pitchFamily="49" charset="-128"/>
            </a:rPr>
            <a:t>4.78</a:t>
          </a:r>
          <a:r>
            <a:rPr kumimoji="1" lang="ja-JP" altLang="en-US" sz="1400">
              <a:latin typeface="ＭＳ ゴシック" pitchFamily="49" charset="-128"/>
              <a:ea typeface="ＭＳ ゴシック" pitchFamily="49" charset="-128"/>
            </a:rPr>
            <a:t>ポイント減少している。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今後も行政改革の推進により，事業実施内容の見直しを進めるとともに，公共施設等再配置計画に基づき，公共施設の集約化・複合化を図り，維持管理経費の削減を図り，健全な行財政運営に努める。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公営企業会計においては，大型ハード事業に備え，事業規模を縮小・見直ししたことから黒字幅が増加している。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27272659</v>
      </c>
      <c r="BO4" s="449"/>
      <c r="BP4" s="449"/>
      <c r="BQ4" s="449"/>
      <c r="BR4" s="449"/>
      <c r="BS4" s="449"/>
      <c r="BT4" s="449"/>
      <c r="BU4" s="450"/>
      <c r="BV4" s="448">
        <v>27890315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9.8000000000000007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25920114</v>
      </c>
      <c r="BO5" s="420"/>
      <c r="BP5" s="420"/>
      <c r="BQ5" s="420"/>
      <c r="BR5" s="420"/>
      <c r="BS5" s="420"/>
      <c r="BT5" s="420"/>
      <c r="BU5" s="421"/>
      <c r="BV5" s="419">
        <v>26204284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96.7</v>
      </c>
      <c r="CU5" s="417"/>
      <c r="CV5" s="417"/>
      <c r="CW5" s="417"/>
      <c r="CX5" s="417"/>
      <c r="CY5" s="417"/>
      <c r="CZ5" s="417"/>
      <c r="DA5" s="418"/>
      <c r="DB5" s="416">
        <v>83.7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1352545</v>
      </c>
      <c r="BO6" s="420"/>
      <c r="BP6" s="420"/>
      <c r="BQ6" s="420"/>
      <c r="BR6" s="420"/>
      <c r="BS6" s="420"/>
      <c r="BT6" s="420"/>
      <c r="BU6" s="421"/>
      <c r="BV6" s="419">
        <v>1686031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97.9</v>
      </c>
      <c r="CU6" s="563"/>
      <c r="CV6" s="563"/>
      <c r="CW6" s="563"/>
      <c r="CX6" s="563"/>
      <c r="CY6" s="563"/>
      <c r="CZ6" s="563"/>
      <c r="DA6" s="564"/>
      <c r="DB6" s="562">
        <v>87.6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228413</v>
      </c>
      <c r="BO7" s="420"/>
      <c r="BP7" s="420"/>
      <c r="BQ7" s="420"/>
      <c r="BR7" s="420"/>
      <c r="BS7" s="420"/>
      <c r="BT7" s="420"/>
      <c r="BU7" s="421"/>
      <c r="BV7" s="419">
        <v>161497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15155636</v>
      </c>
      <c r="CU7" s="420"/>
      <c r="CV7" s="420"/>
      <c r="CW7" s="420"/>
      <c r="CX7" s="420"/>
      <c r="CY7" s="420"/>
      <c r="CZ7" s="420"/>
      <c r="DA7" s="421"/>
      <c r="DB7" s="419">
        <v>15602900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1124132</v>
      </c>
      <c r="BO8" s="420"/>
      <c r="BP8" s="420"/>
      <c r="BQ8" s="420"/>
      <c r="BR8" s="420"/>
      <c r="BS8" s="420"/>
      <c r="BT8" s="420"/>
      <c r="BU8" s="421"/>
      <c r="BV8" s="419">
        <v>1524534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48602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-400402</v>
      </c>
      <c r="BO9" s="420"/>
      <c r="BP9" s="420"/>
      <c r="BQ9" s="420"/>
      <c r="BR9" s="420"/>
      <c r="BS9" s="420"/>
      <c r="BT9" s="420"/>
      <c r="BU9" s="421"/>
      <c r="BV9" s="419">
        <v>217066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10.9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52294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763793</v>
      </c>
      <c r="BO10" s="420"/>
      <c r="BP10" s="420"/>
      <c r="BQ10" s="420"/>
      <c r="BR10" s="420"/>
      <c r="BS10" s="420"/>
      <c r="BT10" s="420"/>
      <c r="BU10" s="421"/>
      <c r="BV10" s="419">
        <v>903106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48222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48007</v>
      </c>
      <c r="S13" s="507"/>
      <c r="T13" s="507"/>
      <c r="U13" s="507"/>
      <c r="V13" s="508"/>
      <c r="W13" s="509" t="s">
        <v>141</v>
      </c>
      <c r="X13" s="405"/>
      <c r="Y13" s="405"/>
      <c r="Z13" s="405"/>
      <c r="AA13" s="405"/>
      <c r="AB13" s="406"/>
      <c r="AC13" s="372">
        <v>1806</v>
      </c>
      <c r="AD13" s="373"/>
      <c r="AE13" s="373"/>
      <c r="AF13" s="373"/>
      <c r="AG13" s="374"/>
      <c r="AH13" s="372">
        <v>2083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363391</v>
      </c>
      <c r="BO13" s="420"/>
      <c r="BP13" s="420"/>
      <c r="BQ13" s="420"/>
      <c r="BR13" s="420"/>
      <c r="BS13" s="420"/>
      <c r="BT13" s="420"/>
      <c r="BU13" s="421"/>
      <c r="BV13" s="419">
        <v>1120172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3.8</v>
      </c>
      <c r="CU13" s="417"/>
      <c r="CV13" s="417"/>
      <c r="CW13" s="417"/>
      <c r="CX13" s="417"/>
      <c r="CY13" s="417"/>
      <c r="CZ13" s="417"/>
      <c r="DA13" s="418"/>
      <c r="DB13" s="416">
        <v>2.8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49236</v>
      </c>
      <c r="S14" s="507"/>
      <c r="T14" s="507"/>
      <c r="U14" s="507"/>
      <c r="V14" s="508"/>
      <c r="W14" s="510"/>
      <c r="X14" s="408"/>
      <c r="Y14" s="408"/>
      <c r="Z14" s="408"/>
      <c r="AA14" s="408"/>
      <c r="AB14" s="409"/>
      <c r="AC14" s="499">
        <v>7.9</v>
      </c>
      <c r="AD14" s="500"/>
      <c r="AE14" s="500"/>
      <c r="AF14" s="500"/>
      <c r="AG14" s="501"/>
      <c r="AH14" s="499">
        <v>8.6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49034</v>
      </c>
      <c r="S15" s="507"/>
      <c r="T15" s="507"/>
      <c r="U15" s="507"/>
      <c r="V15" s="508"/>
      <c r="W15" s="509" t="s">
        <v>148</v>
      </c>
      <c r="X15" s="405"/>
      <c r="Y15" s="405"/>
      <c r="Z15" s="405"/>
      <c r="AA15" s="405"/>
      <c r="AB15" s="406"/>
      <c r="AC15" s="372">
        <v>6215</v>
      </c>
      <c r="AD15" s="373"/>
      <c r="AE15" s="373"/>
      <c r="AF15" s="373"/>
      <c r="AG15" s="374"/>
      <c r="AH15" s="372">
        <v>6838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5417137</v>
      </c>
      <c r="BO15" s="449"/>
      <c r="BP15" s="449"/>
      <c r="BQ15" s="449"/>
      <c r="BR15" s="449"/>
      <c r="BS15" s="449"/>
      <c r="BT15" s="449"/>
      <c r="BU15" s="450"/>
      <c r="BV15" s="448">
        <v>5265524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27.2</v>
      </c>
      <c r="AD16" s="500"/>
      <c r="AE16" s="500"/>
      <c r="AF16" s="500"/>
      <c r="AG16" s="501"/>
      <c r="AH16" s="499">
        <v>28.3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13607408</v>
      </c>
      <c r="BO16" s="420"/>
      <c r="BP16" s="420"/>
      <c r="BQ16" s="420"/>
      <c r="BR16" s="420"/>
      <c r="BS16" s="420"/>
      <c r="BT16" s="420"/>
      <c r="BU16" s="421"/>
      <c r="BV16" s="419">
        <v>13623102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14868</v>
      </c>
      <c r="AD17" s="373"/>
      <c r="AE17" s="373"/>
      <c r="AF17" s="373"/>
      <c r="AG17" s="374"/>
      <c r="AH17" s="372">
        <v>15212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6734703</v>
      </c>
      <c r="BO17" s="420"/>
      <c r="BP17" s="420"/>
      <c r="BQ17" s="420"/>
      <c r="BR17" s="420"/>
      <c r="BS17" s="420"/>
      <c r="BT17" s="420"/>
      <c r="BU17" s="421"/>
      <c r="BV17" s="419">
        <v>6533678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371.99</v>
      </c>
      <c r="M18" s="472"/>
      <c r="N18" s="472"/>
      <c r="O18" s="472"/>
      <c r="P18" s="472"/>
      <c r="Q18" s="472"/>
      <c r="R18" s="473"/>
      <c r="S18" s="473"/>
      <c r="T18" s="473"/>
      <c r="U18" s="473"/>
      <c r="V18" s="474"/>
      <c r="W18" s="490"/>
      <c r="X18" s="491"/>
      <c r="Y18" s="491"/>
      <c r="Z18" s="491"/>
      <c r="AA18" s="491"/>
      <c r="AB18" s="515"/>
      <c r="AC18" s="389">
        <v>65</v>
      </c>
      <c r="AD18" s="390"/>
      <c r="AE18" s="390"/>
      <c r="AF18" s="390"/>
      <c r="AG18" s="475"/>
      <c r="AH18" s="389">
        <v>63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14844004</v>
      </c>
      <c r="BO18" s="420"/>
      <c r="BP18" s="420"/>
      <c r="BQ18" s="420"/>
      <c r="BR18" s="420"/>
      <c r="BS18" s="420"/>
      <c r="BT18" s="420"/>
      <c r="BU18" s="421"/>
      <c r="BV18" s="419">
        <v>13392776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131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19612841</v>
      </c>
      <c r="BO19" s="420"/>
      <c r="BP19" s="420"/>
      <c r="BQ19" s="420"/>
      <c r="BR19" s="420"/>
      <c r="BS19" s="420"/>
      <c r="BT19" s="420"/>
      <c r="BU19" s="421"/>
      <c r="BV19" s="419">
        <v>19956175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19243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17366882</v>
      </c>
      <c r="BO22" s="449"/>
      <c r="BP22" s="449"/>
      <c r="BQ22" s="449"/>
      <c r="BR22" s="449"/>
      <c r="BS22" s="449"/>
      <c r="BT22" s="449"/>
      <c r="BU22" s="450"/>
      <c r="BV22" s="448">
        <v>18182253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16136998</v>
      </c>
      <c r="BO23" s="420"/>
      <c r="BP23" s="420"/>
      <c r="BQ23" s="420"/>
      <c r="BR23" s="420"/>
      <c r="BS23" s="420"/>
      <c r="BT23" s="420"/>
      <c r="BU23" s="421"/>
      <c r="BV23" s="419">
        <v>16907476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8850</v>
      </c>
      <c r="R24" s="373"/>
      <c r="S24" s="373"/>
      <c r="T24" s="373"/>
      <c r="U24" s="373"/>
      <c r="V24" s="374"/>
      <c r="W24" s="462"/>
      <c r="X24" s="399"/>
      <c r="Y24" s="400"/>
      <c r="Z24" s="375" t="s">
        <v>173</v>
      </c>
      <c r="AA24" s="376"/>
      <c r="AB24" s="376"/>
      <c r="AC24" s="376"/>
      <c r="AD24" s="376"/>
      <c r="AE24" s="376"/>
      <c r="AF24" s="376"/>
      <c r="AG24" s="377"/>
      <c r="AH24" s="372">
        <v>503</v>
      </c>
      <c r="AI24" s="373"/>
      <c r="AJ24" s="373"/>
      <c r="AK24" s="373"/>
      <c r="AL24" s="374"/>
      <c r="AM24" s="372">
        <v>1630223</v>
      </c>
      <c r="AN24" s="373"/>
      <c r="AO24" s="373"/>
      <c r="AP24" s="373"/>
      <c r="AQ24" s="373"/>
      <c r="AR24" s="374"/>
      <c r="AS24" s="372">
        <v>3241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11067357</v>
      </c>
      <c r="BO24" s="420"/>
      <c r="BP24" s="420"/>
      <c r="BQ24" s="420"/>
      <c r="BR24" s="420"/>
      <c r="BS24" s="420"/>
      <c r="BT24" s="420"/>
      <c r="BU24" s="421"/>
      <c r="BV24" s="419">
        <v>11388887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7050</v>
      </c>
      <c r="R25" s="373"/>
      <c r="S25" s="373"/>
      <c r="T25" s="373"/>
      <c r="U25" s="373"/>
      <c r="V25" s="374"/>
      <c r="W25" s="462"/>
      <c r="X25" s="399"/>
      <c r="Y25" s="400"/>
      <c r="Z25" s="375" t="s">
        <v>176</v>
      </c>
      <c r="AA25" s="376"/>
      <c r="AB25" s="376"/>
      <c r="AC25" s="376"/>
      <c r="AD25" s="376"/>
      <c r="AE25" s="376"/>
      <c r="AF25" s="376"/>
      <c r="AG25" s="377"/>
      <c r="AH25" s="372">
        <v>87</v>
      </c>
      <c r="AI25" s="373"/>
      <c r="AJ25" s="373"/>
      <c r="AK25" s="373"/>
      <c r="AL25" s="374"/>
      <c r="AM25" s="372">
        <v>305979</v>
      </c>
      <c r="AN25" s="373"/>
      <c r="AO25" s="373"/>
      <c r="AP25" s="373"/>
      <c r="AQ25" s="373"/>
      <c r="AR25" s="374"/>
      <c r="AS25" s="372">
        <v>3517</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3652500</v>
      </c>
      <c r="BO25" s="449"/>
      <c r="BP25" s="449"/>
      <c r="BQ25" s="449"/>
      <c r="BR25" s="449"/>
      <c r="BS25" s="449"/>
      <c r="BT25" s="449"/>
      <c r="BU25" s="450"/>
      <c r="BV25" s="448">
        <v>3790792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6650</v>
      </c>
      <c r="R26" s="373"/>
      <c r="S26" s="373"/>
      <c r="T26" s="373"/>
      <c r="U26" s="373"/>
      <c r="V26" s="374"/>
      <c r="W26" s="462"/>
      <c r="X26" s="399"/>
      <c r="Y26" s="400"/>
      <c r="Z26" s="375" t="s">
        <v>179</v>
      </c>
      <c r="AA26" s="430"/>
      <c r="AB26" s="430"/>
      <c r="AC26" s="430"/>
      <c r="AD26" s="430"/>
      <c r="AE26" s="430"/>
      <c r="AF26" s="430"/>
      <c r="AG26" s="431"/>
      <c r="AH26" s="372">
        <v>32</v>
      </c>
      <c r="AI26" s="373"/>
      <c r="AJ26" s="373"/>
      <c r="AK26" s="373"/>
      <c r="AL26" s="374"/>
      <c r="AM26" s="372">
        <v>97568</v>
      </c>
      <c r="AN26" s="373"/>
      <c r="AO26" s="373"/>
      <c r="AP26" s="373"/>
      <c r="AQ26" s="373"/>
      <c r="AR26" s="374"/>
      <c r="AS26" s="372">
        <v>3049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4600</v>
      </c>
      <c r="R27" s="373"/>
      <c r="S27" s="373"/>
      <c r="T27" s="373"/>
      <c r="U27" s="373"/>
      <c r="V27" s="374"/>
      <c r="W27" s="462"/>
      <c r="X27" s="399"/>
      <c r="Y27" s="400"/>
      <c r="Z27" s="375" t="s">
        <v>183</v>
      </c>
      <c r="AA27" s="376"/>
      <c r="AB27" s="376"/>
      <c r="AC27" s="376"/>
      <c r="AD27" s="376"/>
      <c r="AE27" s="376"/>
      <c r="AF27" s="376"/>
      <c r="AG27" s="377"/>
      <c r="AH27" s="372">
        <v>11</v>
      </c>
      <c r="AI27" s="373"/>
      <c r="AJ27" s="373"/>
      <c r="AK27" s="373"/>
      <c r="AL27" s="374"/>
      <c r="AM27" s="372">
        <v>37730</v>
      </c>
      <c r="AN27" s="373"/>
      <c r="AO27" s="373"/>
      <c r="AP27" s="373"/>
      <c r="AQ27" s="373"/>
      <c r="AR27" s="374"/>
      <c r="AS27" s="372">
        <v>3430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181</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4150</v>
      </c>
      <c r="R28" s="373"/>
      <c r="S28" s="373"/>
      <c r="T28" s="373"/>
      <c r="U28" s="373"/>
      <c r="V28" s="374"/>
      <c r="W28" s="462"/>
      <c r="X28" s="399"/>
      <c r="Y28" s="400"/>
      <c r="Z28" s="375" t="s">
        <v>186</v>
      </c>
      <c r="AA28" s="376"/>
      <c r="AB28" s="376"/>
      <c r="AC28" s="376"/>
      <c r="AD28" s="376"/>
      <c r="AE28" s="376"/>
      <c r="AF28" s="376"/>
      <c r="AG28" s="377"/>
      <c r="AH28" s="372" t="s">
        <v>187</v>
      </c>
      <c r="AI28" s="373"/>
      <c r="AJ28" s="373"/>
      <c r="AK28" s="373"/>
      <c r="AL28" s="374"/>
      <c r="AM28" s="372" t="s">
        <v>181</v>
      </c>
      <c r="AN28" s="373"/>
      <c r="AO28" s="373"/>
      <c r="AP28" s="373"/>
      <c r="AQ28" s="373"/>
      <c r="AR28" s="374"/>
      <c r="AS28" s="372" t="s">
        <v>181</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6342192</v>
      </c>
      <c r="BO28" s="449"/>
      <c r="BP28" s="449"/>
      <c r="BQ28" s="449"/>
      <c r="BR28" s="449"/>
      <c r="BS28" s="449"/>
      <c r="BT28" s="449"/>
      <c r="BU28" s="450"/>
      <c r="BV28" s="448">
        <v>5578399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3950</v>
      </c>
      <c r="R29" s="373"/>
      <c r="S29" s="373"/>
      <c r="T29" s="373"/>
      <c r="U29" s="373"/>
      <c r="V29" s="374"/>
      <c r="W29" s="463"/>
      <c r="X29" s="464"/>
      <c r="Y29" s="465"/>
      <c r="Z29" s="375" t="s">
        <v>190</v>
      </c>
      <c r="AA29" s="376"/>
      <c r="AB29" s="376"/>
      <c r="AC29" s="376"/>
      <c r="AD29" s="376"/>
      <c r="AE29" s="376"/>
      <c r="AF29" s="376"/>
      <c r="AG29" s="377"/>
      <c r="AH29" s="372">
        <v>514</v>
      </c>
      <c r="AI29" s="373"/>
      <c r="AJ29" s="373"/>
      <c r="AK29" s="373"/>
      <c r="AL29" s="374"/>
      <c r="AM29" s="372">
        <v>1667953</v>
      </c>
      <c r="AN29" s="373"/>
      <c r="AO29" s="373"/>
      <c r="AP29" s="373"/>
      <c r="AQ29" s="373"/>
      <c r="AR29" s="374"/>
      <c r="AS29" s="372">
        <v>3245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7832768</v>
      </c>
      <c r="BO29" s="420"/>
      <c r="BP29" s="420"/>
      <c r="BQ29" s="420"/>
      <c r="BR29" s="420"/>
      <c r="BS29" s="420"/>
      <c r="BT29" s="420"/>
      <c r="BU29" s="421"/>
      <c r="BV29" s="419">
        <v>7910988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4617481</v>
      </c>
      <c r="BO30" s="454"/>
      <c r="BP30" s="454"/>
      <c r="BQ30" s="454"/>
      <c r="BR30" s="454"/>
      <c r="BS30" s="454"/>
      <c r="BT30" s="454"/>
      <c r="BU30" s="455"/>
      <c r="BV30" s="453">
        <v>4876242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水府振興公社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里美ふるさと振興公社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簡易水道事業会計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茨城租税債権管理機構</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常陸太田産業振興株式会社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下水道事業等会計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茨城県後期高齢者医療連合（一般会計）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茨城県後期高齢者医療連合（後期高齢者医療特別会計）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0z6pbK5eBmINUnlFIYJqtaf7yw0kuhgbpcnXmsWJOlf5/b6s8aN4zHa44dcHG9igHFHOI6wPyx0CSvxGt0O5g==" saltValue="+t/YzLFsMLtJhrjMFO5d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12.95</v>
      </c>
      <c r="G34" s="33">
        <v>13.48</v>
      </c>
      <c r="H34" s="33">
        <v>13.23</v>
      </c>
      <c r="I34" s="33">
        <v>12.67</v>
      </c>
      <c r="J34" s="34">
        <v>13.47</v>
      </c>
      <c r="K34" s="22"/>
      <c r="L34" s="22"/>
      <c r="M34" s="22"/>
      <c r="N34" s="22"/>
      <c r="O34" s="22"/>
      <c r="P34" s="22"/>
    </row>
    <row r="35" spans="1:16" ht="39" customHeight="1" x14ac:dyDescent="0.15">
      <c r="A35" s="22"/>
      <c r="B35" s="35"/>
      <c r="C35" s="1145" t="s">
        <v>580</v>
      </c>
      <c r="D35" s="1146"/>
      <c r="E35" s="1147"/>
      <c r="F35" s="36" t="s">
        <v>531</v>
      </c>
      <c r="G35" s="37">
        <v>2.2400000000000002</v>
      </c>
      <c r="H35" s="37">
        <v>5.22</v>
      </c>
      <c r="I35" s="37">
        <v>9.15</v>
      </c>
      <c r="J35" s="38">
        <v>13.16</v>
      </c>
      <c r="K35" s="22"/>
      <c r="L35" s="22"/>
      <c r="M35" s="22"/>
      <c r="N35" s="22"/>
      <c r="O35" s="22"/>
      <c r="P35" s="22"/>
    </row>
    <row r="36" spans="1:16" ht="39" customHeight="1" x14ac:dyDescent="0.15">
      <c r="A36" s="22"/>
      <c r="B36" s="35"/>
      <c r="C36" s="1145" t="s">
        <v>581</v>
      </c>
      <c r="D36" s="1146"/>
      <c r="E36" s="1147"/>
      <c r="F36" s="36">
        <v>4.13</v>
      </c>
      <c r="G36" s="37">
        <v>7.58</v>
      </c>
      <c r="H36" s="37">
        <v>8.68</v>
      </c>
      <c r="I36" s="37">
        <v>9.77</v>
      </c>
      <c r="J36" s="38">
        <v>7.41</v>
      </c>
      <c r="K36" s="22"/>
      <c r="L36" s="22"/>
      <c r="M36" s="22"/>
      <c r="N36" s="22"/>
      <c r="O36" s="22"/>
      <c r="P36" s="22"/>
    </row>
    <row r="37" spans="1:16" ht="39" customHeight="1" x14ac:dyDescent="0.15">
      <c r="A37" s="22"/>
      <c r="B37" s="35"/>
      <c r="C37" s="1145" t="s">
        <v>582</v>
      </c>
      <c r="D37" s="1146"/>
      <c r="E37" s="1147"/>
      <c r="F37" s="36" t="s">
        <v>531</v>
      </c>
      <c r="G37" s="37">
        <v>0.45</v>
      </c>
      <c r="H37" s="37">
        <v>1</v>
      </c>
      <c r="I37" s="37">
        <v>1.61</v>
      </c>
      <c r="J37" s="38">
        <v>2.19</v>
      </c>
      <c r="K37" s="22"/>
      <c r="L37" s="22"/>
      <c r="M37" s="22"/>
      <c r="N37" s="22"/>
      <c r="O37" s="22"/>
      <c r="P37" s="22"/>
    </row>
    <row r="38" spans="1:16" ht="39" customHeight="1" x14ac:dyDescent="0.15">
      <c r="A38" s="22"/>
      <c r="B38" s="35"/>
      <c r="C38" s="1145" t="s">
        <v>583</v>
      </c>
      <c r="D38" s="1146"/>
      <c r="E38" s="1147"/>
      <c r="F38" s="36">
        <v>1.04</v>
      </c>
      <c r="G38" s="37">
        <v>0.56999999999999995</v>
      </c>
      <c r="H38" s="37">
        <v>1.08</v>
      </c>
      <c r="I38" s="37">
        <v>1.35</v>
      </c>
      <c r="J38" s="38">
        <v>1.38</v>
      </c>
      <c r="K38" s="22"/>
      <c r="L38" s="22"/>
      <c r="M38" s="22"/>
      <c r="N38" s="22"/>
      <c r="O38" s="22"/>
      <c r="P38" s="22"/>
    </row>
    <row r="39" spans="1:16" ht="39" customHeight="1" x14ac:dyDescent="0.15">
      <c r="A39" s="22"/>
      <c r="B39" s="35"/>
      <c r="C39" s="1145" t="s">
        <v>584</v>
      </c>
      <c r="D39" s="1146"/>
      <c r="E39" s="1147"/>
      <c r="F39" s="36">
        <v>1.1000000000000001</v>
      </c>
      <c r="G39" s="37">
        <v>1.1000000000000001</v>
      </c>
      <c r="H39" s="37">
        <v>1.31</v>
      </c>
      <c r="I39" s="37">
        <v>1.37</v>
      </c>
      <c r="J39" s="38">
        <v>1.23</v>
      </c>
      <c r="K39" s="22"/>
      <c r="L39" s="22"/>
      <c r="M39" s="22"/>
      <c r="N39" s="22"/>
      <c r="O39" s="22"/>
      <c r="P39" s="22"/>
    </row>
    <row r="40" spans="1:16" ht="39" customHeight="1" x14ac:dyDescent="0.15">
      <c r="A40" s="22"/>
      <c r="B40" s="35"/>
      <c r="C40" s="1145" t="s">
        <v>585</v>
      </c>
      <c r="D40" s="1146"/>
      <c r="E40" s="1147"/>
      <c r="F40" s="36">
        <v>0.64</v>
      </c>
      <c r="G40" s="37">
        <v>0.68</v>
      </c>
      <c r="H40" s="37">
        <v>0.74</v>
      </c>
      <c r="I40" s="37">
        <v>0.76</v>
      </c>
      <c r="J40" s="38">
        <v>0.82</v>
      </c>
      <c r="K40" s="22"/>
      <c r="L40" s="22"/>
      <c r="M40" s="22"/>
      <c r="N40" s="22"/>
      <c r="O40" s="22"/>
      <c r="P40" s="22"/>
    </row>
    <row r="41" spans="1:16" ht="39" customHeight="1" x14ac:dyDescent="0.15">
      <c r="A41" s="22"/>
      <c r="B41" s="35"/>
      <c r="C41" s="1145" t="s">
        <v>586</v>
      </c>
      <c r="D41" s="1146"/>
      <c r="E41" s="1147"/>
      <c r="F41" s="36">
        <v>0.01</v>
      </c>
      <c r="G41" s="37">
        <v>0.01</v>
      </c>
      <c r="H41" s="37">
        <v>0</v>
      </c>
      <c r="I41" s="37">
        <v>0.01</v>
      </c>
      <c r="J41" s="38">
        <v>0.01</v>
      </c>
      <c r="K41" s="22"/>
      <c r="L41" s="22"/>
      <c r="M41" s="22"/>
      <c r="N41" s="22"/>
      <c r="O41" s="22"/>
      <c r="P41" s="22"/>
    </row>
    <row r="42" spans="1:16" ht="39" customHeight="1" x14ac:dyDescent="0.15">
      <c r="A42" s="22"/>
      <c r="B42" s="39"/>
      <c r="C42" s="1145" t="s">
        <v>587</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588</v>
      </c>
      <c r="D43" s="1149"/>
      <c r="E43" s="1150"/>
      <c r="F43" s="41">
        <v>1.02</v>
      </c>
      <c r="G43" s="42" t="s">
        <v>531</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R6JDDt+jVx5BHha0U59xEVwjwk/+VWr4reUJfx5FArZ/OVFGXRu15nnHur91VRk+8FbZCz/g/t/b7EakNG2vA==" saltValue="3ZM7f/Xe8PICf4o5phYA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2113</v>
      </c>
      <c r="L45" s="60">
        <v>2091</v>
      </c>
      <c r="M45" s="60">
        <v>2162</v>
      </c>
      <c r="N45" s="60">
        <v>2248</v>
      </c>
      <c r="O45" s="61">
        <v>2398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13</v>
      </c>
      <c r="F47" s="1155"/>
      <c r="G47" s="1155"/>
      <c r="H47" s="1155"/>
      <c r="I47" s="1155"/>
      <c r="J47" s="1156"/>
      <c r="K47" s="63">
        <v>10</v>
      </c>
      <c r="L47" s="64">
        <v>3</v>
      </c>
      <c r="M47" s="64" t="s">
        <v>531</v>
      </c>
      <c r="N47" s="64" t="s">
        <v>531</v>
      </c>
      <c r="O47" s="65" t="s">
        <v>531</v>
      </c>
      <c r="P47" s="48"/>
      <c r="Q47" s="48"/>
      <c r="R47" s="48"/>
      <c r="S47" s="48"/>
      <c r="T47" s="48"/>
      <c r="U47" s="48"/>
    </row>
    <row r="48" spans="1:21" ht="30.75" customHeight="1" x14ac:dyDescent="0.15">
      <c r="A48" s="48"/>
      <c r="B48" s="1178"/>
      <c r="C48" s="1179"/>
      <c r="D48" s="62"/>
      <c r="E48" s="1155" t="s">
        <v>14</v>
      </c>
      <c r="F48" s="1155"/>
      <c r="G48" s="1155"/>
      <c r="H48" s="1155"/>
      <c r="I48" s="1155"/>
      <c r="J48" s="1156"/>
      <c r="K48" s="63">
        <v>765</v>
      </c>
      <c r="L48" s="64">
        <v>770</v>
      </c>
      <c r="M48" s="64">
        <v>778</v>
      </c>
      <c r="N48" s="64">
        <v>693</v>
      </c>
      <c r="O48" s="65">
        <v>716</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531</v>
      </c>
      <c r="L49" s="64" t="s">
        <v>531</v>
      </c>
      <c r="M49" s="64" t="s">
        <v>531</v>
      </c>
      <c r="N49" s="64" t="s">
        <v>531</v>
      </c>
      <c r="O49" s="65" t="s">
        <v>531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531</v>
      </c>
      <c r="L50" s="64" t="s">
        <v>531</v>
      </c>
      <c r="M50" s="64" t="s">
        <v>531</v>
      </c>
      <c r="N50" s="64" t="s">
        <v>531</v>
      </c>
      <c r="O50" s="65" t="s">
        <v>531</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t="s">
        <v>531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2712</v>
      </c>
      <c r="L52" s="64">
        <v>2566</v>
      </c>
      <c r="M52" s="64">
        <v>2536</v>
      </c>
      <c r="N52" s="64">
        <v>2429</v>
      </c>
      <c r="O52" s="65">
        <v>2524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176</v>
      </c>
      <c r="L53" s="69">
        <v>298</v>
      </c>
      <c r="M53" s="69">
        <v>404</v>
      </c>
      <c r="N53" s="69">
        <v>512</v>
      </c>
      <c r="O53" s="70">
        <v>590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609</v>
      </c>
      <c r="L58" s="84" t="s">
        <v>609</v>
      </c>
      <c r="M58" s="84" t="s">
        <v>609</v>
      </c>
      <c r="N58" s="84" t="s">
        <v>609</v>
      </c>
      <c r="O58" s="85" t="s">
        <v>609</v>
      </c>
    </row>
    <row r="59" spans="1:21" ht="31.5" customHeight="1" x14ac:dyDescent="0.15">
      <c r="B59" s="1163"/>
      <c r="C59" s="1164"/>
      <c r="D59" s="1170" t="s">
        <v>27</v>
      </c>
      <c r="E59" s="1171"/>
      <c r="F59" s="1171"/>
      <c r="G59" s="1171"/>
      <c r="H59" s="1171"/>
      <c r="I59" s="1171"/>
      <c r="J59" s="1172"/>
      <c r="K59" s="86">
        <v>220</v>
      </c>
      <c r="L59" s="87">
        <v>80</v>
      </c>
      <c r="M59" s="87" t="s">
        <v>610</v>
      </c>
      <c r="N59" s="87" t="s">
        <v>610</v>
      </c>
      <c r="O59" s="88" t="s">
        <v>609</v>
      </c>
    </row>
    <row r="60" spans="1:21" ht="31.5" customHeight="1" thickBot="1" x14ac:dyDescent="0.2">
      <c r="B60" s="1165"/>
      <c r="C60" s="1166"/>
      <c r="D60" s="1173" t="s">
        <v>28</v>
      </c>
      <c r="E60" s="1174"/>
      <c r="F60" s="1174"/>
      <c r="G60" s="1174"/>
      <c r="H60" s="1174"/>
      <c r="I60" s="1174"/>
      <c r="J60" s="1175"/>
      <c r="K60" s="89">
        <v>60</v>
      </c>
      <c r="L60" s="90">
        <v>20</v>
      </c>
      <c r="M60" s="90" t="s">
        <v>610</v>
      </c>
      <c r="N60" s="90" t="s">
        <v>610</v>
      </c>
      <c r="O60" s="91" t="s">
        <v>610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KkcewHdhTmpuQbih9Bn8iidNCYtYzC/1D2vMnO/8c2DwKse/2b/yp84oy6KP1MnpuVVGYT/0WJcbPzSuChGzg==" saltValue="P0oM50dNB3PAdZByDRR8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572</v>
      </c>
      <c r="J40" s="103" t="s">
        <v>573</v>
      </c>
      <c r="K40" s="103" t="s">
        <v>574</v>
      </c>
      <c r="L40" s="103" t="s">
        <v>575</v>
      </c>
      <c r="M40" s="104" t="s">
        <v>576</v>
      </c>
    </row>
    <row r="41" spans="2:13" ht="27.75" customHeight="1" x14ac:dyDescent="0.15">
      <c r="B41" s="1196" t="s">
        <v>31</v>
      </c>
      <c r="C41" s="1197"/>
      <c r="D41" s="105"/>
      <c r="E41" s="1198" t="s">
        <v>32</v>
      </c>
      <c r="F41" s="1198"/>
      <c r="G41" s="1198"/>
      <c r="H41" s="1199"/>
      <c r="I41" s="355">
        <v>18682</v>
      </c>
      <c r="J41" s="356">
        <v>18500</v>
      </c>
      <c r="K41" s="356">
        <v>18341</v>
      </c>
      <c r="L41" s="356">
        <v>18182</v>
      </c>
      <c r="M41" s="357">
        <v>17367</v>
      </c>
    </row>
    <row r="42" spans="2:13" ht="27.75" customHeight="1" x14ac:dyDescent="0.15">
      <c r="B42" s="1186"/>
      <c r="C42" s="1187"/>
      <c r="D42" s="106"/>
      <c r="E42" s="1190" t="s">
        <v>33</v>
      </c>
      <c r="F42" s="1190"/>
      <c r="G42" s="1190"/>
      <c r="H42" s="1191"/>
      <c r="I42" s="358" t="s">
        <v>531</v>
      </c>
      <c r="J42" s="359" t="s">
        <v>531</v>
      </c>
      <c r="K42" s="359" t="s">
        <v>531</v>
      </c>
      <c r="L42" s="359" t="s">
        <v>531</v>
      </c>
      <c r="M42" s="360" t="s">
        <v>531</v>
      </c>
    </row>
    <row r="43" spans="2:13" ht="27.75" customHeight="1" x14ac:dyDescent="0.15">
      <c r="B43" s="1186"/>
      <c r="C43" s="1187"/>
      <c r="D43" s="106"/>
      <c r="E43" s="1190" t="s">
        <v>34</v>
      </c>
      <c r="F43" s="1190"/>
      <c r="G43" s="1190"/>
      <c r="H43" s="1191"/>
      <c r="I43" s="358">
        <v>8188</v>
      </c>
      <c r="J43" s="359">
        <v>7974</v>
      </c>
      <c r="K43" s="359">
        <v>8125</v>
      </c>
      <c r="L43" s="359">
        <v>7856</v>
      </c>
      <c r="M43" s="360">
        <v>7501</v>
      </c>
    </row>
    <row r="44" spans="2:13" ht="27.75" customHeight="1" x14ac:dyDescent="0.15">
      <c r="B44" s="1186"/>
      <c r="C44" s="1187"/>
      <c r="D44" s="106"/>
      <c r="E44" s="1190" t="s">
        <v>35</v>
      </c>
      <c r="F44" s="1190"/>
      <c r="G44" s="1190"/>
      <c r="H44" s="1191"/>
      <c r="I44" s="358" t="s">
        <v>531</v>
      </c>
      <c r="J44" s="359" t="s">
        <v>531</v>
      </c>
      <c r="K44" s="359" t="s">
        <v>531</v>
      </c>
      <c r="L44" s="359" t="s">
        <v>531</v>
      </c>
      <c r="M44" s="360" t="s">
        <v>531</v>
      </c>
    </row>
    <row r="45" spans="2:13" ht="27.75" customHeight="1" x14ac:dyDescent="0.15">
      <c r="B45" s="1186"/>
      <c r="C45" s="1187"/>
      <c r="D45" s="106"/>
      <c r="E45" s="1190" t="s">
        <v>36</v>
      </c>
      <c r="F45" s="1190"/>
      <c r="G45" s="1190"/>
      <c r="H45" s="1191"/>
      <c r="I45" s="358">
        <v>5841</v>
      </c>
      <c r="J45" s="359">
        <v>5876</v>
      </c>
      <c r="K45" s="359">
        <v>5854</v>
      </c>
      <c r="L45" s="359">
        <v>5810</v>
      </c>
      <c r="M45" s="360">
        <v>5735</v>
      </c>
    </row>
    <row r="46" spans="2:13" ht="27.75" customHeight="1" x14ac:dyDescent="0.15">
      <c r="B46" s="1186"/>
      <c r="C46" s="1187"/>
      <c r="D46" s="107"/>
      <c r="E46" s="1190" t="s">
        <v>37</v>
      </c>
      <c r="F46" s="1190"/>
      <c r="G46" s="1190"/>
      <c r="H46" s="1191"/>
      <c r="I46" s="358">
        <v>2</v>
      </c>
      <c r="J46" s="359">
        <v>6</v>
      </c>
      <c r="K46" s="359" t="s">
        <v>531</v>
      </c>
      <c r="L46" s="359" t="s">
        <v>531</v>
      </c>
      <c r="M46" s="360" t="s">
        <v>531</v>
      </c>
    </row>
    <row r="47" spans="2:13" ht="27.75" customHeight="1" x14ac:dyDescent="0.15">
      <c r="B47" s="1186"/>
      <c r="C47" s="1187"/>
      <c r="D47" s="108"/>
      <c r="E47" s="1200" t="s">
        <v>38</v>
      </c>
      <c r="F47" s="1201"/>
      <c r="G47" s="1201"/>
      <c r="H47" s="1202"/>
      <c r="I47" s="358" t="s">
        <v>531</v>
      </c>
      <c r="J47" s="359" t="s">
        <v>531</v>
      </c>
      <c r="K47" s="359" t="s">
        <v>531</v>
      </c>
      <c r="L47" s="359" t="s">
        <v>531</v>
      </c>
      <c r="M47" s="360" t="s">
        <v>531</v>
      </c>
    </row>
    <row r="48" spans="2:13" ht="27.75" customHeight="1" x14ac:dyDescent="0.15">
      <c r="B48" s="1186"/>
      <c r="C48" s="1187"/>
      <c r="D48" s="106"/>
      <c r="E48" s="1190" t="s">
        <v>39</v>
      </c>
      <c r="F48" s="1190"/>
      <c r="G48" s="1190"/>
      <c r="H48" s="1191"/>
      <c r="I48" s="358" t="s">
        <v>531</v>
      </c>
      <c r="J48" s="359" t="s">
        <v>531</v>
      </c>
      <c r="K48" s="359" t="s">
        <v>531</v>
      </c>
      <c r="L48" s="359" t="s">
        <v>531</v>
      </c>
      <c r="M48" s="360" t="s">
        <v>531</v>
      </c>
    </row>
    <row r="49" spans="2:13" ht="27.75" customHeight="1" x14ac:dyDescent="0.15">
      <c r="B49" s="1188"/>
      <c r="C49" s="1189"/>
      <c r="D49" s="106"/>
      <c r="E49" s="1190" t="s">
        <v>40</v>
      </c>
      <c r="F49" s="1190"/>
      <c r="G49" s="1190"/>
      <c r="H49" s="1191"/>
      <c r="I49" s="358" t="s">
        <v>531</v>
      </c>
      <c r="J49" s="359" t="s">
        <v>531</v>
      </c>
      <c r="K49" s="359" t="s">
        <v>531</v>
      </c>
      <c r="L49" s="359" t="s">
        <v>531</v>
      </c>
      <c r="M49" s="360" t="s">
        <v>531</v>
      </c>
    </row>
    <row r="50" spans="2:13" ht="27.75" customHeight="1" x14ac:dyDescent="0.15">
      <c r="B50" s="1184" t="s">
        <v>41</v>
      </c>
      <c r="C50" s="1185"/>
      <c r="D50" s="109"/>
      <c r="E50" s="1190" t="s">
        <v>42</v>
      </c>
      <c r="F50" s="1190"/>
      <c r="G50" s="1190"/>
      <c r="H50" s="1191"/>
      <c r="I50" s="358">
        <v>17288</v>
      </c>
      <c r="J50" s="359">
        <v>16438</v>
      </c>
      <c r="K50" s="359">
        <v>15236</v>
      </c>
      <c r="L50" s="359">
        <v>16488</v>
      </c>
      <c r="M50" s="360">
        <v>17338</v>
      </c>
    </row>
    <row r="51" spans="2:13" ht="27.75" customHeight="1" x14ac:dyDescent="0.15">
      <c r="B51" s="1186"/>
      <c r="C51" s="1187"/>
      <c r="D51" s="106"/>
      <c r="E51" s="1190" t="s">
        <v>43</v>
      </c>
      <c r="F51" s="1190"/>
      <c r="G51" s="1190"/>
      <c r="H51" s="1191"/>
      <c r="I51" s="358">
        <v>1691</v>
      </c>
      <c r="J51" s="359">
        <v>1644</v>
      </c>
      <c r="K51" s="359">
        <v>1564</v>
      </c>
      <c r="L51" s="359">
        <v>1383</v>
      </c>
      <c r="M51" s="360">
        <v>527</v>
      </c>
    </row>
    <row r="52" spans="2:13" ht="27.75" customHeight="1" x14ac:dyDescent="0.15">
      <c r="B52" s="1188"/>
      <c r="C52" s="1189"/>
      <c r="D52" s="106"/>
      <c r="E52" s="1190" t="s">
        <v>44</v>
      </c>
      <c r="F52" s="1190"/>
      <c r="G52" s="1190"/>
      <c r="H52" s="1191"/>
      <c r="I52" s="358">
        <v>22228</v>
      </c>
      <c r="J52" s="359">
        <v>21832</v>
      </c>
      <c r="K52" s="359">
        <v>21292</v>
      </c>
      <c r="L52" s="359">
        <v>21224</v>
      </c>
      <c r="M52" s="360">
        <v>20303</v>
      </c>
    </row>
    <row r="53" spans="2:13" ht="27.75" customHeight="1" thickBot="1" x14ac:dyDescent="0.2">
      <c r="B53" s="1192" t="s">
        <v>45</v>
      </c>
      <c r="C53" s="1193"/>
      <c r="D53" s="110"/>
      <c r="E53" s="1194" t="s">
        <v>46</v>
      </c>
      <c r="F53" s="1194"/>
      <c r="G53" s="1194"/>
      <c r="H53" s="1195"/>
      <c r="I53" s="361">
        <v>-8494</v>
      </c>
      <c r="J53" s="362">
        <v>-7559</v>
      </c>
      <c r="K53" s="362">
        <v>-5773</v>
      </c>
      <c r="L53" s="362">
        <v>-7246</v>
      </c>
      <c r="M53" s="363">
        <v>-7566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BJy5R2ia0yZiaUnHOTtwZ+qA5OVFz+4YHT2HF0GCo3D/65tiFHZ8inPKTUKWPnwZFY0NcN+R2VFTpSDOqgcQA==" saltValue="q4U3GEZCxhk3fv2mw0pe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49</v>
      </c>
      <c r="D55" s="1211"/>
      <c r="E55" s="1212"/>
      <c r="F55" s="122">
        <v>4675</v>
      </c>
      <c r="G55" s="122">
        <v>5578</v>
      </c>
      <c r="H55" s="123">
        <v>6342</v>
      </c>
    </row>
    <row r="56" spans="2:8" ht="52.5" customHeight="1" x14ac:dyDescent="0.15">
      <c r="B56" s="124"/>
      <c r="C56" s="1213" t="s">
        <v>50</v>
      </c>
      <c r="D56" s="1213"/>
      <c r="E56" s="1214"/>
      <c r="F56" s="125">
        <v>7706</v>
      </c>
      <c r="G56" s="125">
        <v>7911</v>
      </c>
      <c r="H56" s="126">
        <v>7833</v>
      </c>
    </row>
    <row r="57" spans="2:8" ht="53.25" customHeight="1" x14ac:dyDescent="0.15">
      <c r="B57" s="124"/>
      <c r="C57" s="1215" t="s">
        <v>51</v>
      </c>
      <c r="D57" s="1215"/>
      <c r="E57" s="1216"/>
      <c r="F57" s="127">
        <v>4851</v>
      </c>
      <c r="G57" s="127">
        <v>4876</v>
      </c>
      <c r="H57" s="128">
        <v>4617</v>
      </c>
    </row>
    <row r="58" spans="2:8" ht="45.75" customHeight="1" x14ac:dyDescent="0.15">
      <c r="B58" s="129"/>
      <c r="C58" s="1203" t="s">
        <v>604</v>
      </c>
      <c r="D58" s="1204"/>
      <c r="E58" s="1205"/>
      <c r="F58" s="130">
        <v>3241</v>
      </c>
      <c r="G58" s="130">
        <v>3205</v>
      </c>
      <c r="H58" s="131">
        <v>2856</v>
      </c>
    </row>
    <row r="59" spans="2:8" ht="45.75" customHeight="1" x14ac:dyDescent="0.15">
      <c r="B59" s="129"/>
      <c r="C59" s="1203" t="s">
        <v>605</v>
      </c>
      <c r="D59" s="1204"/>
      <c r="E59" s="1205"/>
      <c r="F59" s="130">
        <v>647</v>
      </c>
      <c r="G59" s="130">
        <v>647</v>
      </c>
      <c r="H59" s="131">
        <v>648</v>
      </c>
    </row>
    <row r="60" spans="2:8" ht="45.75" customHeight="1" x14ac:dyDescent="0.15">
      <c r="B60" s="129"/>
      <c r="C60" s="1203" t="s">
        <v>606</v>
      </c>
      <c r="D60" s="1204"/>
      <c r="E60" s="1205"/>
      <c r="F60" s="130">
        <v>407</v>
      </c>
      <c r="G60" s="130">
        <v>397</v>
      </c>
      <c r="H60" s="131">
        <v>397</v>
      </c>
    </row>
    <row r="61" spans="2:8" ht="45.75" customHeight="1" x14ac:dyDescent="0.15">
      <c r="B61" s="129"/>
      <c r="C61" s="1203" t="s">
        <v>607</v>
      </c>
      <c r="D61" s="1204"/>
      <c r="E61" s="1205"/>
      <c r="F61" s="130">
        <v>164</v>
      </c>
      <c r="G61" s="130">
        <v>264</v>
      </c>
      <c r="H61" s="131">
        <v>364</v>
      </c>
    </row>
    <row r="62" spans="2:8" ht="45.75" customHeight="1" thickBot="1" x14ac:dyDescent="0.2">
      <c r="B62" s="132"/>
      <c r="C62" s="1206" t="s">
        <v>608</v>
      </c>
      <c r="D62" s="1207"/>
      <c r="E62" s="1208"/>
      <c r="F62" s="133">
        <v>188</v>
      </c>
      <c r="G62" s="133">
        <v>176</v>
      </c>
      <c r="H62" s="134">
        <v>161</v>
      </c>
    </row>
    <row r="63" spans="2:8" ht="52.5" customHeight="1" thickBot="1" x14ac:dyDescent="0.2">
      <c r="B63" s="135"/>
      <c r="C63" s="1209" t="s">
        <v>52</v>
      </c>
      <c r="D63" s="1209"/>
      <c r="E63" s="1210"/>
      <c r="F63" s="136">
        <v>17233</v>
      </c>
      <c r="G63" s="136">
        <v>18366</v>
      </c>
      <c r="H63" s="137">
        <v>18792</v>
      </c>
    </row>
    <row r="64" spans="2:8" x14ac:dyDescent="0.15"/>
  </sheetData>
  <sheetProtection algorithmName="SHA-512" hashValue="iQYBghOUr9aUE/lEsIOoOH664xyuj6Nf3KS7FZEZZ6jxksTyLMgMWUOMUbp5RqkpKJSZkQgieSuq69JamRL6CQ==" saltValue="rHIgDeYGpPd++Eme6Dd7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569</v>
      </c>
      <c r="G2" s="151"/>
      <c r="H2" s="152"/>
    </row>
    <row r="3" spans="1:8" x14ac:dyDescent="0.15">
      <c r="A3" s="148" t="s">
        <v>562</v>
      </c>
      <c r="B3" s="153"/>
      <c r="C3" s="154"/>
      <c r="D3" s="155">
        <v>68902</v>
      </c>
      <c r="E3" s="156"/>
      <c r="F3" s="157">
        <v>69185</v>
      </c>
      <c r="G3" s="158"/>
      <c r="H3" s="159"/>
    </row>
    <row r="4" spans="1:8" x14ac:dyDescent="0.15">
      <c r="A4" s="160"/>
      <c r="B4" s="161"/>
      <c r="C4" s="162"/>
      <c r="D4" s="163">
        <v>51850</v>
      </c>
      <c r="E4" s="164"/>
      <c r="F4" s="165">
        <v>38519</v>
      </c>
      <c r="G4" s="166"/>
      <c r="H4" s="167"/>
    </row>
    <row r="5" spans="1:8" x14ac:dyDescent="0.15">
      <c r="A5" s="148" t="s">
        <v>564</v>
      </c>
      <c r="B5" s="153"/>
      <c r="C5" s="154"/>
      <c r="D5" s="155">
        <v>80006</v>
      </c>
      <c r="E5" s="156"/>
      <c r="F5" s="157">
        <v>70166</v>
      </c>
      <c r="G5" s="158"/>
      <c r="H5" s="159"/>
    </row>
    <row r="6" spans="1:8" x14ac:dyDescent="0.15">
      <c r="A6" s="160"/>
      <c r="B6" s="161"/>
      <c r="C6" s="162"/>
      <c r="D6" s="163">
        <v>31078</v>
      </c>
      <c r="E6" s="164"/>
      <c r="F6" s="165">
        <v>36115</v>
      </c>
      <c r="G6" s="166"/>
      <c r="H6" s="167"/>
    </row>
    <row r="7" spans="1:8" x14ac:dyDescent="0.15">
      <c r="A7" s="148" t="s">
        <v>565</v>
      </c>
      <c r="B7" s="153"/>
      <c r="C7" s="154"/>
      <c r="D7" s="155">
        <v>90945</v>
      </c>
      <c r="E7" s="156"/>
      <c r="F7" s="157">
        <v>92632</v>
      </c>
      <c r="G7" s="158"/>
      <c r="H7" s="159"/>
    </row>
    <row r="8" spans="1:8" x14ac:dyDescent="0.15">
      <c r="A8" s="160"/>
      <c r="B8" s="161"/>
      <c r="C8" s="162"/>
      <c r="D8" s="163">
        <v>40399</v>
      </c>
      <c r="E8" s="164"/>
      <c r="F8" s="165">
        <v>47978</v>
      </c>
      <c r="G8" s="166"/>
      <c r="H8" s="167"/>
    </row>
    <row r="9" spans="1:8" x14ac:dyDescent="0.15">
      <c r="A9" s="148" t="s">
        <v>566</v>
      </c>
      <c r="B9" s="153"/>
      <c r="C9" s="154"/>
      <c r="D9" s="155">
        <v>63433</v>
      </c>
      <c r="E9" s="156"/>
      <c r="F9" s="157">
        <v>96469</v>
      </c>
      <c r="G9" s="158"/>
      <c r="H9" s="159"/>
    </row>
    <row r="10" spans="1:8" x14ac:dyDescent="0.15">
      <c r="A10" s="160"/>
      <c r="B10" s="161"/>
      <c r="C10" s="162"/>
      <c r="D10" s="163">
        <v>29689</v>
      </c>
      <c r="E10" s="164"/>
      <c r="F10" s="165">
        <v>49775</v>
      </c>
      <c r="G10" s="166"/>
      <c r="H10" s="167"/>
    </row>
    <row r="11" spans="1:8" x14ac:dyDescent="0.15">
      <c r="A11" s="148" t="s">
        <v>567</v>
      </c>
      <c r="B11" s="153"/>
      <c r="C11" s="154"/>
      <c r="D11" s="155">
        <v>61005</v>
      </c>
      <c r="E11" s="156"/>
      <c r="F11" s="157">
        <v>85743</v>
      </c>
      <c r="G11" s="158"/>
      <c r="H11" s="159"/>
    </row>
    <row r="12" spans="1:8" x14ac:dyDescent="0.15">
      <c r="A12" s="160"/>
      <c r="B12" s="161"/>
      <c r="C12" s="168"/>
      <c r="D12" s="163">
        <v>30641</v>
      </c>
      <c r="E12" s="164"/>
      <c r="F12" s="165">
        <v>45231</v>
      </c>
      <c r="G12" s="166"/>
      <c r="H12" s="167"/>
    </row>
    <row r="13" spans="1:8" x14ac:dyDescent="0.15">
      <c r="A13" s="148"/>
      <c r="B13" s="153"/>
      <c r="C13" s="169"/>
      <c r="D13" s="170">
        <v>72858</v>
      </c>
      <c r="E13" s="171"/>
      <c r="F13" s="172">
        <v>82839</v>
      </c>
      <c r="G13" s="173"/>
      <c r="H13" s="159"/>
    </row>
    <row r="14" spans="1:8" x14ac:dyDescent="0.15">
      <c r="A14" s="160"/>
      <c r="B14" s="161"/>
      <c r="C14" s="162"/>
      <c r="D14" s="163">
        <v>36731</v>
      </c>
      <c r="E14" s="164"/>
      <c r="F14" s="165">
        <v>43524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4.13</v>
      </c>
      <c r="C19" s="174">
        <f>ROUND(VALUE(SUBSTITUTE(実質収支比率等に係る経年分析!G$48,"▲","-")),2)</f>
        <v>7.59</v>
      </c>
      <c r="D19" s="174">
        <f>ROUND(VALUE(SUBSTITUTE(実質収支比率等に係る経年分析!H$48,"▲","-")),2)</f>
        <v>8.69</v>
      </c>
      <c r="E19" s="174">
        <f>ROUND(VALUE(SUBSTITUTE(実質収支比率等に係る経年分析!I$48,"▲","-")),2)</f>
        <v>9.77</v>
      </c>
      <c r="F19" s="174">
        <f>ROUND(VALUE(SUBSTITUTE(実質収支比率等に係る経年分析!J$48,"▲","-")),2)</f>
        <v>7.42</v>
      </c>
    </row>
    <row r="20" spans="1:11" x14ac:dyDescent="0.15">
      <c r="A20" s="174" t="s">
        <v>56</v>
      </c>
      <c r="B20" s="174">
        <f>ROUND(VALUE(SUBSTITUTE(実質収支比率等に係る経年分析!F$47,"▲","-")),2)</f>
        <v>32.770000000000003</v>
      </c>
      <c r="C20" s="174">
        <f>ROUND(VALUE(SUBSTITUTE(実質収支比率等に係る経年分析!G$47,"▲","-")),2)</f>
        <v>28.01</v>
      </c>
      <c r="D20" s="174">
        <f>ROUND(VALUE(SUBSTITUTE(実質収支比率等に係る経年分析!H$47,"▲","-")),2)</f>
        <v>31.07</v>
      </c>
      <c r="E20" s="174">
        <f>ROUND(VALUE(SUBSTITUTE(実質収支比率等に係る経年分析!I$47,"▲","-")),2)</f>
        <v>35.75</v>
      </c>
      <c r="F20" s="174">
        <f>ROUND(VALUE(SUBSTITUTE(実質収支比率等に係る経年分析!J$47,"▲","-")),2)</f>
        <v>41.85</v>
      </c>
    </row>
    <row r="21" spans="1:11" x14ac:dyDescent="0.15">
      <c r="A21" s="174" t="s">
        <v>57</v>
      </c>
      <c r="B21" s="174">
        <f>IF(ISNUMBER(VALUE(SUBSTITUTE(実質収支比率等に係る経年分析!F$49,"▲","-"))),ROUND(VALUE(SUBSTITUTE(実質収支比率等に係る経年分析!F$49,"▲","-")),2),NA())</f>
        <v>-3.45</v>
      </c>
      <c r="C21" s="174">
        <f>IF(ISNUMBER(VALUE(SUBSTITUTE(実質収支比率等に係る経年分析!G$49,"▲","-"))),ROUND(VALUE(SUBSTITUTE(実質収支比率等に係る経年分析!G$49,"▲","-")),2),NA())</f>
        <v>-2.4700000000000002</v>
      </c>
      <c r="D21" s="174">
        <f>IF(ISNUMBER(VALUE(SUBSTITUTE(実質収支比率等に係る経年分析!H$49,"▲","-"))),ROUND(VALUE(SUBSTITUTE(実質収支比率等に係る経年分析!H$49,"▲","-")),2),NA())</f>
        <v>5</v>
      </c>
      <c r="E21" s="174">
        <f>IF(ISNUMBER(VALUE(SUBSTITUTE(実質収支比率等に係る経年分析!I$49,"▲","-"))),ROUND(VALUE(SUBSTITUTE(実質収支比率等に係る経年分析!I$49,"▲","-")),2),NA())</f>
        <v>7.18</v>
      </c>
      <c r="F21" s="174">
        <f>IF(ISNUMBER(VALUE(SUBSTITUTE(実質収支比率等に係る経年分析!J$49,"▲","-"))),ROUND(VALUE(SUBSTITUTE(実質収支比率等に係る経年分析!J$49,"▲","-")),2),NA())</f>
        <v>2.4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0.82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15">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7.41</v>
      </c>
    </row>
    <row r="35" spans="1:16" x14ac:dyDescent="0.15">
      <c r="A35" s="175" t="str">
        <f>IF(連結実質赤字比率に係る赤字・黒字の構成分析!C$35="",NA(),連結実質赤字比率に係る赤字・黒字の構成分析!C$35)</f>
        <v>下水道事業等会計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2.2400000000000002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2712</v>
      </c>
      <c r="E42" s="176"/>
      <c r="F42" s="176"/>
      <c r="G42" s="176">
        <f>'実質公債費比率（分子）の構造'!L$52</f>
        <v>2566</v>
      </c>
      <c r="H42" s="176"/>
      <c r="I42" s="176"/>
      <c r="J42" s="176">
        <f>'実質公債費比率（分子）の構造'!M$52</f>
        <v>2536</v>
      </c>
      <c r="K42" s="176"/>
      <c r="L42" s="176"/>
      <c r="M42" s="176">
        <f>'実質公債費比率（分子）の構造'!N$52</f>
        <v>2429</v>
      </c>
      <c r="N42" s="176"/>
      <c r="O42" s="176"/>
      <c r="P42" s="176">
        <f>'実質公債費比率（分子）の構造'!O$52</f>
        <v>2524</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765</v>
      </c>
      <c r="C46" s="176"/>
      <c r="D46" s="176"/>
      <c r="E46" s="176">
        <f>'実質公債費比率（分子）の構造'!L$48</f>
        <v>770</v>
      </c>
      <c r="F46" s="176"/>
      <c r="G46" s="176"/>
      <c r="H46" s="176">
        <f>'実質公債費比率（分子）の構造'!M$48</f>
        <v>778</v>
      </c>
      <c r="I46" s="176"/>
      <c r="J46" s="176"/>
      <c r="K46" s="176">
        <f>'実質公債費比率（分子）の構造'!N$48</f>
        <v>693</v>
      </c>
      <c r="L46" s="176"/>
      <c r="M46" s="176"/>
      <c r="N46" s="176">
        <f>'実質公債費比率（分子）の構造'!O$48</f>
        <v>716</v>
      </c>
      <c r="O46" s="176"/>
      <c r="P46" s="176"/>
    </row>
    <row r="47" spans="1:16" x14ac:dyDescent="0.15">
      <c r="A47" s="176" t="s">
        <v>69</v>
      </c>
      <c r="B47" s="176">
        <f>'実質公債費比率（分子）の構造'!K$47</f>
        <v>10</v>
      </c>
      <c r="C47" s="176"/>
      <c r="D47" s="176"/>
      <c r="E47" s="176">
        <f>'実質公債費比率（分子）の構造'!L$47</f>
        <v>3</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2113</v>
      </c>
      <c r="C49" s="176"/>
      <c r="D49" s="176"/>
      <c r="E49" s="176">
        <f>'実質公債費比率（分子）の構造'!L$45</f>
        <v>2091</v>
      </c>
      <c r="F49" s="176"/>
      <c r="G49" s="176"/>
      <c r="H49" s="176">
        <f>'実質公債費比率（分子）の構造'!M$45</f>
        <v>2162</v>
      </c>
      <c r="I49" s="176"/>
      <c r="J49" s="176"/>
      <c r="K49" s="176">
        <f>'実質公債費比率（分子）の構造'!N$45</f>
        <v>2248</v>
      </c>
      <c r="L49" s="176"/>
      <c r="M49" s="176"/>
      <c r="N49" s="176">
        <f>'実質公債費比率（分子）の構造'!O$45</f>
        <v>2398</v>
      </c>
      <c r="O49" s="176"/>
      <c r="P49" s="176"/>
    </row>
    <row r="50" spans="1:16" x14ac:dyDescent="0.15">
      <c r="A50" s="176" t="s">
        <v>72</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298</v>
      </c>
      <c r="G50" s="176" t="e">
        <f>NA()</f>
        <v>#N/A</v>
      </c>
      <c r="H50" s="176" t="e">
        <f>NA()</f>
        <v>#N/A</v>
      </c>
      <c r="I50" s="176">
        <f>IF(ISNUMBER('実質公債費比率（分子）の構造'!M$53),'実質公債費比率（分子）の構造'!M$53,NA())</f>
        <v>404</v>
      </c>
      <c r="J50" s="176" t="e">
        <f>NA()</f>
        <v>#N/A</v>
      </c>
      <c r="K50" s="176" t="e">
        <f>NA()</f>
        <v>#N/A</v>
      </c>
      <c r="L50" s="176">
        <f>IF(ISNUMBER('実質公債費比率（分子）の構造'!N$53),'実質公債費比率（分子）の構造'!N$53,NA())</f>
        <v>512</v>
      </c>
      <c r="M50" s="176" t="e">
        <f>NA()</f>
        <v>#N/A</v>
      </c>
      <c r="N50" s="176" t="e">
        <f>NA()</f>
        <v>#N/A</v>
      </c>
      <c r="O50" s="176">
        <f>IF(ISNUMBER('実質公債費比率（分子）の構造'!O$53),'実質公債費比率（分子）の構造'!O$53,NA())</f>
        <v>590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22228</v>
      </c>
      <c r="E56" s="175"/>
      <c r="F56" s="175"/>
      <c r="G56" s="175">
        <f>'将来負担比率（分子）の構造'!J$52</f>
        <v>21832</v>
      </c>
      <c r="H56" s="175"/>
      <c r="I56" s="175"/>
      <c r="J56" s="175">
        <f>'将来負担比率（分子）の構造'!K$52</f>
        <v>21292</v>
      </c>
      <c r="K56" s="175"/>
      <c r="L56" s="175"/>
      <c r="M56" s="175">
        <f>'将来負担比率（分子）の構造'!L$52</f>
        <v>21224</v>
      </c>
      <c r="N56" s="175"/>
      <c r="O56" s="175"/>
      <c r="P56" s="175">
        <f>'将来負担比率（分子）の構造'!M$52</f>
        <v>20303</v>
      </c>
    </row>
    <row r="57" spans="1:16" x14ac:dyDescent="0.15">
      <c r="A57" s="175" t="s">
        <v>43</v>
      </c>
      <c r="B57" s="175"/>
      <c r="C57" s="175"/>
      <c r="D57" s="175">
        <f>'将来負担比率（分子）の構造'!I$51</f>
        <v>1691</v>
      </c>
      <c r="E57" s="175"/>
      <c r="F57" s="175"/>
      <c r="G57" s="175">
        <f>'将来負担比率（分子）の構造'!J$51</f>
        <v>1644</v>
      </c>
      <c r="H57" s="175"/>
      <c r="I57" s="175"/>
      <c r="J57" s="175">
        <f>'将来負担比率（分子）の構造'!K$51</f>
        <v>1564</v>
      </c>
      <c r="K57" s="175"/>
      <c r="L57" s="175"/>
      <c r="M57" s="175">
        <f>'将来負担比率（分子）の構造'!L$51</f>
        <v>1383</v>
      </c>
      <c r="N57" s="175"/>
      <c r="O57" s="175"/>
      <c r="P57" s="175">
        <f>'将来負担比率（分子）の構造'!M$51</f>
        <v>527</v>
      </c>
    </row>
    <row r="58" spans="1:16" x14ac:dyDescent="0.15">
      <c r="A58" s="175" t="s">
        <v>42</v>
      </c>
      <c r="B58" s="175"/>
      <c r="C58" s="175"/>
      <c r="D58" s="175">
        <f>'将来負担比率（分子）の構造'!I$50</f>
        <v>17288</v>
      </c>
      <c r="E58" s="175"/>
      <c r="F58" s="175"/>
      <c r="G58" s="175">
        <f>'将来負担比率（分子）の構造'!J$50</f>
        <v>16438</v>
      </c>
      <c r="H58" s="175"/>
      <c r="I58" s="175"/>
      <c r="J58" s="175">
        <f>'将来負担比率（分子）の構造'!K$50</f>
        <v>15236</v>
      </c>
      <c r="K58" s="175"/>
      <c r="L58" s="175"/>
      <c r="M58" s="175">
        <f>'将来負担比率（分子）の構造'!L$50</f>
        <v>16488</v>
      </c>
      <c r="N58" s="175"/>
      <c r="O58" s="175"/>
      <c r="P58" s="175">
        <f>'将来負担比率（分子）の構造'!M$50</f>
        <v>17338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v>
      </c>
      <c r="C61" s="175"/>
      <c r="D61" s="175"/>
      <c r="E61" s="175">
        <f>'将来負担比率（分子）の構造'!J$46</f>
        <v>6</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5841</v>
      </c>
      <c r="C62" s="175"/>
      <c r="D62" s="175"/>
      <c r="E62" s="175">
        <f>'将来負担比率（分子）の構造'!J$45</f>
        <v>5876</v>
      </c>
      <c r="F62" s="175"/>
      <c r="G62" s="175"/>
      <c r="H62" s="175">
        <f>'将来負担比率（分子）の構造'!K$45</f>
        <v>5854</v>
      </c>
      <c r="I62" s="175"/>
      <c r="J62" s="175"/>
      <c r="K62" s="175">
        <f>'将来負担比率（分子）の構造'!L$45</f>
        <v>5810</v>
      </c>
      <c r="L62" s="175"/>
      <c r="M62" s="175"/>
      <c r="N62" s="175">
        <f>'将来負担比率（分子）の構造'!M$45</f>
        <v>5735</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8188</v>
      </c>
      <c r="C64" s="175"/>
      <c r="D64" s="175"/>
      <c r="E64" s="175">
        <f>'将来負担比率（分子）の構造'!J$43</f>
        <v>7974</v>
      </c>
      <c r="F64" s="175"/>
      <c r="G64" s="175"/>
      <c r="H64" s="175">
        <f>'将来負担比率（分子）の構造'!K$43</f>
        <v>8125</v>
      </c>
      <c r="I64" s="175"/>
      <c r="J64" s="175"/>
      <c r="K64" s="175">
        <f>'将来負担比率（分子）の構造'!L$43</f>
        <v>7856</v>
      </c>
      <c r="L64" s="175"/>
      <c r="M64" s="175"/>
      <c r="N64" s="175">
        <f>'将来負担比率（分子）の構造'!M$43</f>
        <v>7501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18682</v>
      </c>
      <c r="C66" s="175"/>
      <c r="D66" s="175"/>
      <c r="E66" s="175">
        <f>'将来負担比率（分子）の構造'!J$41</f>
        <v>18500</v>
      </c>
      <c r="F66" s="175"/>
      <c r="G66" s="175"/>
      <c r="H66" s="175">
        <f>'将来負担比率（分子）の構造'!K$41</f>
        <v>18341</v>
      </c>
      <c r="I66" s="175"/>
      <c r="J66" s="175"/>
      <c r="K66" s="175">
        <f>'将来負担比率（分子）の構造'!L$41</f>
        <v>18182</v>
      </c>
      <c r="L66" s="175"/>
      <c r="M66" s="175"/>
      <c r="N66" s="175">
        <f>'将来負担比率（分子）の構造'!M$41</f>
        <v>17367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4675</v>
      </c>
      <c r="C72" s="179">
        <f>基金残高に係る経年分析!G55</f>
        <v>5578</v>
      </c>
      <c r="D72" s="179">
        <f>基金残高に係る経年分析!H55</f>
        <v>6342</v>
      </c>
    </row>
    <row r="73" spans="1:16" x14ac:dyDescent="0.15">
      <c r="A73" s="178" t="s">
        <v>79</v>
      </c>
      <c r="B73" s="179">
        <f>基金残高に係る経年分析!F56</f>
        <v>7706</v>
      </c>
      <c r="C73" s="179">
        <f>基金残高に係る経年分析!G56</f>
        <v>7911</v>
      </c>
      <c r="D73" s="179">
        <f>基金残高に係る経年分析!H56</f>
        <v>7833</v>
      </c>
    </row>
    <row r="74" spans="1:16" x14ac:dyDescent="0.15">
      <c r="A74" s="178" t="s">
        <v>80</v>
      </c>
      <c r="B74" s="179">
        <f>基金残高に係る経年分析!F57</f>
        <v>4851</v>
      </c>
      <c r="C74" s="179">
        <f>基金残高に係る経年分析!G57</f>
        <v>4876</v>
      </c>
      <c r="D74" s="179">
        <f>基金残高に係る経年分析!H57</f>
        <v>4617</v>
      </c>
    </row>
  </sheetData>
  <sheetProtection algorithmName="SHA-512" hashValue="CqAdlojDoKwo12HfPWNfGqgUI13b2k1oZS6A7+zx622jYAMpPa8pK8IR6gdpUxFD5c9KWHuNG2t353CTLJECLw==" saltValue="wicqtNzJ29NVZnsSdY6a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5307895</v>
      </c>
      <c r="S5" s="677"/>
      <c r="T5" s="677"/>
      <c r="U5" s="677"/>
      <c r="V5" s="677"/>
      <c r="W5" s="677"/>
      <c r="X5" s="677"/>
      <c r="Y5" s="702"/>
      <c r="Z5" s="715">
        <v>19.5</v>
      </c>
      <c r="AA5" s="715"/>
      <c r="AB5" s="715"/>
      <c r="AC5" s="715"/>
      <c r="AD5" s="716">
        <v>5138741</v>
      </c>
      <c r="AE5" s="716"/>
      <c r="AF5" s="716"/>
      <c r="AG5" s="716"/>
      <c r="AH5" s="716"/>
      <c r="AI5" s="716"/>
      <c r="AJ5" s="716"/>
      <c r="AK5" s="716"/>
      <c r="AL5" s="703">
        <v>33.9</v>
      </c>
      <c r="AM5" s="685"/>
      <c r="AN5" s="685"/>
      <c r="AO5" s="704"/>
      <c r="AP5" s="679" t="s">
        <v>231</v>
      </c>
      <c r="AQ5" s="680"/>
      <c r="AR5" s="680"/>
      <c r="AS5" s="680"/>
      <c r="AT5" s="680"/>
      <c r="AU5" s="680"/>
      <c r="AV5" s="680"/>
      <c r="AW5" s="680"/>
      <c r="AX5" s="680"/>
      <c r="AY5" s="680"/>
      <c r="AZ5" s="680"/>
      <c r="BA5" s="680"/>
      <c r="BB5" s="680"/>
      <c r="BC5" s="680"/>
      <c r="BD5" s="680"/>
      <c r="BE5" s="680"/>
      <c r="BF5" s="681"/>
      <c r="BG5" s="621">
        <v>5120974</v>
      </c>
      <c r="BH5" s="622"/>
      <c r="BI5" s="622"/>
      <c r="BJ5" s="622"/>
      <c r="BK5" s="622"/>
      <c r="BL5" s="622"/>
      <c r="BM5" s="622"/>
      <c r="BN5" s="623"/>
      <c r="BO5" s="659">
        <v>96.5</v>
      </c>
      <c r="BP5" s="659"/>
      <c r="BQ5" s="659"/>
      <c r="BR5" s="659"/>
      <c r="BS5" s="660">
        <v>29433</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375490</v>
      </c>
      <c r="S6" s="622"/>
      <c r="T6" s="622"/>
      <c r="U6" s="622"/>
      <c r="V6" s="622"/>
      <c r="W6" s="622"/>
      <c r="X6" s="622"/>
      <c r="Y6" s="623"/>
      <c r="Z6" s="659">
        <v>1.4</v>
      </c>
      <c r="AA6" s="659"/>
      <c r="AB6" s="659"/>
      <c r="AC6" s="659"/>
      <c r="AD6" s="660">
        <v>375490</v>
      </c>
      <c r="AE6" s="660"/>
      <c r="AF6" s="660"/>
      <c r="AG6" s="660"/>
      <c r="AH6" s="660"/>
      <c r="AI6" s="660"/>
      <c r="AJ6" s="660"/>
      <c r="AK6" s="660"/>
      <c r="AL6" s="624">
        <v>2.5</v>
      </c>
      <c r="AM6" s="625"/>
      <c r="AN6" s="625"/>
      <c r="AO6" s="661"/>
      <c r="AP6" s="618" t="s">
        <v>236</v>
      </c>
      <c r="AQ6" s="619"/>
      <c r="AR6" s="619"/>
      <c r="AS6" s="619"/>
      <c r="AT6" s="619"/>
      <c r="AU6" s="619"/>
      <c r="AV6" s="619"/>
      <c r="AW6" s="619"/>
      <c r="AX6" s="619"/>
      <c r="AY6" s="619"/>
      <c r="AZ6" s="619"/>
      <c r="BA6" s="619"/>
      <c r="BB6" s="619"/>
      <c r="BC6" s="619"/>
      <c r="BD6" s="619"/>
      <c r="BE6" s="619"/>
      <c r="BF6" s="620"/>
      <c r="BG6" s="621">
        <v>5120974</v>
      </c>
      <c r="BH6" s="622"/>
      <c r="BI6" s="622"/>
      <c r="BJ6" s="622"/>
      <c r="BK6" s="622"/>
      <c r="BL6" s="622"/>
      <c r="BM6" s="622"/>
      <c r="BN6" s="623"/>
      <c r="BO6" s="659">
        <v>96.5</v>
      </c>
      <c r="BP6" s="659"/>
      <c r="BQ6" s="659"/>
      <c r="BR6" s="659"/>
      <c r="BS6" s="660">
        <v>29433</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194365</v>
      </c>
      <c r="CS6" s="622"/>
      <c r="CT6" s="622"/>
      <c r="CU6" s="622"/>
      <c r="CV6" s="622"/>
      <c r="CW6" s="622"/>
      <c r="CX6" s="622"/>
      <c r="CY6" s="623"/>
      <c r="CZ6" s="703">
        <v>0.7</v>
      </c>
      <c r="DA6" s="685"/>
      <c r="DB6" s="685"/>
      <c r="DC6" s="705"/>
      <c r="DD6" s="627" t="s">
        <v>238</v>
      </c>
      <c r="DE6" s="622"/>
      <c r="DF6" s="622"/>
      <c r="DG6" s="622"/>
      <c r="DH6" s="622"/>
      <c r="DI6" s="622"/>
      <c r="DJ6" s="622"/>
      <c r="DK6" s="622"/>
      <c r="DL6" s="622"/>
      <c r="DM6" s="622"/>
      <c r="DN6" s="622"/>
      <c r="DO6" s="622"/>
      <c r="DP6" s="623"/>
      <c r="DQ6" s="627">
        <v>194365</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2022</v>
      </c>
      <c r="S7" s="622"/>
      <c r="T7" s="622"/>
      <c r="U7" s="622"/>
      <c r="V7" s="622"/>
      <c r="W7" s="622"/>
      <c r="X7" s="622"/>
      <c r="Y7" s="623"/>
      <c r="Z7" s="659">
        <v>0</v>
      </c>
      <c r="AA7" s="659"/>
      <c r="AB7" s="659"/>
      <c r="AC7" s="659"/>
      <c r="AD7" s="660">
        <v>2022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2439308</v>
      </c>
      <c r="BH7" s="622"/>
      <c r="BI7" s="622"/>
      <c r="BJ7" s="622"/>
      <c r="BK7" s="622"/>
      <c r="BL7" s="622"/>
      <c r="BM7" s="622"/>
      <c r="BN7" s="623"/>
      <c r="BO7" s="659">
        <v>46</v>
      </c>
      <c r="BP7" s="659"/>
      <c r="BQ7" s="659"/>
      <c r="BR7" s="659"/>
      <c r="BS7" s="660">
        <v>29433</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3711474</v>
      </c>
      <c r="CS7" s="622"/>
      <c r="CT7" s="622"/>
      <c r="CU7" s="622"/>
      <c r="CV7" s="622"/>
      <c r="CW7" s="622"/>
      <c r="CX7" s="622"/>
      <c r="CY7" s="623"/>
      <c r="CZ7" s="659">
        <v>14.3</v>
      </c>
      <c r="DA7" s="659"/>
      <c r="DB7" s="659"/>
      <c r="DC7" s="659"/>
      <c r="DD7" s="627">
        <v>79476</v>
      </c>
      <c r="DE7" s="622"/>
      <c r="DF7" s="622"/>
      <c r="DG7" s="622"/>
      <c r="DH7" s="622"/>
      <c r="DI7" s="622"/>
      <c r="DJ7" s="622"/>
      <c r="DK7" s="622"/>
      <c r="DL7" s="622"/>
      <c r="DM7" s="622"/>
      <c r="DN7" s="622"/>
      <c r="DO7" s="622"/>
      <c r="DP7" s="623"/>
      <c r="DQ7" s="627">
        <v>3159130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29311</v>
      </c>
      <c r="S8" s="622"/>
      <c r="T8" s="622"/>
      <c r="U8" s="622"/>
      <c r="V8" s="622"/>
      <c r="W8" s="622"/>
      <c r="X8" s="622"/>
      <c r="Y8" s="623"/>
      <c r="Z8" s="659">
        <v>0.1</v>
      </c>
      <c r="AA8" s="659"/>
      <c r="AB8" s="659"/>
      <c r="AC8" s="659"/>
      <c r="AD8" s="660">
        <v>29311</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87647</v>
      </c>
      <c r="BH8" s="622"/>
      <c r="BI8" s="622"/>
      <c r="BJ8" s="622"/>
      <c r="BK8" s="622"/>
      <c r="BL8" s="622"/>
      <c r="BM8" s="622"/>
      <c r="BN8" s="623"/>
      <c r="BO8" s="659">
        <v>1.7</v>
      </c>
      <c r="BP8" s="659"/>
      <c r="BQ8" s="659"/>
      <c r="BR8" s="659"/>
      <c r="BS8" s="660" t="s">
        <v>181</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8009647</v>
      </c>
      <c r="CS8" s="622"/>
      <c r="CT8" s="622"/>
      <c r="CU8" s="622"/>
      <c r="CV8" s="622"/>
      <c r="CW8" s="622"/>
      <c r="CX8" s="622"/>
      <c r="CY8" s="623"/>
      <c r="CZ8" s="659">
        <v>30.9</v>
      </c>
      <c r="DA8" s="659"/>
      <c r="DB8" s="659"/>
      <c r="DC8" s="659"/>
      <c r="DD8" s="627">
        <v>18866</v>
      </c>
      <c r="DE8" s="622"/>
      <c r="DF8" s="622"/>
      <c r="DG8" s="622"/>
      <c r="DH8" s="622"/>
      <c r="DI8" s="622"/>
      <c r="DJ8" s="622"/>
      <c r="DK8" s="622"/>
      <c r="DL8" s="622"/>
      <c r="DM8" s="622"/>
      <c r="DN8" s="622"/>
      <c r="DO8" s="622"/>
      <c r="DP8" s="623"/>
      <c r="DQ8" s="627">
        <v>4508003</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23164</v>
      </c>
      <c r="S9" s="622"/>
      <c r="T9" s="622"/>
      <c r="U9" s="622"/>
      <c r="V9" s="622"/>
      <c r="W9" s="622"/>
      <c r="X9" s="622"/>
      <c r="Y9" s="623"/>
      <c r="Z9" s="659">
        <v>0.1</v>
      </c>
      <c r="AA9" s="659"/>
      <c r="AB9" s="659"/>
      <c r="AC9" s="659"/>
      <c r="AD9" s="660">
        <v>23164</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2157393</v>
      </c>
      <c r="BH9" s="622"/>
      <c r="BI9" s="622"/>
      <c r="BJ9" s="622"/>
      <c r="BK9" s="622"/>
      <c r="BL9" s="622"/>
      <c r="BM9" s="622"/>
      <c r="BN9" s="623"/>
      <c r="BO9" s="659">
        <v>40.6</v>
      </c>
      <c r="BP9" s="659"/>
      <c r="BQ9" s="659"/>
      <c r="BR9" s="659"/>
      <c r="BS9" s="660" t="s">
        <v>181</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2220435</v>
      </c>
      <c r="CS9" s="622"/>
      <c r="CT9" s="622"/>
      <c r="CU9" s="622"/>
      <c r="CV9" s="622"/>
      <c r="CW9" s="622"/>
      <c r="CX9" s="622"/>
      <c r="CY9" s="623"/>
      <c r="CZ9" s="659">
        <v>8.6</v>
      </c>
      <c r="DA9" s="659"/>
      <c r="DB9" s="659"/>
      <c r="DC9" s="659"/>
      <c r="DD9" s="627">
        <v>27806</v>
      </c>
      <c r="DE9" s="622"/>
      <c r="DF9" s="622"/>
      <c r="DG9" s="622"/>
      <c r="DH9" s="622"/>
      <c r="DI9" s="622"/>
      <c r="DJ9" s="622"/>
      <c r="DK9" s="622"/>
      <c r="DL9" s="622"/>
      <c r="DM9" s="622"/>
      <c r="DN9" s="622"/>
      <c r="DO9" s="622"/>
      <c r="DP9" s="623"/>
      <c r="DQ9" s="627">
        <v>1684044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181</v>
      </c>
      <c r="AA10" s="659"/>
      <c r="AB10" s="659"/>
      <c r="AC10" s="659"/>
      <c r="AD10" s="660" t="s">
        <v>238</v>
      </c>
      <c r="AE10" s="660"/>
      <c r="AF10" s="660"/>
      <c r="AG10" s="660"/>
      <c r="AH10" s="660"/>
      <c r="AI10" s="660"/>
      <c r="AJ10" s="660"/>
      <c r="AK10" s="660"/>
      <c r="AL10" s="624" t="s">
        <v>139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85326</v>
      </c>
      <c r="BH10" s="622"/>
      <c r="BI10" s="622"/>
      <c r="BJ10" s="622"/>
      <c r="BK10" s="622"/>
      <c r="BL10" s="622"/>
      <c r="BM10" s="622"/>
      <c r="BN10" s="623"/>
      <c r="BO10" s="659">
        <v>1.6</v>
      </c>
      <c r="BP10" s="659"/>
      <c r="BQ10" s="659"/>
      <c r="BR10" s="659"/>
      <c r="BS10" s="660" t="s">
        <v>139</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15208</v>
      </c>
      <c r="CS10" s="622"/>
      <c r="CT10" s="622"/>
      <c r="CU10" s="622"/>
      <c r="CV10" s="622"/>
      <c r="CW10" s="622"/>
      <c r="CX10" s="622"/>
      <c r="CY10" s="623"/>
      <c r="CZ10" s="659">
        <v>0.1</v>
      </c>
      <c r="DA10" s="659"/>
      <c r="DB10" s="659"/>
      <c r="DC10" s="659"/>
      <c r="DD10" s="627" t="s">
        <v>181</v>
      </c>
      <c r="DE10" s="622"/>
      <c r="DF10" s="622"/>
      <c r="DG10" s="622"/>
      <c r="DH10" s="622"/>
      <c r="DI10" s="622"/>
      <c r="DJ10" s="622"/>
      <c r="DK10" s="622"/>
      <c r="DL10" s="622"/>
      <c r="DM10" s="622"/>
      <c r="DN10" s="622"/>
      <c r="DO10" s="622"/>
      <c r="DP10" s="623"/>
      <c r="DQ10" s="627">
        <v>15208</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1114209</v>
      </c>
      <c r="S11" s="622"/>
      <c r="T11" s="622"/>
      <c r="U11" s="622"/>
      <c r="V11" s="622"/>
      <c r="W11" s="622"/>
      <c r="X11" s="622"/>
      <c r="Y11" s="623"/>
      <c r="Z11" s="624">
        <v>4.0999999999999996</v>
      </c>
      <c r="AA11" s="625"/>
      <c r="AB11" s="625"/>
      <c r="AC11" s="626"/>
      <c r="AD11" s="627">
        <v>1114209</v>
      </c>
      <c r="AE11" s="622"/>
      <c r="AF11" s="622"/>
      <c r="AG11" s="622"/>
      <c r="AH11" s="622"/>
      <c r="AI11" s="622"/>
      <c r="AJ11" s="622"/>
      <c r="AK11" s="623"/>
      <c r="AL11" s="624">
        <v>7.4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108942</v>
      </c>
      <c r="BH11" s="622"/>
      <c r="BI11" s="622"/>
      <c r="BJ11" s="622"/>
      <c r="BK11" s="622"/>
      <c r="BL11" s="622"/>
      <c r="BM11" s="622"/>
      <c r="BN11" s="623"/>
      <c r="BO11" s="659">
        <v>2.1</v>
      </c>
      <c r="BP11" s="659"/>
      <c r="BQ11" s="659"/>
      <c r="BR11" s="659"/>
      <c r="BS11" s="660">
        <v>29433</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733873</v>
      </c>
      <c r="CS11" s="622"/>
      <c r="CT11" s="622"/>
      <c r="CU11" s="622"/>
      <c r="CV11" s="622"/>
      <c r="CW11" s="622"/>
      <c r="CX11" s="622"/>
      <c r="CY11" s="623"/>
      <c r="CZ11" s="659">
        <v>2.8</v>
      </c>
      <c r="DA11" s="659"/>
      <c r="DB11" s="659"/>
      <c r="DC11" s="659"/>
      <c r="DD11" s="627">
        <v>113966</v>
      </c>
      <c r="DE11" s="622"/>
      <c r="DF11" s="622"/>
      <c r="DG11" s="622"/>
      <c r="DH11" s="622"/>
      <c r="DI11" s="622"/>
      <c r="DJ11" s="622"/>
      <c r="DK11" s="622"/>
      <c r="DL11" s="622"/>
      <c r="DM11" s="622"/>
      <c r="DN11" s="622"/>
      <c r="DO11" s="622"/>
      <c r="DP11" s="623"/>
      <c r="DQ11" s="627">
        <v>523148</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61711</v>
      </c>
      <c r="S12" s="622"/>
      <c r="T12" s="622"/>
      <c r="U12" s="622"/>
      <c r="V12" s="622"/>
      <c r="W12" s="622"/>
      <c r="X12" s="622"/>
      <c r="Y12" s="623"/>
      <c r="Z12" s="659">
        <v>0.2</v>
      </c>
      <c r="AA12" s="659"/>
      <c r="AB12" s="659"/>
      <c r="AC12" s="659"/>
      <c r="AD12" s="660">
        <v>61711</v>
      </c>
      <c r="AE12" s="660"/>
      <c r="AF12" s="660"/>
      <c r="AG12" s="660"/>
      <c r="AH12" s="660"/>
      <c r="AI12" s="660"/>
      <c r="AJ12" s="660"/>
      <c r="AK12" s="660"/>
      <c r="AL12" s="624">
        <v>0.4</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2186203</v>
      </c>
      <c r="BH12" s="622"/>
      <c r="BI12" s="622"/>
      <c r="BJ12" s="622"/>
      <c r="BK12" s="622"/>
      <c r="BL12" s="622"/>
      <c r="BM12" s="622"/>
      <c r="BN12" s="623"/>
      <c r="BO12" s="659">
        <v>41.2</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1027857</v>
      </c>
      <c r="CS12" s="622"/>
      <c r="CT12" s="622"/>
      <c r="CU12" s="622"/>
      <c r="CV12" s="622"/>
      <c r="CW12" s="622"/>
      <c r="CX12" s="622"/>
      <c r="CY12" s="623"/>
      <c r="CZ12" s="659">
        <v>4</v>
      </c>
      <c r="DA12" s="659"/>
      <c r="DB12" s="659"/>
      <c r="DC12" s="659"/>
      <c r="DD12" s="627">
        <v>347826</v>
      </c>
      <c r="DE12" s="622"/>
      <c r="DF12" s="622"/>
      <c r="DG12" s="622"/>
      <c r="DH12" s="622"/>
      <c r="DI12" s="622"/>
      <c r="DJ12" s="622"/>
      <c r="DK12" s="622"/>
      <c r="DL12" s="622"/>
      <c r="DM12" s="622"/>
      <c r="DN12" s="622"/>
      <c r="DO12" s="622"/>
      <c r="DP12" s="623"/>
      <c r="DQ12" s="627">
        <v>564976</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181</v>
      </c>
      <c r="AA13" s="659"/>
      <c r="AB13" s="659"/>
      <c r="AC13" s="659"/>
      <c r="AD13" s="660" t="s">
        <v>139</v>
      </c>
      <c r="AE13" s="660"/>
      <c r="AF13" s="660"/>
      <c r="AG13" s="660"/>
      <c r="AH13" s="660"/>
      <c r="AI13" s="660"/>
      <c r="AJ13" s="660"/>
      <c r="AK13" s="660"/>
      <c r="AL13" s="624" t="s">
        <v>181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2155209</v>
      </c>
      <c r="BH13" s="622"/>
      <c r="BI13" s="622"/>
      <c r="BJ13" s="622"/>
      <c r="BK13" s="622"/>
      <c r="BL13" s="622"/>
      <c r="BM13" s="622"/>
      <c r="BN13" s="623"/>
      <c r="BO13" s="659">
        <v>40.6</v>
      </c>
      <c r="BP13" s="659"/>
      <c r="BQ13" s="659"/>
      <c r="BR13" s="659"/>
      <c r="BS13" s="660" t="s">
        <v>238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3663433</v>
      </c>
      <c r="CS13" s="622"/>
      <c r="CT13" s="622"/>
      <c r="CU13" s="622"/>
      <c r="CV13" s="622"/>
      <c r="CW13" s="622"/>
      <c r="CX13" s="622"/>
      <c r="CY13" s="623"/>
      <c r="CZ13" s="659">
        <v>14.1</v>
      </c>
      <c r="DA13" s="659"/>
      <c r="DB13" s="659"/>
      <c r="DC13" s="659"/>
      <c r="DD13" s="627">
        <v>1689837</v>
      </c>
      <c r="DE13" s="622"/>
      <c r="DF13" s="622"/>
      <c r="DG13" s="622"/>
      <c r="DH13" s="622"/>
      <c r="DI13" s="622"/>
      <c r="DJ13" s="622"/>
      <c r="DK13" s="622"/>
      <c r="DL13" s="622"/>
      <c r="DM13" s="622"/>
      <c r="DN13" s="622"/>
      <c r="DO13" s="622"/>
      <c r="DP13" s="623"/>
      <c r="DQ13" s="627">
        <v>2157758</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369</v>
      </c>
      <c r="S14" s="622"/>
      <c r="T14" s="622"/>
      <c r="U14" s="622"/>
      <c r="V14" s="622"/>
      <c r="W14" s="622"/>
      <c r="X14" s="622"/>
      <c r="Y14" s="623"/>
      <c r="Z14" s="659">
        <v>0</v>
      </c>
      <c r="AA14" s="659"/>
      <c r="AB14" s="659"/>
      <c r="AC14" s="659"/>
      <c r="AD14" s="660">
        <v>369</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202420</v>
      </c>
      <c r="BH14" s="622"/>
      <c r="BI14" s="622"/>
      <c r="BJ14" s="622"/>
      <c r="BK14" s="622"/>
      <c r="BL14" s="622"/>
      <c r="BM14" s="622"/>
      <c r="BN14" s="623"/>
      <c r="BO14" s="659">
        <v>3.8</v>
      </c>
      <c r="BP14" s="659"/>
      <c r="BQ14" s="659"/>
      <c r="BR14" s="659"/>
      <c r="BS14" s="660" t="s">
        <v>181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1429427</v>
      </c>
      <c r="CS14" s="622"/>
      <c r="CT14" s="622"/>
      <c r="CU14" s="622"/>
      <c r="CV14" s="622"/>
      <c r="CW14" s="622"/>
      <c r="CX14" s="622"/>
      <c r="CY14" s="623"/>
      <c r="CZ14" s="659">
        <v>5.5</v>
      </c>
      <c r="DA14" s="659"/>
      <c r="DB14" s="659"/>
      <c r="DC14" s="659"/>
      <c r="DD14" s="627">
        <v>460059</v>
      </c>
      <c r="DE14" s="622"/>
      <c r="DF14" s="622"/>
      <c r="DG14" s="622"/>
      <c r="DH14" s="622"/>
      <c r="DI14" s="622"/>
      <c r="DJ14" s="622"/>
      <c r="DK14" s="622"/>
      <c r="DL14" s="622"/>
      <c r="DM14" s="622"/>
      <c r="DN14" s="622"/>
      <c r="DO14" s="622"/>
      <c r="DP14" s="623"/>
      <c r="DQ14" s="627">
        <v>953585</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181</v>
      </c>
      <c r="AE15" s="660"/>
      <c r="AF15" s="660"/>
      <c r="AG15" s="660"/>
      <c r="AH15" s="660"/>
      <c r="AI15" s="660"/>
      <c r="AJ15" s="660"/>
      <c r="AK15" s="660"/>
      <c r="AL15" s="624" t="s">
        <v>238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292867</v>
      </c>
      <c r="BH15" s="622"/>
      <c r="BI15" s="622"/>
      <c r="BJ15" s="622"/>
      <c r="BK15" s="622"/>
      <c r="BL15" s="622"/>
      <c r="BM15" s="622"/>
      <c r="BN15" s="623"/>
      <c r="BO15" s="659">
        <v>5.5</v>
      </c>
      <c r="BP15" s="659"/>
      <c r="BQ15" s="659"/>
      <c r="BR15" s="659"/>
      <c r="BS15" s="660" t="s">
        <v>181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2516474</v>
      </c>
      <c r="CS15" s="622"/>
      <c r="CT15" s="622"/>
      <c r="CU15" s="622"/>
      <c r="CV15" s="622"/>
      <c r="CW15" s="622"/>
      <c r="CX15" s="622"/>
      <c r="CY15" s="623"/>
      <c r="CZ15" s="659">
        <v>9.6999999999999993</v>
      </c>
      <c r="DA15" s="659"/>
      <c r="DB15" s="659"/>
      <c r="DC15" s="659"/>
      <c r="DD15" s="627">
        <v>203971</v>
      </c>
      <c r="DE15" s="622"/>
      <c r="DF15" s="622"/>
      <c r="DG15" s="622"/>
      <c r="DH15" s="622"/>
      <c r="DI15" s="622"/>
      <c r="DJ15" s="622"/>
      <c r="DK15" s="622"/>
      <c r="DL15" s="622"/>
      <c r="DM15" s="622"/>
      <c r="DN15" s="622"/>
      <c r="DO15" s="622"/>
      <c r="DP15" s="623"/>
      <c r="DQ15" s="627">
        <v>2178717</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32007</v>
      </c>
      <c r="S16" s="622"/>
      <c r="T16" s="622"/>
      <c r="U16" s="622"/>
      <c r="V16" s="622"/>
      <c r="W16" s="622"/>
      <c r="X16" s="622"/>
      <c r="Y16" s="623"/>
      <c r="Z16" s="659">
        <v>0.1</v>
      </c>
      <c r="AA16" s="659"/>
      <c r="AB16" s="659"/>
      <c r="AC16" s="659"/>
      <c r="AD16" s="660">
        <v>32007</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176</v>
      </c>
      <c r="BH16" s="622"/>
      <c r="BI16" s="622"/>
      <c r="BJ16" s="622"/>
      <c r="BK16" s="622"/>
      <c r="BL16" s="622"/>
      <c r="BM16" s="622"/>
      <c r="BN16" s="623"/>
      <c r="BO16" s="659">
        <v>0</v>
      </c>
      <c r="BP16" s="659"/>
      <c r="BQ16" s="659"/>
      <c r="BR16" s="659"/>
      <c r="BS16" s="660" t="s">
        <v>181</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238</v>
      </c>
      <c r="CS16" s="622"/>
      <c r="CT16" s="622"/>
      <c r="CU16" s="622"/>
      <c r="CV16" s="622"/>
      <c r="CW16" s="622"/>
      <c r="CX16" s="622"/>
      <c r="CY16" s="623"/>
      <c r="CZ16" s="659" t="s">
        <v>181</v>
      </c>
      <c r="DA16" s="659"/>
      <c r="DB16" s="659"/>
      <c r="DC16" s="659"/>
      <c r="DD16" s="627" t="s">
        <v>238</v>
      </c>
      <c r="DE16" s="622"/>
      <c r="DF16" s="622"/>
      <c r="DG16" s="622"/>
      <c r="DH16" s="622"/>
      <c r="DI16" s="622"/>
      <c r="DJ16" s="622"/>
      <c r="DK16" s="622"/>
      <c r="DL16" s="622"/>
      <c r="DM16" s="622"/>
      <c r="DN16" s="622"/>
      <c r="DO16" s="622"/>
      <c r="DP16" s="623"/>
      <c r="DQ16" s="627" t="s">
        <v>238</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71702</v>
      </c>
      <c r="S17" s="622"/>
      <c r="T17" s="622"/>
      <c r="U17" s="622"/>
      <c r="V17" s="622"/>
      <c r="W17" s="622"/>
      <c r="X17" s="622"/>
      <c r="Y17" s="623"/>
      <c r="Z17" s="659">
        <v>0.3</v>
      </c>
      <c r="AA17" s="659"/>
      <c r="AB17" s="659"/>
      <c r="AC17" s="659"/>
      <c r="AD17" s="660">
        <v>71702</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2397921</v>
      </c>
      <c r="CS17" s="622"/>
      <c r="CT17" s="622"/>
      <c r="CU17" s="622"/>
      <c r="CV17" s="622"/>
      <c r="CW17" s="622"/>
      <c r="CX17" s="622"/>
      <c r="CY17" s="623"/>
      <c r="CZ17" s="659">
        <v>9.3000000000000007</v>
      </c>
      <c r="DA17" s="659"/>
      <c r="DB17" s="659"/>
      <c r="DC17" s="659"/>
      <c r="DD17" s="627" t="s">
        <v>238</v>
      </c>
      <c r="DE17" s="622"/>
      <c r="DF17" s="622"/>
      <c r="DG17" s="622"/>
      <c r="DH17" s="622"/>
      <c r="DI17" s="622"/>
      <c r="DJ17" s="622"/>
      <c r="DK17" s="622"/>
      <c r="DL17" s="622"/>
      <c r="DM17" s="622"/>
      <c r="DN17" s="622"/>
      <c r="DO17" s="622"/>
      <c r="DP17" s="623"/>
      <c r="DQ17" s="627">
        <v>2323667</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35439</v>
      </c>
      <c r="S18" s="622"/>
      <c r="T18" s="622"/>
      <c r="U18" s="622"/>
      <c r="V18" s="622"/>
      <c r="W18" s="622"/>
      <c r="X18" s="622"/>
      <c r="Y18" s="623"/>
      <c r="Z18" s="659">
        <v>0.1</v>
      </c>
      <c r="AA18" s="659"/>
      <c r="AB18" s="659"/>
      <c r="AC18" s="659"/>
      <c r="AD18" s="660">
        <v>35439</v>
      </c>
      <c r="AE18" s="660"/>
      <c r="AF18" s="660"/>
      <c r="AG18" s="660"/>
      <c r="AH18" s="660"/>
      <c r="AI18" s="660"/>
      <c r="AJ18" s="660"/>
      <c r="AK18" s="660"/>
      <c r="AL18" s="624">
        <v>0.2</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181</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181</v>
      </c>
      <c r="CS18" s="622"/>
      <c r="CT18" s="622"/>
      <c r="CU18" s="622"/>
      <c r="CV18" s="622"/>
      <c r="CW18" s="622"/>
      <c r="CX18" s="622"/>
      <c r="CY18" s="623"/>
      <c r="CZ18" s="659" t="s">
        <v>238</v>
      </c>
      <c r="DA18" s="659"/>
      <c r="DB18" s="659"/>
      <c r="DC18" s="659"/>
      <c r="DD18" s="627" t="s">
        <v>181</v>
      </c>
      <c r="DE18" s="622"/>
      <c r="DF18" s="622"/>
      <c r="DG18" s="622"/>
      <c r="DH18" s="622"/>
      <c r="DI18" s="622"/>
      <c r="DJ18" s="622"/>
      <c r="DK18" s="622"/>
      <c r="DL18" s="622"/>
      <c r="DM18" s="622"/>
      <c r="DN18" s="622"/>
      <c r="DO18" s="622"/>
      <c r="DP18" s="623"/>
      <c r="DQ18" s="627" t="s">
        <v>238</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34802</v>
      </c>
      <c r="S19" s="622"/>
      <c r="T19" s="622"/>
      <c r="U19" s="622"/>
      <c r="V19" s="622"/>
      <c r="W19" s="622"/>
      <c r="X19" s="622"/>
      <c r="Y19" s="623"/>
      <c r="Z19" s="659">
        <v>0.1</v>
      </c>
      <c r="AA19" s="659"/>
      <c r="AB19" s="659"/>
      <c r="AC19" s="659"/>
      <c r="AD19" s="660">
        <v>34802</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186921</v>
      </c>
      <c r="BH19" s="622"/>
      <c r="BI19" s="622"/>
      <c r="BJ19" s="622"/>
      <c r="BK19" s="622"/>
      <c r="BL19" s="622"/>
      <c r="BM19" s="622"/>
      <c r="BN19" s="623"/>
      <c r="BO19" s="659">
        <v>3.5</v>
      </c>
      <c r="BP19" s="659"/>
      <c r="BQ19" s="659"/>
      <c r="BR19" s="659"/>
      <c r="BS19" s="660" t="s">
        <v>139</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181</v>
      </c>
      <c r="CS19" s="622"/>
      <c r="CT19" s="622"/>
      <c r="CU19" s="622"/>
      <c r="CV19" s="622"/>
      <c r="CW19" s="622"/>
      <c r="CX19" s="622"/>
      <c r="CY19" s="623"/>
      <c r="CZ19" s="659" t="s">
        <v>181</v>
      </c>
      <c r="DA19" s="659"/>
      <c r="DB19" s="659"/>
      <c r="DC19" s="659"/>
      <c r="DD19" s="627" t="s">
        <v>181</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637</v>
      </c>
      <c r="S20" s="622"/>
      <c r="T20" s="622"/>
      <c r="U20" s="622"/>
      <c r="V20" s="622"/>
      <c r="W20" s="622"/>
      <c r="X20" s="622"/>
      <c r="Y20" s="623"/>
      <c r="Z20" s="659">
        <v>0</v>
      </c>
      <c r="AA20" s="659"/>
      <c r="AB20" s="659"/>
      <c r="AC20" s="659"/>
      <c r="AD20" s="660">
        <v>637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186921</v>
      </c>
      <c r="BH20" s="622"/>
      <c r="BI20" s="622"/>
      <c r="BJ20" s="622"/>
      <c r="BK20" s="622"/>
      <c r="BL20" s="622"/>
      <c r="BM20" s="622"/>
      <c r="BN20" s="623"/>
      <c r="BO20" s="659">
        <v>3.5</v>
      </c>
      <c r="BP20" s="659"/>
      <c r="BQ20" s="659"/>
      <c r="BR20" s="659"/>
      <c r="BS20" s="660" t="s">
        <v>181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25920114</v>
      </c>
      <c r="CS20" s="622"/>
      <c r="CT20" s="622"/>
      <c r="CU20" s="622"/>
      <c r="CV20" s="622"/>
      <c r="CW20" s="622"/>
      <c r="CX20" s="622"/>
      <c r="CY20" s="623"/>
      <c r="CZ20" s="659">
        <v>100</v>
      </c>
      <c r="DA20" s="659"/>
      <c r="DB20" s="659"/>
      <c r="DC20" s="659"/>
      <c r="DD20" s="627">
        <v>2941807</v>
      </c>
      <c r="DE20" s="622"/>
      <c r="DF20" s="622"/>
      <c r="DG20" s="622"/>
      <c r="DH20" s="622"/>
      <c r="DI20" s="622"/>
      <c r="DJ20" s="622"/>
      <c r="DK20" s="622"/>
      <c r="DL20" s="622"/>
      <c r="DM20" s="622"/>
      <c r="DN20" s="622"/>
      <c r="DO20" s="622"/>
      <c r="DP20" s="623"/>
      <c r="DQ20" s="627">
        <v>18262601</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9542741</v>
      </c>
      <c r="S21" s="622"/>
      <c r="T21" s="622"/>
      <c r="U21" s="622"/>
      <c r="V21" s="622"/>
      <c r="W21" s="622"/>
      <c r="X21" s="622"/>
      <c r="Y21" s="623"/>
      <c r="Z21" s="659">
        <v>35</v>
      </c>
      <c r="AA21" s="659"/>
      <c r="AB21" s="659"/>
      <c r="AC21" s="659"/>
      <c r="AD21" s="660">
        <v>8223116</v>
      </c>
      <c r="AE21" s="660"/>
      <c r="AF21" s="660"/>
      <c r="AG21" s="660"/>
      <c r="AH21" s="660"/>
      <c r="AI21" s="660"/>
      <c r="AJ21" s="660"/>
      <c r="AK21" s="660"/>
      <c r="AL21" s="624">
        <v>54.3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17767</v>
      </c>
      <c r="BH21" s="622"/>
      <c r="BI21" s="622"/>
      <c r="BJ21" s="622"/>
      <c r="BK21" s="622"/>
      <c r="BL21" s="622"/>
      <c r="BM21" s="622"/>
      <c r="BN21" s="623"/>
      <c r="BO21" s="659">
        <v>0.3</v>
      </c>
      <c r="BP21" s="659"/>
      <c r="BQ21" s="659"/>
      <c r="BR21" s="659"/>
      <c r="BS21" s="660" t="s">
        <v>181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8223116</v>
      </c>
      <c r="S22" s="622"/>
      <c r="T22" s="622"/>
      <c r="U22" s="622"/>
      <c r="V22" s="622"/>
      <c r="W22" s="622"/>
      <c r="X22" s="622"/>
      <c r="Y22" s="623"/>
      <c r="Z22" s="659">
        <v>30.2</v>
      </c>
      <c r="AA22" s="659"/>
      <c r="AB22" s="659"/>
      <c r="AC22" s="659"/>
      <c r="AD22" s="660">
        <v>8223116</v>
      </c>
      <c r="AE22" s="660"/>
      <c r="AF22" s="660"/>
      <c r="AG22" s="660"/>
      <c r="AH22" s="660"/>
      <c r="AI22" s="660"/>
      <c r="AJ22" s="660"/>
      <c r="AK22" s="660"/>
      <c r="AL22" s="624">
        <v>54.3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139</v>
      </c>
      <c r="BH22" s="622"/>
      <c r="BI22" s="622"/>
      <c r="BJ22" s="622"/>
      <c r="BK22" s="622"/>
      <c r="BL22" s="622"/>
      <c r="BM22" s="622"/>
      <c r="BN22" s="623"/>
      <c r="BO22" s="659" t="s">
        <v>238</v>
      </c>
      <c r="BP22" s="659"/>
      <c r="BQ22" s="659"/>
      <c r="BR22" s="659"/>
      <c r="BS22" s="660" t="s">
        <v>181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1315611</v>
      </c>
      <c r="S23" s="622"/>
      <c r="T23" s="622"/>
      <c r="U23" s="622"/>
      <c r="V23" s="622"/>
      <c r="W23" s="622"/>
      <c r="X23" s="622"/>
      <c r="Y23" s="623"/>
      <c r="Z23" s="659">
        <v>4.8</v>
      </c>
      <c r="AA23" s="659"/>
      <c r="AB23" s="659"/>
      <c r="AC23" s="659"/>
      <c r="AD23" s="660" t="s">
        <v>238</v>
      </c>
      <c r="AE23" s="660"/>
      <c r="AF23" s="660"/>
      <c r="AG23" s="660"/>
      <c r="AH23" s="660"/>
      <c r="AI23" s="660"/>
      <c r="AJ23" s="660"/>
      <c r="AK23" s="660"/>
      <c r="AL23" s="624" t="s">
        <v>238</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169154</v>
      </c>
      <c r="BH23" s="622"/>
      <c r="BI23" s="622"/>
      <c r="BJ23" s="622"/>
      <c r="BK23" s="622"/>
      <c r="BL23" s="622"/>
      <c r="BM23" s="622"/>
      <c r="BN23" s="623"/>
      <c r="BO23" s="659">
        <v>3.2</v>
      </c>
      <c r="BP23" s="659"/>
      <c r="BQ23" s="659"/>
      <c r="BR23" s="659"/>
      <c r="BS23" s="660" t="s">
        <v>181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4014</v>
      </c>
      <c r="S24" s="622"/>
      <c r="T24" s="622"/>
      <c r="U24" s="622"/>
      <c r="V24" s="622"/>
      <c r="W24" s="622"/>
      <c r="X24" s="622"/>
      <c r="Y24" s="623"/>
      <c r="Z24" s="659">
        <v>0</v>
      </c>
      <c r="AA24" s="659"/>
      <c r="AB24" s="659"/>
      <c r="AC24" s="659"/>
      <c r="AD24" s="660" t="s">
        <v>139</v>
      </c>
      <c r="AE24" s="660"/>
      <c r="AF24" s="660"/>
      <c r="AG24" s="660"/>
      <c r="AH24" s="660"/>
      <c r="AI24" s="660"/>
      <c r="AJ24" s="660"/>
      <c r="AK24" s="660"/>
      <c r="AL24" s="624" t="s">
        <v>181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238</v>
      </c>
      <c r="BH24" s="622"/>
      <c r="BI24" s="622"/>
      <c r="BJ24" s="622"/>
      <c r="BK24" s="622"/>
      <c r="BL24" s="622"/>
      <c r="BM24" s="622"/>
      <c r="BN24" s="623"/>
      <c r="BO24" s="659" t="s">
        <v>238</v>
      </c>
      <c r="BP24" s="659"/>
      <c r="BQ24" s="659"/>
      <c r="BR24" s="659"/>
      <c r="BS24" s="660" t="s">
        <v>139</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11504845</v>
      </c>
      <c r="CS24" s="677"/>
      <c r="CT24" s="677"/>
      <c r="CU24" s="677"/>
      <c r="CV24" s="677"/>
      <c r="CW24" s="677"/>
      <c r="CX24" s="677"/>
      <c r="CY24" s="702"/>
      <c r="CZ24" s="703">
        <v>44.4</v>
      </c>
      <c r="DA24" s="685"/>
      <c r="DB24" s="685"/>
      <c r="DC24" s="705"/>
      <c r="DD24" s="701">
        <v>8325110</v>
      </c>
      <c r="DE24" s="677"/>
      <c r="DF24" s="677"/>
      <c r="DG24" s="677"/>
      <c r="DH24" s="677"/>
      <c r="DI24" s="677"/>
      <c r="DJ24" s="677"/>
      <c r="DK24" s="702"/>
      <c r="DL24" s="701">
        <v>8238114</v>
      </c>
      <c r="DM24" s="677"/>
      <c r="DN24" s="677"/>
      <c r="DO24" s="677"/>
      <c r="DP24" s="677"/>
      <c r="DQ24" s="677"/>
      <c r="DR24" s="677"/>
      <c r="DS24" s="677"/>
      <c r="DT24" s="677"/>
      <c r="DU24" s="677"/>
      <c r="DV24" s="702"/>
      <c r="DW24" s="703">
        <v>53.6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16596060</v>
      </c>
      <c r="S25" s="622"/>
      <c r="T25" s="622"/>
      <c r="U25" s="622"/>
      <c r="V25" s="622"/>
      <c r="W25" s="622"/>
      <c r="X25" s="622"/>
      <c r="Y25" s="623"/>
      <c r="Z25" s="659">
        <v>60.9</v>
      </c>
      <c r="AA25" s="659"/>
      <c r="AB25" s="659"/>
      <c r="AC25" s="659"/>
      <c r="AD25" s="660">
        <v>15107281</v>
      </c>
      <c r="AE25" s="660"/>
      <c r="AF25" s="660"/>
      <c r="AG25" s="660"/>
      <c r="AH25" s="660"/>
      <c r="AI25" s="660"/>
      <c r="AJ25" s="660"/>
      <c r="AK25" s="660"/>
      <c r="AL25" s="624">
        <v>99.7</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181</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4980872</v>
      </c>
      <c r="CS25" s="634"/>
      <c r="CT25" s="634"/>
      <c r="CU25" s="634"/>
      <c r="CV25" s="634"/>
      <c r="CW25" s="634"/>
      <c r="CX25" s="634"/>
      <c r="CY25" s="635"/>
      <c r="CZ25" s="624">
        <v>19.2</v>
      </c>
      <c r="DA25" s="636"/>
      <c r="DB25" s="636"/>
      <c r="DC25" s="637"/>
      <c r="DD25" s="627">
        <v>4745724</v>
      </c>
      <c r="DE25" s="634"/>
      <c r="DF25" s="634"/>
      <c r="DG25" s="634"/>
      <c r="DH25" s="634"/>
      <c r="DI25" s="634"/>
      <c r="DJ25" s="634"/>
      <c r="DK25" s="635"/>
      <c r="DL25" s="627">
        <v>4709016</v>
      </c>
      <c r="DM25" s="634"/>
      <c r="DN25" s="634"/>
      <c r="DO25" s="634"/>
      <c r="DP25" s="634"/>
      <c r="DQ25" s="634"/>
      <c r="DR25" s="634"/>
      <c r="DS25" s="634"/>
      <c r="DT25" s="634"/>
      <c r="DU25" s="634"/>
      <c r="DV25" s="635"/>
      <c r="DW25" s="624">
        <v>30.7</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4165</v>
      </c>
      <c r="S26" s="622"/>
      <c r="T26" s="622"/>
      <c r="U26" s="622"/>
      <c r="V26" s="622"/>
      <c r="W26" s="622"/>
      <c r="X26" s="622"/>
      <c r="Y26" s="623"/>
      <c r="Z26" s="659">
        <v>0</v>
      </c>
      <c r="AA26" s="659"/>
      <c r="AB26" s="659"/>
      <c r="AC26" s="659"/>
      <c r="AD26" s="660">
        <v>4165</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238</v>
      </c>
      <c r="BP26" s="659"/>
      <c r="BQ26" s="659"/>
      <c r="BR26" s="659"/>
      <c r="BS26" s="660" t="s">
        <v>181</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3049816</v>
      </c>
      <c r="CS26" s="622"/>
      <c r="CT26" s="622"/>
      <c r="CU26" s="622"/>
      <c r="CV26" s="622"/>
      <c r="CW26" s="622"/>
      <c r="CX26" s="622"/>
      <c r="CY26" s="623"/>
      <c r="CZ26" s="624">
        <v>11.8</v>
      </c>
      <c r="DA26" s="636"/>
      <c r="DB26" s="636"/>
      <c r="DC26" s="637"/>
      <c r="DD26" s="627">
        <v>2954197</v>
      </c>
      <c r="DE26" s="622"/>
      <c r="DF26" s="622"/>
      <c r="DG26" s="622"/>
      <c r="DH26" s="622"/>
      <c r="DI26" s="622"/>
      <c r="DJ26" s="622"/>
      <c r="DK26" s="623"/>
      <c r="DL26" s="627" t="s">
        <v>238</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31595</v>
      </c>
      <c r="S27" s="622"/>
      <c r="T27" s="622"/>
      <c r="U27" s="622"/>
      <c r="V27" s="622"/>
      <c r="W27" s="622"/>
      <c r="X27" s="622"/>
      <c r="Y27" s="623"/>
      <c r="Z27" s="659">
        <v>0.1</v>
      </c>
      <c r="AA27" s="659"/>
      <c r="AB27" s="659"/>
      <c r="AC27" s="659"/>
      <c r="AD27" s="660" t="s">
        <v>139</v>
      </c>
      <c r="AE27" s="660"/>
      <c r="AF27" s="660"/>
      <c r="AG27" s="660"/>
      <c r="AH27" s="660"/>
      <c r="AI27" s="660"/>
      <c r="AJ27" s="660"/>
      <c r="AK27" s="660"/>
      <c r="AL27" s="624" t="s">
        <v>139</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5307895</v>
      </c>
      <c r="BH27" s="622"/>
      <c r="BI27" s="622"/>
      <c r="BJ27" s="622"/>
      <c r="BK27" s="622"/>
      <c r="BL27" s="622"/>
      <c r="BM27" s="622"/>
      <c r="BN27" s="623"/>
      <c r="BO27" s="659">
        <v>100</v>
      </c>
      <c r="BP27" s="659"/>
      <c r="BQ27" s="659"/>
      <c r="BR27" s="659"/>
      <c r="BS27" s="660">
        <v>29433</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4126052</v>
      </c>
      <c r="CS27" s="634"/>
      <c r="CT27" s="634"/>
      <c r="CU27" s="634"/>
      <c r="CV27" s="634"/>
      <c r="CW27" s="634"/>
      <c r="CX27" s="634"/>
      <c r="CY27" s="635"/>
      <c r="CZ27" s="624">
        <v>15.9</v>
      </c>
      <c r="DA27" s="636"/>
      <c r="DB27" s="636"/>
      <c r="DC27" s="637"/>
      <c r="DD27" s="627">
        <v>1255719</v>
      </c>
      <c r="DE27" s="634"/>
      <c r="DF27" s="634"/>
      <c r="DG27" s="634"/>
      <c r="DH27" s="634"/>
      <c r="DI27" s="634"/>
      <c r="DJ27" s="634"/>
      <c r="DK27" s="635"/>
      <c r="DL27" s="627">
        <v>1205431</v>
      </c>
      <c r="DM27" s="634"/>
      <c r="DN27" s="634"/>
      <c r="DO27" s="634"/>
      <c r="DP27" s="634"/>
      <c r="DQ27" s="634"/>
      <c r="DR27" s="634"/>
      <c r="DS27" s="634"/>
      <c r="DT27" s="634"/>
      <c r="DU27" s="634"/>
      <c r="DV27" s="635"/>
      <c r="DW27" s="624">
        <v>7.9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243001</v>
      </c>
      <c r="S28" s="622"/>
      <c r="T28" s="622"/>
      <c r="U28" s="622"/>
      <c r="V28" s="622"/>
      <c r="W28" s="622"/>
      <c r="X28" s="622"/>
      <c r="Y28" s="623"/>
      <c r="Z28" s="659">
        <v>0.9</v>
      </c>
      <c r="AA28" s="659"/>
      <c r="AB28" s="659"/>
      <c r="AC28" s="659"/>
      <c r="AD28" s="660">
        <v>17924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2397921</v>
      </c>
      <c r="CS28" s="622"/>
      <c r="CT28" s="622"/>
      <c r="CU28" s="622"/>
      <c r="CV28" s="622"/>
      <c r="CW28" s="622"/>
      <c r="CX28" s="622"/>
      <c r="CY28" s="623"/>
      <c r="CZ28" s="624">
        <v>9.3000000000000007</v>
      </c>
      <c r="DA28" s="636"/>
      <c r="DB28" s="636"/>
      <c r="DC28" s="637"/>
      <c r="DD28" s="627">
        <v>2323667</v>
      </c>
      <c r="DE28" s="622"/>
      <c r="DF28" s="622"/>
      <c r="DG28" s="622"/>
      <c r="DH28" s="622"/>
      <c r="DI28" s="622"/>
      <c r="DJ28" s="622"/>
      <c r="DK28" s="623"/>
      <c r="DL28" s="627">
        <v>2323667</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190200</v>
      </c>
      <c r="S29" s="622"/>
      <c r="T29" s="622"/>
      <c r="U29" s="622"/>
      <c r="V29" s="622"/>
      <c r="W29" s="622"/>
      <c r="X29" s="622"/>
      <c r="Y29" s="623"/>
      <c r="Z29" s="659">
        <v>0.7</v>
      </c>
      <c r="AA29" s="659"/>
      <c r="AB29" s="659"/>
      <c r="AC29" s="659"/>
      <c r="AD29" s="660" t="s">
        <v>238</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2397921</v>
      </c>
      <c r="CS29" s="634"/>
      <c r="CT29" s="634"/>
      <c r="CU29" s="634"/>
      <c r="CV29" s="634"/>
      <c r="CW29" s="634"/>
      <c r="CX29" s="634"/>
      <c r="CY29" s="635"/>
      <c r="CZ29" s="624">
        <v>9.3000000000000007</v>
      </c>
      <c r="DA29" s="636"/>
      <c r="DB29" s="636"/>
      <c r="DC29" s="637"/>
      <c r="DD29" s="627">
        <v>2323667</v>
      </c>
      <c r="DE29" s="634"/>
      <c r="DF29" s="634"/>
      <c r="DG29" s="634"/>
      <c r="DH29" s="634"/>
      <c r="DI29" s="634"/>
      <c r="DJ29" s="634"/>
      <c r="DK29" s="635"/>
      <c r="DL29" s="627">
        <v>2323667</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4325134</v>
      </c>
      <c r="S30" s="622"/>
      <c r="T30" s="622"/>
      <c r="U30" s="622"/>
      <c r="V30" s="622"/>
      <c r="W30" s="622"/>
      <c r="X30" s="622"/>
      <c r="Y30" s="623"/>
      <c r="Z30" s="659">
        <v>15.9</v>
      </c>
      <c r="AA30" s="659"/>
      <c r="AB30" s="659"/>
      <c r="AC30" s="659"/>
      <c r="AD30" s="660" t="s">
        <v>139</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2345671</v>
      </c>
      <c r="CS30" s="622"/>
      <c r="CT30" s="622"/>
      <c r="CU30" s="622"/>
      <c r="CV30" s="622"/>
      <c r="CW30" s="622"/>
      <c r="CX30" s="622"/>
      <c r="CY30" s="623"/>
      <c r="CZ30" s="624">
        <v>9</v>
      </c>
      <c r="DA30" s="636"/>
      <c r="DB30" s="636"/>
      <c r="DC30" s="637"/>
      <c r="DD30" s="627">
        <v>2274884</v>
      </c>
      <c r="DE30" s="622"/>
      <c r="DF30" s="622"/>
      <c r="DG30" s="622"/>
      <c r="DH30" s="622"/>
      <c r="DI30" s="622"/>
      <c r="DJ30" s="622"/>
      <c r="DK30" s="623"/>
      <c r="DL30" s="627">
        <v>2274884</v>
      </c>
      <c r="DM30" s="622"/>
      <c r="DN30" s="622"/>
      <c r="DO30" s="622"/>
      <c r="DP30" s="622"/>
      <c r="DQ30" s="622"/>
      <c r="DR30" s="622"/>
      <c r="DS30" s="622"/>
      <c r="DT30" s="622"/>
      <c r="DU30" s="622"/>
      <c r="DV30" s="623"/>
      <c r="DW30" s="624">
        <v>14.8</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181</v>
      </c>
      <c r="S31" s="622"/>
      <c r="T31" s="622"/>
      <c r="U31" s="622"/>
      <c r="V31" s="622"/>
      <c r="W31" s="622"/>
      <c r="X31" s="622"/>
      <c r="Y31" s="623"/>
      <c r="Z31" s="659" t="s">
        <v>181</v>
      </c>
      <c r="AA31" s="659"/>
      <c r="AB31" s="659"/>
      <c r="AC31" s="659"/>
      <c r="AD31" s="660" t="s">
        <v>181</v>
      </c>
      <c r="AE31" s="660"/>
      <c r="AF31" s="660"/>
      <c r="AG31" s="660"/>
      <c r="AH31" s="660"/>
      <c r="AI31" s="660"/>
      <c r="AJ31" s="660"/>
      <c r="AK31" s="660"/>
      <c r="AL31" s="624" t="s">
        <v>238</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99.5</v>
      </c>
      <c r="BH31" s="684"/>
      <c r="BI31" s="684"/>
      <c r="BJ31" s="684"/>
      <c r="BK31" s="684"/>
      <c r="BL31" s="684"/>
      <c r="BM31" s="685">
        <v>98.1</v>
      </c>
      <c r="BN31" s="684"/>
      <c r="BO31" s="684"/>
      <c r="BP31" s="684"/>
      <c r="BQ31" s="686"/>
      <c r="BR31" s="683">
        <v>99.4</v>
      </c>
      <c r="BS31" s="684"/>
      <c r="BT31" s="684"/>
      <c r="BU31" s="684"/>
      <c r="BV31" s="684"/>
      <c r="BW31" s="684"/>
      <c r="BX31" s="685">
        <v>97.5</v>
      </c>
      <c r="BY31" s="684"/>
      <c r="BZ31" s="684"/>
      <c r="CA31" s="684"/>
      <c r="CB31" s="686"/>
      <c r="CD31" s="642"/>
      <c r="CE31" s="643"/>
      <c r="CF31" s="618" t="s">
        <v>317</v>
      </c>
      <c r="CG31" s="619"/>
      <c r="CH31" s="619"/>
      <c r="CI31" s="619"/>
      <c r="CJ31" s="619"/>
      <c r="CK31" s="619"/>
      <c r="CL31" s="619"/>
      <c r="CM31" s="619"/>
      <c r="CN31" s="619"/>
      <c r="CO31" s="619"/>
      <c r="CP31" s="619"/>
      <c r="CQ31" s="620"/>
      <c r="CR31" s="621">
        <v>52250</v>
      </c>
      <c r="CS31" s="634"/>
      <c r="CT31" s="634"/>
      <c r="CU31" s="634"/>
      <c r="CV31" s="634"/>
      <c r="CW31" s="634"/>
      <c r="CX31" s="634"/>
      <c r="CY31" s="635"/>
      <c r="CZ31" s="624">
        <v>0.2</v>
      </c>
      <c r="DA31" s="636"/>
      <c r="DB31" s="636"/>
      <c r="DC31" s="637"/>
      <c r="DD31" s="627">
        <v>48783</v>
      </c>
      <c r="DE31" s="634"/>
      <c r="DF31" s="634"/>
      <c r="DG31" s="634"/>
      <c r="DH31" s="634"/>
      <c r="DI31" s="634"/>
      <c r="DJ31" s="634"/>
      <c r="DK31" s="635"/>
      <c r="DL31" s="627">
        <v>48783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1491438</v>
      </c>
      <c r="S32" s="622"/>
      <c r="T32" s="622"/>
      <c r="U32" s="622"/>
      <c r="V32" s="622"/>
      <c r="W32" s="622"/>
      <c r="X32" s="622"/>
      <c r="Y32" s="623"/>
      <c r="Z32" s="659">
        <v>5.5</v>
      </c>
      <c r="AA32" s="659"/>
      <c r="AB32" s="659"/>
      <c r="AC32" s="659"/>
      <c r="AD32" s="660" t="s">
        <v>139</v>
      </c>
      <c r="AE32" s="660"/>
      <c r="AF32" s="660"/>
      <c r="AG32" s="660"/>
      <c r="AH32" s="660"/>
      <c r="AI32" s="660"/>
      <c r="AJ32" s="660"/>
      <c r="AK32" s="660"/>
      <c r="AL32" s="624" t="s">
        <v>181</v>
      </c>
      <c r="AM32" s="625"/>
      <c r="AN32" s="625"/>
      <c r="AO32" s="661"/>
      <c r="AP32" s="662"/>
      <c r="AQ32" s="663"/>
      <c r="AR32" s="663"/>
      <c r="AS32" s="663"/>
      <c r="AT32" s="696"/>
      <c r="AU32" s="214" t="s">
        <v>319</v>
      </c>
      <c r="AX32" s="618" t="s">
        <v>320</v>
      </c>
      <c r="AY32" s="619"/>
      <c r="AZ32" s="619"/>
      <c r="BA32" s="619"/>
      <c r="BB32" s="619"/>
      <c r="BC32" s="619"/>
      <c r="BD32" s="619"/>
      <c r="BE32" s="619"/>
      <c r="BF32" s="620"/>
      <c r="BG32" s="687">
        <v>99.6</v>
      </c>
      <c r="BH32" s="634"/>
      <c r="BI32" s="634"/>
      <c r="BJ32" s="634"/>
      <c r="BK32" s="634"/>
      <c r="BL32" s="634"/>
      <c r="BM32" s="625">
        <v>98.8</v>
      </c>
      <c r="BN32" s="634"/>
      <c r="BO32" s="634"/>
      <c r="BP32" s="634"/>
      <c r="BQ32" s="657"/>
      <c r="BR32" s="687">
        <v>99.6</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181</v>
      </c>
      <c r="DA32" s="636"/>
      <c r="DB32" s="636"/>
      <c r="DC32" s="637"/>
      <c r="DD32" s="627" t="s">
        <v>181</v>
      </c>
      <c r="DE32" s="622"/>
      <c r="DF32" s="622"/>
      <c r="DG32" s="622"/>
      <c r="DH32" s="622"/>
      <c r="DI32" s="622"/>
      <c r="DJ32" s="622"/>
      <c r="DK32" s="623"/>
      <c r="DL32" s="627" t="s">
        <v>238</v>
      </c>
      <c r="DM32" s="622"/>
      <c r="DN32" s="622"/>
      <c r="DO32" s="622"/>
      <c r="DP32" s="622"/>
      <c r="DQ32" s="622"/>
      <c r="DR32" s="622"/>
      <c r="DS32" s="622"/>
      <c r="DT32" s="622"/>
      <c r="DU32" s="622"/>
      <c r="DV32" s="623"/>
      <c r="DW32" s="624" t="s">
        <v>181</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114065</v>
      </c>
      <c r="S33" s="622"/>
      <c r="T33" s="622"/>
      <c r="U33" s="622"/>
      <c r="V33" s="622"/>
      <c r="W33" s="622"/>
      <c r="X33" s="622"/>
      <c r="Y33" s="623"/>
      <c r="Z33" s="659">
        <v>0.4</v>
      </c>
      <c r="AA33" s="659"/>
      <c r="AB33" s="659"/>
      <c r="AC33" s="659"/>
      <c r="AD33" s="660">
        <v>28357</v>
      </c>
      <c r="AE33" s="660"/>
      <c r="AF33" s="660"/>
      <c r="AG33" s="660"/>
      <c r="AH33" s="660"/>
      <c r="AI33" s="660"/>
      <c r="AJ33" s="660"/>
      <c r="AK33" s="660"/>
      <c r="AL33" s="624">
        <v>0.2</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99.3</v>
      </c>
      <c r="BH33" s="606"/>
      <c r="BI33" s="606"/>
      <c r="BJ33" s="606"/>
      <c r="BK33" s="606"/>
      <c r="BL33" s="606"/>
      <c r="BM33" s="652">
        <v>97.2</v>
      </c>
      <c r="BN33" s="606"/>
      <c r="BO33" s="606"/>
      <c r="BP33" s="606"/>
      <c r="BQ33" s="669"/>
      <c r="BR33" s="682">
        <v>99.2</v>
      </c>
      <c r="BS33" s="606"/>
      <c r="BT33" s="606"/>
      <c r="BU33" s="606"/>
      <c r="BV33" s="606"/>
      <c r="BW33" s="606"/>
      <c r="BX33" s="652">
        <v>96.1</v>
      </c>
      <c r="BY33" s="606"/>
      <c r="BZ33" s="606"/>
      <c r="CA33" s="606"/>
      <c r="CB33" s="669"/>
      <c r="CD33" s="618" t="s">
        <v>324</v>
      </c>
      <c r="CE33" s="619"/>
      <c r="CF33" s="619"/>
      <c r="CG33" s="619"/>
      <c r="CH33" s="619"/>
      <c r="CI33" s="619"/>
      <c r="CJ33" s="619"/>
      <c r="CK33" s="619"/>
      <c r="CL33" s="619"/>
      <c r="CM33" s="619"/>
      <c r="CN33" s="619"/>
      <c r="CO33" s="619"/>
      <c r="CP33" s="619"/>
      <c r="CQ33" s="620"/>
      <c r="CR33" s="621">
        <v>11473462</v>
      </c>
      <c r="CS33" s="634"/>
      <c r="CT33" s="634"/>
      <c r="CU33" s="634"/>
      <c r="CV33" s="634"/>
      <c r="CW33" s="634"/>
      <c r="CX33" s="634"/>
      <c r="CY33" s="635"/>
      <c r="CZ33" s="624">
        <v>44.3</v>
      </c>
      <c r="DA33" s="636"/>
      <c r="DB33" s="636"/>
      <c r="DC33" s="637"/>
      <c r="DD33" s="627">
        <v>9383268</v>
      </c>
      <c r="DE33" s="634"/>
      <c r="DF33" s="634"/>
      <c r="DG33" s="634"/>
      <c r="DH33" s="634"/>
      <c r="DI33" s="634"/>
      <c r="DJ33" s="634"/>
      <c r="DK33" s="635"/>
      <c r="DL33" s="627">
        <v>6605890</v>
      </c>
      <c r="DM33" s="634"/>
      <c r="DN33" s="634"/>
      <c r="DO33" s="634"/>
      <c r="DP33" s="634"/>
      <c r="DQ33" s="634"/>
      <c r="DR33" s="634"/>
      <c r="DS33" s="634"/>
      <c r="DT33" s="634"/>
      <c r="DU33" s="634"/>
      <c r="DV33" s="635"/>
      <c r="DW33" s="624">
        <v>43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50085</v>
      </c>
      <c r="S34" s="622"/>
      <c r="T34" s="622"/>
      <c r="U34" s="622"/>
      <c r="V34" s="622"/>
      <c r="W34" s="622"/>
      <c r="X34" s="622"/>
      <c r="Y34" s="623"/>
      <c r="Z34" s="659">
        <v>0.2</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4047546</v>
      </c>
      <c r="CS34" s="622"/>
      <c r="CT34" s="622"/>
      <c r="CU34" s="622"/>
      <c r="CV34" s="622"/>
      <c r="CW34" s="622"/>
      <c r="CX34" s="622"/>
      <c r="CY34" s="623"/>
      <c r="CZ34" s="624">
        <v>15.6</v>
      </c>
      <c r="DA34" s="636"/>
      <c r="DB34" s="636"/>
      <c r="DC34" s="637"/>
      <c r="DD34" s="627">
        <v>3001178</v>
      </c>
      <c r="DE34" s="622"/>
      <c r="DF34" s="622"/>
      <c r="DG34" s="622"/>
      <c r="DH34" s="622"/>
      <c r="DI34" s="622"/>
      <c r="DJ34" s="622"/>
      <c r="DK34" s="623"/>
      <c r="DL34" s="627">
        <v>2484941</v>
      </c>
      <c r="DM34" s="622"/>
      <c r="DN34" s="622"/>
      <c r="DO34" s="622"/>
      <c r="DP34" s="622"/>
      <c r="DQ34" s="622"/>
      <c r="DR34" s="622"/>
      <c r="DS34" s="622"/>
      <c r="DT34" s="622"/>
      <c r="DU34" s="622"/>
      <c r="DV34" s="623"/>
      <c r="DW34" s="624">
        <v>16.2</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562124</v>
      </c>
      <c r="S35" s="622"/>
      <c r="T35" s="622"/>
      <c r="U35" s="622"/>
      <c r="V35" s="622"/>
      <c r="W35" s="622"/>
      <c r="X35" s="622"/>
      <c r="Y35" s="623"/>
      <c r="Z35" s="659">
        <v>2.1</v>
      </c>
      <c r="AA35" s="659"/>
      <c r="AB35" s="659"/>
      <c r="AC35" s="659"/>
      <c r="AD35" s="660" t="s">
        <v>139</v>
      </c>
      <c r="AE35" s="660"/>
      <c r="AF35" s="660"/>
      <c r="AG35" s="660"/>
      <c r="AH35" s="660"/>
      <c r="AI35" s="660"/>
      <c r="AJ35" s="660"/>
      <c r="AK35" s="660"/>
      <c r="AL35" s="624" t="s">
        <v>181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872121</v>
      </c>
      <c r="CS35" s="634"/>
      <c r="CT35" s="634"/>
      <c r="CU35" s="634"/>
      <c r="CV35" s="634"/>
      <c r="CW35" s="634"/>
      <c r="CX35" s="634"/>
      <c r="CY35" s="635"/>
      <c r="CZ35" s="624">
        <v>3.4</v>
      </c>
      <c r="DA35" s="636"/>
      <c r="DB35" s="636"/>
      <c r="DC35" s="637"/>
      <c r="DD35" s="627">
        <v>782188</v>
      </c>
      <c r="DE35" s="634"/>
      <c r="DF35" s="634"/>
      <c r="DG35" s="634"/>
      <c r="DH35" s="634"/>
      <c r="DI35" s="634"/>
      <c r="DJ35" s="634"/>
      <c r="DK35" s="635"/>
      <c r="DL35" s="627">
        <v>782188</v>
      </c>
      <c r="DM35" s="634"/>
      <c r="DN35" s="634"/>
      <c r="DO35" s="634"/>
      <c r="DP35" s="634"/>
      <c r="DQ35" s="634"/>
      <c r="DR35" s="634"/>
      <c r="DS35" s="634"/>
      <c r="DT35" s="634"/>
      <c r="DU35" s="634"/>
      <c r="DV35" s="635"/>
      <c r="DW35" s="624">
        <v>5.0999999999999996</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1686031</v>
      </c>
      <c r="S36" s="622"/>
      <c r="T36" s="622"/>
      <c r="U36" s="622"/>
      <c r="V36" s="622"/>
      <c r="W36" s="622"/>
      <c r="X36" s="622"/>
      <c r="Y36" s="623"/>
      <c r="Z36" s="659">
        <v>6.2</v>
      </c>
      <c r="AA36" s="659"/>
      <c r="AB36" s="659"/>
      <c r="AC36" s="659"/>
      <c r="AD36" s="660" t="s">
        <v>181</v>
      </c>
      <c r="AE36" s="660"/>
      <c r="AF36" s="660"/>
      <c r="AG36" s="660"/>
      <c r="AH36" s="660"/>
      <c r="AI36" s="660"/>
      <c r="AJ36" s="660"/>
      <c r="AK36" s="660"/>
      <c r="AL36" s="624" t="s">
        <v>238</v>
      </c>
      <c r="AM36" s="625"/>
      <c r="AN36" s="625"/>
      <c r="AO36" s="661"/>
      <c r="AP36" s="222"/>
      <c r="AQ36" s="670" t="s">
        <v>332</v>
      </c>
      <c r="AR36" s="671"/>
      <c r="AS36" s="671"/>
      <c r="AT36" s="671"/>
      <c r="AU36" s="671"/>
      <c r="AV36" s="671"/>
      <c r="AW36" s="671"/>
      <c r="AX36" s="671"/>
      <c r="AY36" s="672"/>
      <c r="AZ36" s="676">
        <v>3864505</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186800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2890106</v>
      </c>
      <c r="CS36" s="622"/>
      <c r="CT36" s="622"/>
      <c r="CU36" s="622"/>
      <c r="CV36" s="622"/>
      <c r="CW36" s="622"/>
      <c r="CX36" s="622"/>
      <c r="CY36" s="623"/>
      <c r="CZ36" s="624">
        <v>11.2</v>
      </c>
      <c r="DA36" s="636"/>
      <c r="DB36" s="636"/>
      <c r="DC36" s="637"/>
      <c r="DD36" s="627">
        <v>2511428</v>
      </c>
      <c r="DE36" s="622"/>
      <c r="DF36" s="622"/>
      <c r="DG36" s="622"/>
      <c r="DH36" s="622"/>
      <c r="DI36" s="622"/>
      <c r="DJ36" s="622"/>
      <c r="DK36" s="623"/>
      <c r="DL36" s="627">
        <v>1297271</v>
      </c>
      <c r="DM36" s="622"/>
      <c r="DN36" s="622"/>
      <c r="DO36" s="622"/>
      <c r="DP36" s="622"/>
      <c r="DQ36" s="622"/>
      <c r="DR36" s="622"/>
      <c r="DS36" s="622"/>
      <c r="DT36" s="622"/>
      <c r="DU36" s="622"/>
      <c r="DV36" s="623"/>
      <c r="DW36" s="624">
        <v>8.4</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448461</v>
      </c>
      <c r="S37" s="622"/>
      <c r="T37" s="622"/>
      <c r="U37" s="622"/>
      <c r="V37" s="622"/>
      <c r="W37" s="622"/>
      <c r="X37" s="622"/>
      <c r="Y37" s="623"/>
      <c r="Z37" s="659">
        <v>1.6</v>
      </c>
      <c r="AA37" s="659"/>
      <c r="AB37" s="659"/>
      <c r="AC37" s="659"/>
      <c r="AD37" s="660">
        <v>40</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1170169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97353</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9961</v>
      </c>
      <c r="CS37" s="634"/>
      <c r="CT37" s="634"/>
      <c r="CU37" s="634"/>
      <c r="CV37" s="634"/>
      <c r="CW37" s="634"/>
      <c r="CX37" s="634"/>
      <c r="CY37" s="635"/>
      <c r="CZ37" s="624">
        <v>0</v>
      </c>
      <c r="DA37" s="636"/>
      <c r="DB37" s="636"/>
      <c r="DC37" s="637"/>
      <c r="DD37" s="627">
        <v>9961</v>
      </c>
      <c r="DE37" s="634"/>
      <c r="DF37" s="634"/>
      <c r="DG37" s="634"/>
      <c r="DH37" s="634"/>
      <c r="DI37" s="634"/>
      <c r="DJ37" s="634"/>
      <c r="DK37" s="635"/>
      <c r="DL37" s="627">
        <v>9961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1530300</v>
      </c>
      <c r="S38" s="622"/>
      <c r="T38" s="622"/>
      <c r="U38" s="622"/>
      <c r="V38" s="622"/>
      <c r="W38" s="622"/>
      <c r="X38" s="622"/>
      <c r="Y38" s="623"/>
      <c r="Z38" s="659">
        <v>5.6</v>
      </c>
      <c r="AA38" s="659"/>
      <c r="AB38" s="659"/>
      <c r="AC38" s="659"/>
      <c r="AD38" s="660" t="s">
        <v>139</v>
      </c>
      <c r="AE38" s="660"/>
      <c r="AF38" s="660"/>
      <c r="AG38" s="660"/>
      <c r="AH38" s="660"/>
      <c r="AI38" s="660"/>
      <c r="AJ38" s="660"/>
      <c r="AK38" s="660"/>
      <c r="AL38" s="624" t="s">
        <v>139</v>
      </c>
      <c r="AM38" s="625"/>
      <c r="AN38" s="625"/>
      <c r="AO38" s="661"/>
      <c r="AQ38" s="654" t="s">
        <v>340</v>
      </c>
      <c r="AR38" s="655"/>
      <c r="AS38" s="655"/>
      <c r="AT38" s="655"/>
      <c r="AU38" s="655"/>
      <c r="AV38" s="655"/>
      <c r="AW38" s="655"/>
      <c r="AX38" s="655"/>
      <c r="AY38" s="656"/>
      <c r="AZ38" s="621">
        <v>208632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7342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2315711</v>
      </c>
      <c r="CS38" s="622"/>
      <c r="CT38" s="622"/>
      <c r="CU38" s="622"/>
      <c r="CV38" s="622"/>
      <c r="CW38" s="622"/>
      <c r="CX38" s="622"/>
      <c r="CY38" s="623"/>
      <c r="CZ38" s="624">
        <v>8.9</v>
      </c>
      <c r="DA38" s="636"/>
      <c r="DB38" s="636"/>
      <c r="DC38" s="637"/>
      <c r="DD38" s="627">
        <v>1910999</v>
      </c>
      <c r="DE38" s="622"/>
      <c r="DF38" s="622"/>
      <c r="DG38" s="622"/>
      <c r="DH38" s="622"/>
      <c r="DI38" s="622"/>
      <c r="DJ38" s="622"/>
      <c r="DK38" s="623"/>
      <c r="DL38" s="627">
        <v>1837625</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181</v>
      </c>
      <c r="S39" s="622"/>
      <c r="T39" s="622"/>
      <c r="U39" s="622"/>
      <c r="V39" s="622"/>
      <c r="W39" s="622"/>
      <c r="X39" s="622"/>
      <c r="Y39" s="623"/>
      <c r="Z39" s="659" t="s">
        <v>139</v>
      </c>
      <c r="AA39" s="659"/>
      <c r="AB39" s="659"/>
      <c r="AC39" s="659"/>
      <c r="AD39" s="660" t="s">
        <v>238</v>
      </c>
      <c r="AE39" s="660"/>
      <c r="AF39" s="660"/>
      <c r="AG39" s="660"/>
      <c r="AH39" s="660"/>
      <c r="AI39" s="660"/>
      <c r="AJ39" s="660"/>
      <c r="AK39" s="660"/>
      <c r="AL39" s="624" t="s">
        <v>139</v>
      </c>
      <c r="AM39" s="625"/>
      <c r="AN39" s="625"/>
      <c r="AO39" s="661"/>
      <c r="AQ39" s="654" t="s">
        <v>344</v>
      </c>
      <c r="AR39" s="655"/>
      <c r="AS39" s="655"/>
      <c r="AT39" s="655"/>
      <c r="AU39" s="655"/>
      <c r="AV39" s="655"/>
      <c r="AW39" s="655"/>
      <c r="AX39" s="655"/>
      <c r="AY39" s="656"/>
      <c r="AZ39" s="621">
        <v>152993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11294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955464</v>
      </c>
      <c r="CS39" s="634"/>
      <c r="CT39" s="634"/>
      <c r="CU39" s="634"/>
      <c r="CV39" s="634"/>
      <c r="CW39" s="634"/>
      <c r="CX39" s="634"/>
      <c r="CY39" s="635"/>
      <c r="CZ39" s="624">
        <v>3.7</v>
      </c>
      <c r="DA39" s="636"/>
      <c r="DB39" s="636"/>
      <c r="DC39" s="637"/>
      <c r="DD39" s="627">
        <v>793610</v>
      </c>
      <c r="DE39" s="634"/>
      <c r="DF39" s="634"/>
      <c r="DG39" s="634"/>
      <c r="DH39" s="634"/>
      <c r="DI39" s="634"/>
      <c r="DJ39" s="634"/>
      <c r="DK39" s="635"/>
      <c r="DL39" s="627" t="s">
        <v>238</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197800</v>
      </c>
      <c r="S40" s="622"/>
      <c r="T40" s="622"/>
      <c r="U40" s="622"/>
      <c r="V40" s="622"/>
      <c r="W40" s="622"/>
      <c r="X40" s="622"/>
      <c r="Y40" s="623"/>
      <c r="Z40" s="659">
        <v>0.7</v>
      </c>
      <c r="AA40" s="659"/>
      <c r="AB40" s="659"/>
      <c r="AC40" s="659"/>
      <c r="AD40" s="660" t="s">
        <v>181</v>
      </c>
      <c r="AE40" s="660"/>
      <c r="AF40" s="660"/>
      <c r="AG40" s="660"/>
      <c r="AH40" s="660"/>
      <c r="AI40" s="660"/>
      <c r="AJ40" s="660"/>
      <c r="AK40" s="660"/>
      <c r="AL40" s="624" t="s">
        <v>139</v>
      </c>
      <c r="AM40" s="625"/>
      <c r="AN40" s="625"/>
      <c r="AO40" s="661"/>
      <c r="AQ40" s="654" t="s">
        <v>348</v>
      </c>
      <c r="AR40" s="655"/>
      <c r="AS40" s="655"/>
      <c r="AT40" s="655"/>
      <c r="AU40" s="655"/>
      <c r="AV40" s="655"/>
      <c r="AW40" s="655"/>
      <c r="AX40" s="655"/>
      <c r="AY40" s="656"/>
      <c r="AZ40" s="621">
        <v>17000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392514</v>
      </c>
      <c r="CS40" s="622"/>
      <c r="CT40" s="622"/>
      <c r="CU40" s="622"/>
      <c r="CV40" s="622"/>
      <c r="CW40" s="622"/>
      <c r="CX40" s="622"/>
      <c r="CY40" s="623"/>
      <c r="CZ40" s="624">
        <v>1.5</v>
      </c>
      <c r="DA40" s="636"/>
      <c r="DB40" s="636"/>
      <c r="DC40" s="637"/>
      <c r="DD40" s="627">
        <v>383865</v>
      </c>
      <c r="DE40" s="622"/>
      <c r="DF40" s="622"/>
      <c r="DG40" s="622"/>
      <c r="DH40" s="622"/>
      <c r="DI40" s="622"/>
      <c r="DJ40" s="622"/>
      <c r="DK40" s="623"/>
      <c r="DL40" s="627">
        <v>203865</v>
      </c>
      <c r="DM40" s="622"/>
      <c r="DN40" s="622"/>
      <c r="DO40" s="622"/>
      <c r="DP40" s="622"/>
      <c r="DQ40" s="622"/>
      <c r="DR40" s="622"/>
      <c r="DS40" s="622"/>
      <c r="DT40" s="622"/>
      <c r="DU40" s="622"/>
      <c r="DV40" s="623"/>
      <c r="DW40" s="624">
        <v>1.3</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27272659</v>
      </c>
      <c r="S41" s="646"/>
      <c r="T41" s="646"/>
      <c r="U41" s="646"/>
      <c r="V41" s="646"/>
      <c r="W41" s="646"/>
      <c r="X41" s="646"/>
      <c r="Y41" s="649"/>
      <c r="Z41" s="650">
        <v>100</v>
      </c>
      <c r="AA41" s="650"/>
      <c r="AB41" s="650"/>
      <c r="AC41" s="650"/>
      <c r="AD41" s="651">
        <v>15157767</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483113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181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356</v>
      </c>
      <c r="CS41" s="634"/>
      <c r="CT41" s="634"/>
      <c r="CU41" s="634"/>
      <c r="CV41" s="634"/>
      <c r="CW41" s="634"/>
      <c r="CX41" s="634"/>
      <c r="CY41" s="635"/>
      <c r="CZ41" s="624" t="s">
        <v>356</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1832598</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2941807</v>
      </c>
      <c r="CS42" s="634"/>
      <c r="CT42" s="634"/>
      <c r="CU42" s="634"/>
      <c r="CV42" s="634"/>
      <c r="CW42" s="634"/>
      <c r="CX42" s="634"/>
      <c r="CY42" s="635"/>
      <c r="CZ42" s="624">
        <v>11.3</v>
      </c>
      <c r="DA42" s="636"/>
      <c r="DB42" s="636"/>
      <c r="DC42" s="637"/>
      <c r="DD42" s="627">
        <v>554223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70000</v>
      </c>
      <c r="CS43" s="634"/>
      <c r="CT43" s="634"/>
      <c r="CU43" s="634"/>
      <c r="CV43" s="634"/>
      <c r="CW43" s="634"/>
      <c r="CX43" s="634"/>
      <c r="CY43" s="635"/>
      <c r="CZ43" s="624">
        <v>0.3</v>
      </c>
      <c r="DA43" s="636"/>
      <c r="DB43" s="636"/>
      <c r="DC43" s="637"/>
      <c r="DD43" s="627">
        <v>70000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363</v>
      </c>
      <c r="CG44" s="619"/>
      <c r="CH44" s="619"/>
      <c r="CI44" s="619"/>
      <c r="CJ44" s="619"/>
      <c r="CK44" s="619"/>
      <c r="CL44" s="619"/>
      <c r="CM44" s="619"/>
      <c r="CN44" s="619"/>
      <c r="CO44" s="619"/>
      <c r="CP44" s="619"/>
      <c r="CQ44" s="620"/>
      <c r="CR44" s="621">
        <v>2941807</v>
      </c>
      <c r="CS44" s="622"/>
      <c r="CT44" s="622"/>
      <c r="CU44" s="622"/>
      <c r="CV44" s="622"/>
      <c r="CW44" s="622"/>
      <c r="CX44" s="622"/>
      <c r="CY44" s="623"/>
      <c r="CZ44" s="624">
        <v>11.3</v>
      </c>
      <c r="DA44" s="625"/>
      <c r="DB44" s="625"/>
      <c r="DC44" s="626"/>
      <c r="DD44" s="627">
        <v>554223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1402783</v>
      </c>
      <c r="CS45" s="634"/>
      <c r="CT45" s="634"/>
      <c r="CU45" s="634"/>
      <c r="CV45" s="634"/>
      <c r="CW45" s="634"/>
      <c r="CX45" s="634"/>
      <c r="CY45" s="635"/>
      <c r="CZ45" s="624">
        <v>5.4</v>
      </c>
      <c r="DA45" s="636"/>
      <c r="DB45" s="636"/>
      <c r="DC45" s="637"/>
      <c r="DD45" s="627">
        <v>57878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1477571</v>
      </c>
      <c r="CS46" s="622"/>
      <c r="CT46" s="622"/>
      <c r="CU46" s="622"/>
      <c r="CV46" s="622"/>
      <c r="CW46" s="622"/>
      <c r="CX46" s="622"/>
      <c r="CY46" s="623"/>
      <c r="CZ46" s="624">
        <v>5.7</v>
      </c>
      <c r="DA46" s="625"/>
      <c r="DB46" s="625"/>
      <c r="DC46" s="626"/>
      <c r="DD46" s="627">
        <v>463392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356</v>
      </c>
      <c r="CS47" s="634"/>
      <c r="CT47" s="634"/>
      <c r="CU47" s="634"/>
      <c r="CV47" s="634"/>
      <c r="CW47" s="634"/>
      <c r="CX47" s="634"/>
      <c r="CY47" s="635"/>
      <c r="CZ47" s="624" t="s">
        <v>181</v>
      </c>
      <c r="DA47" s="636"/>
      <c r="DB47" s="636"/>
      <c r="DC47" s="637"/>
      <c r="DD47" s="627" t="s">
        <v>181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356</v>
      </c>
      <c r="CS48" s="622"/>
      <c r="CT48" s="622"/>
      <c r="CU48" s="622"/>
      <c r="CV48" s="622"/>
      <c r="CW48" s="622"/>
      <c r="CX48" s="622"/>
      <c r="CY48" s="623"/>
      <c r="CZ48" s="624" t="s">
        <v>356</v>
      </c>
      <c r="DA48" s="625"/>
      <c r="DB48" s="625"/>
      <c r="DC48" s="626"/>
      <c r="DD48" s="627" t="s">
        <v>356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25920114</v>
      </c>
      <c r="CS49" s="606"/>
      <c r="CT49" s="606"/>
      <c r="CU49" s="606"/>
      <c r="CV49" s="606"/>
      <c r="CW49" s="606"/>
      <c r="CX49" s="606"/>
      <c r="CY49" s="607"/>
      <c r="CZ49" s="608">
        <v>100</v>
      </c>
      <c r="DA49" s="609"/>
      <c r="DB49" s="609"/>
      <c r="DC49" s="610"/>
      <c r="DD49" s="611">
        <v>18262601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ibzGXLjnfdPjiTULFQH4mbDMyOu9daJL3QvmEpFq2yIbCy9F/durucupnQmtwMC+rDob3iAylXoqb43CsBxzQ==" saltValue="tEh5xM+cA5d1uRd0Oyg3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27291</v>
      </c>
      <c r="R7" s="1103"/>
      <c r="S7" s="1103"/>
      <c r="T7" s="1103"/>
      <c r="U7" s="1103"/>
      <c r="V7" s="1103">
        <v>25938</v>
      </c>
      <c r="W7" s="1103"/>
      <c r="X7" s="1103"/>
      <c r="Y7" s="1103"/>
      <c r="Z7" s="1103"/>
      <c r="AA7" s="1103">
        <v>1353</v>
      </c>
      <c r="AB7" s="1103"/>
      <c r="AC7" s="1103"/>
      <c r="AD7" s="1103"/>
      <c r="AE7" s="1104"/>
      <c r="AF7" s="1105">
        <v>1124</v>
      </c>
      <c r="AG7" s="1106"/>
      <c r="AH7" s="1106"/>
      <c r="AI7" s="1106"/>
      <c r="AJ7" s="1107"/>
      <c r="AK7" s="1108">
        <v>562</v>
      </c>
      <c r="AL7" s="1109"/>
      <c r="AM7" s="1109"/>
      <c r="AN7" s="1109"/>
      <c r="AO7" s="1109"/>
      <c r="AP7" s="1109">
        <v>17367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601</v>
      </c>
      <c r="BT7" s="1100"/>
      <c r="BU7" s="1100"/>
      <c r="BV7" s="1100"/>
      <c r="BW7" s="1100"/>
      <c r="BX7" s="1100"/>
      <c r="BY7" s="1100"/>
      <c r="BZ7" s="1100"/>
      <c r="CA7" s="1100"/>
      <c r="CB7" s="1100"/>
      <c r="CC7" s="1100"/>
      <c r="CD7" s="1100"/>
      <c r="CE7" s="1100"/>
      <c r="CF7" s="1100"/>
      <c r="CG7" s="1112"/>
      <c r="CH7" s="1096">
        <v>-9</v>
      </c>
      <c r="CI7" s="1097"/>
      <c r="CJ7" s="1097"/>
      <c r="CK7" s="1097"/>
      <c r="CL7" s="1098"/>
      <c r="CM7" s="1096">
        <v>-6</v>
      </c>
      <c r="CN7" s="1097"/>
      <c r="CO7" s="1097"/>
      <c r="CP7" s="1097"/>
      <c r="CQ7" s="1098"/>
      <c r="CR7" s="1096">
        <v>10</v>
      </c>
      <c r="CS7" s="1097"/>
      <c r="CT7" s="1097"/>
      <c r="CU7" s="1097"/>
      <c r="CV7" s="1098"/>
      <c r="CW7" s="1096">
        <v>0</v>
      </c>
      <c r="CX7" s="1097"/>
      <c r="CY7" s="1097"/>
      <c r="CZ7" s="1097"/>
      <c r="DA7" s="1098"/>
      <c r="DB7" s="1096" t="s">
        <v>595</v>
      </c>
      <c r="DC7" s="1097"/>
      <c r="DD7" s="1097"/>
      <c r="DE7" s="1097"/>
      <c r="DF7" s="1098"/>
      <c r="DG7" s="1096" t="s">
        <v>595</v>
      </c>
      <c r="DH7" s="1097"/>
      <c r="DI7" s="1097"/>
      <c r="DJ7" s="1097"/>
      <c r="DK7" s="1098"/>
      <c r="DL7" s="1096" t="s">
        <v>595</v>
      </c>
      <c r="DM7" s="1097"/>
      <c r="DN7" s="1097"/>
      <c r="DO7" s="1097"/>
      <c r="DP7" s="1098"/>
      <c r="DQ7" s="1096" t="s">
        <v>595</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9</v>
      </c>
      <c r="CI8" s="990"/>
      <c r="CJ8" s="990"/>
      <c r="CK8" s="990"/>
      <c r="CL8" s="991"/>
      <c r="CM8" s="989">
        <v>128</v>
      </c>
      <c r="CN8" s="990"/>
      <c r="CO8" s="990"/>
      <c r="CP8" s="990"/>
      <c r="CQ8" s="991"/>
      <c r="CR8" s="989">
        <v>100</v>
      </c>
      <c r="CS8" s="990"/>
      <c r="CT8" s="990"/>
      <c r="CU8" s="990"/>
      <c r="CV8" s="991"/>
      <c r="CW8" s="989">
        <v>0</v>
      </c>
      <c r="CX8" s="990"/>
      <c r="CY8" s="990"/>
      <c r="CZ8" s="990"/>
      <c r="DA8" s="991"/>
      <c r="DB8" s="989">
        <v>14</v>
      </c>
      <c r="DC8" s="990"/>
      <c r="DD8" s="990"/>
      <c r="DE8" s="990"/>
      <c r="DF8" s="991"/>
      <c r="DG8" s="989" t="s">
        <v>595</v>
      </c>
      <c r="DH8" s="990"/>
      <c r="DI8" s="990"/>
      <c r="DJ8" s="990"/>
      <c r="DK8" s="991"/>
      <c r="DL8" s="989" t="s">
        <v>595</v>
      </c>
      <c r="DM8" s="990"/>
      <c r="DN8" s="990"/>
      <c r="DO8" s="990"/>
      <c r="DP8" s="991"/>
      <c r="DQ8" s="989" t="s">
        <v>595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v>2</v>
      </c>
      <c r="CI9" s="990"/>
      <c r="CJ9" s="990"/>
      <c r="CK9" s="990"/>
      <c r="CL9" s="991"/>
      <c r="CM9" s="989">
        <v>67</v>
      </c>
      <c r="CN9" s="990"/>
      <c r="CO9" s="990"/>
      <c r="CP9" s="990"/>
      <c r="CQ9" s="991"/>
      <c r="CR9" s="989">
        <v>31</v>
      </c>
      <c r="CS9" s="990"/>
      <c r="CT9" s="990"/>
      <c r="CU9" s="990"/>
      <c r="CV9" s="991"/>
      <c r="CW9" s="989">
        <v>0</v>
      </c>
      <c r="CX9" s="990"/>
      <c r="CY9" s="990"/>
      <c r="CZ9" s="990"/>
      <c r="DA9" s="991"/>
      <c r="DB9" s="989" t="s">
        <v>595</v>
      </c>
      <c r="DC9" s="990"/>
      <c r="DD9" s="990"/>
      <c r="DE9" s="990"/>
      <c r="DF9" s="991"/>
      <c r="DG9" s="989" t="s">
        <v>595</v>
      </c>
      <c r="DH9" s="990"/>
      <c r="DI9" s="990"/>
      <c r="DJ9" s="990"/>
      <c r="DK9" s="991"/>
      <c r="DL9" s="989" t="s">
        <v>595</v>
      </c>
      <c r="DM9" s="990"/>
      <c r="DN9" s="990"/>
      <c r="DO9" s="990"/>
      <c r="DP9" s="991"/>
      <c r="DQ9" s="989" t="s">
        <v>595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27291</v>
      </c>
      <c r="R23" s="1061"/>
      <c r="S23" s="1061"/>
      <c r="T23" s="1061"/>
      <c r="U23" s="1061"/>
      <c r="V23" s="1061">
        <v>25938</v>
      </c>
      <c r="W23" s="1061"/>
      <c r="X23" s="1061"/>
      <c r="Y23" s="1061"/>
      <c r="Z23" s="1061"/>
      <c r="AA23" s="1061">
        <v>1353</v>
      </c>
      <c r="AB23" s="1061"/>
      <c r="AC23" s="1061"/>
      <c r="AD23" s="1061"/>
      <c r="AE23" s="1068"/>
      <c r="AF23" s="1069">
        <v>1124</v>
      </c>
      <c r="AG23" s="1061"/>
      <c r="AH23" s="1061"/>
      <c r="AI23" s="1061"/>
      <c r="AJ23" s="1070"/>
      <c r="AK23" s="1071"/>
      <c r="AL23" s="1072"/>
      <c r="AM23" s="1072"/>
      <c r="AN23" s="1072"/>
      <c r="AO23" s="1072"/>
      <c r="AP23" s="1061">
        <v>17367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5400</v>
      </c>
      <c r="R28" s="1051"/>
      <c r="S28" s="1051"/>
      <c r="T28" s="1051"/>
      <c r="U28" s="1051"/>
      <c r="V28" s="1051">
        <v>5213</v>
      </c>
      <c r="W28" s="1051"/>
      <c r="X28" s="1051"/>
      <c r="Y28" s="1051"/>
      <c r="Z28" s="1051"/>
      <c r="AA28" s="1051">
        <v>187</v>
      </c>
      <c r="AB28" s="1051"/>
      <c r="AC28" s="1051"/>
      <c r="AD28" s="1051"/>
      <c r="AE28" s="1052"/>
      <c r="AF28" s="1053">
        <v>187</v>
      </c>
      <c r="AG28" s="1051"/>
      <c r="AH28" s="1051"/>
      <c r="AI28" s="1051"/>
      <c r="AJ28" s="1054"/>
      <c r="AK28" s="1042">
        <v>483</v>
      </c>
      <c r="AL28" s="1043"/>
      <c r="AM28" s="1043"/>
      <c r="AN28" s="1043"/>
      <c r="AO28" s="1043"/>
      <c r="AP28" s="1043" t="s">
        <v>595</v>
      </c>
      <c r="AQ28" s="1043"/>
      <c r="AR28" s="1043"/>
      <c r="AS28" s="1043"/>
      <c r="AT28" s="1043"/>
      <c r="AU28" s="1043" t="s">
        <v>595</v>
      </c>
      <c r="AV28" s="1043"/>
      <c r="AW28" s="1043"/>
      <c r="AX28" s="1043"/>
      <c r="AY28" s="1043"/>
      <c r="AZ28" s="1044" t="s">
        <v>595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828</v>
      </c>
      <c r="R29" s="1039"/>
      <c r="S29" s="1039"/>
      <c r="T29" s="1039"/>
      <c r="U29" s="1039"/>
      <c r="V29" s="1039">
        <v>825</v>
      </c>
      <c r="W29" s="1039"/>
      <c r="X29" s="1039"/>
      <c r="Y29" s="1039"/>
      <c r="Z29" s="1039"/>
      <c r="AA29" s="1039">
        <v>3</v>
      </c>
      <c r="AB29" s="1039"/>
      <c r="AC29" s="1039"/>
      <c r="AD29" s="1039"/>
      <c r="AE29" s="1040"/>
      <c r="AF29" s="1035">
        <v>3</v>
      </c>
      <c r="AG29" s="1036"/>
      <c r="AH29" s="1036"/>
      <c r="AI29" s="1036"/>
      <c r="AJ29" s="1037"/>
      <c r="AK29" s="980">
        <v>198</v>
      </c>
      <c r="AL29" s="971"/>
      <c r="AM29" s="971"/>
      <c r="AN29" s="971"/>
      <c r="AO29" s="971"/>
      <c r="AP29" s="971" t="s">
        <v>595</v>
      </c>
      <c r="AQ29" s="971"/>
      <c r="AR29" s="971"/>
      <c r="AS29" s="971"/>
      <c r="AT29" s="971"/>
      <c r="AU29" s="971" t="s">
        <v>595</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6146</v>
      </c>
      <c r="R30" s="1039"/>
      <c r="S30" s="1039"/>
      <c r="T30" s="1039"/>
      <c r="U30" s="1039"/>
      <c r="V30" s="1039">
        <v>5935</v>
      </c>
      <c r="W30" s="1039"/>
      <c r="X30" s="1039"/>
      <c r="Y30" s="1039"/>
      <c r="Z30" s="1039"/>
      <c r="AA30" s="1039">
        <v>210</v>
      </c>
      <c r="AB30" s="1039"/>
      <c r="AC30" s="1039"/>
      <c r="AD30" s="1039"/>
      <c r="AE30" s="1040"/>
      <c r="AF30" s="1035">
        <v>210</v>
      </c>
      <c r="AG30" s="1036"/>
      <c r="AH30" s="1036"/>
      <c r="AI30" s="1036"/>
      <c r="AJ30" s="1037"/>
      <c r="AK30" s="980">
        <v>925</v>
      </c>
      <c r="AL30" s="971"/>
      <c r="AM30" s="971"/>
      <c r="AN30" s="971"/>
      <c r="AO30" s="971"/>
      <c r="AP30" s="971" t="s">
        <v>595</v>
      </c>
      <c r="AQ30" s="971"/>
      <c r="AR30" s="971"/>
      <c r="AS30" s="971"/>
      <c r="AT30" s="971"/>
      <c r="AU30" s="971" t="s">
        <v>595</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1127</v>
      </c>
      <c r="R31" s="1039"/>
      <c r="S31" s="1039"/>
      <c r="T31" s="1039"/>
      <c r="U31" s="1039"/>
      <c r="V31" s="1039">
        <v>1010</v>
      </c>
      <c r="W31" s="1039"/>
      <c r="X31" s="1039"/>
      <c r="Y31" s="1039"/>
      <c r="Z31" s="1039"/>
      <c r="AA31" s="1039">
        <v>117</v>
      </c>
      <c r="AB31" s="1039"/>
      <c r="AC31" s="1039"/>
      <c r="AD31" s="1039"/>
      <c r="AE31" s="1040"/>
      <c r="AF31" s="1035">
        <v>2043</v>
      </c>
      <c r="AG31" s="1036"/>
      <c r="AH31" s="1036"/>
      <c r="AI31" s="1036"/>
      <c r="AJ31" s="1037"/>
      <c r="AK31" s="980">
        <v>11</v>
      </c>
      <c r="AL31" s="971"/>
      <c r="AM31" s="971"/>
      <c r="AN31" s="971"/>
      <c r="AO31" s="971"/>
      <c r="AP31" s="971">
        <v>4597</v>
      </c>
      <c r="AQ31" s="971"/>
      <c r="AR31" s="971"/>
      <c r="AS31" s="971"/>
      <c r="AT31" s="971"/>
      <c r="AU31" s="971">
        <v>64</v>
      </c>
      <c r="AV31" s="971"/>
      <c r="AW31" s="971"/>
      <c r="AX31" s="971"/>
      <c r="AY31" s="971"/>
      <c r="AZ31" s="1041" t="s">
        <v>595</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92</v>
      </c>
      <c r="R32" s="1039"/>
      <c r="S32" s="1039"/>
      <c r="T32" s="1039"/>
      <c r="U32" s="1039"/>
      <c r="V32" s="1039">
        <v>90</v>
      </c>
      <c r="W32" s="1039"/>
      <c r="X32" s="1039"/>
      <c r="Y32" s="1039"/>
      <c r="Z32" s="1039"/>
      <c r="AA32" s="1039">
        <v>2</v>
      </c>
      <c r="AB32" s="1039"/>
      <c r="AC32" s="1039"/>
      <c r="AD32" s="1039"/>
      <c r="AE32" s="1040"/>
      <c r="AF32" s="1035">
        <v>124</v>
      </c>
      <c r="AG32" s="1036"/>
      <c r="AH32" s="1036"/>
      <c r="AI32" s="1036"/>
      <c r="AJ32" s="1037"/>
      <c r="AK32" s="980">
        <v>14</v>
      </c>
      <c r="AL32" s="971"/>
      <c r="AM32" s="971"/>
      <c r="AN32" s="971"/>
      <c r="AO32" s="971"/>
      <c r="AP32" s="971">
        <v>56</v>
      </c>
      <c r="AQ32" s="971"/>
      <c r="AR32" s="971"/>
      <c r="AS32" s="971"/>
      <c r="AT32" s="971"/>
      <c r="AU32" s="971">
        <v>13</v>
      </c>
      <c r="AV32" s="971"/>
      <c r="AW32" s="971"/>
      <c r="AX32" s="971"/>
      <c r="AY32" s="971"/>
      <c r="AZ32" s="1041" t="s">
        <v>595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377</v>
      </c>
      <c r="R33" s="1039"/>
      <c r="S33" s="1039"/>
      <c r="T33" s="1039"/>
      <c r="U33" s="1039"/>
      <c r="V33" s="1039">
        <v>325</v>
      </c>
      <c r="W33" s="1039"/>
      <c r="X33" s="1039"/>
      <c r="Y33" s="1039"/>
      <c r="Z33" s="1039"/>
      <c r="AA33" s="1039">
        <v>52</v>
      </c>
      <c r="AB33" s="1039"/>
      <c r="AC33" s="1039"/>
      <c r="AD33" s="1039"/>
      <c r="AE33" s="1040"/>
      <c r="AF33" s="1035">
        <v>333</v>
      </c>
      <c r="AG33" s="1036"/>
      <c r="AH33" s="1036"/>
      <c r="AI33" s="1036"/>
      <c r="AJ33" s="1037"/>
      <c r="AK33" s="980">
        <v>165</v>
      </c>
      <c r="AL33" s="971"/>
      <c r="AM33" s="971"/>
      <c r="AN33" s="971"/>
      <c r="AO33" s="971"/>
      <c r="AP33" s="971">
        <v>986</v>
      </c>
      <c r="AQ33" s="971"/>
      <c r="AR33" s="971"/>
      <c r="AS33" s="971"/>
      <c r="AT33" s="971"/>
      <c r="AU33" s="971">
        <v>836</v>
      </c>
      <c r="AV33" s="971"/>
      <c r="AW33" s="971"/>
      <c r="AX33" s="971"/>
      <c r="AY33" s="971"/>
      <c r="AZ33" s="1041" t="s">
        <v>595</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1932</v>
      </c>
      <c r="R34" s="1039"/>
      <c r="S34" s="1039"/>
      <c r="T34" s="1039"/>
      <c r="U34" s="1039"/>
      <c r="V34" s="1039">
        <v>1479</v>
      </c>
      <c r="W34" s="1039"/>
      <c r="X34" s="1039"/>
      <c r="Y34" s="1039"/>
      <c r="Z34" s="1039"/>
      <c r="AA34" s="1039">
        <v>453</v>
      </c>
      <c r="AB34" s="1039"/>
      <c r="AC34" s="1039"/>
      <c r="AD34" s="1039"/>
      <c r="AE34" s="1040"/>
      <c r="AF34" s="1035">
        <v>1995</v>
      </c>
      <c r="AG34" s="1036"/>
      <c r="AH34" s="1036"/>
      <c r="AI34" s="1036"/>
      <c r="AJ34" s="1037"/>
      <c r="AK34" s="980">
        <v>751</v>
      </c>
      <c r="AL34" s="971"/>
      <c r="AM34" s="971"/>
      <c r="AN34" s="971"/>
      <c r="AO34" s="971"/>
      <c r="AP34" s="971">
        <v>7106</v>
      </c>
      <c r="AQ34" s="971"/>
      <c r="AR34" s="971"/>
      <c r="AS34" s="971"/>
      <c r="AT34" s="971"/>
      <c r="AU34" s="971">
        <v>6587</v>
      </c>
      <c r="AV34" s="971"/>
      <c r="AW34" s="971"/>
      <c r="AX34" s="971"/>
      <c r="AY34" s="971"/>
      <c r="AZ34" s="1041" t="s">
        <v>595</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4895</v>
      </c>
      <c r="AG63" s="959"/>
      <c r="AH63" s="959"/>
      <c r="AI63" s="959"/>
      <c r="AJ63" s="1022"/>
      <c r="AK63" s="1023"/>
      <c r="AL63" s="963"/>
      <c r="AM63" s="963"/>
      <c r="AN63" s="963"/>
      <c r="AO63" s="963"/>
      <c r="AP63" s="959">
        <v>12745</v>
      </c>
      <c r="AQ63" s="959"/>
      <c r="AR63" s="959"/>
      <c r="AS63" s="959"/>
      <c r="AT63" s="959"/>
      <c r="AU63" s="959">
        <v>7500</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595</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595</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1041</v>
      </c>
      <c r="R71" s="971"/>
      <c r="S71" s="971"/>
      <c r="T71" s="971"/>
      <c r="U71" s="971"/>
      <c r="V71" s="971">
        <v>1037</v>
      </c>
      <c r="W71" s="971"/>
      <c r="X71" s="971"/>
      <c r="Y71" s="971"/>
      <c r="Z71" s="971"/>
      <c r="AA71" s="971">
        <v>4</v>
      </c>
      <c r="AB71" s="971"/>
      <c r="AC71" s="971"/>
      <c r="AD71" s="971"/>
      <c r="AE71" s="971"/>
      <c r="AF71" s="971">
        <v>4</v>
      </c>
      <c r="AG71" s="971"/>
      <c r="AH71" s="971"/>
      <c r="AI71" s="971"/>
      <c r="AJ71" s="971"/>
      <c r="AK71" s="971" t="s">
        <v>595</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368351</v>
      </c>
      <c r="R72" s="971"/>
      <c r="S72" s="971"/>
      <c r="T72" s="971"/>
      <c r="U72" s="971"/>
      <c r="V72" s="971">
        <v>355170</v>
      </c>
      <c r="W72" s="971"/>
      <c r="X72" s="971"/>
      <c r="Y72" s="971"/>
      <c r="Z72" s="971"/>
      <c r="AA72" s="971">
        <v>13181</v>
      </c>
      <c r="AB72" s="971"/>
      <c r="AC72" s="971"/>
      <c r="AD72" s="971"/>
      <c r="AE72" s="971"/>
      <c r="AF72" s="971">
        <v>13181</v>
      </c>
      <c r="AG72" s="971"/>
      <c r="AH72" s="971"/>
      <c r="AI72" s="971"/>
      <c r="AJ72" s="971"/>
      <c r="AK72" s="971">
        <v>2368</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13426</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141</v>
      </c>
      <c r="CS102" s="953"/>
      <c r="CT102" s="953"/>
      <c r="CU102" s="953"/>
      <c r="CV102" s="954"/>
      <c r="CW102" s="952">
        <v>0</v>
      </c>
      <c r="CX102" s="953"/>
      <c r="CY102" s="953"/>
      <c r="CZ102" s="953"/>
      <c r="DA102" s="954"/>
      <c r="DB102" s="952">
        <v>14</v>
      </c>
      <c r="DC102" s="953"/>
      <c r="DD102" s="953"/>
      <c r="DE102" s="953"/>
      <c r="DF102" s="954"/>
      <c r="DG102" s="952" t="s">
        <v>595</v>
      </c>
      <c r="DH102" s="953"/>
      <c r="DI102" s="953"/>
      <c r="DJ102" s="953"/>
      <c r="DK102" s="954"/>
      <c r="DL102" s="952" t="s">
        <v>595</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311</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311</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311</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2161627</v>
      </c>
      <c r="AB110" s="889"/>
      <c r="AC110" s="889"/>
      <c r="AD110" s="889"/>
      <c r="AE110" s="890"/>
      <c r="AF110" s="891">
        <v>2248447</v>
      </c>
      <c r="AG110" s="889"/>
      <c r="AH110" s="889"/>
      <c r="AI110" s="889"/>
      <c r="AJ110" s="890"/>
      <c r="AK110" s="891">
        <v>2397921</v>
      </c>
      <c r="AL110" s="889"/>
      <c r="AM110" s="889"/>
      <c r="AN110" s="889"/>
      <c r="AO110" s="890"/>
      <c r="AP110" s="892">
        <v>18.7</v>
      </c>
      <c r="AQ110" s="893"/>
      <c r="AR110" s="893"/>
      <c r="AS110" s="893"/>
      <c r="AT110" s="894"/>
      <c r="AU110" s="930" t="s">
        <v>74</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18340788</v>
      </c>
      <c r="BR110" s="842"/>
      <c r="BS110" s="842"/>
      <c r="BT110" s="842"/>
      <c r="BU110" s="842"/>
      <c r="BV110" s="842">
        <v>18182253</v>
      </c>
      <c r="BW110" s="842"/>
      <c r="BX110" s="842"/>
      <c r="BY110" s="842"/>
      <c r="BZ110" s="842"/>
      <c r="CA110" s="842">
        <v>17366882</v>
      </c>
      <c r="CB110" s="842"/>
      <c r="CC110" s="842"/>
      <c r="CD110" s="842"/>
      <c r="CE110" s="842"/>
      <c r="CF110" s="866">
        <v>135.69999999999999</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447</v>
      </c>
      <c r="DM110" s="842"/>
      <c r="DN110" s="842"/>
      <c r="DO110" s="842"/>
      <c r="DP110" s="842"/>
      <c r="DQ110" s="842" t="s">
        <v>447</v>
      </c>
      <c r="DR110" s="842"/>
      <c r="DS110" s="842"/>
      <c r="DT110" s="842"/>
      <c r="DU110" s="842"/>
      <c r="DV110" s="843" t="s">
        <v>396</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449</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396</v>
      </c>
      <c r="BR111" s="817"/>
      <c r="BS111" s="817"/>
      <c r="BT111" s="817"/>
      <c r="BU111" s="817"/>
      <c r="BV111" s="817" t="s">
        <v>449</v>
      </c>
      <c r="BW111" s="817"/>
      <c r="BX111" s="817"/>
      <c r="BY111" s="817"/>
      <c r="BZ111" s="817"/>
      <c r="CA111" s="817" t="s">
        <v>451</v>
      </c>
      <c r="CB111" s="817"/>
      <c r="CC111" s="817"/>
      <c r="CD111" s="817"/>
      <c r="CE111" s="817"/>
      <c r="CF111" s="875" t="s">
        <v>449</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451</v>
      </c>
      <c r="AG112" s="780"/>
      <c r="AH112" s="780"/>
      <c r="AI112" s="780"/>
      <c r="AJ112" s="781"/>
      <c r="AK112" s="782" t="s">
        <v>447</v>
      </c>
      <c r="AL112" s="780"/>
      <c r="AM112" s="780"/>
      <c r="AN112" s="780"/>
      <c r="AO112" s="781"/>
      <c r="AP112" s="824" t="s">
        <v>396</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8125253</v>
      </c>
      <c r="BR112" s="817"/>
      <c r="BS112" s="817"/>
      <c r="BT112" s="817"/>
      <c r="BU112" s="817"/>
      <c r="BV112" s="817">
        <v>7856394</v>
      </c>
      <c r="BW112" s="817"/>
      <c r="BX112" s="817"/>
      <c r="BY112" s="817"/>
      <c r="BZ112" s="817"/>
      <c r="CA112" s="817">
        <v>7501228</v>
      </c>
      <c r="CB112" s="817"/>
      <c r="CC112" s="817"/>
      <c r="CD112" s="817"/>
      <c r="CE112" s="817"/>
      <c r="CF112" s="875">
        <v>58.6</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451</v>
      </c>
      <c r="DM112" s="817"/>
      <c r="DN112" s="817"/>
      <c r="DO112" s="817"/>
      <c r="DP112" s="817"/>
      <c r="DQ112" s="817" t="s">
        <v>451</v>
      </c>
      <c r="DR112" s="817"/>
      <c r="DS112" s="817"/>
      <c r="DT112" s="817"/>
      <c r="DU112" s="817"/>
      <c r="DV112" s="794" t="s">
        <v>458</v>
      </c>
      <c r="DW112" s="794"/>
      <c r="DX112" s="794"/>
      <c r="DY112" s="794"/>
      <c r="DZ112" s="795"/>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777573</v>
      </c>
      <c r="AB113" s="919"/>
      <c r="AC113" s="919"/>
      <c r="AD113" s="919"/>
      <c r="AE113" s="920"/>
      <c r="AF113" s="921">
        <v>692662</v>
      </c>
      <c r="AG113" s="919"/>
      <c r="AH113" s="919"/>
      <c r="AI113" s="919"/>
      <c r="AJ113" s="920"/>
      <c r="AK113" s="921">
        <v>715660</v>
      </c>
      <c r="AL113" s="919"/>
      <c r="AM113" s="919"/>
      <c r="AN113" s="919"/>
      <c r="AO113" s="920"/>
      <c r="AP113" s="922">
        <v>5.6</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t="s">
        <v>447</v>
      </c>
      <c r="BR113" s="817"/>
      <c r="BS113" s="817"/>
      <c r="BT113" s="817"/>
      <c r="BU113" s="817"/>
      <c r="BV113" s="817" t="s">
        <v>451</v>
      </c>
      <c r="BW113" s="817"/>
      <c r="BX113" s="817"/>
      <c r="BY113" s="817"/>
      <c r="BZ113" s="817"/>
      <c r="CA113" s="817" t="s">
        <v>447</v>
      </c>
      <c r="CB113" s="817"/>
      <c r="CC113" s="817"/>
      <c r="CD113" s="817"/>
      <c r="CE113" s="817"/>
      <c r="CF113" s="875" t="s">
        <v>447</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449</v>
      </c>
      <c r="DM113" s="780"/>
      <c r="DN113" s="780"/>
      <c r="DO113" s="780"/>
      <c r="DP113" s="781"/>
      <c r="DQ113" s="782" t="s">
        <v>447</v>
      </c>
      <c r="DR113" s="780"/>
      <c r="DS113" s="780"/>
      <c r="DT113" s="780"/>
      <c r="DU113" s="781"/>
      <c r="DV113" s="824" t="s">
        <v>447</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447</v>
      </c>
      <c r="AB114" s="780"/>
      <c r="AC114" s="780"/>
      <c r="AD114" s="780"/>
      <c r="AE114" s="781"/>
      <c r="AF114" s="782" t="s">
        <v>449</v>
      </c>
      <c r="AG114" s="780"/>
      <c r="AH114" s="780"/>
      <c r="AI114" s="780"/>
      <c r="AJ114" s="781"/>
      <c r="AK114" s="782" t="s">
        <v>447</v>
      </c>
      <c r="AL114" s="780"/>
      <c r="AM114" s="780"/>
      <c r="AN114" s="780"/>
      <c r="AO114" s="781"/>
      <c r="AP114" s="824" t="s">
        <v>447</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5853648</v>
      </c>
      <c r="BR114" s="817"/>
      <c r="BS114" s="817"/>
      <c r="BT114" s="817"/>
      <c r="BU114" s="817"/>
      <c r="BV114" s="817">
        <v>5810105</v>
      </c>
      <c r="BW114" s="817"/>
      <c r="BX114" s="817"/>
      <c r="BY114" s="817"/>
      <c r="BZ114" s="817"/>
      <c r="CA114" s="817">
        <v>5735308</v>
      </c>
      <c r="CB114" s="817"/>
      <c r="CC114" s="817"/>
      <c r="CD114" s="817"/>
      <c r="CE114" s="817"/>
      <c r="CF114" s="875">
        <v>44.8</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447</v>
      </c>
      <c r="DR114" s="780"/>
      <c r="DS114" s="780"/>
      <c r="DT114" s="780"/>
      <c r="DU114" s="781"/>
      <c r="DV114" s="824" t="s">
        <v>449</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447</v>
      </c>
      <c r="AB115" s="919"/>
      <c r="AC115" s="919"/>
      <c r="AD115" s="919"/>
      <c r="AE115" s="920"/>
      <c r="AF115" s="921" t="s">
        <v>396</v>
      </c>
      <c r="AG115" s="919"/>
      <c r="AH115" s="919"/>
      <c r="AI115" s="919"/>
      <c r="AJ115" s="920"/>
      <c r="AK115" s="921" t="s">
        <v>447</v>
      </c>
      <c r="AL115" s="919"/>
      <c r="AM115" s="919"/>
      <c r="AN115" s="919"/>
      <c r="AO115" s="920"/>
      <c r="AP115" s="922" t="s">
        <v>447</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447</v>
      </c>
      <c r="BW115" s="817"/>
      <c r="BX115" s="817"/>
      <c r="BY115" s="817"/>
      <c r="BZ115" s="817"/>
      <c r="CA115" s="817" t="s">
        <v>457</v>
      </c>
      <c r="CB115" s="817"/>
      <c r="CC115" s="817"/>
      <c r="CD115" s="817"/>
      <c r="CE115" s="817"/>
      <c r="CF115" s="875" t="s">
        <v>447</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458</v>
      </c>
      <c r="DH115" s="780"/>
      <c r="DI115" s="780"/>
      <c r="DJ115" s="780"/>
      <c r="DK115" s="781"/>
      <c r="DL115" s="782" t="s">
        <v>447</v>
      </c>
      <c r="DM115" s="780"/>
      <c r="DN115" s="780"/>
      <c r="DO115" s="780"/>
      <c r="DP115" s="781"/>
      <c r="DQ115" s="782" t="s">
        <v>447</v>
      </c>
      <c r="DR115" s="780"/>
      <c r="DS115" s="780"/>
      <c r="DT115" s="780"/>
      <c r="DU115" s="781"/>
      <c r="DV115" s="824" t="s">
        <v>449</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111</v>
      </c>
      <c r="AB116" s="780"/>
      <c r="AC116" s="780"/>
      <c r="AD116" s="780"/>
      <c r="AE116" s="781"/>
      <c r="AF116" s="782">
        <v>2</v>
      </c>
      <c r="AG116" s="780"/>
      <c r="AH116" s="780"/>
      <c r="AI116" s="780"/>
      <c r="AJ116" s="781"/>
      <c r="AK116" s="782" t="s">
        <v>447</v>
      </c>
      <c r="AL116" s="780"/>
      <c r="AM116" s="780"/>
      <c r="AN116" s="780"/>
      <c r="AO116" s="781"/>
      <c r="AP116" s="824" t="s">
        <v>457</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447</v>
      </c>
      <c r="BW116" s="817"/>
      <c r="BX116" s="817"/>
      <c r="BY116" s="817"/>
      <c r="BZ116" s="817"/>
      <c r="CA116" s="817" t="s">
        <v>447</v>
      </c>
      <c r="CB116" s="817"/>
      <c r="CC116" s="817"/>
      <c r="CD116" s="817"/>
      <c r="CE116" s="817"/>
      <c r="CF116" s="875" t="s">
        <v>447</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447</v>
      </c>
      <c r="DM116" s="780"/>
      <c r="DN116" s="780"/>
      <c r="DO116" s="780"/>
      <c r="DP116" s="781"/>
      <c r="DQ116" s="782" t="s">
        <v>451</v>
      </c>
      <c r="DR116" s="780"/>
      <c r="DS116" s="780"/>
      <c r="DT116" s="780"/>
      <c r="DU116" s="781"/>
      <c r="DV116" s="824" t="s">
        <v>447</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2939311</v>
      </c>
      <c r="AB117" s="903"/>
      <c r="AC117" s="903"/>
      <c r="AD117" s="903"/>
      <c r="AE117" s="904"/>
      <c r="AF117" s="905">
        <v>2941111</v>
      </c>
      <c r="AG117" s="903"/>
      <c r="AH117" s="903"/>
      <c r="AI117" s="903"/>
      <c r="AJ117" s="904"/>
      <c r="AK117" s="905">
        <v>3113581</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457</v>
      </c>
      <c r="BR117" s="817"/>
      <c r="BS117" s="817"/>
      <c r="BT117" s="817"/>
      <c r="BU117" s="817"/>
      <c r="BV117" s="817" t="s">
        <v>447</v>
      </c>
      <c r="BW117" s="817"/>
      <c r="BX117" s="817"/>
      <c r="BY117" s="817"/>
      <c r="BZ117" s="817"/>
      <c r="CA117" s="817" t="s">
        <v>447</v>
      </c>
      <c r="CB117" s="817"/>
      <c r="CC117" s="817"/>
      <c r="CD117" s="817"/>
      <c r="CE117" s="817"/>
      <c r="CF117" s="875" t="s">
        <v>458</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396</v>
      </c>
      <c r="DH117" s="780"/>
      <c r="DI117" s="780"/>
      <c r="DJ117" s="780"/>
      <c r="DK117" s="781"/>
      <c r="DL117" s="782" t="s">
        <v>447</v>
      </c>
      <c r="DM117" s="780"/>
      <c r="DN117" s="780"/>
      <c r="DO117" s="780"/>
      <c r="DP117" s="781"/>
      <c r="DQ117" s="782" t="s">
        <v>447</v>
      </c>
      <c r="DR117" s="780"/>
      <c r="DS117" s="780"/>
      <c r="DT117" s="780"/>
      <c r="DU117" s="781"/>
      <c r="DV117" s="824" t="s">
        <v>396</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311</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396</v>
      </c>
      <c r="BR118" s="845"/>
      <c r="BS118" s="845"/>
      <c r="BT118" s="845"/>
      <c r="BU118" s="845"/>
      <c r="BV118" s="845" t="s">
        <v>451</v>
      </c>
      <c r="BW118" s="845"/>
      <c r="BX118" s="845"/>
      <c r="BY118" s="845"/>
      <c r="BZ118" s="845"/>
      <c r="CA118" s="845" t="s">
        <v>447</v>
      </c>
      <c r="CB118" s="845"/>
      <c r="CC118" s="845"/>
      <c r="CD118" s="845"/>
      <c r="CE118" s="845"/>
      <c r="CF118" s="875" t="s">
        <v>451</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447</v>
      </c>
      <c r="DM118" s="780"/>
      <c r="DN118" s="780"/>
      <c r="DO118" s="780"/>
      <c r="DP118" s="781"/>
      <c r="DQ118" s="782" t="s">
        <v>457</v>
      </c>
      <c r="DR118" s="780"/>
      <c r="DS118" s="780"/>
      <c r="DT118" s="780"/>
      <c r="DU118" s="781"/>
      <c r="DV118" s="824" t="s">
        <v>447</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396</v>
      </c>
      <c r="AG119" s="889"/>
      <c r="AH119" s="889"/>
      <c r="AI119" s="889"/>
      <c r="AJ119" s="890"/>
      <c r="AK119" s="891" t="s">
        <v>451</v>
      </c>
      <c r="AL119" s="889"/>
      <c r="AM119" s="889"/>
      <c r="AN119" s="889"/>
      <c r="AO119" s="890"/>
      <c r="AP119" s="892" t="s">
        <v>451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476</v>
      </c>
      <c r="BP119" s="878"/>
      <c r="BQ119" s="879">
        <v>32319689</v>
      </c>
      <c r="BR119" s="845"/>
      <c r="BS119" s="845"/>
      <c r="BT119" s="845"/>
      <c r="BU119" s="845"/>
      <c r="BV119" s="845">
        <v>31848752</v>
      </c>
      <c r="BW119" s="845"/>
      <c r="BX119" s="845"/>
      <c r="BY119" s="845"/>
      <c r="BZ119" s="845"/>
      <c r="CA119" s="845">
        <v>30603418</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396</v>
      </c>
      <c r="DH119" s="764"/>
      <c r="DI119" s="764"/>
      <c r="DJ119" s="764"/>
      <c r="DK119" s="765"/>
      <c r="DL119" s="766" t="s">
        <v>396</v>
      </c>
      <c r="DM119" s="764"/>
      <c r="DN119" s="764"/>
      <c r="DO119" s="764"/>
      <c r="DP119" s="765"/>
      <c r="DQ119" s="766" t="s">
        <v>396</v>
      </c>
      <c r="DR119" s="764"/>
      <c r="DS119" s="764"/>
      <c r="DT119" s="764"/>
      <c r="DU119" s="765"/>
      <c r="DV119" s="848" t="s">
        <v>451</v>
      </c>
      <c r="DW119" s="849"/>
      <c r="DX119" s="849"/>
      <c r="DY119" s="849"/>
      <c r="DZ119" s="850"/>
    </row>
    <row r="120" spans="1:130" s="230" customFormat="1" ht="26.25" customHeight="1" x14ac:dyDescent="0.15">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447</v>
      </c>
      <c r="AG120" s="780"/>
      <c r="AH120" s="780"/>
      <c r="AI120" s="780"/>
      <c r="AJ120" s="781"/>
      <c r="AK120" s="782" t="s">
        <v>447</v>
      </c>
      <c r="AL120" s="780"/>
      <c r="AM120" s="780"/>
      <c r="AN120" s="780"/>
      <c r="AO120" s="781"/>
      <c r="AP120" s="824" t="s">
        <v>447</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15235858</v>
      </c>
      <c r="BR120" s="842"/>
      <c r="BS120" s="842"/>
      <c r="BT120" s="842"/>
      <c r="BU120" s="842"/>
      <c r="BV120" s="842">
        <v>16488120</v>
      </c>
      <c r="BW120" s="842"/>
      <c r="BX120" s="842"/>
      <c r="BY120" s="842"/>
      <c r="BZ120" s="842"/>
      <c r="CA120" s="842">
        <v>17338216</v>
      </c>
      <c r="CB120" s="842"/>
      <c r="CC120" s="842"/>
      <c r="CD120" s="842"/>
      <c r="CE120" s="842"/>
      <c r="CF120" s="866">
        <v>135.5</v>
      </c>
      <c r="CG120" s="867"/>
      <c r="CH120" s="867"/>
      <c r="CI120" s="867"/>
      <c r="CJ120" s="867"/>
      <c r="CK120" s="868" t="s">
        <v>480</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7300174</v>
      </c>
      <c r="DH120" s="842"/>
      <c r="DI120" s="842"/>
      <c r="DJ120" s="842"/>
      <c r="DK120" s="842"/>
      <c r="DL120" s="842">
        <v>6916291</v>
      </c>
      <c r="DM120" s="842"/>
      <c r="DN120" s="842"/>
      <c r="DO120" s="842"/>
      <c r="DP120" s="842"/>
      <c r="DQ120" s="842">
        <v>6587227</v>
      </c>
      <c r="DR120" s="842"/>
      <c r="DS120" s="842"/>
      <c r="DT120" s="842"/>
      <c r="DU120" s="842"/>
      <c r="DV120" s="843">
        <v>51.5</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451</v>
      </c>
      <c r="AG121" s="780"/>
      <c r="AH121" s="780"/>
      <c r="AI121" s="780"/>
      <c r="AJ121" s="781"/>
      <c r="AK121" s="782" t="s">
        <v>396</v>
      </c>
      <c r="AL121" s="780"/>
      <c r="AM121" s="780"/>
      <c r="AN121" s="780"/>
      <c r="AO121" s="781"/>
      <c r="AP121" s="824" t="s">
        <v>451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1563899</v>
      </c>
      <c r="BR121" s="817"/>
      <c r="BS121" s="817"/>
      <c r="BT121" s="817"/>
      <c r="BU121" s="817"/>
      <c r="BV121" s="817">
        <v>1382633</v>
      </c>
      <c r="BW121" s="817"/>
      <c r="BX121" s="817"/>
      <c r="BY121" s="817"/>
      <c r="BZ121" s="817"/>
      <c r="CA121" s="817">
        <v>527446</v>
      </c>
      <c r="CB121" s="817"/>
      <c r="CC121" s="817"/>
      <c r="CD121" s="817"/>
      <c r="CE121" s="817"/>
      <c r="CF121" s="875">
        <v>4.0999999999999996</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693779</v>
      </c>
      <c r="DH121" s="817"/>
      <c r="DI121" s="817"/>
      <c r="DJ121" s="817"/>
      <c r="DK121" s="817"/>
      <c r="DL121" s="817">
        <v>834891</v>
      </c>
      <c r="DM121" s="817"/>
      <c r="DN121" s="817"/>
      <c r="DO121" s="817"/>
      <c r="DP121" s="817"/>
      <c r="DQ121" s="817">
        <v>836162</v>
      </c>
      <c r="DR121" s="817"/>
      <c r="DS121" s="817"/>
      <c r="DT121" s="817"/>
      <c r="DU121" s="817"/>
      <c r="DV121" s="794">
        <v>6.5</v>
      </c>
      <c r="DW121" s="794"/>
      <c r="DX121" s="794"/>
      <c r="DY121" s="794"/>
      <c r="DZ121" s="795"/>
    </row>
    <row r="122" spans="1:130" s="230"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447</v>
      </c>
      <c r="AG122" s="780"/>
      <c r="AH122" s="780"/>
      <c r="AI122" s="780"/>
      <c r="AJ122" s="781"/>
      <c r="AK122" s="782" t="s">
        <v>447</v>
      </c>
      <c r="AL122" s="780"/>
      <c r="AM122" s="780"/>
      <c r="AN122" s="780"/>
      <c r="AO122" s="781"/>
      <c r="AP122" s="824" t="s">
        <v>447</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21292433</v>
      </c>
      <c r="BR122" s="845"/>
      <c r="BS122" s="845"/>
      <c r="BT122" s="845"/>
      <c r="BU122" s="845"/>
      <c r="BV122" s="845">
        <v>21223685</v>
      </c>
      <c r="BW122" s="845"/>
      <c r="BX122" s="845"/>
      <c r="BY122" s="845"/>
      <c r="BZ122" s="845"/>
      <c r="CA122" s="845">
        <v>20303325</v>
      </c>
      <c r="CB122" s="845"/>
      <c r="CC122" s="845"/>
      <c r="CD122" s="845"/>
      <c r="CE122" s="845"/>
      <c r="CF122" s="846">
        <v>158.69999999999999</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105791</v>
      </c>
      <c r="DH122" s="817"/>
      <c r="DI122" s="817"/>
      <c r="DJ122" s="817"/>
      <c r="DK122" s="817"/>
      <c r="DL122" s="817">
        <v>84752</v>
      </c>
      <c r="DM122" s="817"/>
      <c r="DN122" s="817"/>
      <c r="DO122" s="817"/>
      <c r="DP122" s="817"/>
      <c r="DQ122" s="817">
        <v>64356</v>
      </c>
      <c r="DR122" s="817"/>
      <c r="DS122" s="817"/>
      <c r="DT122" s="817"/>
      <c r="DU122" s="817"/>
      <c r="DV122" s="794">
        <v>0.5</v>
      </c>
      <c r="DW122" s="794"/>
      <c r="DX122" s="794"/>
      <c r="DY122" s="794"/>
      <c r="DZ122" s="795"/>
    </row>
    <row r="123" spans="1:130" s="230" customFormat="1" ht="26.25" customHeight="1" x14ac:dyDescent="0.15">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451</v>
      </c>
      <c r="AG123" s="780"/>
      <c r="AH123" s="780"/>
      <c r="AI123" s="780"/>
      <c r="AJ123" s="781"/>
      <c r="AK123" s="782" t="s">
        <v>451</v>
      </c>
      <c r="AL123" s="780"/>
      <c r="AM123" s="780"/>
      <c r="AN123" s="780"/>
      <c r="AO123" s="781"/>
      <c r="AP123" s="824" t="s">
        <v>396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38092190</v>
      </c>
      <c r="BR123" s="833"/>
      <c r="BS123" s="833"/>
      <c r="BT123" s="833"/>
      <c r="BU123" s="833"/>
      <c r="BV123" s="833">
        <v>39094438</v>
      </c>
      <c r="BW123" s="833"/>
      <c r="BX123" s="833"/>
      <c r="BY123" s="833"/>
      <c r="BZ123" s="833"/>
      <c r="CA123" s="833">
        <v>38168987</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25509</v>
      </c>
      <c r="DH123" s="780"/>
      <c r="DI123" s="780"/>
      <c r="DJ123" s="780"/>
      <c r="DK123" s="781"/>
      <c r="DL123" s="782">
        <v>20460</v>
      </c>
      <c r="DM123" s="780"/>
      <c r="DN123" s="780"/>
      <c r="DO123" s="780"/>
      <c r="DP123" s="781"/>
      <c r="DQ123" s="782">
        <v>13483</v>
      </c>
      <c r="DR123" s="780"/>
      <c r="DS123" s="780"/>
      <c r="DT123" s="780"/>
      <c r="DU123" s="781"/>
      <c r="DV123" s="824">
        <v>0.1</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488</v>
      </c>
      <c r="AB124" s="780"/>
      <c r="AC124" s="780"/>
      <c r="AD124" s="780"/>
      <c r="AE124" s="781"/>
      <c r="AF124" s="782" t="s">
        <v>488</v>
      </c>
      <c r="AG124" s="780"/>
      <c r="AH124" s="780"/>
      <c r="AI124" s="780"/>
      <c r="AJ124" s="781"/>
      <c r="AK124" s="782" t="s">
        <v>489</v>
      </c>
      <c r="AL124" s="780"/>
      <c r="AM124" s="780"/>
      <c r="AN124" s="780"/>
      <c r="AO124" s="781"/>
      <c r="AP124" s="824" t="s">
        <v>489</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489</v>
      </c>
      <c r="BR124" s="831"/>
      <c r="BS124" s="831"/>
      <c r="BT124" s="831"/>
      <c r="BU124" s="831"/>
      <c r="BV124" s="831" t="s">
        <v>489</v>
      </c>
      <c r="BW124" s="831"/>
      <c r="BX124" s="831"/>
      <c r="BY124" s="831"/>
      <c r="BZ124" s="831"/>
      <c r="CA124" s="831" t="s">
        <v>489</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t="s">
        <v>488</v>
      </c>
      <c r="DH124" s="764"/>
      <c r="DI124" s="764"/>
      <c r="DJ124" s="764"/>
      <c r="DK124" s="765"/>
      <c r="DL124" s="766" t="s">
        <v>492</v>
      </c>
      <c r="DM124" s="764"/>
      <c r="DN124" s="764"/>
      <c r="DO124" s="764"/>
      <c r="DP124" s="765"/>
      <c r="DQ124" s="766" t="s">
        <v>492</v>
      </c>
      <c r="DR124" s="764"/>
      <c r="DS124" s="764"/>
      <c r="DT124" s="764"/>
      <c r="DU124" s="765"/>
      <c r="DV124" s="848" t="s">
        <v>489</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493</v>
      </c>
      <c r="AB125" s="780"/>
      <c r="AC125" s="780"/>
      <c r="AD125" s="780"/>
      <c r="AE125" s="781"/>
      <c r="AF125" s="782" t="s">
        <v>493</v>
      </c>
      <c r="AG125" s="780"/>
      <c r="AH125" s="780"/>
      <c r="AI125" s="780"/>
      <c r="AJ125" s="781"/>
      <c r="AK125" s="782" t="s">
        <v>492</v>
      </c>
      <c r="AL125" s="780"/>
      <c r="AM125" s="780"/>
      <c r="AN125" s="780"/>
      <c r="AO125" s="781"/>
      <c r="AP125" s="824" t="s">
        <v>488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489</v>
      </c>
      <c r="DH125" s="842"/>
      <c r="DI125" s="842"/>
      <c r="DJ125" s="842"/>
      <c r="DK125" s="842"/>
      <c r="DL125" s="842" t="s">
        <v>492</v>
      </c>
      <c r="DM125" s="842"/>
      <c r="DN125" s="842"/>
      <c r="DO125" s="842"/>
      <c r="DP125" s="842"/>
      <c r="DQ125" s="842" t="s">
        <v>489</v>
      </c>
      <c r="DR125" s="842"/>
      <c r="DS125" s="842"/>
      <c r="DT125" s="842"/>
      <c r="DU125" s="842"/>
      <c r="DV125" s="843" t="s">
        <v>489</v>
      </c>
      <c r="DW125" s="843"/>
      <c r="DX125" s="843"/>
      <c r="DY125" s="843"/>
      <c r="DZ125" s="844"/>
    </row>
    <row r="126" spans="1:130" s="230" customFormat="1" ht="26.25" customHeight="1" thickBot="1" x14ac:dyDescent="0.2">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181</v>
      </c>
      <c r="AB126" s="780"/>
      <c r="AC126" s="780"/>
      <c r="AD126" s="780"/>
      <c r="AE126" s="781"/>
      <c r="AF126" s="782" t="s">
        <v>181</v>
      </c>
      <c r="AG126" s="780"/>
      <c r="AH126" s="780"/>
      <c r="AI126" s="780"/>
      <c r="AJ126" s="781"/>
      <c r="AK126" s="782" t="s">
        <v>488</v>
      </c>
      <c r="AL126" s="780"/>
      <c r="AM126" s="780"/>
      <c r="AN126" s="780"/>
      <c r="AO126" s="781"/>
      <c r="AP126" s="824" t="s">
        <v>492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489</v>
      </c>
      <c r="DH126" s="817"/>
      <c r="DI126" s="817"/>
      <c r="DJ126" s="817"/>
      <c r="DK126" s="817"/>
      <c r="DL126" s="817" t="s">
        <v>493</v>
      </c>
      <c r="DM126" s="817"/>
      <c r="DN126" s="817"/>
      <c r="DO126" s="817"/>
      <c r="DP126" s="817"/>
      <c r="DQ126" s="817" t="s">
        <v>489</v>
      </c>
      <c r="DR126" s="817"/>
      <c r="DS126" s="817"/>
      <c r="DT126" s="817"/>
      <c r="DU126" s="817"/>
      <c r="DV126" s="794" t="s">
        <v>488</v>
      </c>
      <c r="DW126" s="794"/>
      <c r="DX126" s="794"/>
      <c r="DY126" s="794"/>
      <c r="DZ126" s="795"/>
    </row>
    <row r="127" spans="1:130" s="230" customFormat="1" ht="26.25" customHeight="1" x14ac:dyDescent="0.15">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488</v>
      </c>
      <c r="AB127" s="780"/>
      <c r="AC127" s="780"/>
      <c r="AD127" s="780"/>
      <c r="AE127" s="781"/>
      <c r="AF127" s="782" t="s">
        <v>492</v>
      </c>
      <c r="AG127" s="780"/>
      <c r="AH127" s="780"/>
      <c r="AI127" s="780"/>
      <c r="AJ127" s="781"/>
      <c r="AK127" s="782" t="s">
        <v>492</v>
      </c>
      <c r="AL127" s="780"/>
      <c r="AM127" s="780"/>
      <c r="AN127" s="780"/>
      <c r="AO127" s="781"/>
      <c r="AP127" s="824" t="s">
        <v>498</v>
      </c>
      <c r="AQ127" s="825"/>
      <c r="AR127" s="825"/>
      <c r="AS127" s="825"/>
      <c r="AT127" s="826"/>
      <c r="AU127" s="232"/>
      <c r="AV127" s="232"/>
      <c r="AW127" s="232"/>
      <c r="AX127" s="841"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503</v>
      </c>
      <c r="CQ127" s="752"/>
      <c r="CR127" s="752"/>
      <c r="CS127" s="752"/>
      <c r="CT127" s="752"/>
      <c r="CU127" s="752"/>
      <c r="CV127" s="752"/>
      <c r="CW127" s="752"/>
      <c r="CX127" s="752"/>
      <c r="CY127" s="752"/>
      <c r="CZ127" s="752"/>
      <c r="DA127" s="752"/>
      <c r="DB127" s="752"/>
      <c r="DC127" s="752"/>
      <c r="DD127" s="752"/>
      <c r="DE127" s="752"/>
      <c r="DF127" s="753"/>
      <c r="DG127" s="816" t="s">
        <v>489</v>
      </c>
      <c r="DH127" s="817"/>
      <c r="DI127" s="817"/>
      <c r="DJ127" s="817"/>
      <c r="DK127" s="817"/>
      <c r="DL127" s="817" t="s">
        <v>488</v>
      </c>
      <c r="DM127" s="817"/>
      <c r="DN127" s="817"/>
      <c r="DO127" s="817"/>
      <c r="DP127" s="817"/>
      <c r="DQ127" s="817" t="s">
        <v>488</v>
      </c>
      <c r="DR127" s="817"/>
      <c r="DS127" s="817"/>
      <c r="DT127" s="817"/>
      <c r="DU127" s="817"/>
      <c r="DV127" s="794" t="s">
        <v>492</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234400</v>
      </c>
      <c r="AB128" s="801"/>
      <c r="AC128" s="801"/>
      <c r="AD128" s="801"/>
      <c r="AE128" s="802"/>
      <c r="AF128" s="803">
        <v>148361</v>
      </c>
      <c r="AG128" s="801"/>
      <c r="AH128" s="801"/>
      <c r="AI128" s="801"/>
      <c r="AJ128" s="802"/>
      <c r="AK128" s="803">
        <v>163071</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488</v>
      </c>
      <c r="BG128" s="787"/>
      <c r="BH128" s="787"/>
      <c r="BI128" s="787"/>
      <c r="BJ128" s="787"/>
      <c r="BK128" s="787"/>
      <c r="BL128" s="810"/>
      <c r="BM128" s="786">
        <v>12.77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507</v>
      </c>
      <c r="CQ128" s="730"/>
      <c r="CR128" s="730"/>
      <c r="CS128" s="730"/>
      <c r="CT128" s="730"/>
      <c r="CU128" s="730"/>
      <c r="CV128" s="730"/>
      <c r="CW128" s="730"/>
      <c r="CX128" s="730"/>
      <c r="CY128" s="730"/>
      <c r="CZ128" s="730"/>
      <c r="DA128" s="730"/>
      <c r="DB128" s="730"/>
      <c r="DC128" s="730"/>
      <c r="DD128" s="730"/>
      <c r="DE128" s="730"/>
      <c r="DF128" s="731"/>
      <c r="DG128" s="790" t="s">
        <v>488</v>
      </c>
      <c r="DH128" s="791"/>
      <c r="DI128" s="791"/>
      <c r="DJ128" s="791"/>
      <c r="DK128" s="791"/>
      <c r="DL128" s="791" t="s">
        <v>488</v>
      </c>
      <c r="DM128" s="791"/>
      <c r="DN128" s="791"/>
      <c r="DO128" s="791"/>
      <c r="DP128" s="791"/>
      <c r="DQ128" s="791" t="s">
        <v>488</v>
      </c>
      <c r="DR128" s="791"/>
      <c r="DS128" s="791"/>
      <c r="DT128" s="791"/>
      <c r="DU128" s="791"/>
      <c r="DV128" s="792" t="s">
        <v>488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15046143</v>
      </c>
      <c r="AB129" s="780"/>
      <c r="AC129" s="780"/>
      <c r="AD129" s="780"/>
      <c r="AE129" s="781"/>
      <c r="AF129" s="782">
        <v>15602900</v>
      </c>
      <c r="AG129" s="780"/>
      <c r="AH129" s="780"/>
      <c r="AI129" s="780"/>
      <c r="AJ129" s="781"/>
      <c r="AK129" s="782">
        <v>15155636</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510</v>
      </c>
      <c r="BG129" s="771"/>
      <c r="BH129" s="771"/>
      <c r="BI129" s="771"/>
      <c r="BJ129" s="771"/>
      <c r="BK129" s="771"/>
      <c r="BL129" s="772"/>
      <c r="BM129" s="770">
        <v>17.77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2302418</v>
      </c>
      <c r="AB130" s="780"/>
      <c r="AC130" s="780"/>
      <c r="AD130" s="780"/>
      <c r="AE130" s="781"/>
      <c r="AF130" s="782">
        <v>2281683</v>
      </c>
      <c r="AG130" s="780"/>
      <c r="AH130" s="780"/>
      <c r="AI130" s="780"/>
      <c r="AJ130" s="781"/>
      <c r="AK130" s="782">
        <v>2360925</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3.8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12743725</v>
      </c>
      <c r="AB131" s="764"/>
      <c r="AC131" s="764"/>
      <c r="AD131" s="764"/>
      <c r="AE131" s="765"/>
      <c r="AF131" s="766">
        <v>13321217</v>
      </c>
      <c r="AG131" s="764"/>
      <c r="AH131" s="764"/>
      <c r="AI131" s="764"/>
      <c r="AJ131" s="765"/>
      <c r="AK131" s="766">
        <v>12794711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489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3.1583622999999998</v>
      </c>
      <c r="AB132" s="745"/>
      <c r="AC132" s="745"/>
      <c r="AD132" s="745"/>
      <c r="AE132" s="746"/>
      <c r="AF132" s="747">
        <v>3.8364888000000001</v>
      </c>
      <c r="AG132" s="745"/>
      <c r="AH132" s="745"/>
      <c r="AI132" s="745"/>
      <c r="AJ132" s="746"/>
      <c r="AK132" s="747">
        <v>4.6080369000000001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2</v>
      </c>
      <c r="AB133" s="724"/>
      <c r="AC133" s="724"/>
      <c r="AD133" s="724"/>
      <c r="AE133" s="725"/>
      <c r="AF133" s="723">
        <v>2.8</v>
      </c>
      <c r="AG133" s="724"/>
      <c r="AH133" s="724"/>
      <c r="AI133" s="724"/>
      <c r="AJ133" s="725"/>
      <c r="AK133" s="723">
        <v>3.8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I7huY+sQ4oAObD0CSXa4JPGEt3mBVZKxpbsOH0yE3I2iei6HyoH+XOJHn6n7/KzBK+rcGNph7N+Q1nGYsM4Sg==" saltValue="dZUDZYdMCE7WeHA+8ly7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3ZCKOi9TWAvGQH80V/SMP5JMJCvG6YSKe0MzQOICDnqtU1zoL4mIFVHGaULVwnHEj2ppTEgU73MiRg11rfZhA==" saltValue="ieSlYn82c9g91ptNw4Xi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5" zoomScaleNormal="70" zoomScaleSheetLayoutView="7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me0sDdfCHrmR9zlMqHv0y4vJRSeeKCitOGo9bT/TLC4tenAh8TUIDwhtbRi/7Tog4EE/BB+bMl4Q72c5NOWA==" saltValue="le23JGPMv0AinmDihmcEy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4980872</v>
      </c>
      <c r="AP9" s="281">
        <v>103290</v>
      </c>
      <c r="AQ9" s="282">
        <v>105319</v>
      </c>
      <c r="AR9" s="283">
        <v>-1.9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1338</v>
      </c>
      <c r="AP10" s="284">
        <v>28</v>
      </c>
      <c r="AQ10" s="285">
        <v>9860</v>
      </c>
      <c r="AR10" s="286">
        <v>-99.7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11347</v>
      </c>
      <c r="AP11" s="284">
        <v>235</v>
      </c>
      <c r="AQ11" s="285">
        <v>1656</v>
      </c>
      <c r="AR11" s="286">
        <v>-85.8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196082</v>
      </c>
      <c r="AP13" s="284">
        <v>4066</v>
      </c>
      <c r="AQ13" s="285">
        <v>4056</v>
      </c>
      <c r="AR13" s="286">
        <v>0.2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70000</v>
      </c>
      <c r="AP14" s="284">
        <v>1452</v>
      </c>
      <c r="AQ14" s="285">
        <v>2339</v>
      </c>
      <c r="AR14" s="286">
        <v>-37.9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-315899</v>
      </c>
      <c r="AP15" s="284">
        <v>-6551</v>
      </c>
      <c r="AQ15" s="285">
        <v>-7717</v>
      </c>
      <c r="AR15" s="286">
        <v>-15.1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4943740</v>
      </c>
      <c r="AP16" s="284">
        <v>102520</v>
      </c>
      <c r="AQ16" s="285">
        <v>115515</v>
      </c>
      <c r="AR16" s="286">
        <v>-11.2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10.66</v>
      </c>
      <c r="AP21" s="298">
        <v>10.69</v>
      </c>
      <c r="AQ21" s="299">
        <v>-0.03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97.2</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2397921</v>
      </c>
      <c r="AP32" s="312">
        <v>49727</v>
      </c>
      <c r="AQ32" s="313">
        <v>74824</v>
      </c>
      <c r="AR32" s="314">
        <v>-33.5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715660</v>
      </c>
      <c r="AP35" s="312">
        <v>14841</v>
      </c>
      <c r="AQ35" s="313">
        <v>17427</v>
      </c>
      <c r="AR35" s="314">
        <v>-14.8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t="s">
        <v>531</v>
      </c>
      <c r="AP36" s="312" t="s">
        <v>531</v>
      </c>
      <c r="AQ36" s="313">
        <v>2447</v>
      </c>
      <c r="AR36" s="314" t="s">
        <v>531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t="s">
        <v>531</v>
      </c>
      <c r="AP37" s="312" t="s">
        <v>531</v>
      </c>
      <c r="AQ37" s="313">
        <v>591</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2</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-163071</v>
      </c>
      <c r="AP39" s="312">
        <v>-3382</v>
      </c>
      <c r="AQ39" s="313">
        <v>-3618</v>
      </c>
      <c r="AR39" s="314">
        <v>-6.5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-2360925</v>
      </c>
      <c r="AP40" s="312">
        <v>-48959</v>
      </c>
      <c r="AQ40" s="313">
        <v>-63812</v>
      </c>
      <c r="AR40" s="314">
        <v>-23.3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589585</v>
      </c>
      <c r="AP41" s="312">
        <v>12226</v>
      </c>
      <c r="AQ41" s="313">
        <v>27863</v>
      </c>
      <c r="AR41" s="314">
        <v>-56.1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3585299</v>
      </c>
      <c r="AN51" s="334">
        <v>68902</v>
      </c>
      <c r="AO51" s="335">
        <v>21.2</v>
      </c>
      <c r="AP51" s="336">
        <v>69185</v>
      </c>
      <c r="AQ51" s="337">
        <v>-2</v>
      </c>
      <c r="AR51" s="338">
        <v>23.2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2698023</v>
      </c>
      <c r="AN52" s="342">
        <v>51850</v>
      </c>
      <c r="AO52" s="343">
        <v>39</v>
      </c>
      <c r="AP52" s="344">
        <v>38519</v>
      </c>
      <c r="AQ52" s="345">
        <v>3</v>
      </c>
      <c r="AR52" s="346">
        <v>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4089251</v>
      </c>
      <c r="AN53" s="334">
        <v>80006</v>
      </c>
      <c r="AO53" s="335">
        <v>16.100000000000001</v>
      </c>
      <c r="AP53" s="336">
        <v>70166</v>
      </c>
      <c r="AQ53" s="337">
        <v>1.4</v>
      </c>
      <c r="AR53" s="338">
        <v>14.7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1588471</v>
      </c>
      <c r="AN54" s="342">
        <v>31078</v>
      </c>
      <c r="AO54" s="343">
        <v>-40.1</v>
      </c>
      <c r="AP54" s="344">
        <v>36115</v>
      </c>
      <c r="AQ54" s="345">
        <v>-6.2</v>
      </c>
      <c r="AR54" s="346">
        <v>-33.9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4572517</v>
      </c>
      <c r="AN55" s="334">
        <v>90945</v>
      </c>
      <c r="AO55" s="335">
        <v>13.7</v>
      </c>
      <c r="AP55" s="336">
        <v>92632</v>
      </c>
      <c r="AQ55" s="337">
        <v>32</v>
      </c>
      <c r="AR55" s="338">
        <v>-18.3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2031156</v>
      </c>
      <c r="AN56" s="342">
        <v>40399</v>
      </c>
      <c r="AO56" s="343">
        <v>30</v>
      </c>
      <c r="AP56" s="344">
        <v>47978</v>
      </c>
      <c r="AQ56" s="345">
        <v>32.799999999999997</v>
      </c>
      <c r="AR56" s="346">
        <v>-2.8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3123195</v>
      </c>
      <c r="AN57" s="334">
        <v>63433</v>
      </c>
      <c r="AO57" s="335">
        <v>-30.3</v>
      </c>
      <c r="AP57" s="336">
        <v>96469</v>
      </c>
      <c r="AQ57" s="337">
        <v>4.0999999999999996</v>
      </c>
      <c r="AR57" s="338">
        <v>-34.4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1461792</v>
      </c>
      <c r="AN58" s="342">
        <v>29689</v>
      </c>
      <c r="AO58" s="343">
        <v>-26.5</v>
      </c>
      <c r="AP58" s="344">
        <v>49775</v>
      </c>
      <c r="AQ58" s="345">
        <v>3.7</v>
      </c>
      <c r="AR58" s="346">
        <v>-30.2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2941807</v>
      </c>
      <c r="AN59" s="334">
        <v>61005</v>
      </c>
      <c r="AO59" s="335">
        <v>-3.8</v>
      </c>
      <c r="AP59" s="336">
        <v>85743</v>
      </c>
      <c r="AQ59" s="337">
        <v>-11.1</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1477571</v>
      </c>
      <c r="AN60" s="342">
        <v>30641</v>
      </c>
      <c r="AO60" s="343">
        <v>3.2</v>
      </c>
      <c r="AP60" s="344">
        <v>45231</v>
      </c>
      <c r="AQ60" s="345">
        <v>-9.1</v>
      </c>
      <c r="AR60" s="346">
        <v>12.3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3662414</v>
      </c>
      <c r="AN61" s="349">
        <v>72858</v>
      </c>
      <c r="AO61" s="350">
        <v>3.4</v>
      </c>
      <c r="AP61" s="351">
        <v>82839</v>
      </c>
      <c r="AQ61" s="352">
        <v>4.9000000000000004</v>
      </c>
      <c r="AR61" s="338">
        <v>-1.5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1851403</v>
      </c>
      <c r="AN62" s="342">
        <v>36731</v>
      </c>
      <c r="AO62" s="343">
        <v>1.1000000000000001</v>
      </c>
      <c r="AP62" s="344">
        <v>43524</v>
      </c>
      <c r="AQ62" s="345">
        <v>4.8</v>
      </c>
      <c r="AR62" s="346">
        <v>-3.7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1SHNDcd5Mj4u8XsFNQrbltb1vqhI9vjHH4CrFWC9dx8zub20e9Ip3JYsoq3w8JXmZwZZJbKyw8285RlMrSugw==" saltValue="oJupQxUcmWtmPBXzs0HJ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nEikMJO00IkpVNxR/5pNe3ad74ycRyIoTUxK4xDy8BpYhx/q8q8dND7ik1emKQw8KGjkxvQuP80Y5xxY82uclA==" saltValue="Otvk86z43Mlt8uzwLmNG2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KE+IPuHLNog1jg3S6/Yf/3Qz6T6DeTxLPXNr447hOLGNyc8/tcScpntlpW+KEG0VmSWCMkljrS51381N8FnlIw==" saltValue="nfWLiKHu0BQ7cmcCGUWb5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32.770000000000003</v>
      </c>
      <c r="G47" s="12">
        <v>28.01</v>
      </c>
      <c r="H47" s="12">
        <v>31.07</v>
      </c>
      <c r="I47" s="12">
        <v>35.75</v>
      </c>
      <c r="J47" s="13">
        <v>41.85</v>
      </c>
    </row>
    <row r="48" spans="2:10" ht="57.75" customHeight="1" x14ac:dyDescent="0.15">
      <c r="B48" s="14"/>
      <c r="C48" s="1141" t="s">
        <v>4</v>
      </c>
      <c r="D48" s="1141"/>
      <c r="E48" s="1142"/>
      <c r="F48" s="15">
        <v>4.13</v>
      </c>
      <c r="G48" s="16">
        <v>7.59</v>
      </c>
      <c r="H48" s="16">
        <v>8.69</v>
      </c>
      <c r="I48" s="16">
        <v>9.77</v>
      </c>
      <c r="J48" s="17">
        <v>7.42</v>
      </c>
    </row>
    <row r="49" spans="2:10" ht="57.75" customHeight="1" thickBot="1" x14ac:dyDescent="0.2">
      <c r="B49" s="18"/>
      <c r="C49" s="1143" t="s">
        <v>5</v>
      </c>
      <c r="D49" s="1143"/>
      <c r="E49" s="1144"/>
      <c r="F49" s="19" t="s">
        <v>577</v>
      </c>
      <c r="G49" s="20" t="s">
        <v>578</v>
      </c>
      <c r="H49" s="20">
        <v>5</v>
      </c>
      <c r="I49" s="20">
        <v>7.18</v>
      </c>
      <c r="J49" s="21">
        <v>2.4</v>
      </c>
    </row>
    <row r="50" spans="2:10" x14ac:dyDescent="0.15"/>
  </sheetData>
  <sheetProtection algorithmName="SHA-512" hashValue="oHfAnycGWhJ6xFxw6KGkAoctDW2sqJ6FTWk1H/6tuXgtlGZmFbkqO5O9xCVuQnLiiIsVfNaQwf2SUCnkfRcU2w==" saltValue="BKwqs7gqa9MRj7ZjzlB4n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2024-03-22T00:57:36Z</cp:lastPrinted>
  <dcterms:created xsi:type="dcterms:W3CDTF">2024-02-05T00:19:17Z</dcterms:created>
  <dcterms:modified xsi:type="dcterms:W3CDTF">2024-03-25T05:20:30Z</dcterms:modified>
  <cp:category/>
</cp:coreProperties>
</file>