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Z:\財政\財政係\2025年度\18_財政状況資料集（国）\01_決算関係（R06決算）\04_市町村→県\16_つくば市○\260318\"/>
    </mc:Choice>
  </mc:AlternateContent>
  <xr:revisionPtr revIDLastSave="0" documentId="13_ncr:1_{25F940AC-A24B-4DE5-A213-C5CE0DFFD71E}" xr6:coauthVersionLast="47" xr6:coauthVersionMax="47" xr10:uidLastSave="{00000000-0000-0000-0000-000000000000}"/>
  <bookViews>
    <workbookView xWindow="20370" yWindow="-120" windowWidth="29040" windowHeight="15840" tabRatio="81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W102" i="12"/>
  <c r="CR102" i="12"/>
  <c r="AF88" i="12"/>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O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<sst xmlns="http://schemas.openxmlformats.org/spreadsheetml/2006/main" count="1084" uniqueCount="563">
  <si>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</si>
  <si>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</si>
  <si>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</si>
  <si>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</si>
  <si>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</si>
  <si>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</si>
  <si>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</si>
  <si>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</si>
  <si>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</si>
  <si>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</si>
  <si>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</si>
  <si>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</si>
  <si>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</si>
  <si>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</si>
  <si>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</si>
  <si>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</si>
  <si>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</si>
  <si>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</si>
  <si>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</si>
  <si>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</si>
  <si>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</si>
  <si>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</si>
  <si>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</si>
  <si>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</si>
  <si>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</si>
  <si>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</si>
  <si>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</si>
  <si>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</si>
  <si>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</si>
  <si>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</si>
  <si>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</si>
  <si>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</si>
  <si>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</si>
  <si>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</si>
  <si>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</si>
  <si>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</si>
  <si>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</si>
  <si>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</si>
  <si>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</si>
  <si>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</si>
  <si>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</si>
  <si>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</si>
  <si>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</si>
  <si>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</si>
  <si>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</si>
  <si>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</si>
  <si>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</si>
  <si>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</si>
  <si>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</si>
  <si>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</si>
  <si>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</si>
  <si>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</si>
  <si>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</si>
  <si>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</si>
  <si>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</si>
  <si>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</si>
  <si>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</si>
  <si>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</si>
  <si>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</si>
  <si>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</si>
  <si>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</si>
  <si>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</si>
  <si>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</si>
  <si>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</si>
  <si>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</si>
  <si>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</si>
  <si>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</si>
  <si>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</si>
  <si>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</si>
  <si>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</si>
  <si>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</si>
  <si>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</si>
  <si>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</si>
  <si>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</si>
  <si>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</si>
  <si>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</si>
  <si>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</si>
  <si>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</si>
  <si>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</si>
  <si>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</si>
  <si>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</si>
  <si>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施行時特例市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</si>
  <si>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</si>
  <si>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</si>
  <si>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</si>
  <si>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</si>
  <si>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</si>
  <si>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</si>
  <si>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</si>
  <si>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</si>
  <si>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</si>
  <si>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</si>
  <si>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</si>
  <si>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</si>
  <si>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つくば市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</si>
  <si>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</si>
  <si>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</si>
  <si>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</si>
  <si>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</si>
  <si>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</si>
  <si>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</si>
  <si>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</si>
  <si>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</si>
  <si>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</si>
  <si>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</si>
  <si>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</si>
  <si>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</si>
  <si>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</si>
  <si>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</si>
  <si>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</si>
  <si>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</si>
  <si>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</si>
  <si>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</si>
  <si>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</si>
  <si>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</si>
  <si>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</si>
  <si>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</si>
  <si>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</si>
  <si>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</si>
  <si>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</si>
  <si>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</si>
  <si>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</si>
  <si>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</si>
  <si>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</si>
  <si>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</si>
  <si>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</si>
  <si>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</si>
  <si>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</si>
  <si>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</si>
  <si>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</si>
  <si>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</si>
  <si>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</si>
  <si>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</si>
  <si>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</si>
  <si>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</si>
  <si>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</si>
  <si>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</si>
  <si>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</si>
  <si>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</si>
  <si>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</si>
  <si>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</si>
  <si>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</si>
  <si>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</si>
  <si>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</si>
  <si>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</si>
  <si>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</si>
  <si>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</si>
  <si>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</si>
  <si>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</si>
  <si>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</si>
  <si>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</si>
  <si>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</si>
  <si>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</si>
  <si>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</si>
  <si>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</si>
  <si>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</si>
  <si>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</si>
  <si>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</si>
  <si>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</si>
  <si>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</si>
  <si>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</si>
  <si>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</si>
  <si>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</si>
  <si>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</si>
  <si>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</si>
  <si>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</si>
  <si>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</si>
  <si>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</si>
  <si>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</si>
  <si>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</si>
  <si>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</si>
  <si>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</si>
  <si>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</si>
  <si>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</si>
  <si>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</si>
  <si>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</si>
  <si>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</si>
  <si>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</si>
  <si>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</si>
  <si>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</si>
  <si>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</si>
  <si>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</si>
  <si>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</si>
  <si>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</si>
  <si>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</si>
  <si>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</si>
  <si>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</si>
  <si>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</si>
  <si>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</si>
  <si>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</si>
  <si>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</si>
  <si>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</si>
  <si>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</si>
  <si>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</si>
  <si>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</si>
  <si>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</si>
  <si>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</si>
  <si>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</si>
  <si>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</si>
  <si>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</si>
  <si>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</si>
  <si>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</si>
  <si>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</si>
  <si>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茨城県つくば市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</si>
  <si>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</si>
  <si>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</si>
  <si>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</si>
  <si>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</si>
  <si>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</si>
  <si>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</si>
  <si>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</si>
  <si>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</si>
  <si>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</si>
  <si>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</si>
  <si>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</si>
  <si>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</si>
  <si>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</si>
  <si>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</si>
  <si>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</si>
  <si>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</si>
  <si>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</si>
  <si>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</si>
  <si>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</si>
  <si>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</si>
  <si>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</si>
  <si>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</si>
  <si>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</si>
  <si>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</si>
  <si>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</si>
  <si>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</si>
  <si>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</si>
  <si>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</si>
  <si>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</si>
  <si>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</si>
  <si>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</si>
  <si>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</si>
  <si>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</si>
  <si>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</si>
  <si>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</si>
  <si>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</si>
  <si>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</si>
  <si>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</si>
  <si>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</si>
  <si>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</si>
  <si>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</si>
  <si>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</si>
  <si>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</si>
  <si>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</si>
  <si>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</si>
  <si>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</si>
  <si>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</si>
  <si>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</si>
  <si>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</si>
  <si>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</si>
  <si>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</si>
  <si>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</si>
  <si>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</si>
  <si>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</si>
  <si>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</si>
  <si>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</si>
  <si>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</si>
  <si>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</si>
  <si>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</si>
  <si>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</si>
  <si>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</si>
  <si>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</si>
  <si>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</si>
  <si>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</si>
  <si>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</si>
  <si>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</si>
  <si>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</si>
  <si>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</si>
  <si>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</si>
  <si>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</si>
  <si>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</si>
  <si>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</si>
  <si>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</si>
  <si>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</si>
  <si>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</si>
  <si>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</si>
  <si>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</si>
  <si>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</si>
  <si>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</si>
  <si>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</si>
  <si>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</si>
  <si>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</si>
  <si>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</si>
  <si>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</si>
  <si>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</si>
  <si>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</si>
  <si>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</si>
  <si>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</si>
  <si>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</si>
  <si>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</si>
  <si>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</si>
  <si>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</si>
  <si>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</si>
  <si>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</si>
  <si>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</si>
  <si>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</si>
  <si>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</si>
  <si>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</si>
  <si>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</si>
  <si>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</si>
  <si>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</si>
  <si>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</si>
  <si>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</si>
  <si>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</si>
  <si>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</si>
  <si>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</si>
  <si>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</si>
  <si>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</si>
  <si>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</si>
  <si>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</si>
  <si>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</si>
  <si>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</si>
  <si>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</si>
  <si>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</si>
  <si>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</si>
  <si>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</si>
  <si>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</si>
  <si>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</si>
  <si>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</si>
  <si>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</si>
  <si>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</si>
  <si>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</si>
  <si>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</si>
  <si>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</si>
  <si>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</si>
  <si>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</si>
  <si>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</si>
  <si>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</si>
  <si>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</si>
  <si>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</si>
  <si>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</si>
  <si>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</si>
  <si>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</si>
  <si>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</si>
  <si>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</si>
  <si>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</si>
  <si>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</si>
  <si>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</si>
  <si>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</si>
  <si>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</si>
  <si>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</si>
  <si>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</si>
  <si>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</si>
  <si>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</si>
  <si>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</si>
  <si>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</si>
  <si>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</si>
  <si>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</si>
  <si>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</si>
  <si>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</si>
  <si>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茨城県つくば市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</si>
  <si>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</si>
  <si>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</si>
  <si>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</si>
  <si>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</si>
  <si>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</si>
  <si>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</si>
  <si>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</si>
  <si>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</si>
  <si>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</si>
  <si>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</si>
  <si>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</si>
  <si>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</si>
  <si>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</si>
  <si>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</si>
  <si>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</si>
  <si>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</si>
  <si>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</si>
  <si>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</si>
  <si>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</si>
  <si>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</si>
  <si>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つくば市等公平委員会特別会計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</si>
  <si>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</si>
  <si>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</si>
  <si>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</si>
  <si>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</si>
  <si>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</si>
  <si>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</si>
  <si>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</si>
  <si>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</si>
  <si>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</si>
  <si>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</si>
  <si>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</si>
  <si>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</si>
  <si>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</si>
  <si>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つくば市国民健康保険特別会計</t>
    <phoneticPr fontId="5"/>
  </si>
  <si>
    <t>つくば市介護保険事業特別会計</t>
    <phoneticPr fontId="5"/>
  </si>
  <si>
    <t>つくば市後期高齢者医療特別会計</t>
    <phoneticPr fontId="5"/>
  </si>
  <si>
    <t>つくば市水道事業会計</t>
    <phoneticPr fontId="5"/>
  </si>
  <si>
    <t>法適用企業</t>
    <phoneticPr fontId="5"/>
  </si>
  <si>
    <t>つくば市下水道事業会計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</si>
  <si>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</si>
  <si>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</si>
  <si>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</si>
  <si>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</si>
  <si>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</si>
  <si>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</si>
  <si>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</si>
  <si>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</si>
  <si>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</si>
  <si>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</si>
  <si>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</si>
  <si>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</si>
  <si>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</si>
  <si>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</si>
  <si>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</si>
  <si>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</si>
  <si>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</si>
  <si>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</si>
  <si>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</si>
  <si>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</si>
  <si>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</si>
  <si>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</si>
  <si>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</si>
  <si>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</si>
  <si>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</si>
  <si>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</si>
  <si>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</si>
  <si>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</si>
  <si>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</si>
  <si>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</si>
  <si>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</si>
  <si>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</si>
  <si>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</si>
  <si>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</si>
  <si>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</si>
  <si>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</si>
  <si>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</si>
  <si>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</si>
  <si>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</si>
  <si>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</si>
  <si>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</si>
  <si>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</si>
  <si>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</si>
  <si>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</si>
  <si>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</si>
  <si>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</si>
  <si>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</si>
  <si>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</si>
  <si>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</si>
  <si>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</si>
  <si>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</si>
  <si>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</si>
  <si>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</si>
  <si>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</si>
  <si>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</si>
  <si>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</si>
  <si>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</si>
  <si>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</si>
  <si>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</si>
  <si>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</si>
  <si>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</si>
  <si>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</si>
  <si>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</si>
  <si>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</si>
  <si>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</si>
  <si>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</si>
  <si>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</si>
  <si>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</si>
  <si>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</si>
  <si>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</si>
  <si>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</si>
  <si>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</si>
  <si>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</si>
  <si>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</si>
  <si>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</si>
  <si>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</si>
  <si>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</si>
  <si>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</si>
  <si>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</si>
  <si>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</si>
  <si>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</si>
  <si>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</si>
  <si>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</si>
  <si>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</si>
  <si>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</si>
  <si>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</si>
  <si>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</si>
  <si>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</si>
  <si>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</si>
  <si>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</si>
  <si>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</si>
  <si>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</si>
  <si>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</si>
  <si>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</si>
  <si>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</si>
  <si>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</si>
  <si>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</si>
  <si>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</si>
  <si>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</si>
  <si>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</si>
  <si>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</si>
  <si>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</si>
  <si>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</si>
  <si>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</si>
  <si>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</si>
  <si>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</si>
  <si>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</si>
  <si>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</si>
  <si>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</si>
  <si>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</si>
  <si>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</si>
  <si>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</si>
  <si>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</si>
  <si>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</si>
  <si>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</si>
  <si>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</si>
  <si>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</si>
  <si>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</si>
  <si>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</si>
  <si>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</si>
  <si>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</si>
  <si>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</si>
  <si>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</si>
  <si>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</si>
  <si>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</si>
  <si>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</si>
  <si>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</si>
  <si>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</si>
  <si>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</si>
  <si>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</si>
  <si>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</si>
  <si>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</si>
  <si>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</si>
  <si>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</si>
  <si>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</si>
  <si>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3.35</t>
  </si>
  <si>
    <t>▲ 4.08</t>
  </si>
  <si>
    <t>▲ 3.93</t>
  </si>
  <si>
    <t>一般会計</t>
  </si>
  <si>
    <t>つくば市下水道事業会計</t>
  </si>
  <si>
    <t>つくば市水道事業会計</t>
  </si>
  <si>
    <t>つくば市介護保険事業特別会計</t>
  </si>
  <si>
    <t>つくば市国民健康保険特別会計</t>
  </si>
  <si>
    <t>つくば市後期高齢者医療特別会計</t>
  </si>
  <si>
    <t>つくば市等公平委員会特別会計</t>
  </si>
  <si>
    <t>その他会計（赤字）</t>
  </si>
  <si>
    <t>その他会計（黒字）</t>
  </si>
  <si>
    <t>R02</t>
    <phoneticPr fontId="5"/>
  </si>
  <si>
    <t>R03</t>
    <phoneticPr fontId="5"/>
  </si>
  <si>
    <t>R04</t>
    <phoneticPr fontId="5"/>
  </si>
  <si>
    <t>R05</t>
    <phoneticPr fontId="5"/>
  </si>
  <si>
    <t>R06</t>
    <phoneticPr fontId="5"/>
  </si>
  <si>
    <t>つくばまちなかデザイン</t>
  </si>
  <si>
    <t>つくば市国際交流協会</t>
  </si>
  <si>
    <t>つくば市土地開発公社</t>
  </si>
  <si>
    <t>つくば文化振興財団</t>
  </si>
  <si>
    <t>学校教育施設整備基金</t>
  </si>
  <si>
    <t>公共施設整備基金</t>
  </si>
  <si>
    <t>福祉振興基金</t>
  </si>
  <si>
    <t>アイラブつくばまちづくり寄附基金</t>
    <phoneticPr fontId="2"/>
  </si>
  <si>
    <t>医療環境整備基金</t>
    <phoneticPr fontId="2"/>
  </si>
  <si>
    <t>茨城県市町村総合事務組合（一般会計）</t>
    <rPh sb="13" eb="15">
      <t>イッパン</t>
    </rPh>
    <rPh sb="15" eb="17">
      <t>カイケイ</t>
    </rPh>
    <phoneticPr fontId="10"/>
  </si>
  <si>
    <t>茨城県市町村総合事務組合（県民交通災害共済事業特別会計）</t>
    <rPh sb="13" eb="15">
      <t>ケンミン</t>
    </rPh>
    <rPh sb="15" eb="17">
      <t>コウツウ</t>
    </rPh>
    <rPh sb="17" eb="19">
      <t>サイガイ</t>
    </rPh>
    <rPh sb="19" eb="21">
      <t>キョウサイ</t>
    </rPh>
    <rPh sb="21" eb="23">
      <t>ジギョウ</t>
    </rPh>
    <rPh sb="23" eb="25">
      <t>トクベツ</t>
    </rPh>
    <rPh sb="25" eb="27">
      <t>カイケイ</t>
    </rPh>
    <phoneticPr fontId="10"/>
  </si>
  <si>
    <t>茨城租税債権管理機構</t>
  </si>
  <si>
    <t>利根川水系県南水防事務組合</t>
  </si>
  <si>
    <t>茨城県後期高齢者医療広域連合（一般会計）</t>
    <rPh sb="15" eb="17">
      <t>イッパン</t>
    </rPh>
    <rPh sb="17" eb="19">
      <t>カイケイ</t>
    </rPh>
    <phoneticPr fontId="10"/>
  </si>
  <si>
    <t>茨城県後期高齢者医療広域連合（後期高齢者医療特別会計）</t>
    <rPh sb="15" eb="17">
      <t>コウキ</t>
    </rPh>
    <rPh sb="17" eb="20">
      <t>コウレイシャ</t>
    </rPh>
    <rPh sb="20" eb="22">
      <t>イリョウ</t>
    </rPh>
    <rPh sb="22" eb="24">
      <t>トクベツ</t>
    </rPh>
    <rPh sb="24" eb="26">
      <t>カイケイ</t>
    </rPh>
    <phoneticPr fontId="10"/>
  </si>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</sst>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8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43261</c:v>
                </c:pt>
                <c:pt idx="1">
                  <c:v>40626</c:v>
                </c:pt>
                <c:pt idx="2">
                  <c:v>46133</c:v>
                </c:pt>
                <c:pt idx="3">
                  <c:v>49174</c:v>
                </c:pt>
                <c:pt idx="4">
                  <c:v>50636</c:v>
                </c:pt>
              </c:numCache>
            </c:numRef>
          </c:val>
          <c:smooth val="0"/>
          <c:extLst>
            <c:ext xmlns:c16="http://schemas.microsoft.com/office/drawing/2014/chart" uri="{C3380CC4-5D6E-409C-BE32-E72D297353CC}">
              <c16:uniqueId val="{00000000-98C7-4BF1-A155-2885AE95179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52106</c:v>
                </c:pt>
                <c:pt idx="1">
                  <c:v>41494</c:v>
                </c:pt>
                <c:pt idx="2">
                  <c:v>70483</c:v>
                </c:pt>
                <c:pt idx="3">
                  <c:v>93053</c:v>
                </c:pt>
                <c:pt idx="4">
                  <c:v>68687</c:v>
                </c:pt>
              </c:numCache>
            </c:numRef>
          </c:val>
          <c:smooth val="0"/>
          <c:extLst>
            <c:ext xmlns:c16="http://schemas.microsoft.com/office/drawing/2014/chart" uri="{C3380CC4-5D6E-409C-BE32-E72D297353CC}">
              <c16:uniqueId val="{00000001-98C7-4BF1-A155-2885AE95179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8.35</c:v>
                </c:pt>
                <c:pt idx="1">
                  <c:v>12.17</c:v>
                </c:pt>
                <c:pt idx="2">
                  <c:v>7.8</c:v>
                </c:pt>
                <c:pt idx="3">
                  <c:v>7.04</c:v>
                </c:pt>
                <c:pt idx="4">
                  <c:v>7.19</c:v>
                </c:pt>
              </c:numCache>
            </c:numRef>
          </c:val>
          <c:extLst>
            <c:ext xmlns:c16="http://schemas.microsoft.com/office/drawing/2014/chart" uri="{C3380CC4-5D6E-409C-BE32-E72D297353CC}">
              <c16:uniqueId val="{00000000-0B9F-43E0-95BC-C4A839305AB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4.2300000000000004</c:v>
                </c:pt>
                <c:pt idx="1">
                  <c:v>8.2100000000000009</c:v>
                </c:pt>
                <c:pt idx="2">
                  <c:v>20.46</c:v>
                </c:pt>
                <c:pt idx="3">
                  <c:v>15.82</c:v>
                </c:pt>
                <c:pt idx="4">
                  <c:v>11.09</c:v>
                </c:pt>
              </c:numCache>
            </c:numRef>
          </c:val>
          <c:extLst>
            <c:ext xmlns:c16="http://schemas.microsoft.com/office/drawing/2014/chart" uri="{C3380CC4-5D6E-409C-BE32-E72D297353CC}">
              <c16:uniqueId val="{00000001-0B9F-43E0-95BC-C4A839305AB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-3.35</c:v>
                </c:pt>
                <c:pt idx="1">
                  <c:v>7.59</c:v>
                </c:pt>
                <c:pt idx="2">
                  <c:v>9.31</c:v>
                </c:pt>
                <c:pt idx="3">
                  <c:v>-4.08</c:v>
                </c:pt>
                <c:pt idx="4">
                  <c:v>-3.93</c:v>
                </c:pt>
              </c:numCache>
            </c:numRef>
          </c:val>
          <c:smooth val="0"/>
          <c:extLst>
            <c:ext xmlns:c16="http://schemas.microsoft.com/office/drawing/2014/chart" uri="{C3380CC4-5D6E-409C-BE32-E72D297353CC}">
              <c16:uniqueId val="{00000002-0B9F-43E0-95BC-C4A839305AB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9CD-4EA4-8D7A-C738CB6B0D6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9CD-4EA4-8D7A-C738CB6B0D6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9CD-4EA4-8D7A-C738CB6B0D65}"/>
            </c:ext>
          </c:extLst>
        </c:ser>
        <c:ser>
          <c:idx val="3"/>
          <c:order val="3"/>
          <c:tx>
            <c:strRef>
              <c:f>データシート!$A$30</c:f>
              <c:strCache>
                <c:ptCount val="1"/>
                <c:pt idx="0">
                  <c:v>つくば市等公平委員会特別会計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9CD-4EA4-8D7A-C738CB6B0D65}"/>
            </c:ext>
          </c:extLst>
        </c:ser>
        <c:ser>
          <c:idx val="4"/>
          <c:order val="4"/>
          <c:tx>
            <c:strRef>
              <c:f>データシート!$A$31</c:f>
              <c:strCache>
                <c:ptCount val="1"/>
                <c:pt idx="0">
                  <c:v>つくば市後期高齢者医療特別会計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0.01</c:v>
                </c:pt>
                <c:pt idx="4">
                  <c:v>#N/A</c:v>
                </c:pt>
                <c:pt idx="5">
                  <c:v>0.08</c:v>
                </c:pt>
                <c:pt idx="6">
                  <c:v>#N/A</c:v>
                </c:pt>
                <c:pt idx="7">
                  <c:v>0</c:v>
                </c:pt>
                <c:pt idx="8">
                  <c:v>#N/A</c:v>
                </c:pt>
                <c:pt idx="9">
                  <c:v>0.01</c:v>
                </c:pt>
              </c:numCache>
            </c:numRef>
          </c:val>
          <c:extLst>
            <c:ext xmlns:c16="http://schemas.microsoft.com/office/drawing/2014/chart" uri="{C3380CC4-5D6E-409C-BE32-E72D297353CC}">
              <c16:uniqueId val="{00000004-99CD-4EA4-8D7A-C738CB6B0D65}"/>
            </c:ext>
          </c:extLst>
        </c:ser>
        <c:ser>
          <c:idx val="5"/>
          <c:order val="5"/>
          <c:tx>
            <c:strRef>
              <c:f>データシート!$A$32</c:f>
              <c:strCache>
                <c:ptCount val="1"/>
                <c:pt idx="0">
                  <c:v>つくば市国民健康保険特別会計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c:v>
                </c:pt>
                <c:pt idx="2">
                  <c:v>#N/A</c:v>
                </c:pt>
                <c:pt idx="3">
                  <c:v>1.54</c:v>
                </c:pt>
                <c:pt idx="4">
                  <c:v>#N/A</c:v>
                </c:pt>
                <c:pt idx="5">
                  <c:v>0.76</c:v>
                </c:pt>
                <c:pt idx="6">
                  <c:v>#N/A</c:v>
                </c:pt>
                <c:pt idx="7">
                  <c:v>0.3</c:v>
                </c:pt>
                <c:pt idx="8">
                  <c:v>#N/A</c:v>
                </c:pt>
                <c:pt idx="9">
                  <c:v>0.4</c:v>
                </c:pt>
              </c:numCache>
            </c:numRef>
          </c:val>
          <c:extLst>
            <c:ext xmlns:c16="http://schemas.microsoft.com/office/drawing/2014/chart" uri="{C3380CC4-5D6E-409C-BE32-E72D297353CC}">
              <c16:uniqueId val="{00000005-99CD-4EA4-8D7A-C738CB6B0D65}"/>
            </c:ext>
          </c:extLst>
        </c:ser>
        <c:ser>
          <c:idx val="6"/>
          <c:order val="6"/>
          <c:tx>
            <c:strRef>
              <c:f>データシート!$A$33</c:f>
              <c:strCache>
                <c:ptCount val="1"/>
                <c:pt idx="0">
                  <c:v>つくば市介護保険事業特別会計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0.71</c:v>
                </c:pt>
                <c:pt idx="2">
                  <c:v>#N/A</c:v>
                </c:pt>
                <c:pt idx="3">
                  <c:v>1.06</c:v>
                </c:pt>
                <c:pt idx="4">
                  <c:v>#N/A</c:v>
                </c:pt>
                <c:pt idx="5">
                  <c:v>1.03</c:v>
                </c:pt>
                <c:pt idx="6">
                  <c:v>#N/A</c:v>
                </c:pt>
                <c:pt idx="7">
                  <c:v>0.83</c:v>
                </c:pt>
                <c:pt idx="8">
                  <c:v>#N/A</c:v>
                </c:pt>
                <c:pt idx="9">
                  <c:v>0.43</c:v>
                </c:pt>
              </c:numCache>
            </c:numRef>
          </c:val>
          <c:extLst>
            <c:ext xmlns:c16="http://schemas.microsoft.com/office/drawing/2014/chart" uri="{C3380CC4-5D6E-409C-BE32-E72D297353CC}">
              <c16:uniqueId val="{00000006-99CD-4EA4-8D7A-C738CB6B0D65}"/>
            </c:ext>
          </c:extLst>
        </c:ser>
        <c:ser>
          <c:idx val="7"/>
          <c:order val="7"/>
          <c:tx>
            <c:strRef>
              <c:f>データシート!$A$34</c:f>
              <c:strCache>
                <c:ptCount val="1"/>
                <c:pt idx="0">
                  <c:v>つくば市水道事業会計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3.02</c:v>
                </c:pt>
                <c:pt idx="2">
                  <c:v>#N/A</c:v>
                </c:pt>
                <c:pt idx="3">
                  <c:v>3.06</c:v>
                </c:pt>
                <c:pt idx="4">
                  <c:v>#N/A</c:v>
                </c:pt>
                <c:pt idx="5">
                  <c:v>3.87</c:v>
                </c:pt>
                <c:pt idx="6">
                  <c:v>#N/A</c:v>
                </c:pt>
                <c:pt idx="7">
                  <c:v>4.91</c:v>
                </c:pt>
                <c:pt idx="8">
                  <c:v>#N/A</c:v>
                </c:pt>
                <c:pt idx="9">
                  <c:v>4.7</c:v>
                </c:pt>
              </c:numCache>
            </c:numRef>
          </c:val>
          <c:extLst>
            <c:ext xmlns:c16="http://schemas.microsoft.com/office/drawing/2014/chart" uri="{C3380CC4-5D6E-409C-BE32-E72D297353CC}">
              <c16:uniqueId val="{00000007-99CD-4EA4-8D7A-C738CB6B0D65}"/>
            </c:ext>
          </c:extLst>
        </c:ser>
        <c:ser>
          <c:idx val="8"/>
          <c:order val="8"/>
          <c:tx>
            <c:strRef>
              <c:f>データシート!$A$35</c:f>
              <c:strCache>
                <c:ptCount val="1"/>
                <c:pt idx="0">
                  <c:v>つくば市下水道事業会計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c:v>
                </c:pt>
                <c:pt idx="2">
                  <c:v>#N/A</c:v>
                </c:pt>
                <c:pt idx="3">
                  <c:v>2.4500000000000002</c:v>
                </c:pt>
                <c:pt idx="4">
                  <c:v>#N/A</c:v>
                </c:pt>
                <c:pt idx="5">
                  <c:v>3.58</c:v>
                </c:pt>
                <c:pt idx="6">
                  <c:v>#N/A</c:v>
                </c:pt>
                <c:pt idx="7">
                  <c:v>4.66</c:v>
                </c:pt>
                <c:pt idx="8">
                  <c:v>#N/A</c:v>
                </c:pt>
                <c:pt idx="9">
                  <c:v>5.99</c:v>
                </c:pt>
              </c:numCache>
            </c:numRef>
          </c:val>
          <c:extLst>
            <c:ext xmlns:c16="http://schemas.microsoft.com/office/drawing/2014/chart" uri="{C3380CC4-5D6E-409C-BE32-E72D297353CC}">
              <c16:uniqueId val="{00000008-99CD-4EA4-8D7A-C738CB6B0D6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8.34</c:v>
                </c:pt>
                <c:pt idx="2">
                  <c:v>#N/A</c:v>
                </c:pt>
                <c:pt idx="3">
                  <c:v>12.16</c:v>
                </c:pt>
                <c:pt idx="4">
                  <c:v>#N/A</c:v>
                </c:pt>
                <c:pt idx="5">
                  <c:v>7.79</c:v>
                </c:pt>
                <c:pt idx="6">
                  <c:v>#N/A</c:v>
                </c:pt>
                <c:pt idx="7">
                  <c:v>7.03</c:v>
                </c:pt>
                <c:pt idx="8">
                  <c:v>#N/A</c:v>
                </c:pt>
                <c:pt idx="9">
                  <c:v>7.18</c:v>
                </c:pt>
              </c:numCache>
            </c:numRef>
          </c:val>
          <c:extLst>
            <c:ext xmlns:c16="http://schemas.microsoft.com/office/drawing/2014/chart" uri="{C3380CC4-5D6E-409C-BE32-E72D297353CC}">
              <c16:uniqueId val="{00000009-99CD-4EA4-8D7A-C738CB6B0D6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6444</c:v>
                </c:pt>
                <c:pt idx="5">
                  <c:v>5899</c:v>
                </c:pt>
                <c:pt idx="8">
                  <c:v>5430</c:v>
                </c:pt>
                <c:pt idx="11">
                  <c:v>5214</c:v>
                </c:pt>
                <c:pt idx="14">
                  <c:v>4950</c:v>
                </c:pt>
              </c:numCache>
            </c:numRef>
          </c:val>
          <c:extLst>
            <c:ext xmlns:c16="http://schemas.microsoft.com/office/drawing/2014/chart" uri="{C3380CC4-5D6E-409C-BE32-E72D297353CC}">
              <c16:uniqueId val="{00000000-E598-419C-8A72-26532E4EB15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598-419C-8A72-26532E4EB15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905</c:v>
                </c:pt>
                <c:pt idx="3">
                  <c:v>889</c:v>
                </c:pt>
                <c:pt idx="6">
                  <c:v>940</c:v>
                </c:pt>
                <c:pt idx="9">
                  <c:v>934</c:v>
                </c:pt>
                <c:pt idx="12">
                  <c:v>974</c:v>
                </c:pt>
              </c:numCache>
            </c:numRef>
          </c:val>
          <c:extLst>
            <c:ext xmlns:c16="http://schemas.microsoft.com/office/drawing/2014/chart" uri="{C3380CC4-5D6E-409C-BE32-E72D297353CC}">
              <c16:uniqueId val="{00000002-E598-419C-8A72-26532E4EB15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598-419C-8A72-26532E4EB15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908</c:v>
                </c:pt>
                <c:pt idx="3">
                  <c:v>1362</c:v>
                </c:pt>
                <c:pt idx="6">
                  <c:v>1332</c:v>
                </c:pt>
                <c:pt idx="9">
                  <c:v>1352</c:v>
                </c:pt>
                <c:pt idx="12">
                  <c:v>1490</c:v>
                </c:pt>
              </c:numCache>
            </c:numRef>
          </c:val>
          <c:extLst>
            <c:ext xmlns:c16="http://schemas.microsoft.com/office/drawing/2014/chart" uri="{C3380CC4-5D6E-409C-BE32-E72D297353CC}">
              <c16:uniqueId val="{00000004-E598-419C-8A72-26532E4EB15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598-419C-8A72-26532E4EB15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598-419C-8A72-26532E4EB15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6454</c:v>
                </c:pt>
                <c:pt idx="3">
                  <c:v>6728</c:v>
                </c:pt>
                <c:pt idx="6">
                  <c:v>6345</c:v>
                </c:pt>
                <c:pt idx="9">
                  <c:v>6328</c:v>
                </c:pt>
                <c:pt idx="12">
                  <c:v>6402</c:v>
                </c:pt>
              </c:numCache>
            </c:numRef>
          </c:val>
          <c:extLst>
            <c:ext xmlns:c16="http://schemas.microsoft.com/office/drawing/2014/chart" uri="{C3380CC4-5D6E-409C-BE32-E72D297353CC}">
              <c16:uniqueId val="{00000007-E598-419C-8A72-26532E4EB15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1823</c:v>
                </c:pt>
                <c:pt idx="2">
                  <c:v>#N/A</c:v>
                </c:pt>
                <c:pt idx="3">
                  <c:v>#N/A</c:v>
                </c:pt>
                <c:pt idx="4">
                  <c:v>3080</c:v>
                </c:pt>
                <c:pt idx="5">
                  <c:v>#N/A</c:v>
                </c:pt>
                <c:pt idx="6">
                  <c:v>#N/A</c:v>
                </c:pt>
                <c:pt idx="7">
                  <c:v>3187</c:v>
                </c:pt>
                <c:pt idx="8">
                  <c:v>#N/A</c:v>
                </c:pt>
                <c:pt idx="9">
                  <c:v>#N/A</c:v>
                </c:pt>
                <c:pt idx="10">
                  <c:v>3400</c:v>
                </c:pt>
                <c:pt idx="11">
                  <c:v>#N/A</c:v>
                </c:pt>
                <c:pt idx="12">
                  <c:v>#N/A</c:v>
                </c:pt>
                <c:pt idx="13">
                  <c:v>3916</c:v>
                </c:pt>
                <c:pt idx="14">
                  <c:v>#N/A</c:v>
                </c:pt>
              </c:numCache>
            </c:numRef>
          </c:val>
          <c:smooth val="0"/>
          <c:extLst>
            <c:ext xmlns:c16="http://schemas.microsoft.com/office/drawing/2014/chart" uri="{C3380CC4-5D6E-409C-BE32-E72D297353CC}">
              <c16:uniqueId val="{00000008-E598-419C-8A72-26532E4EB15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40792</c:v>
                </c:pt>
                <c:pt idx="5">
                  <c:v>38546</c:v>
                </c:pt>
                <c:pt idx="8">
                  <c:v>37780</c:v>
                </c:pt>
                <c:pt idx="11">
                  <c:v>36768</c:v>
                </c:pt>
                <c:pt idx="14">
                  <c:v>35712</c:v>
                </c:pt>
              </c:numCache>
            </c:numRef>
          </c:val>
          <c:extLst>
            <c:ext xmlns:c16="http://schemas.microsoft.com/office/drawing/2014/chart" uri="{C3380CC4-5D6E-409C-BE32-E72D297353CC}">
              <c16:uniqueId val="{00000000-4EFE-453E-8C36-0C47F9DD2B4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16779</c:v>
                </c:pt>
                <c:pt idx="5">
                  <c:v>14116</c:v>
                </c:pt>
                <c:pt idx="8">
                  <c:v>15174</c:v>
                </c:pt>
                <c:pt idx="11">
                  <c:v>15633</c:v>
                </c:pt>
                <c:pt idx="14">
                  <c:v>16462</c:v>
                </c:pt>
              </c:numCache>
            </c:numRef>
          </c:val>
          <c:extLst>
            <c:ext xmlns:c16="http://schemas.microsoft.com/office/drawing/2014/chart" uri="{C3380CC4-5D6E-409C-BE32-E72D297353CC}">
              <c16:uniqueId val="{00000001-4EFE-453E-8C36-0C47F9DD2B4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8919</c:v>
                </c:pt>
                <c:pt idx="5">
                  <c:v>11939</c:v>
                </c:pt>
                <c:pt idx="8">
                  <c:v>22260</c:v>
                </c:pt>
                <c:pt idx="11">
                  <c:v>19051</c:v>
                </c:pt>
                <c:pt idx="14">
                  <c:v>15382</c:v>
                </c:pt>
              </c:numCache>
            </c:numRef>
          </c:val>
          <c:extLst>
            <c:ext xmlns:c16="http://schemas.microsoft.com/office/drawing/2014/chart" uri="{C3380CC4-5D6E-409C-BE32-E72D297353CC}">
              <c16:uniqueId val="{00000002-4EFE-453E-8C36-0C47F9DD2B4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EFE-453E-8C36-0C47F9DD2B4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EFE-453E-8C36-0C47F9DD2B4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EFE-453E-8C36-0C47F9DD2B4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3368</c:v>
                </c:pt>
                <c:pt idx="3">
                  <c:v>3310</c:v>
                </c:pt>
                <c:pt idx="6">
                  <c:v>3143</c:v>
                </c:pt>
                <c:pt idx="9">
                  <c:v>2146</c:v>
                </c:pt>
                <c:pt idx="12">
                  <c:v>2541</c:v>
                </c:pt>
              </c:numCache>
            </c:numRef>
          </c:val>
          <c:extLst>
            <c:ext xmlns:c16="http://schemas.microsoft.com/office/drawing/2014/chart" uri="{C3380CC4-5D6E-409C-BE32-E72D297353CC}">
              <c16:uniqueId val="{00000006-4EFE-453E-8C36-0C47F9DD2B4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EFE-453E-8C36-0C47F9DD2B4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18723</c:v>
                </c:pt>
                <c:pt idx="3">
                  <c:v>16689</c:v>
                </c:pt>
                <c:pt idx="6">
                  <c:v>15060</c:v>
                </c:pt>
                <c:pt idx="9">
                  <c:v>18157</c:v>
                </c:pt>
                <c:pt idx="12">
                  <c:v>19188</c:v>
                </c:pt>
              </c:numCache>
            </c:numRef>
          </c:val>
          <c:extLst>
            <c:ext xmlns:c16="http://schemas.microsoft.com/office/drawing/2014/chart" uri="{C3380CC4-5D6E-409C-BE32-E72D297353CC}">
              <c16:uniqueId val="{00000008-4EFE-453E-8C36-0C47F9DD2B4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13023</c:v>
                </c:pt>
                <c:pt idx="3">
                  <c:v>5305</c:v>
                </c:pt>
                <c:pt idx="6">
                  <c:v>4588</c:v>
                </c:pt>
                <c:pt idx="9">
                  <c:v>4770</c:v>
                </c:pt>
                <c:pt idx="12">
                  <c:v>3900</c:v>
                </c:pt>
              </c:numCache>
            </c:numRef>
          </c:val>
          <c:extLst>
            <c:ext xmlns:c16="http://schemas.microsoft.com/office/drawing/2014/chart" uri="{C3380CC4-5D6E-409C-BE32-E72D297353CC}">
              <c16:uniqueId val="{00000009-4EFE-453E-8C36-0C47F9DD2B4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54818</c:v>
                </c:pt>
                <c:pt idx="3">
                  <c:v>54005</c:v>
                </c:pt>
                <c:pt idx="6">
                  <c:v>56232</c:v>
                </c:pt>
                <c:pt idx="9">
                  <c:v>61920</c:v>
                </c:pt>
                <c:pt idx="12">
                  <c:v>65201</c:v>
                </c:pt>
              </c:numCache>
            </c:numRef>
          </c:val>
          <c:extLst>
            <c:ext xmlns:c16="http://schemas.microsoft.com/office/drawing/2014/chart" uri="{C3380CC4-5D6E-409C-BE32-E72D297353CC}">
              <c16:uniqueId val="{0000000A-4EFE-453E-8C36-0C47F9DD2B4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23442</c:v>
                </c:pt>
                <c:pt idx="2">
                  <c:v>#N/A</c:v>
                </c:pt>
                <c:pt idx="3">
                  <c:v>#N/A</c:v>
                </c:pt>
                <c:pt idx="4">
                  <c:v>14707</c:v>
                </c:pt>
                <c:pt idx="5">
                  <c:v>#N/A</c:v>
                </c:pt>
                <c:pt idx="6">
                  <c:v>#N/A</c:v>
                </c:pt>
                <c:pt idx="7">
                  <c:v>3808</c:v>
                </c:pt>
                <c:pt idx="8">
                  <c:v>#N/A</c:v>
                </c:pt>
                <c:pt idx="9">
                  <c:v>#N/A</c:v>
                </c:pt>
                <c:pt idx="10">
                  <c:v>15541</c:v>
                </c:pt>
                <c:pt idx="11">
                  <c:v>#N/A</c:v>
                </c:pt>
                <c:pt idx="12">
                  <c:v>#N/A</c:v>
                </c:pt>
                <c:pt idx="13">
                  <c:v>23273</c:v>
                </c:pt>
                <c:pt idx="14">
                  <c:v>#N/A</c:v>
                </c:pt>
              </c:numCache>
            </c:numRef>
          </c:val>
          <c:smooth val="0"/>
          <c:extLst>
            <c:ext xmlns:c16="http://schemas.microsoft.com/office/drawing/2014/chart" uri="{C3380CC4-5D6E-409C-BE32-E72D297353CC}">
              <c16:uniqueId val="{0000000B-4EFE-453E-8C36-0C47F9DD2B4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11325</c:v>
                </c:pt>
                <c:pt idx="1">
                  <c:v>9187</c:v>
                </c:pt>
                <c:pt idx="2">
                  <c:v>6631</c:v>
                </c:pt>
              </c:numCache>
            </c:numRef>
          </c:val>
          <c:extLst>
            <c:ext xmlns:c16="http://schemas.microsoft.com/office/drawing/2014/chart" uri="{C3380CC4-5D6E-409C-BE32-E72D297353CC}">
              <c16:uniqueId val="{00000000-1F88-49B8-9ECE-242898A1D9F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378</c:v>
                </c:pt>
                <c:pt idx="1">
                  <c:v>378</c:v>
                </c:pt>
                <c:pt idx="2">
                  <c:v>378</c:v>
                </c:pt>
              </c:numCache>
            </c:numRef>
          </c:val>
          <c:extLst>
            <c:ext xmlns:c16="http://schemas.microsoft.com/office/drawing/2014/chart" uri="{C3380CC4-5D6E-409C-BE32-E72D297353CC}">
              <c16:uniqueId val="{00000001-1F88-49B8-9ECE-242898A1D9F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7027</c:v>
                </c:pt>
                <c:pt idx="1">
                  <c:v>6168</c:v>
                </c:pt>
                <c:pt idx="2">
                  <c:v>5639</c:v>
                </c:pt>
              </c:numCache>
            </c:numRef>
          </c:val>
          <c:extLst>
            <c:ext xmlns:c16="http://schemas.microsoft.com/office/drawing/2014/chart" uri="{C3380CC4-5D6E-409C-BE32-E72D297353CC}">
              <c16:uniqueId val="{00000002-1F88-49B8-9ECE-242898A1D9F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茨城県つくば市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元利償還金については、</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14 </a:t>
          </a:r>
          <a:r>
            <a:rPr lang="ja-JP" altLang="ja-JP" sz="1100" b="0" i="0" baseline="0">
              <a:solidFill>
                <a:schemeClr val="dk1"/>
              </a:solidFill>
              <a:effectLst/>
              <a:latin typeface="+mn-lt"/>
              <a:ea typeface="+mn-ea"/>
              <a:cs typeface="+mn-cs"/>
            </a:rPr>
            <a:t>年度臨時財政対策債</a:t>
          </a:r>
          <a:r>
            <a:rPr kumimoji="1" lang="ja-JP" altLang="ja-JP" sz="1100">
              <a:solidFill>
                <a:schemeClr val="dk1"/>
              </a:solidFill>
              <a:effectLst/>
              <a:latin typeface="+mn-lt"/>
              <a:ea typeface="+mn-ea"/>
              <a:cs typeface="+mn-cs"/>
            </a:rPr>
            <a:t>の償還終了</a:t>
          </a:r>
          <a:r>
            <a:rPr kumimoji="1" lang="ja-JP" altLang="en-US" sz="1100">
              <a:solidFill>
                <a:schemeClr val="dk1"/>
              </a:solidFill>
              <a:effectLst/>
              <a:latin typeface="+mn-lt"/>
              <a:ea typeface="+mn-ea"/>
              <a:cs typeface="+mn-cs"/>
            </a:rPr>
            <a:t>したものの、新設学校等の償還開始となったことから増加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公営企業債の元利償還金に対する繰入金は、令和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年度に下水道事業の公営企業債償還に充てる繰出金が増加したこと</a:t>
          </a:r>
          <a:r>
            <a:rPr kumimoji="1" lang="ja-JP" altLang="en-US" sz="1100">
              <a:solidFill>
                <a:schemeClr val="dk1"/>
              </a:solidFill>
              <a:effectLst/>
              <a:latin typeface="+mn-lt"/>
              <a:ea typeface="+mn-ea"/>
              <a:cs typeface="+mn-cs"/>
            </a:rPr>
            <a:t>と、基準外繰出</a:t>
          </a:r>
          <a:r>
            <a:rPr kumimoji="1" lang="ja-JP" altLang="ja-JP" sz="1100">
              <a:solidFill>
                <a:schemeClr val="dk1"/>
              </a:solidFill>
              <a:effectLst/>
              <a:latin typeface="+mn-lt"/>
              <a:ea typeface="+mn-ea"/>
              <a:cs typeface="+mn-cs"/>
            </a:rPr>
            <a:t>などにより増加し、令和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微増</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債務負担行為に基づく支出額については、五省協定は微増、償還に伴う利子補給は自然増となった。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算入公債費等については、臨時財政対策債償還費算入額の減等により、前年度より減少している。</a:t>
          </a:r>
          <a:endParaRPr lang="ja-JP" altLang="ja-JP" sz="1400">
            <a:effectLst/>
          </a:endParaRPr>
        </a:p>
        <a:p>
          <a:r>
            <a:rPr kumimoji="1" lang="ja-JP" altLang="ja-JP" sz="1100">
              <a:solidFill>
                <a:schemeClr val="dk1"/>
              </a:solidFill>
              <a:effectLst/>
              <a:latin typeface="+mn-lt"/>
              <a:ea typeface="+mn-ea"/>
              <a:cs typeface="+mn-cs"/>
            </a:rPr>
            <a:t>　今後も起債や債務負担行為を設定する際には、長期的な計画を立てて償還額の平準化を図り、実質公債費比率を適正に管理する。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茨城県つくば市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mn-ea"/>
              <a:ea typeface="+mn-ea"/>
            </a:rPr>
            <a:t>　地方債については、小・中学校建設や公共施設整備の財源とするため年々借入額が増加している。</a:t>
          </a:r>
          <a:endParaRPr kumimoji="1" lang="en-US" altLang="ja-JP" sz="1200">
            <a:latin typeface="+mn-ea"/>
            <a:ea typeface="+mn-ea"/>
          </a:endParaRPr>
        </a:p>
        <a:p>
          <a:r>
            <a:rPr kumimoji="1" lang="ja-JP" altLang="en-US" sz="1200">
              <a:latin typeface="+mn-ea"/>
              <a:ea typeface="+mn-ea"/>
            </a:rPr>
            <a:t>　債務負担行為については、令和３年度に高エネルギー県南用地の再取得の見込みがなくなったことにより、債務負担行為に基づく支出予定額が大幅に減少した。また、下水道事業の地方債残高の増により、公営企業債等繰入見込み額も増加している。</a:t>
          </a:r>
          <a:endParaRPr kumimoji="1" lang="en-US" altLang="ja-JP" sz="1200">
            <a:latin typeface="+mn-ea"/>
            <a:ea typeface="+mn-ea"/>
          </a:endParaRPr>
        </a:p>
        <a:p>
          <a:r>
            <a:rPr kumimoji="1" lang="ja-JP" altLang="en-US" sz="1200">
              <a:solidFill>
                <a:schemeClr val="dk1"/>
              </a:solidFill>
              <a:effectLst/>
              <a:latin typeface="+mn-ea"/>
              <a:ea typeface="+mn-ea"/>
              <a:cs typeface="+mn-cs"/>
            </a:rPr>
            <a:t>　充当可能財源については、臨時財政対策債と合併特例債の過年度発行債の償還による自然減により、基準財政需要額算入見込額が減少している。また、充当可能基金は、令和２年度はつくば市土地開発公社への無利子貸付に係る経費の財源として財政調整基金を取り崩したこと等により大きく減少したが、令和３年度に約</a:t>
          </a:r>
          <a:r>
            <a:rPr kumimoji="1" lang="en-US" altLang="ja-JP" sz="1200">
              <a:solidFill>
                <a:schemeClr val="dk1"/>
              </a:solidFill>
              <a:effectLst/>
              <a:latin typeface="+mn-ea"/>
              <a:ea typeface="+mn-ea"/>
              <a:cs typeface="+mn-cs"/>
            </a:rPr>
            <a:t>22</a:t>
          </a:r>
          <a:r>
            <a:rPr kumimoji="1" lang="ja-JP" altLang="en-US" sz="1200">
              <a:solidFill>
                <a:schemeClr val="dk1"/>
              </a:solidFill>
              <a:effectLst/>
              <a:latin typeface="+mn-ea"/>
              <a:ea typeface="+mn-ea"/>
              <a:cs typeface="+mn-cs"/>
            </a:rPr>
            <a:t>億</a:t>
          </a:r>
          <a:r>
            <a:rPr kumimoji="1" lang="en-US" altLang="ja-JP" sz="1200">
              <a:solidFill>
                <a:schemeClr val="dk1"/>
              </a:solidFill>
              <a:effectLst/>
              <a:latin typeface="+mn-ea"/>
              <a:ea typeface="+mn-ea"/>
              <a:cs typeface="+mn-cs"/>
            </a:rPr>
            <a:t>8</a:t>
          </a:r>
          <a:r>
            <a:rPr kumimoji="1" lang="ja-JP" altLang="en-US" sz="1200">
              <a:solidFill>
                <a:schemeClr val="dk1"/>
              </a:solidFill>
              <a:effectLst/>
              <a:latin typeface="+mn-ea"/>
              <a:ea typeface="+mn-ea"/>
              <a:cs typeface="+mn-cs"/>
            </a:rPr>
            <a:t>千万円、令和４年度に約</a:t>
          </a:r>
          <a:r>
            <a:rPr kumimoji="1" lang="en-US" altLang="ja-JP" sz="1200">
              <a:solidFill>
                <a:schemeClr val="dk1"/>
              </a:solidFill>
              <a:effectLst/>
              <a:latin typeface="+mn-ea"/>
              <a:ea typeface="+mn-ea"/>
              <a:cs typeface="+mn-cs"/>
            </a:rPr>
            <a:t>78.5</a:t>
          </a:r>
          <a:r>
            <a:rPr kumimoji="1" lang="ja-JP" altLang="en-US" sz="1200">
              <a:solidFill>
                <a:schemeClr val="dk1"/>
              </a:solidFill>
              <a:effectLst/>
              <a:latin typeface="+mn-ea"/>
              <a:ea typeface="+mn-ea"/>
              <a:cs typeface="+mn-cs"/>
            </a:rPr>
            <a:t>億円積み立てたことにより改善した。その後、令和５、６年度と取り崩すことにより減少に転じている。</a:t>
          </a:r>
          <a:endParaRPr kumimoji="1" lang="en-US" altLang="ja-JP" sz="1200">
            <a:solidFill>
              <a:schemeClr val="dk1"/>
            </a:solidFill>
            <a:effectLst/>
            <a:latin typeface="+mn-ea"/>
            <a:ea typeface="+mn-ea"/>
            <a:cs typeface="+mn-cs"/>
          </a:endParaRPr>
        </a:p>
        <a:p>
          <a:r>
            <a:rPr kumimoji="1" lang="ja-JP" altLang="en-US" sz="1200">
              <a:solidFill>
                <a:schemeClr val="dk1"/>
              </a:solidFill>
              <a:effectLst/>
              <a:latin typeface="+mn-ea"/>
              <a:ea typeface="+mn-ea"/>
              <a:cs typeface="+mn-cs"/>
            </a:rPr>
            <a:t>　</a:t>
          </a:r>
          <a:r>
            <a:rPr kumimoji="1" lang="ja-JP" altLang="ja-JP" sz="1200">
              <a:solidFill>
                <a:schemeClr val="dk1"/>
              </a:solidFill>
              <a:effectLst/>
              <a:latin typeface="+mn-ea"/>
              <a:ea typeface="+mn-ea"/>
              <a:cs typeface="+mn-cs"/>
            </a:rPr>
            <a:t>今後も市債や債務負担行為の設定に際して長期的な計画を立て、将来負担額の抑制を図るとともに、財政調整基金や特定目的基金について、総合的に管理していく。</a:t>
          </a:r>
          <a:endParaRPr lang="ja-JP" altLang="ja-JP" sz="1200">
            <a:effectLst/>
            <a:latin typeface="+mn-ea"/>
            <a:ea typeface="+mn-ea"/>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茨城県つくば市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年度は、当初予算及び各補正予算において不足する財源に対応するために財政調整基金を約</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千万円取り崩したことなどにより、基金全体の残高は令和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年度末と比べて約</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千万円の減となった。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基金全般について、より効率的・効果的な運用をしていくために、本来の役割を終えていると考えられるものについては廃止・組換などを検討していく。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財政調整基金については、安定した財政運営の備えとして標準財政規模の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％程度を基調としており、令和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年度末時点でその水準は満たしているが、年度間の財源調整を図るため、今後も適切に運用していく方針である。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ea"/>
              <a:ea typeface="+mn-ea"/>
              <a:cs typeface="+mn-cs"/>
            </a:rPr>
            <a:t>（基金の使途）</a:t>
          </a:r>
          <a:endParaRPr kumimoji="1" lang="en-US" altLang="ja-JP" sz="1200">
            <a:solidFill>
              <a:schemeClr val="dk1"/>
            </a:solidFill>
            <a:effectLst/>
            <a:latin typeface="+mn-ea"/>
            <a:ea typeface="+mn-ea"/>
            <a:cs typeface="+mn-cs"/>
          </a:endParaRPr>
        </a:p>
        <a:p>
          <a:r>
            <a:rPr kumimoji="1" lang="ja-JP" altLang="en-US" sz="1200">
              <a:solidFill>
                <a:schemeClr val="dk1"/>
              </a:solidFill>
              <a:effectLst/>
              <a:latin typeface="+mn-ea"/>
              <a:ea typeface="+mn-ea"/>
              <a:cs typeface="+mn-cs"/>
            </a:rPr>
            <a:t>　</a:t>
          </a:r>
          <a:r>
            <a:rPr kumimoji="1" lang="ja-JP" altLang="ja-JP" sz="1200">
              <a:solidFill>
                <a:schemeClr val="dk1"/>
              </a:solidFill>
              <a:effectLst/>
              <a:latin typeface="+mn-ea"/>
              <a:ea typeface="+mn-ea"/>
              <a:cs typeface="+mn-cs"/>
            </a:rPr>
            <a:t>学校教育施設整備基金：学校等の建設や修繕等、学校教育施設の整備のため。</a:t>
          </a:r>
          <a:endParaRPr kumimoji="0" lang="en-US" altLang="ja-JP" sz="1200">
            <a:solidFill>
              <a:schemeClr val="dk1"/>
            </a:solidFill>
            <a:effectLst/>
            <a:latin typeface="+mn-ea"/>
            <a:ea typeface="+mn-ea"/>
            <a:cs typeface="+mn-cs"/>
          </a:endParaRPr>
        </a:p>
        <a:p>
          <a:r>
            <a:rPr kumimoji="1" lang="ja-JP" altLang="en-US" sz="1200">
              <a:solidFill>
                <a:schemeClr val="dk1"/>
              </a:solidFill>
              <a:effectLst/>
              <a:latin typeface="+mn-ea"/>
              <a:ea typeface="+mn-ea"/>
              <a:cs typeface="+mn-cs"/>
            </a:rPr>
            <a:t>　</a:t>
          </a:r>
          <a:r>
            <a:rPr kumimoji="1" lang="ja-JP" altLang="ja-JP" sz="1200">
              <a:solidFill>
                <a:schemeClr val="dk1"/>
              </a:solidFill>
              <a:effectLst/>
              <a:latin typeface="+mn-ea"/>
              <a:ea typeface="+mn-ea"/>
              <a:cs typeface="+mn-cs"/>
            </a:rPr>
            <a:t>公共施設整備基金：公共施設の建設や修繕等、公共施設の整備のため。</a:t>
          </a:r>
          <a:endParaRPr kumimoji="1" lang="en-US" altLang="ja-JP" sz="1200">
            <a:solidFill>
              <a:schemeClr val="dk1"/>
            </a:solidFill>
            <a:effectLst/>
            <a:latin typeface="+mn-ea"/>
            <a:ea typeface="+mn-ea"/>
            <a:cs typeface="+mn-cs"/>
          </a:endParaRPr>
        </a:p>
        <a:p>
          <a:r>
            <a:rPr kumimoji="1" lang="ja-JP" altLang="en-US" sz="1200">
              <a:solidFill>
                <a:schemeClr val="dk1"/>
              </a:solidFill>
              <a:effectLst/>
              <a:latin typeface="+mn-ea"/>
              <a:ea typeface="+mn-ea"/>
              <a:cs typeface="+mn-cs"/>
            </a:rPr>
            <a:t>　</a:t>
          </a:r>
          <a:r>
            <a:rPr kumimoji="1" lang="ja-JP" altLang="ja-JP" sz="1200">
              <a:solidFill>
                <a:schemeClr val="dk1"/>
              </a:solidFill>
              <a:effectLst/>
              <a:latin typeface="+mn-ea"/>
              <a:ea typeface="+mn-ea"/>
              <a:cs typeface="+mn-cs"/>
            </a:rPr>
            <a:t>福祉振興基金：福祉事業を推進し、快適な生活環境の形成を図るため。</a:t>
          </a:r>
          <a:endParaRPr kumimoji="1" lang="en-US" altLang="ja-JP" sz="1200">
            <a:solidFill>
              <a:schemeClr val="dk1"/>
            </a:solidFill>
            <a:effectLst/>
            <a:latin typeface="+mn-ea"/>
            <a:ea typeface="+mn-ea"/>
            <a:cs typeface="+mn-cs"/>
          </a:endParaRPr>
        </a:p>
        <a:p>
          <a:r>
            <a:rPr kumimoji="1" lang="ja-JP" altLang="en-US" sz="1200">
              <a:solidFill>
                <a:schemeClr val="dk1"/>
              </a:solidFill>
              <a:effectLst/>
              <a:latin typeface="+mn-ea"/>
              <a:ea typeface="+mn-ea"/>
              <a:cs typeface="+mn-cs"/>
            </a:rPr>
            <a:t>　</a:t>
          </a:r>
          <a:r>
            <a:rPr kumimoji="1" lang="ja-JP" altLang="ja-JP" sz="1200">
              <a:solidFill>
                <a:schemeClr val="dk1"/>
              </a:solidFill>
              <a:effectLst/>
              <a:latin typeface="+mn-ea"/>
              <a:ea typeface="+mn-ea"/>
              <a:cs typeface="+mn-cs"/>
            </a:rPr>
            <a:t>アイラブつくばまちづくり寄附基金：つくば市を応援するため寄附された寄附金を適正に管理し、市が行う事業の資金に充てるため。</a:t>
          </a:r>
          <a:endParaRPr kumimoji="0" lang="en-US" altLang="ja-JP" sz="12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ea"/>
              <a:ea typeface="+mn-ea"/>
              <a:cs typeface="+mn-cs"/>
            </a:rPr>
            <a:t>　</a:t>
          </a:r>
          <a:r>
            <a:rPr kumimoji="1" lang="ja-JP" altLang="ja-JP" sz="1200">
              <a:solidFill>
                <a:schemeClr val="dk1"/>
              </a:solidFill>
              <a:effectLst/>
              <a:latin typeface="+mn-ea"/>
              <a:ea typeface="+mn-ea"/>
              <a:cs typeface="+mn-cs"/>
            </a:rPr>
            <a:t>医療環境整備基金：医療環境の整備に要する経費の財源に充てるため。</a:t>
          </a:r>
          <a:endParaRPr kumimoji="1" lang="en-US" altLang="ja-JP" sz="12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a:solidFill>
              <a:schemeClr val="dk1"/>
            </a:solidFill>
            <a:effectLst/>
            <a:latin typeface="+mn-ea"/>
            <a:ea typeface="+mn-ea"/>
            <a:cs typeface="+mn-cs"/>
          </a:endParaRPr>
        </a:p>
        <a:p>
          <a:r>
            <a:rPr kumimoji="1" lang="ja-JP" altLang="en-US" sz="1200">
              <a:solidFill>
                <a:schemeClr val="dk1"/>
              </a:solidFill>
              <a:effectLst/>
              <a:latin typeface="+mn-ea"/>
              <a:ea typeface="+mn-ea"/>
              <a:cs typeface="+mn-cs"/>
            </a:rPr>
            <a:t>（増減理由）</a:t>
          </a:r>
          <a:endParaRPr kumimoji="1" lang="en-US" altLang="ja-JP" sz="1200">
            <a:solidFill>
              <a:schemeClr val="dk1"/>
            </a:solidFill>
            <a:effectLst/>
            <a:latin typeface="+mn-ea"/>
            <a:ea typeface="+mn-ea"/>
            <a:cs typeface="+mn-cs"/>
          </a:endParaRPr>
        </a:p>
        <a:p>
          <a:r>
            <a:rPr kumimoji="1" lang="ja-JP" altLang="en-US" sz="1200">
              <a:solidFill>
                <a:schemeClr val="dk1"/>
              </a:solidFill>
              <a:effectLst/>
              <a:latin typeface="+mn-ea"/>
              <a:ea typeface="+mn-ea"/>
              <a:cs typeface="+mn-cs"/>
            </a:rPr>
            <a:t>　学校教育施設整備基金：令和６年度は、新設小学校の建設や長寿命化改修事業等の財源として、約</a:t>
          </a:r>
          <a:r>
            <a:rPr kumimoji="1" lang="en-US" altLang="ja-JP" sz="1200">
              <a:solidFill>
                <a:schemeClr val="dk1"/>
              </a:solidFill>
              <a:effectLst/>
              <a:latin typeface="+mn-ea"/>
              <a:ea typeface="+mn-ea"/>
              <a:cs typeface="+mn-cs"/>
            </a:rPr>
            <a:t>10</a:t>
          </a:r>
          <a:r>
            <a:rPr kumimoji="1" lang="ja-JP" altLang="en-US" sz="1200">
              <a:solidFill>
                <a:schemeClr val="dk1"/>
              </a:solidFill>
              <a:effectLst/>
              <a:latin typeface="+mn-ea"/>
              <a:ea typeface="+mn-ea"/>
              <a:cs typeface="+mn-cs"/>
            </a:rPr>
            <a:t>億円を取り崩して繰入れをした。一方で、今後も教育施設の改修事業が予定されているため、約</a:t>
          </a:r>
          <a:r>
            <a:rPr kumimoji="1" lang="en-US" altLang="ja-JP" sz="1200">
              <a:solidFill>
                <a:schemeClr val="dk1"/>
              </a:solidFill>
              <a:effectLst/>
              <a:latin typeface="+mn-ea"/>
              <a:ea typeface="+mn-ea"/>
              <a:cs typeface="+mn-cs"/>
            </a:rPr>
            <a:t>13</a:t>
          </a:r>
          <a:r>
            <a:rPr kumimoji="1" lang="ja-JP" altLang="en-US" sz="1200">
              <a:solidFill>
                <a:schemeClr val="dk1"/>
              </a:solidFill>
              <a:effectLst/>
              <a:latin typeface="+mn-ea"/>
              <a:ea typeface="+mn-ea"/>
              <a:cs typeface="+mn-cs"/>
            </a:rPr>
            <a:t>億円を積み立てた。</a:t>
          </a:r>
          <a:endParaRPr kumimoji="1" lang="en-US" altLang="ja-JP" sz="1200">
            <a:solidFill>
              <a:schemeClr val="dk1"/>
            </a:solidFill>
            <a:effectLst/>
            <a:latin typeface="+mn-ea"/>
            <a:ea typeface="+mn-ea"/>
            <a:cs typeface="+mn-cs"/>
          </a:endParaRPr>
        </a:p>
        <a:p>
          <a:r>
            <a:rPr kumimoji="1" lang="ja-JP" altLang="en-US" sz="1200">
              <a:solidFill>
                <a:schemeClr val="dk1"/>
              </a:solidFill>
              <a:effectLst/>
              <a:latin typeface="+mn-ea"/>
              <a:ea typeface="+mn-ea"/>
              <a:cs typeface="+mn-cs"/>
            </a:rPr>
            <a:t>　公共施設整備基金：令和６年度は、インフラや公園などを含む公共施設の整備・改修の財源として、約</a:t>
          </a:r>
          <a:r>
            <a:rPr kumimoji="1" lang="en-US" altLang="ja-JP" sz="1200">
              <a:solidFill>
                <a:schemeClr val="dk1"/>
              </a:solidFill>
              <a:effectLst/>
              <a:latin typeface="+mn-ea"/>
              <a:ea typeface="+mn-ea"/>
              <a:cs typeface="+mn-cs"/>
            </a:rPr>
            <a:t>12</a:t>
          </a:r>
          <a:r>
            <a:rPr kumimoji="1" lang="ja-JP" altLang="en-US" sz="1200">
              <a:solidFill>
                <a:schemeClr val="dk1"/>
              </a:solidFill>
              <a:effectLst/>
              <a:latin typeface="+mn-ea"/>
              <a:ea typeface="+mn-ea"/>
              <a:cs typeface="+mn-cs"/>
            </a:rPr>
            <a:t>億円を取り崩して繰り入れをした。一方で、今後も公共施設の改修が予定されているため、約</a:t>
          </a:r>
          <a:r>
            <a:rPr kumimoji="1" lang="en-US" altLang="ja-JP" sz="1200">
              <a:solidFill>
                <a:schemeClr val="dk1"/>
              </a:solidFill>
              <a:effectLst/>
              <a:latin typeface="+mn-ea"/>
              <a:ea typeface="+mn-ea"/>
              <a:cs typeface="+mn-cs"/>
            </a:rPr>
            <a:t>4</a:t>
          </a:r>
          <a:r>
            <a:rPr kumimoji="1" lang="ja-JP" altLang="en-US" sz="1200">
              <a:solidFill>
                <a:schemeClr val="dk1"/>
              </a:solidFill>
              <a:effectLst/>
              <a:latin typeface="+mn-ea"/>
              <a:ea typeface="+mn-ea"/>
              <a:cs typeface="+mn-cs"/>
            </a:rPr>
            <a:t>億円を積み立てた。</a:t>
          </a:r>
          <a:endParaRPr kumimoji="1" lang="en-US" altLang="ja-JP" sz="1200">
            <a:solidFill>
              <a:schemeClr val="dk1"/>
            </a:solidFill>
            <a:effectLst/>
            <a:latin typeface="+mn-ea"/>
            <a:ea typeface="+mn-ea"/>
            <a:cs typeface="+mn-cs"/>
          </a:endParaRPr>
        </a:p>
        <a:p>
          <a:endParaRPr kumimoji="1" lang="en-US" altLang="ja-JP" sz="1200">
            <a:solidFill>
              <a:schemeClr val="dk1"/>
            </a:solidFill>
            <a:effectLst/>
            <a:latin typeface="+mn-ea"/>
            <a:ea typeface="+mn-ea"/>
            <a:cs typeface="+mn-cs"/>
          </a:endParaRPr>
        </a:p>
        <a:p>
          <a:r>
            <a:rPr kumimoji="1" lang="ja-JP" altLang="en-US" sz="1200">
              <a:solidFill>
                <a:schemeClr val="dk1"/>
              </a:solidFill>
              <a:effectLst/>
              <a:latin typeface="+mn-ea"/>
              <a:ea typeface="+mn-ea"/>
              <a:cs typeface="+mn-cs"/>
            </a:rPr>
            <a:t>（今後の方針）</a:t>
          </a:r>
          <a:endParaRPr kumimoji="1" lang="en-US" altLang="ja-JP" sz="1200">
            <a:solidFill>
              <a:schemeClr val="dk1"/>
            </a:solidFill>
            <a:effectLst/>
            <a:latin typeface="+mn-ea"/>
            <a:ea typeface="+mn-ea"/>
            <a:cs typeface="+mn-cs"/>
          </a:endParaRPr>
        </a:p>
        <a:p>
          <a:r>
            <a:rPr kumimoji="1" lang="ja-JP" altLang="en-US" sz="1200">
              <a:solidFill>
                <a:schemeClr val="dk1"/>
              </a:solidFill>
              <a:effectLst/>
              <a:latin typeface="+mn-ea"/>
              <a:ea typeface="+mn-ea"/>
              <a:cs typeface="+mn-cs"/>
            </a:rPr>
            <a:t>　</a:t>
          </a:r>
          <a:r>
            <a:rPr kumimoji="1" lang="ja-JP" altLang="ja-JP" sz="1200">
              <a:solidFill>
                <a:schemeClr val="dk1"/>
              </a:solidFill>
              <a:effectLst/>
              <a:latin typeface="+mn-ea"/>
              <a:ea typeface="+mn-ea"/>
              <a:cs typeface="+mn-cs"/>
            </a:rPr>
            <a:t>学校教育施設整備基金：今後も学校建設事業や学校長寿命化事業を予定しているため、決算等の状況を見ながら政策的な積み立てを行い、引き続き同事業の財源として活用していく。</a:t>
          </a:r>
          <a:endParaRPr kumimoji="1" lang="en-US" altLang="ja-JP" sz="1200">
            <a:solidFill>
              <a:schemeClr val="dk1"/>
            </a:solidFill>
            <a:effectLst/>
            <a:latin typeface="+mn-ea"/>
            <a:ea typeface="+mn-ea"/>
            <a:cs typeface="+mn-cs"/>
          </a:endParaRPr>
        </a:p>
        <a:p>
          <a:r>
            <a:rPr kumimoji="1" lang="ja-JP" altLang="en-US" sz="1200">
              <a:solidFill>
                <a:schemeClr val="dk1"/>
              </a:solidFill>
              <a:effectLst/>
              <a:latin typeface="+mn-ea"/>
              <a:ea typeface="+mn-ea"/>
              <a:cs typeface="+mn-cs"/>
            </a:rPr>
            <a:t>　公共施設整備基金：今後も公共施設の長寿命化事業や陸上競技場の建設を予定しているため、決算等の状況を</a:t>
          </a:r>
          <a:r>
            <a:rPr kumimoji="1" lang="ja-JP" altLang="ja-JP" sz="1200">
              <a:solidFill>
                <a:schemeClr val="dk1"/>
              </a:solidFill>
              <a:effectLst/>
              <a:latin typeface="+mn-ea"/>
              <a:ea typeface="+mn-ea"/>
              <a:cs typeface="+mn-cs"/>
            </a:rPr>
            <a:t>見ながら政策的な積み立てを行い、引き続き同事業の財源として活用していく。</a:t>
          </a:r>
          <a:endParaRPr lang="ja-JP" altLang="ja-JP" sz="1200">
            <a:effectLst/>
            <a:latin typeface="+mn-ea"/>
            <a:ea typeface="+mn-ea"/>
          </a:endParaRPr>
        </a:p>
        <a:p>
          <a:r>
            <a:rPr kumimoji="1" lang="ja-JP" altLang="en-US" sz="1200">
              <a:solidFill>
                <a:schemeClr val="dk1"/>
              </a:solidFill>
              <a:effectLst/>
              <a:latin typeface="+mn-ea"/>
              <a:ea typeface="+mn-ea"/>
              <a:cs typeface="+mn-cs"/>
            </a:rPr>
            <a:t>　</a:t>
          </a:r>
          <a:r>
            <a:rPr kumimoji="1" lang="ja-JP" altLang="ja-JP" sz="1200">
              <a:solidFill>
                <a:schemeClr val="dk1"/>
              </a:solidFill>
              <a:effectLst/>
              <a:latin typeface="+mn-ea"/>
              <a:ea typeface="+mn-ea"/>
              <a:cs typeface="+mn-cs"/>
            </a:rPr>
            <a:t>その他特定目的基金全般：より効率的・効果的な運用をしていくために、本来の役割を終えていると考えられるものについては廃止・組換などを検討していく。</a:t>
          </a:r>
          <a:endParaRPr lang="ja-JP" altLang="ja-JP" sz="1200">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年度は約</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千万</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取り崩し</a:t>
          </a:r>
          <a:r>
            <a:rPr kumimoji="1" lang="ja-JP" altLang="en-US" sz="1100">
              <a:solidFill>
                <a:schemeClr val="dk1"/>
              </a:solidFill>
              <a:effectLst/>
              <a:latin typeface="+mn-lt"/>
              <a:ea typeface="+mn-ea"/>
              <a:cs typeface="+mn-cs"/>
            </a:rPr>
            <a:t>、当初予算では、大雨による被害を受けた都市下水路の復旧工事、高騰する小中学校の電気料や給食材料費、国民健康保険事業給付金の急増など、緊急的に実施する必要がある事業の予算化に寄与</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また補正予算では、人事院勧告による給与改定への対応や</a:t>
          </a:r>
          <a:r>
            <a:rPr kumimoji="1" lang="ja-JP" altLang="ja-JP" sz="1100">
              <a:solidFill>
                <a:schemeClr val="dk1"/>
              </a:solidFill>
              <a:effectLst/>
              <a:latin typeface="+mn-lt"/>
              <a:ea typeface="+mn-ea"/>
              <a:cs typeface="+mn-cs"/>
            </a:rPr>
            <a:t>民間保育所運営委託料の増額等</a:t>
          </a:r>
          <a:r>
            <a:rPr kumimoji="1" lang="ja-JP" altLang="en-US" sz="1100">
              <a:solidFill>
                <a:schemeClr val="dk1"/>
              </a:solidFill>
              <a:effectLst/>
              <a:latin typeface="+mn-lt"/>
              <a:ea typeface="+mn-ea"/>
              <a:cs typeface="+mn-cs"/>
            </a:rPr>
            <a:t>の財源として繰り入れた。</a:t>
          </a:r>
          <a:r>
            <a:rPr kumimoji="1" lang="ja-JP" altLang="ja-JP" sz="1100">
              <a:solidFill>
                <a:schemeClr val="dk1"/>
              </a:solidFill>
              <a:effectLst/>
              <a:latin typeface="+mn-lt"/>
              <a:ea typeface="+mn-ea"/>
              <a:cs typeface="+mn-cs"/>
            </a:rPr>
            <a:t>一方で、積み立ては、</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億円を</a:t>
          </a:r>
          <a:r>
            <a:rPr kumimoji="1" lang="ja-JP" altLang="ja-JP" sz="1100">
              <a:solidFill>
                <a:schemeClr val="dk1"/>
              </a:solidFill>
              <a:effectLst/>
              <a:latin typeface="+mn-lt"/>
              <a:ea typeface="+mn-ea"/>
              <a:cs typeface="+mn-cs"/>
            </a:rPr>
            <a:t>積み立てた。これにより、令和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年度末残高は令和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年度末残高と比べて約</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千万円の減となった。</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kumimoji="1" lang="en-US" altLang="ja-JP" sz="1100" b="0" i="0">
            <a:solidFill>
              <a:schemeClr val="dk1"/>
            </a:solidFill>
            <a:effectLst/>
            <a:latin typeface="+mn-lt"/>
            <a:ea typeface="+mn-ea"/>
            <a:cs typeface="+mn-cs"/>
          </a:endParaRPr>
        </a:p>
        <a:p>
          <a:pPr eaLnBrk="1" fontAlgn="auto" latinLnBrk="0" hangingPunct="1"/>
          <a:r>
            <a:rPr lang="ja-JP" altLang="en-US" sz="1100" b="0" i="0">
              <a:solidFill>
                <a:schemeClr val="dk1"/>
              </a:solidFill>
              <a:effectLst/>
              <a:latin typeface="+mn-lt"/>
              <a:ea typeface="+mn-ea"/>
              <a:cs typeface="+mn-cs"/>
            </a:rPr>
            <a:t>　財政調整基金の残高規模については、明確な基準はないが、標準財政規模の一定割合とする考え方があり、標準財政規模の</a:t>
          </a:r>
          <a:r>
            <a:rPr lang="en-US" altLang="ja-JP" sz="1100" b="0" i="0">
              <a:solidFill>
                <a:schemeClr val="dk1"/>
              </a:solidFill>
              <a:effectLst/>
              <a:latin typeface="+mn-lt"/>
              <a:ea typeface="+mn-ea"/>
              <a:cs typeface="+mn-cs"/>
            </a:rPr>
            <a:t>10</a:t>
          </a:r>
          <a:r>
            <a:rPr lang="ja-JP" altLang="en-US" sz="1100" b="0" i="0">
              <a:solidFill>
                <a:schemeClr val="dk1"/>
              </a:solidFill>
              <a:effectLst/>
              <a:latin typeface="+mn-lt"/>
              <a:ea typeface="+mn-ea"/>
              <a:cs typeface="+mn-cs"/>
            </a:rPr>
            <a:t>％を目安の一つと考えている。そのため、標準財政規模の</a:t>
          </a:r>
          <a:r>
            <a:rPr lang="en-US" altLang="ja-JP" sz="1100" b="0" i="0">
              <a:solidFill>
                <a:schemeClr val="dk1"/>
              </a:solidFill>
              <a:effectLst/>
              <a:latin typeface="+mn-lt"/>
              <a:ea typeface="+mn-ea"/>
              <a:cs typeface="+mn-cs"/>
            </a:rPr>
            <a:t>10%</a:t>
          </a:r>
          <a:r>
            <a:rPr lang="ja-JP" altLang="en-US" sz="1100" b="0" i="0">
              <a:solidFill>
                <a:schemeClr val="dk1"/>
              </a:solidFill>
              <a:effectLst/>
              <a:latin typeface="+mn-lt"/>
              <a:ea typeface="+mn-ea"/>
              <a:cs typeface="+mn-cs"/>
            </a:rPr>
            <a:t>を目標として残高を維持していきたいと考える。</a:t>
          </a:r>
          <a:endParaRPr lang="en-US" altLang="ja-JP" sz="1100" b="0" i="0">
            <a:solidFill>
              <a:schemeClr val="dk1"/>
            </a:solidFill>
            <a:effectLst/>
            <a:latin typeface="+mn-lt"/>
            <a:ea typeface="+mn-ea"/>
            <a:cs typeface="+mn-cs"/>
          </a:endParaRPr>
        </a:p>
        <a:p>
          <a:pPr eaLnBrk="1" fontAlgn="auto" latinLnBrk="0" hangingPunct="1"/>
          <a:r>
            <a:rPr lang="ja-JP" altLang="en-US" sz="1100" b="0" i="0">
              <a:solidFill>
                <a:schemeClr val="dk1"/>
              </a:solidFill>
              <a:effectLst/>
              <a:latin typeface="+mn-lt"/>
              <a:ea typeface="+mn-ea"/>
              <a:cs typeface="+mn-cs"/>
            </a:rPr>
            <a:t>　なお、あくまでも、標準財政規模の</a:t>
          </a:r>
          <a:r>
            <a:rPr lang="en-US" altLang="ja-JP" sz="1100" b="0" i="0">
              <a:solidFill>
                <a:schemeClr val="dk1"/>
              </a:solidFill>
              <a:effectLst/>
              <a:latin typeface="+mn-lt"/>
              <a:ea typeface="+mn-ea"/>
              <a:cs typeface="+mn-cs"/>
            </a:rPr>
            <a:t>10</a:t>
          </a:r>
          <a:r>
            <a:rPr lang="ja-JP" altLang="en-US" sz="1100" b="0" i="0">
              <a:solidFill>
                <a:schemeClr val="dk1"/>
              </a:solidFill>
              <a:effectLst/>
              <a:latin typeface="+mn-lt"/>
              <a:ea typeface="+mn-ea"/>
              <a:cs typeface="+mn-cs"/>
            </a:rPr>
            <a:t>％は、目安の一つであるので、常に変化する社会情勢やつくば市特有の財政状況を注視し、財政調整基金を適宜、積み立て、取り崩しながら、市政運営を進めていく。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ea"/>
              <a:ea typeface="+mn-ea"/>
              <a:cs typeface="+mn-cs"/>
            </a:rPr>
            <a:t>（増減理由）</a:t>
          </a:r>
          <a:endParaRPr lang="ja-JP" altLang="ja-JP" sz="1600">
            <a:effectLst/>
            <a:latin typeface="+mn-ea"/>
            <a:ea typeface="+mn-ea"/>
          </a:endParaRPr>
        </a:p>
        <a:p>
          <a:pPr eaLnBrk="1" fontAlgn="auto" latinLnBrk="0" hangingPunct="1"/>
          <a:r>
            <a:rPr kumimoji="1" lang="ja-JP" altLang="ja-JP" sz="1200">
              <a:solidFill>
                <a:schemeClr val="dk1"/>
              </a:solidFill>
              <a:effectLst/>
              <a:latin typeface="+mn-ea"/>
              <a:ea typeface="+mn-ea"/>
              <a:cs typeface="+mn-cs"/>
            </a:rPr>
            <a:t>　減債基金については、つくばエクスプレス関連土地区画整理事業で借り入れた茨城県無利子貸付金等の償還金の財源として計画的に積み立てを行い、令和</a:t>
          </a:r>
          <a:r>
            <a:rPr kumimoji="1" lang="en-US" altLang="ja-JP" sz="1200">
              <a:solidFill>
                <a:schemeClr val="dk1"/>
              </a:solidFill>
              <a:effectLst/>
              <a:latin typeface="+mn-ea"/>
              <a:ea typeface="+mn-ea"/>
              <a:cs typeface="+mn-cs"/>
            </a:rPr>
            <a:t>3</a:t>
          </a:r>
          <a:r>
            <a:rPr kumimoji="1" lang="ja-JP" altLang="ja-JP" sz="1200">
              <a:solidFill>
                <a:schemeClr val="dk1"/>
              </a:solidFill>
              <a:effectLst/>
              <a:latin typeface="+mn-ea"/>
              <a:ea typeface="+mn-ea"/>
              <a:cs typeface="+mn-cs"/>
            </a:rPr>
            <a:t>年度まで毎年</a:t>
          </a:r>
          <a:r>
            <a:rPr kumimoji="1" lang="en-US" altLang="ja-JP" sz="1200">
              <a:solidFill>
                <a:schemeClr val="dk1"/>
              </a:solidFill>
              <a:effectLst/>
              <a:latin typeface="+mn-ea"/>
              <a:ea typeface="+mn-ea"/>
              <a:cs typeface="+mn-cs"/>
            </a:rPr>
            <a:t>5</a:t>
          </a:r>
          <a:r>
            <a:rPr kumimoji="1" lang="ja-JP" altLang="ja-JP" sz="1200">
              <a:solidFill>
                <a:schemeClr val="dk1"/>
              </a:solidFill>
              <a:effectLst/>
              <a:latin typeface="+mn-ea"/>
              <a:ea typeface="+mn-ea"/>
              <a:cs typeface="+mn-cs"/>
            </a:rPr>
            <a:t>億～</a:t>
          </a:r>
          <a:r>
            <a:rPr kumimoji="1" lang="en-US" altLang="ja-JP" sz="1200">
              <a:solidFill>
                <a:schemeClr val="dk1"/>
              </a:solidFill>
              <a:effectLst/>
              <a:latin typeface="+mn-ea"/>
              <a:ea typeface="+mn-ea"/>
              <a:cs typeface="+mn-cs"/>
            </a:rPr>
            <a:t>7</a:t>
          </a:r>
          <a:r>
            <a:rPr kumimoji="1" lang="ja-JP" altLang="ja-JP" sz="1200">
              <a:solidFill>
                <a:schemeClr val="dk1"/>
              </a:solidFill>
              <a:effectLst/>
              <a:latin typeface="+mn-ea"/>
              <a:ea typeface="+mn-ea"/>
              <a:cs typeface="+mn-cs"/>
            </a:rPr>
            <a:t>億円程度を償還のために取り崩してきたが、令和</a:t>
          </a:r>
          <a:r>
            <a:rPr kumimoji="1" lang="en-US" altLang="ja-JP" sz="1200">
              <a:solidFill>
                <a:schemeClr val="dk1"/>
              </a:solidFill>
              <a:effectLst/>
              <a:latin typeface="+mn-ea"/>
              <a:ea typeface="+mn-ea"/>
              <a:cs typeface="+mn-cs"/>
            </a:rPr>
            <a:t>3</a:t>
          </a:r>
          <a:r>
            <a:rPr kumimoji="1" lang="ja-JP" altLang="ja-JP" sz="1200">
              <a:solidFill>
                <a:schemeClr val="dk1"/>
              </a:solidFill>
              <a:effectLst/>
              <a:latin typeface="+mn-ea"/>
              <a:ea typeface="+mn-ea"/>
              <a:cs typeface="+mn-cs"/>
            </a:rPr>
            <a:t>年度に償還が終了したため、令和</a:t>
          </a:r>
          <a:r>
            <a:rPr kumimoji="1" lang="ja-JP" altLang="en-US" sz="1200">
              <a:solidFill>
                <a:schemeClr val="dk1"/>
              </a:solidFill>
              <a:effectLst/>
              <a:latin typeface="+mn-ea"/>
              <a:ea typeface="+mn-ea"/>
              <a:cs typeface="+mn-cs"/>
            </a:rPr>
            <a:t>６</a:t>
          </a:r>
          <a:r>
            <a:rPr kumimoji="1" lang="ja-JP" altLang="ja-JP" sz="1200">
              <a:solidFill>
                <a:schemeClr val="dk1"/>
              </a:solidFill>
              <a:effectLst/>
              <a:latin typeface="+mn-ea"/>
              <a:ea typeface="+mn-ea"/>
              <a:cs typeface="+mn-cs"/>
            </a:rPr>
            <a:t>年度は取り崩しを実施せず、預金利子の積み立てのみを行った。</a:t>
          </a:r>
          <a:endParaRPr kumimoji="1" lang="en-US" altLang="ja-JP" sz="1200">
            <a:solidFill>
              <a:schemeClr val="dk1"/>
            </a:solidFill>
            <a:effectLst/>
            <a:latin typeface="+mn-ea"/>
            <a:ea typeface="+mn-ea"/>
            <a:cs typeface="+mn-cs"/>
          </a:endParaRPr>
        </a:p>
        <a:p>
          <a:pPr eaLnBrk="1" fontAlgn="auto" latinLnBrk="0" hangingPunct="1"/>
          <a:endParaRPr lang="ja-JP" altLang="ja-JP" sz="1600">
            <a:effectLst/>
            <a:latin typeface="+mn-ea"/>
            <a:ea typeface="+mn-ea"/>
          </a:endParaRPr>
        </a:p>
        <a:p>
          <a:r>
            <a:rPr kumimoji="1" lang="ja-JP" altLang="ja-JP" sz="1200">
              <a:solidFill>
                <a:schemeClr val="dk1"/>
              </a:solidFill>
              <a:effectLst/>
              <a:latin typeface="+mn-ea"/>
              <a:ea typeface="+mn-ea"/>
              <a:cs typeface="+mn-cs"/>
            </a:rPr>
            <a:t>（今後の方針）</a:t>
          </a:r>
          <a:endParaRPr lang="ja-JP" altLang="ja-JP" sz="1600">
            <a:effectLst/>
            <a:latin typeface="+mn-ea"/>
            <a:ea typeface="+mn-ea"/>
          </a:endParaRPr>
        </a:p>
        <a:p>
          <a:pPr eaLnBrk="1" fontAlgn="auto" latinLnBrk="0" hangingPunct="1"/>
          <a:r>
            <a:rPr kumimoji="1" lang="ja-JP" altLang="ja-JP" sz="1200">
              <a:solidFill>
                <a:schemeClr val="dk1"/>
              </a:solidFill>
              <a:effectLst/>
              <a:latin typeface="+mn-ea"/>
              <a:ea typeface="+mn-ea"/>
              <a:cs typeface="+mn-cs"/>
            </a:rPr>
            <a:t>　上記のとおり、茨城県無利子貸付金の償還は令和</a:t>
          </a:r>
          <a:r>
            <a:rPr kumimoji="1" lang="en-US" altLang="ja-JP" sz="1200">
              <a:solidFill>
                <a:schemeClr val="dk1"/>
              </a:solidFill>
              <a:effectLst/>
              <a:latin typeface="+mn-ea"/>
              <a:ea typeface="+mn-ea"/>
              <a:cs typeface="+mn-cs"/>
            </a:rPr>
            <a:t>3</a:t>
          </a:r>
          <a:r>
            <a:rPr kumimoji="1" lang="ja-JP" altLang="ja-JP" sz="1200">
              <a:solidFill>
                <a:schemeClr val="dk1"/>
              </a:solidFill>
              <a:effectLst/>
              <a:latin typeface="+mn-ea"/>
              <a:ea typeface="+mn-ea"/>
              <a:cs typeface="+mn-cs"/>
            </a:rPr>
            <a:t>年度で終了したが、市債の償還に必要な財源を確保し、将来にわたる市財政の健全な運営に資するため、今後も必要に応じて活用していく。</a:t>
          </a:r>
          <a:endParaRPr lang="ja-JP" altLang="ja-JP" sz="1600">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茨城県つくば市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259,000
245,091
283.72
122,604,761
117,173,161
4,295,126
59,775,576
65,201,180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法人市民税、個人市民税、固定資産税、都市計画税の税収が増加したことで</a:t>
          </a:r>
          <a:r>
            <a:rPr kumimoji="1" lang="ja-JP" altLang="ja-JP" sz="1100">
              <a:solidFill>
                <a:schemeClr val="dk1"/>
              </a:solidFill>
              <a:effectLst/>
              <a:latin typeface="+mn-lt"/>
              <a:ea typeface="+mn-ea"/>
              <a:cs typeface="+mn-cs"/>
            </a:rPr>
            <a:t>基準財政収入額が増加し、財政力指数は前年度から</a:t>
          </a:r>
          <a:r>
            <a:rPr kumimoji="1" lang="en-US" altLang="ja-JP" sz="1100">
              <a:solidFill>
                <a:schemeClr val="dk1"/>
              </a:solidFill>
              <a:effectLst/>
              <a:latin typeface="+mn-lt"/>
              <a:ea typeface="+mn-ea"/>
              <a:cs typeface="+mn-cs"/>
            </a:rPr>
            <a:t>0.03</a:t>
          </a:r>
          <a:r>
            <a:rPr kumimoji="1" lang="ja-JP" altLang="ja-JP" sz="1100">
              <a:solidFill>
                <a:schemeClr val="dk1"/>
              </a:solidFill>
              <a:effectLst/>
              <a:latin typeface="+mn-lt"/>
              <a:ea typeface="+mn-ea"/>
              <a:cs typeface="+mn-cs"/>
            </a:rPr>
            <a:t>ポイント上昇した。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引き続き類似団体平均と比較して高い水準を維持しているのは、</a:t>
          </a:r>
          <a:r>
            <a:rPr kumimoji="1" lang="ja-JP" altLang="en-US" sz="1100">
              <a:solidFill>
                <a:schemeClr val="dk1"/>
              </a:solidFill>
              <a:effectLst/>
              <a:latin typeface="+mn-lt"/>
              <a:ea typeface="+mn-ea"/>
              <a:cs typeface="+mn-cs"/>
            </a:rPr>
            <a:t>法人税収については、法人数の安定した増加とともに、企業の利益動向により増加していることを理由とする。また個人税収については、人口増に伴い納税義務者が増加し続けていることを理由とする。</a:t>
          </a:r>
          <a:endParaRPr kumimoji="1" lang="en-US"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今後も地域経済の活性化を図り、財政基盤の強化に努める。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137160</xdr:rowOff>
    </xdr:from>
    <xdr:to>
      <xdr:col>23</xdr:col>
      <xdr:colOff>133350</xdr:colOff>
      <xdr:row>45</xdr:row>
      <xdr:rowOff>66040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0936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38117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66040</xdr:rowOff>
    </xdr:from>
    <xdr:to>
      <xdr:col>24</xdr:col>
      <xdr:colOff>12700</xdr:colOff>
      <xdr:row>45</xdr:row>
      <xdr:rowOff>66040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52087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137160</xdr:rowOff>
    </xdr:from>
    <xdr:to>
      <xdr:col>24</xdr:col>
      <xdr:colOff>12700</xdr:colOff>
      <xdr:row>36</xdr:row>
      <xdr:rowOff>137160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158750</xdr:rowOff>
    </xdr:from>
    <xdr:to>
      <xdr:col>23</xdr:col>
      <xdr:colOff>133350</xdr:colOff>
      <xdr:row>38</xdr:row>
      <xdr:rowOff>59690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650240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120667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7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59690</xdr:rowOff>
    </xdr:from>
    <xdr:to>
      <xdr:col>19</xdr:col>
      <xdr:colOff>133350</xdr:colOff>
      <xdr:row>38</xdr:row>
      <xdr:rowOff>83820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3225800" y="65747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148590</xdr:rowOff>
    </xdr:from>
    <xdr:to>
      <xdr:col>19</xdr:col>
      <xdr:colOff>184150</xdr:colOff>
      <xdr:row>41</xdr:row>
      <xdr:rowOff>78740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63517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9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83820</xdr:rowOff>
    </xdr:from>
    <xdr:to>
      <xdr:col>15</xdr:col>
      <xdr:colOff>82550</xdr:colOff>
      <xdr:row>38</xdr:row>
      <xdr:rowOff>107950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336800" y="65989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124460</xdr:rowOff>
    </xdr:from>
    <xdr:to>
      <xdr:col>15</xdr:col>
      <xdr:colOff>133350</xdr:colOff>
      <xdr:row>41</xdr:row>
      <xdr:rowOff>54610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39387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83820</xdr:rowOff>
    </xdr:from>
    <xdr:to>
      <xdr:col>11</xdr:col>
      <xdr:colOff>31750</xdr:colOff>
      <xdr:row>38</xdr:row>
      <xdr:rowOff>107950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5989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107950</xdr:rowOff>
    </xdr:from>
    <xdr:to>
      <xdr:col>23</xdr:col>
      <xdr:colOff>184150</xdr:colOff>
      <xdr:row>38</xdr:row>
      <xdr:rowOff>38100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124477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8890</xdr:rowOff>
    </xdr:from>
    <xdr:to>
      <xdr:col>19</xdr:col>
      <xdr:colOff>184150</xdr:colOff>
      <xdr:row>38</xdr:row>
      <xdr:rowOff>110490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120667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29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33020</xdr:rowOff>
    </xdr:from>
    <xdr:to>
      <xdr:col>15</xdr:col>
      <xdr:colOff>133350</xdr:colOff>
      <xdr:row>38</xdr:row>
      <xdr:rowOff>134620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144797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57150</xdr:rowOff>
    </xdr:from>
    <xdr:to>
      <xdr:col>11</xdr:col>
      <xdr:colOff>82550</xdr:colOff>
      <xdr:row>38</xdr:row>
      <xdr:rowOff>158750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168927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33020</xdr:rowOff>
    </xdr:from>
    <xdr:to>
      <xdr:col>7</xdr:col>
      <xdr:colOff>31750</xdr:colOff>
      <xdr:row>38</xdr:row>
      <xdr:rowOff>134620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144797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年度は前年度から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ポイント上昇し、類似団体平均</a:t>
          </a:r>
          <a:r>
            <a:rPr kumimoji="1" lang="ja-JP" altLang="en-US" sz="1100">
              <a:solidFill>
                <a:schemeClr val="dk1"/>
              </a:solidFill>
              <a:effectLst/>
              <a:latin typeface="+mn-lt"/>
              <a:ea typeface="+mn-ea"/>
              <a:cs typeface="+mn-cs"/>
            </a:rPr>
            <a:t>を上回ることとなった</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個人・法人市民税、固定資産税の堅調な増加により、分母となる経常一般財源は増加し、前年度比較で</a:t>
          </a:r>
          <a:r>
            <a:rPr kumimoji="1" lang="en-US" altLang="ja-JP" sz="1100">
              <a:solidFill>
                <a:schemeClr val="dk1"/>
              </a:solidFill>
              <a:effectLst/>
              <a:latin typeface="+mn-lt"/>
              <a:ea typeface="+mn-ea"/>
              <a:cs typeface="+mn-cs"/>
            </a:rPr>
            <a:t>6.7%</a:t>
          </a:r>
          <a:r>
            <a:rPr kumimoji="1" lang="ja-JP" altLang="en-US" sz="1100">
              <a:solidFill>
                <a:schemeClr val="dk1"/>
              </a:solidFill>
              <a:effectLst/>
              <a:latin typeface="+mn-lt"/>
              <a:ea typeface="+mn-ea"/>
              <a:cs typeface="+mn-cs"/>
            </a:rPr>
            <a:t>増加している。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一方、経常経費については、人件費については会計年度任用職員の報酬・手当の増、扶助費については、</a:t>
          </a:r>
          <a:r>
            <a:rPr lang="ja-JP" altLang="ja-JP" sz="1100">
              <a:solidFill>
                <a:schemeClr val="dk1"/>
              </a:solidFill>
              <a:effectLst/>
              <a:latin typeface="+mn-lt"/>
              <a:ea typeface="+mn-ea"/>
              <a:cs typeface="+mn-cs"/>
            </a:rPr>
            <a:t>民間保育所運営委託料</a:t>
          </a:r>
          <a:r>
            <a:rPr lang="ja-JP" altLang="en-US" sz="1100">
              <a:solidFill>
                <a:schemeClr val="dk1"/>
              </a:solidFill>
              <a:effectLst/>
              <a:latin typeface="+mn-lt"/>
              <a:ea typeface="+mn-ea"/>
              <a:cs typeface="+mn-cs"/>
            </a:rPr>
            <a:t>の増、物件費については委託料や給食材料費の増により、前年度比較で</a:t>
          </a:r>
          <a:r>
            <a:rPr lang="en-US" altLang="ja-JP" sz="1100">
              <a:solidFill>
                <a:schemeClr val="dk1"/>
              </a:solidFill>
              <a:effectLst/>
              <a:latin typeface="+mn-lt"/>
              <a:ea typeface="+mn-ea"/>
              <a:cs typeface="+mn-cs"/>
            </a:rPr>
            <a:t>11.3%</a:t>
          </a:r>
          <a:r>
            <a:rPr lang="ja-JP" altLang="en-US" sz="1100">
              <a:solidFill>
                <a:schemeClr val="dk1"/>
              </a:solidFill>
              <a:effectLst/>
              <a:latin typeface="+mn-lt"/>
              <a:ea typeface="+mn-ea"/>
              <a:cs typeface="+mn-cs"/>
            </a:rPr>
            <a:t>増加している。</a:t>
          </a:r>
          <a:endParaRPr lang="ja-JP" altLang="ja-JP" sz="1400">
            <a:effectLst/>
          </a:endParaRPr>
        </a:p>
        <a:p>
          <a:r>
            <a:rPr kumimoji="1" lang="ja-JP" altLang="ja-JP" sz="1100">
              <a:solidFill>
                <a:schemeClr val="dk1"/>
              </a:solidFill>
              <a:effectLst/>
              <a:latin typeface="+mn-lt"/>
              <a:ea typeface="+mn-ea"/>
              <a:cs typeface="+mn-cs"/>
            </a:rPr>
            <a:t>　今後も</a:t>
          </a:r>
          <a:r>
            <a:rPr kumimoji="1" lang="ja-JP" altLang="en-US" sz="1100">
              <a:solidFill>
                <a:schemeClr val="dk1"/>
              </a:solidFill>
              <a:effectLst/>
              <a:latin typeface="+mn-lt"/>
              <a:ea typeface="+mn-ea"/>
              <a:cs typeface="+mn-cs"/>
            </a:rPr>
            <a:t>公債費や扶助費の増</a:t>
          </a:r>
          <a:r>
            <a:rPr kumimoji="1" lang="ja-JP" altLang="ja-JP" sz="1100">
              <a:solidFill>
                <a:schemeClr val="dk1"/>
              </a:solidFill>
              <a:effectLst/>
              <a:latin typeface="+mn-lt"/>
              <a:ea typeface="+mn-ea"/>
              <a:cs typeface="+mn-cs"/>
            </a:rPr>
            <a:t>が見込まれるため、事務事業の見直しをさらに進めるとともに、優先度の低い事業については計画的に廃止・縮小を進め経常経費の抑制を図る。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167217</xdr:rowOff>
    </xdr:from>
    <xdr:to>
      <xdr:col>23</xdr:col>
      <xdr:colOff>133350</xdr:colOff>
      <xdr:row>66</xdr:row>
      <xdr:rowOff>2117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11317"/>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82144</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5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167217</xdr:rowOff>
    </xdr:from>
    <xdr:to>
      <xdr:col>24</xdr:col>
      <xdr:colOff>12700</xdr:colOff>
      <xdr:row>58</xdr:row>
      <xdr:rowOff>167217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159596</xdr:rowOff>
    </xdr:from>
    <xdr:to>
      <xdr:col>23</xdr:col>
      <xdr:colOff>133350</xdr:colOff>
      <xdr:row>63</xdr:row>
      <xdr:rowOff>138430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618046"/>
          <a:ext cx="838200" cy="32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17356</xdr:rowOff>
    </xdr:from>
    <xdr:to>
      <xdr:col>19</xdr:col>
      <xdr:colOff>133350</xdr:colOff>
      <xdr:row>61</xdr:row>
      <xdr:rowOff>159596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304356"/>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116840</xdr:rowOff>
    </xdr:from>
    <xdr:to>
      <xdr:col>19</xdr:col>
      <xdr:colOff>184150</xdr:colOff>
      <xdr:row>62</xdr:row>
      <xdr:rowOff>46990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31767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6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17356</xdr:rowOff>
    </xdr:from>
    <xdr:to>
      <xdr:col>15</xdr:col>
      <xdr:colOff>82550</xdr:colOff>
      <xdr:row>60</xdr:row>
      <xdr:rowOff>73660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30435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60537</xdr:rowOff>
    </xdr:from>
    <xdr:to>
      <xdr:col>15</xdr:col>
      <xdr:colOff>133350</xdr:colOff>
      <xdr:row>61</xdr:row>
      <xdr:rowOff>162137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146914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73660</xdr:rowOff>
    </xdr:from>
    <xdr:to>
      <xdr:col>11</xdr:col>
      <xdr:colOff>31750</xdr:colOff>
      <xdr:row>61</xdr:row>
      <xdr:rowOff>119380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36066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129963</xdr:rowOff>
    </xdr:from>
    <xdr:to>
      <xdr:col>11</xdr:col>
      <xdr:colOff>82550</xdr:colOff>
      <xdr:row>60</xdr:row>
      <xdr:rowOff>60113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24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70290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44450</xdr:rowOff>
    </xdr:from>
    <xdr:to>
      <xdr:col>7</xdr:col>
      <xdr:colOff>31750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59707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6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108796</xdr:rowOff>
    </xdr:from>
    <xdr:to>
      <xdr:col>19</xdr:col>
      <xdr:colOff>184150</xdr:colOff>
      <xdr:row>62</xdr:row>
      <xdr:rowOff>38946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49123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336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138006</xdr:rowOff>
    </xdr:from>
    <xdr:to>
      <xdr:col>15</xdr:col>
      <xdr:colOff>133350</xdr:colOff>
      <xdr:row>60</xdr:row>
      <xdr:rowOff>68156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78333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22860</xdr:rowOff>
    </xdr:from>
    <xdr:to>
      <xdr:col>11</xdr:col>
      <xdr:colOff>82550</xdr:colOff>
      <xdr:row>60</xdr:row>
      <xdr:rowOff>124460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109237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68580</xdr:rowOff>
    </xdr:from>
    <xdr:to>
      <xdr:col>7</xdr:col>
      <xdr:colOff>31750</xdr:colOff>
      <xdr:row>61</xdr:row>
      <xdr:rowOff>170180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154957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[163,751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類似団体平均と比較して、引き続き平均より高い水準に留まっている。</a:t>
          </a:r>
          <a:endParaRPr lang="ja-JP" altLang="ja-JP" sz="1400">
            <a:effectLst/>
          </a:endParaRPr>
        </a:p>
        <a:p>
          <a:r>
            <a:rPr kumimoji="1" lang="ja-JP" altLang="ja-JP" sz="1100">
              <a:solidFill>
                <a:schemeClr val="dk1"/>
              </a:solidFill>
              <a:effectLst/>
              <a:latin typeface="+mn-lt"/>
              <a:ea typeface="+mn-ea"/>
              <a:cs typeface="+mn-cs"/>
            </a:rPr>
            <a:t>　類似団体と比較して、教育施設、保育所、</a:t>
          </a:r>
          <a:r>
            <a:rPr kumimoji="1" lang="ja-JP" altLang="en-US" sz="1100">
              <a:solidFill>
                <a:schemeClr val="dk1"/>
              </a:solidFill>
              <a:effectLst/>
              <a:latin typeface="+mn-lt"/>
              <a:ea typeface="+mn-ea"/>
              <a:cs typeface="+mn-cs"/>
            </a:rPr>
            <a:t>幼稚園、</a:t>
          </a:r>
          <a:r>
            <a:rPr kumimoji="1" lang="ja-JP" altLang="ja-JP" sz="1100">
              <a:solidFill>
                <a:schemeClr val="dk1"/>
              </a:solidFill>
              <a:effectLst/>
              <a:latin typeface="+mn-lt"/>
              <a:ea typeface="+mn-ea"/>
              <a:cs typeface="+mn-cs"/>
            </a:rPr>
            <a:t>児童館、交流センター等の公共施設が多く、</a:t>
          </a:r>
          <a:r>
            <a:rPr kumimoji="1" lang="ja-JP" altLang="en-US" sz="1100">
              <a:solidFill>
                <a:schemeClr val="dk1"/>
              </a:solidFill>
              <a:effectLst/>
              <a:latin typeface="+mn-lt"/>
              <a:ea typeface="+mn-ea"/>
              <a:cs typeface="+mn-cs"/>
            </a:rPr>
            <a:t>人件費・物件費が大きくなっている。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また、前年度と比較すると、</a:t>
          </a:r>
          <a:r>
            <a:rPr kumimoji="1" lang="ja-JP" altLang="ja-JP" sz="1100">
              <a:solidFill>
                <a:schemeClr val="dk1"/>
              </a:solidFill>
              <a:effectLst/>
              <a:latin typeface="+mn-lt"/>
              <a:ea typeface="+mn-ea"/>
              <a:cs typeface="+mn-cs"/>
            </a:rPr>
            <a:t>会計年度任用職員の</a:t>
          </a:r>
          <a:r>
            <a:rPr kumimoji="1" lang="ja-JP" altLang="en-US" sz="1100">
              <a:solidFill>
                <a:schemeClr val="dk1"/>
              </a:solidFill>
              <a:effectLst/>
              <a:latin typeface="+mn-lt"/>
              <a:ea typeface="+mn-ea"/>
              <a:cs typeface="+mn-cs"/>
            </a:rPr>
            <a:t>報酬</a:t>
          </a:r>
          <a:r>
            <a:rPr kumimoji="1" lang="ja-JP" altLang="ja-JP" sz="1100">
              <a:solidFill>
                <a:schemeClr val="dk1"/>
              </a:solidFill>
              <a:effectLst/>
              <a:latin typeface="+mn-lt"/>
              <a:ea typeface="+mn-ea"/>
              <a:cs typeface="+mn-cs"/>
            </a:rPr>
            <a:t>等が前年より増加し、</a:t>
          </a:r>
          <a:r>
            <a:rPr lang="ja-JP" altLang="ja-JP" sz="1100" b="0" i="0" baseline="0">
              <a:solidFill>
                <a:schemeClr val="dk1"/>
              </a:solidFill>
              <a:effectLst/>
              <a:latin typeface="+mn-lt"/>
              <a:ea typeface="+mn-ea"/>
              <a:cs typeface="+mn-cs"/>
            </a:rPr>
            <a:t>人件費が前年比</a:t>
          </a:r>
          <a:r>
            <a:rPr lang="en-US" altLang="ja-JP" sz="1100" b="0" i="0" baseline="0">
              <a:solidFill>
                <a:schemeClr val="dk1"/>
              </a:solidFill>
              <a:effectLst/>
              <a:latin typeface="+mn-lt"/>
              <a:ea typeface="+mn-ea"/>
              <a:cs typeface="+mn-cs"/>
            </a:rPr>
            <a:t>12.6</a:t>
          </a:r>
          <a:r>
            <a:rPr lang="ja-JP" altLang="ja-JP" sz="1100" b="0" i="0" baseline="0">
              <a:solidFill>
                <a:schemeClr val="dk1"/>
              </a:solidFill>
              <a:effectLst/>
              <a:latin typeface="+mn-lt"/>
              <a:ea typeface="+mn-ea"/>
              <a:cs typeface="+mn-cs"/>
            </a:rPr>
            <a:t>％増加したこと</a:t>
          </a:r>
          <a:r>
            <a:rPr kumimoji="1" lang="ja-JP" altLang="ja-JP" sz="1100">
              <a:solidFill>
                <a:schemeClr val="dk1"/>
              </a:solidFill>
              <a:effectLst/>
              <a:latin typeface="+mn-lt"/>
              <a:ea typeface="+mn-ea"/>
              <a:cs typeface="+mn-cs"/>
            </a:rPr>
            <a:t>が主な要因である。</a:t>
          </a:r>
          <a:endParaRPr lang="ja-JP" altLang="ja-JP" sz="1400">
            <a:effectLst/>
          </a:endParaRPr>
        </a:p>
        <a:p>
          <a:r>
            <a:rPr kumimoji="1" lang="ja-JP" altLang="ja-JP" sz="1100">
              <a:solidFill>
                <a:schemeClr val="dk1"/>
              </a:solidFill>
              <a:effectLst/>
              <a:latin typeface="+mn-lt"/>
              <a:ea typeface="+mn-ea"/>
              <a:cs typeface="+mn-cs"/>
            </a:rPr>
            <a:t>　今後は、施設の統廃合、指定管理者制度の再導入、施設の民営化等により、コストの削減を図るとともに、効率的な職員配置と適切な定員管理に努めることで人件費の抑制に努める。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65396</xdr:rowOff>
    </xdr:from>
    <xdr:to>
      <xdr:col>23</xdr:col>
      <xdr:colOff>133350</xdr:colOff>
      <xdr:row>89</xdr:row>
      <xdr:rowOff>158688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52846"/>
          <a:ext cx="0" cy="1464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130765</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9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158688</xdr:rowOff>
    </xdr:from>
    <xdr:to>
      <xdr:col>24</xdr:col>
      <xdr:colOff>12700</xdr:colOff>
      <xdr:row>89</xdr:row>
      <xdr:rowOff>158688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7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151773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9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65396</xdr:rowOff>
    </xdr:from>
    <xdr:to>
      <xdr:col>24</xdr:col>
      <xdr:colOff>12700</xdr:colOff>
      <xdr:row>81</xdr:row>
      <xdr:rowOff>65396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5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10181</xdr:rowOff>
    </xdr:from>
    <xdr:to>
      <xdr:col>23</xdr:col>
      <xdr:colOff>133350</xdr:colOff>
      <xdr:row>86</xdr:row>
      <xdr:rowOff>44639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583431"/>
          <a:ext cx="838200" cy="20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15166</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45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170089</xdr:rowOff>
    </xdr:from>
    <xdr:to>
      <xdr:col>23</xdr:col>
      <xdr:colOff>184150</xdr:colOff>
      <xdr:row>84</xdr:row>
      <xdr:rowOff>100239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0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148130</xdr:rowOff>
    </xdr:from>
    <xdr:to>
      <xdr:col>19</xdr:col>
      <xdr:colOff>133350</xdr:colOff>
      <xdr:row>85</xdr:row>
      <xdr:rowOff>10181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549930"/>
          <a:ext cx="889000" cy="3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52240</xdr:rowOff>
    </xdr:from>
    <xdr:to>
      <xdr:col>19</xdr:col>
      <xdr:colOff>184150</xdr:colOff>
      <xdr:row>83</xdr:row>
      <xdr:rowOff>153840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8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164017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1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112471</xdr:rowOff>
    </xdr:from>
    <xdr:to>
      <xdr:col>15</xdr:col>
      <xdr:colOff>82550</xdr:colOff>
      <xdr:row>84</xdr:row>
      <xdr:rowOff>148130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514271"/>
          <a:ext cx="889000" cy="3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48594</xdr:rowOff>
    </xdr:from>
    <xdr:to>
      <xdr:col>15</xdr:col>
      <xdr:colOff>133350</xdr:colOff>
      <xdr:row>83</xdr:row>
      <xdr:rowOff>150194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7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160371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4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30215</xdr:rowOff>
    </xdr:from>
    <xdr:to>
      <xdr:col>11</xdr:col>
      <xdr:colOff>31750</xdr:colOff>
      <xdr:row>84</xdr:row>
      <xdr:rowOff>112471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432015"/>
          <a:ext cx="889000" cy="8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4423</xdr:rowOff>
    </xdr:from>
    <xdr:to>
      <xdr:col>11</xdr:col>
      <xdr:colOff>82550</xdr:colOff>
      <xdr:row>83</xdr:row>
      <xdr:rowOff>106023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3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116200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0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67394</xdr:rowOff>
    </xdr:from>
    <xdr:to>
      <xdr:col>7</xdr:col>
      <xdr:colOff>31750</xdr:colOff>
      <xdr:row>82</xdr:row>
      <xdr:rowOff>168994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7721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165289</xdr:rowOff>
    </xdr:from>
    <xdr:to>
      <xdr:col>23</xdr:col>
      <xdr:colOff>184150</xdr:colOff>
      <xdr:row>86</xdr:row>
      <xdr:rowOff>95439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73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137366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710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130831</xdr:rowOff>
    </xdr:from>
    <xdr:to>
      <xdr:col>19</xdr:col>
      <xdr:colOff>184150</xdr:colOff>
      <xdr:row>85</xdr:row>
      <xdr:rowOff>60981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53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45758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619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97330</xdr:rowOff>
    </xdr:from>
    <xdr:to>
      <xdr:col>15</xdr:col>
      <xdr:colOff>133350</xdr:colOff>
      <xdr:row>85</xdr:row>
      <xdr:rowOff>27480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49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12257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585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61671</xdr:rowOff>
    </xdr:from>
    <xdr:to>
      <xdr:col>11</xdr:col>
      <xdr:colOff>82550</xdr:colOff>
      <xdr:row>84</xdr:row>
      <xdr:rowOff>163271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46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148048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54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150865</xdr:rowOff>
    </xdr:from>
    <xdr:to>
      <xdr:col>7</xdr:col>
      <xdr:colOff>31750</xdr:colOff>
      <xdr:row>84</xdr:row>
      <xdr:rowOff>81015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38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65792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46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mn-ea"/>
              <a:ea typeface="+mn-ea"/>
            </a:rPr>
            <a:t>　本市では、勤務実績が優秀で、管理・監督能力に優れた職員については、経験年数にとらわれることなく、管理職及び係長職に積極的に登用し、組織の活性化を図っている。</a:t>
          </a:r>
          <a:endParaRPr kumimoji="1" lang="en-US" altLang="ja-JP" sz="1200">
            <a:latin typeface="+mn-ea"/>
            <a:ea typeface="+mn-ea"/>
          </a:endParaRPr>
        </a:p>
        <a:p>
          <a:r>
            <a:rPr kumimoji="1" lang="ja-JP" altLang="en-US" sz="1200" baseline="0">
              <a:latin typeface="+mn-ea"/>
              <a:ea typeface="+mn-ea"/>
            </a:rPr>
            <a:t>　</a:t>
          </a:r>
          <a:r>
            <a:rPr kumimoji="1" lang="ja-JP" altLang="en-US" sz="1200">
              <a:latin typeface="+mn-ea"/>
              <a:ea typeface="+mn-ea"/>
            </a:rPr>
            <a:t>令和５年度と比較し、部長級、次長級、課長級、課長補佐級、係長のすべてで平均年齢が下がり、各職層の最少年齢も下がっていることから経験年数に対する平均俸給（給料）月額が上がったと考えられる。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140970</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697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55897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140970</xdr:rowOff>
    </xdr:from>
    <xdr:to>
      <xdr:col>81</xdr:col>
      <xdr:colOff>133350</xdr:colOff>
      <xdr:row>80</xdr:row>
      <xdr:rowOff>140970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60961</xdr:rowOff>
    </xdr:from>
    <xdr:to>
      <xdr:col>81</xdr:col>
      <xdr:colOff>44450</xdr:colOff>
      <xdr:row>83</xdr:row>
      <xdr:rowOff>157480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291311"/>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49547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2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36830</xdr:rowOff>
    </xdr:from>
    <xdr:to>
      <xdr:col>77</xdr:col>
      <xdr:colOff>44450</xdr:colOff>
      <xdr:row>83</xdr:row>
      <xdr:rowOff>60961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26718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36830</xdr:rowOff>
    </xdr:from>
    <xdr:to>
      <xdr:col>72</xdr:col>
      <xdr:colOff>203200</xdr:colOff>
      <xdr:row>83</xdr:row>
      <xdr:rowOff>109220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2671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85089</xdr:rowOff>
    </xdr:from>
    <xdr:to>
      <xdr:col>68</xdr:col>
      <xdr:colOff>152400</xdr:colOff>
      <xdr:row>83</xdr:row>
      <xdr:rowOff>109220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31543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149861</xdr:rowOff>
    </xdr:from>
    <xdr:to>
      <xdr:col>68</xdr:col>
      <xdr:colOff>203200</xdr:colOff>
      <xdr:row>86</xdr:row>
      <xdr:rowOff>80011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64788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8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113047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106680</xdr:rowOff>
    </xdr:from>
    <xdr:to>
      <xdr:col>81</xdr:col>
      <xdr:colOff>95250</xdr:colOff>
      <xdr:row>84</xdr:row>
      <xdr:rowOff>36830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33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123207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18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10161</xdr:rowOff>
    </xdr:from>
    <xdr:to>
      <xdr:col>77</xdr:col>
      <xdr:colOff>95250</xdr:colOff>
      <xdr:row>83</xdr:row>
      <xdr:rowOff>111761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121938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009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157480</xdr:rowOff>
    </xdr:from>
    <xdr:to>
      <xdr:col>73</xdr:col>
      <xdr:colOff>44450</xdr:colOff>
      <xdr:row>83</xdr:row>
      <xdr:rowOff>87630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21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97807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398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58420</xdr:rowOff>
    </xdr:from>
    <xdr:to>
      <xdr:col>68</xdr:col>
      <xdr:colOff>203200</xdr:colOff>
      <xdr:row>83</xdr:row>
      <xdr:rowOff>160020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28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170197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05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34289</xdr:rowOff>
    </xdr:from>
    <xdr:to>
      <xdr:col>64</xdr:col>
      <xdr:colOff>152400</xdr:colOff>
      <xdr:row>83</xdr:row>
      <xdr:rowOff>135889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2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146066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0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類似団体平均と比較して、引き続き高い水準に留まっている。</a:t>
          </a:r>
          <a:endParaRPr lang="ja-JP" altLang="ja-JP" sz="1400">
            <a:effectLst/>
          </a:endParaRPr>
        </a:p>
        <a:p>
          <a:r>
            <a:rPr kumimoji="1" lang="ja-JP" altLang="ja-JP" sz="1100">
              <a:solidFill>
                <a:schemeClr val="dk1"/>
              </a:solidFill>
              <a:effectLst/>
              <a:latin typeface="+mn-lt"/>
              <a:ea typeface="+mn-ea"/>
              <a:cs typeface="+mn-cs"/>
            </a:rPr>
            <a:t>　教育施設、保育所、児童館、交流センター等の公共施設が類似団体と比較して多く設置されていること、つくばエクスプレス沿線開発にともなうインフラ整備等の行政需要が大きいことなどが要因である。</a:t>
          </a:r>
          <a:endParaRPr lang="ja-JP" altLang="ja-JP" sz="1400">
            <a:effectLst/>
          </a:endParaRPr>
        </a:p>
        <a:p>
          <a:r>
            <a:rPr kumimoji="1" lang="ja-JP" altLang="ja-JP" sz="1100">
              <a:solidFill>
                <a:schemeClr val="dk1"/>
              </a:solidFill>
              <a:effectLst/>
              <a:latin typeface="+mn-lt"/>
              <a:ea typeface="+mn-ea"/>
              <a:cs typeface="+mn-cs"/>
            </a:rPr>
            <a:t>　職員数は前年度から</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人増加し</a:t>
          </a:r>
          <a:r>
            <a:rPr kumimoji="1" lang="en-US" altLang="ja-JP" sz="1100">
              <a:solidFill>
                <a:schemeClr val="dk1"/>
              </a:solidFill>
              <a:effectLst/>
              <a:latin typeface="+mn-lt"/>
              <a:ea typeface="+mn-ea"/>
              <a:cs typeface="+mn-cs"/>
            </a:rPr>
            <a:t>1,944</a:t>
          </a:r>
          <a:r>
            <a:rPr kumimoji="1" lang="ja-JP" altLang="ja-JP" sz="1100">
              <a:solidFill>
                <a:schemeClr val="dk1"/>
              </a:solidFill>
              <a:effectLst/>
              <a:latin typeface="+mn-lt"/>
              <a:ea typeface="+mn-ea"/>
              <a:cs typeface="+mn-cs"/>
            </a:rPr>
            <a:t>人となった。</a:t>
          </a:r>
          <a:endParaRPr lang="ja-JP" altLang="ja-JP" sz="1400">
            <a:effectLst/>
          </a:endParaRPr>
        </a:p>
        <a:p>
          <a:r>
            <a:rPr kumimoji="1" lang="ja-JP" altLang="ja-JP" sz="1100">
              <a:solidFill>
                <a:schemeClr val="dk1"/>
              </a:solidFill>
              <a:effectLst/>
              <a:latin typeface="+mn-lt"/>
              <a:ea typeface="+mn-ea"/>
              <a:cs typeface="+mn-cs"/>
            </a:rPr>
            <a:t>　引き続き適切な定員管理に努める。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70696</xdr:rowOff>
    </xdr:from>
    <xdr:to>
      <xdr:col>81</xdr:col>
      <xdr:colOff>44450</xdr:colOff>
      <xdr:row>66</xdr:row>
      <xdr:rowOff>54398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14796"/>
          <a:ext cx="0" cy="1355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26475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4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54398</xdr:rowOff>
    </xdr:from>
    <xdr:to>
      <xdr:col>81</xdr:col>
      <xdr:colOff>133350</xdr:colOff>
      <xdr:row>66</xdr:row>
      <xdr:rowOff>54398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7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157073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70696</xdr:rowOff>
    </xdr:from>
    <xdr:to>
      <xdr:col>81</xdr:col>
      <xdr:colOff>133350</xdr:colOff>
      <xdr:row>58</xdr:row>
      <xdr:rowOff>70696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27305</xdr:rowOff>
    </xdr:from>
    <xdr:to>
      <xdr:col>81</xdr:col>
      <xdr:colOff>44450</xdr:colOff>
      <xdr:row>64</xdr:row>
      <xdr:rowOff>27305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10001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133367</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2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7196</xdr:rowOff>
    </xdr:from>
    <xdr:to>
      <xdr:col>77</xdr:col>
      <xdr:colOff>44450</xdr:colOff>
      <xdr:row>64</xdr:row>
      <xdr:rowOff>27305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97999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84667</xdr:rowOff>
    </xdr:from>
    <xdr:to>
      <xdr:col>77</xdr:col>
      <xdr:colOff>95250</xdr:colOff>
      <xdr:row>62</xdr:row>
      <xdr:rowOff>14817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24994</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31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3175</xdr:rowOff>
    </xdr:from>
    <xdr:to>
      <xdr:col>72</xdr:col>
      <xdr:colOff>203200</xdr:colOff>
      <xdr:row>64</xdr:row>
      <xdr:rowOff>7196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975975"/>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60537</xdr:rowOff>
    </xdr:from>
    <xdr:to>
      <xdr:col>73</xdr:col>
      <xdr:colOff>44450</xdr:colOff>
      <xdr:row>61</xdr:row>
      <xdr:rowOff>162137</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864</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3175</xdr:rowOff>
    </xdr:from>
    <xdr:to>
      <xdr:col>68</xdr:col>
      <xdr:colOff>152400</xdr:colOff>
      <xdr:row>64</xdr:row>
      <xdr:rowOff>59479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975975"/>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160248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160248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147955</xdr:rowOff>
    </xdr:from>
    <xdr:to>
      <xdr:col>81</xdr:col>
      <xdr:colOff>95250</xdr:colOff>
      <xdr:row>64</xdr:row>
      <xdr:rowOff>78105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120032</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92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147955</xdr:rowOff>
    </xdr:from>
    <xdr:to>
      <xdr:col>77</xdr:col>
      <xdr:colOff>95250</xdr:colOff>
      <xdr:row>64</xdr:row>
      <xdr:rowOff>78105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62882</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035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127846</xdr:rowOff>
    </xdr:from>
    <xdr:to>
      <xdr:col>73</xdr:col>
      <xdr:colOff>44450</xdr:colOff>
      <xdr:row>64</xdr:row>
      <xdr:rowOff>57996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42773</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01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123825</xdr:rowOff>
    </xdr:from>
    <xdr:to>
      <xdr:col>68</xdr:col>
      <xdr:colOff>203200</xdr:colOff>
      <xdr:row>64</xdr:row>
      <xdr:rowOff>53975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38752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101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8679</xdr:rowOff>
    </xdr:from>
    <xdr:to>
      <xdr:col>64</xdr:col>
      <xdr:colOff>152400</xdr:colOff>
      <xdr:row>64</xdr:row>
      <xdr:rowOff>110279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95056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106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mn-ea"/>
              <a:ea typeface="+mn-ea"/>
            </a:rPr>
            <a:t>　</a:t>
          </a:r>
          <a:r>
            <a:rPr kumimoji="1" lang="en-US" altLang="ja-JP" sz="1200">
              <a:latin typeface="+mn-ea"/>
              <a:ea typeface="+mn-ea"/>
            </a:rPr>
            <a:t>R6</a:t>
          </a:r>
          <a:r>
            <a:rPr kumimoji="1" lang="ja-JP" altLang="en-US" sz="1200">
              <a:latin typeface="+mn-ea"/>
              <a:ea typeface="+mn-ea"/>
            </a:rPr>
            <a:t>決算ベース（３か年平均）の数値は、</a:t>
          </a:r>
          <a:r>
            <a:rPr kumimoji="1" lang="en-US" altLang="ja-JP" sz="1200">
              <a:latin typeface="+mn-ea"/>
              <a:ea typeface="+mn-ea"/>
            </a:rPr>
            <a:t>0.1</a:t>
          </a:r>
          <a:r>
            <a:rPr kumimoji="1" lang="ja-JP" altLang="en-US" sz="1200">
              <a:latin typeface="+mn-ea"/>
              <a:ea typeface="+mn-ea"/>
            </a:rPr>
            <a:t>％増の</a:t>
          </a:r>
          <a:r>
            <a:rPr kumimoji="1" lang="en-US" altLang="ja-JP" sz="1200">
              <a:latin typeface="+mn-ea"/>
              <a:ea typeface="+mn-ea"/>
            </a:rPr>
            <a:t>6.4</a:t>
          </a:r>
          <a:r>
            <a:rPr kumimoji="1" lang="ja-JP" altLang="en-US" sz="1200">
              <a:latin typeface="+mn-ea"/>
              <a:ea typeface="+mn-ea"/>
            </a:rPr>
            <a:t>％となった。下水道事業への基準外繰出金を</a:t>
          </a:r>
          <a:r>
            <a:rPr kumimoji="1" lang="en-US" altLang="ja-JP" sz="1200">
              <a:latin typeface="+mn-ea"/>
              <a:ea typeface="+mn-ea"/>
            </a:rPr>
            <a:t>R3</a:t>
          </a:r>
          <a:r>
            <a:rPr kumimoji="1" lang="ja-JP" altLang="en-US" sz="1200">
              <a:latin typeface="+mn-ea"/>
              <a:ea typeface="+mn-ea"/>
            </a:rPr>
            <a:t>以降増額したため、実質公債費比率は再び上昇している。</a:t>
          </a:r>
          <a:endParaRPr kumimoji="1" lang="en-US" altLang="ja-JP" sz="1200">
            <a:latin typeface="+mn-ea"/>
            <a:ea typeface="+mn-ea"/>
          </a:endParaRPr>
        </a:p>
        <a:p>
          <a:r>
            <a:rPr kumimoji="1" lang="ja-JP" altLang="en-US" sz="1200">
              <a:latin typeface="+mn-ea"/>
              <a:ea typeface="+mn-ea"/>
            </a:rPr>
            <a:t>　単年度で見た場合、</a:t>
          </a:r>
          <a:r>
            <a:rPr kumimoji="1" lang="en-US" altLang="ja-JP" sz="1200">
              <a:latin typeface="+mn-ea"/>
              <a:ea typeface="+mn-ea"/>
            </a:rPr>
            <a:t>R4</a:t>
          </a:r>
          <a:r>
            <a:rPr kumimoji="1" lang="ja-JP" altLang="en-US" sz="1200">
              <a:latin typeface="+mn-ea"/>
              <a:ea typeface="+mn-ea"/>
            </a:rPr>
            <a:t>決算と</a:t>
          </a:r>
          <a:r>
            <a:rPr kumimoji="1" lang="en-US" altLang="ja-JP" sz="1200">
              <a:latin typeface="+mn-ea"/>
              <a:ea typeface="+mn-ea"/>
            </a:rPr>
            <a:t>R5</a:t>
          </a:r>
          <a:r>
            <a:rPr kumimoji="1" lang="ja-JP" altLang="en-US" sz="1200">
              <a:latin typeface="+mn-ea"/>
              <a:ea typeface="+mn-ea"/>
            </a:rPr>
            <a:t>決算は、ほぼ横ばいであり、災害復旧費等に係る基準財政需要額の減等により、</a:t>
          </a:r>
          <a:r>
            <a:rPr kumimoji="1" lang="en-US" altLang="ja-JP" sz="1200">
              <a:latin typeface="+mn-ea"/>
              <a:ea typeface="+mn-ea"/>
            </a:rPr>
            <a:t>0.1</a:t>
          </a:r>
          <a:r>
            <a:rPr kumimoji="1" lang="ja-JP" altLang="en-US" sz="1200">
              <a:latin typeface="+mn-ea"/>
              <a:ea typeface="+mn-ea"/>
            </a:rPr>
            <a:t>％増となった。</a:t>
          </a:r>
          <a:endParaRPr kumimoji="1" lang="en-US" altLang="ja-JP" sz="1200">
            <a:latin typeface="+mn-ea"/>
            <a:ea typeface="+mn-ea"/>
          </a:endParaRPr>
        </a:p>
        <a:p>
          <a:r>
            <a:rPr kumimoji="1" lang="ja-JP" altLang="en-US" sz="1200">
              <a:solidFill>
                <a:schemeClr val="dk1"/>
              </a:solidFill>
              <a:effectLst/>
              <a:latin typeface="+mn-ea"/>
              <a:ea typeface="+mn-ea"/>
              <a:cs typeface="+mn-cs"/>
            </a:rPr>
            <a:t>　</a:t>
          </a:r>
          <a:r>
            <a:rPr kumimoji="1" lang="ja-JP" altLang="ja-JP" sz="1200">
              <a:solidFill>
                <a:schemeClr val="dk1"/>
              </a:solidFill>
              <a:effectLst/>
              <a:latin typeface="+mn-ea"/>
              <a:ea typeface="+mn-ea"/>
              <a:cs typeface="+mn-cs"/>
            </a:rPr>
            <a:t>今後も、償還額の平準化を図り、実質公債比率上昇の抑制に努める。</a:t>
          </a:r>
          <a:endParaRPr kumimoji="1" lang="ja-JP" altLang="en-US" sz="1200">
            <a:latin typeface="+mn-ea"/>
            <a:ea typeface="+mn-ea"/>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72672</xdr:rowOff>
    </xdr:from>
    <xdr:to>
      <xdr:col>81</xdr:col>
      <xdr:colOff>44450</xdr:colOff>
      <xdr:row>44</xdr:row>
      <xdr:rowOff>44450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0734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159049</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72672</xdr:rowOff>
    </xdr:from>
    <xdr:to>
      <xdr:col>81</xdr:col>
      <xdr:colOff>133350</xdr:colOff>
      <xdr:row>35</xdr:row>
      <xdr:rowOff>72672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167217</xdr:rowOff>
    </xdr:from>
    <xdr:to>
      <xdr:col>81</xdr:col>
      <xdr:colOff>44450</xdr:colOff>
      <xdr:row>41</xdr:row>
      <xdr:rowOff>9172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02521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63094</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578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46567</xdr:rowOff>
    </xdr:from>
    <xdr:to>
      <xdr:col>81</xdr:col>
      <xdr:colOff>95250</xdr:colOff>
      <xdr:row>39</xdr:row>
      <xdr:rowOff>148167</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59972</xdr:rowOff>
    </xdr:from>
    <xdr:to>
      <xdr:col>77</xdr:col>
      <xdr:colOff>44450</xdr:colOff>
      <xdr:row>40</xdr:row>
      <xdr:rowOff>167217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917972"/>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19755</xdr:rowOff>
    </xdr:from>
    <xdr:to>
      <xdr:col>77</xdr:col>
      <xdr:colOff>95250</xdr:colOff>
      <xdr:row>39</xdr:row>
      <xdr:rowOff>121355</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70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131532</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47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33161</xdr:rowOff>
    </xdr:from>
    <xdr:to>
      <xdr:col>72</xdr:col>
      <xdr:colOff>203200</xdr:colOff>
      <xdr:row>40</xdr:row>
      <xdr:rowOff>59972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8911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150989</xdr:rowOff>
    </xdr:from>
    <xdr:to>
      <xdr:col>73</xdr:col>
      <xdr:colOff>44450</xdr:colOff>
      <xdr:row>39</xdr:row>
      <xdr:rowOff>81139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66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91316</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43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40</xdr:row>
      <xdr:rowOff>33161</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8643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97367</xdr:rowOff>
    </xdr:from>
    <xdr:to>
      <xdr:col>68</xdr:col>
      <xdr:colOff>203200</xdr:colOff>
      <xdr:row>39</xdr:row>
      <xdr:rowOff>27517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61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37694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83961</xdr:rowOff>
    </xdr:from>
    <xdr:to>
      <xdr:col>64</xdr:col>
      <xdr:colOff>152400</xdr:colOff>
      <xdr:row>39</xdr:row>
      <xdr:rowOff>14111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59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24288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101899</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95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116417</xdr:rowOff>
    </xdr:from>
    <xdr:to>
      <xdr:col>77</xdr:col>
      <xdr:colOff>95250</xdr:colOff>
      <xdr:row>41</xdr:row>
      <xdr:rowOff>46567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31344</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9172</xdr:rowOff>
    </xdr:from>
    <xdr:to>
      <xdr:col>73</xdr:col>
      <xdr:colOff>44450</xdr:colOff>
      <xdr:row>40</xdr:row>
      <xdr:rowOff>110772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95549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9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153811</xdr:rowOff>
    </xdr:from>
    <xdr:to>
      <xdr:col>68</xdr:col>
      <xdr:colOff>203200</xdr:colOff>
      <xdr:row>40</xdr:row>
      <xdr:rowOff>83961</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68738</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41927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主に基金残高の減少（△</a:t>
          </a:r>
          <a:r>
            <a:rPr kumimoji="1" lang="en-US" altLang="ja-JP" sz="1100">
              <a:latin typeface="+mn-ea"/>
              <a:ea typeface="+mn-ea"/>
            </a:rPr>
            <a:t>3,669,218</a:t>
          </a:r>
          <a:r>
            <a:rPr kumimoji="1" lang="ja-JP" altLang="en-US" sz="1100">
              <a:latin typeface="+mn-ea"/>
              <a:ea typeface="+mn-ea"/>
            </a:rPr>
            <a:t>千円）と地方債現在高の増加（</a:t>
          </a:r>
          <a:r>
            <a:rPr kumimoji="1" lang="en-US" altLang="ja-JP" sz="1100">
              <a:latin typeface="+mn-ea"/>
              <a:ea typeface="+mn-ea"/>
            </a:rPr>
            <a:t>+3,280,742</a:t>
          </a:r>
          <a:r>
            <a:rPr kumimoji="1" lang="ja-JP" altLang="en-US" sz="1100">
              <a:latin typeface="+mn-ea"/>
              <a:ea typeface="+mn-ea"/>
            </a:rPr>
            <a:t>千円）が要因となり、前年度から増加して</a:t>
          </a:r>
          <a:r>
            <a:rPr kumimoji="1" lang="en-US" altLang="ja-JP" sz="1100">
              <a:latin typeface="+mn-ea"/>
              <a:ea typeface="+mn-ea"/>
            </a:rPr>
            <a:t>41.3</a:t>
          </a:r>
          <a:r>
            <a:rPr kumimoji="1" lang="ja-JP" altLang="en-US" sz="1100">
              <a:latin typeface="+mn-ea"/>
              <a:ea typeface="+mn-ea"/>
            </a:rPr>
            <a:t>％となった。主な要因としては、児童数増加により必要となった</a:t>
          </a:r>
          <a:r>
            <a:rPr lang="ja-JP" altLang="en-US" sz="1100" b="0" i="0" u="none" strike="noStrike">
              <a:solidFill>
                <a:schemeClr val="dk1"/>
              </a:solidFill>
              <a:effectLst/>
              <a:latin typeface="+mn-lt"/>
              <a:ea typeface="+mn-ea"/>
              <a:cs typeface="+mn-cs"/>
            </a:rPr>
            <a:t>（仮称）中根・金田台地区小学校建設事業</a:t>
          </a:r>
          <a:r>
            <a:rPr kumimoji="1" lang="ja-JP" altLang="en-US" sz="1100">
              <a:latin typeface="+mn-ea"/>
              <a:ea typeface="+mn-ea"/>
            </a:rPr>
            <a:t>に伴う基金取崩と新規の地方債の発行による地方債現在高の増加である。</a:t>
          </a:r>
          <a:endParaRPr kumimoji="1" lang="en-US" altLang="ja-JP" sz="1100">
            <a:latin typeface="+mn-ea"/>
            <a:ea typeface="+mn-ea"/>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学校整備や公共施設の長寿命化など必要な建設事業を実施していくため、地方債現在高は増加する見込みだが、決算剰余金を基金に積み立て、償還に活用していくとともに、地方債の借り入れについては、発行額の抑制に努めていく。</a:t>
          </a:r>
          <a:endParaRPr kumimoji="1" lang="ja-JP" altLang="en-US" sz="1100">
            <a:latin typeface="+mn-ea"/>
            <a:ea typeface="+mn-ea"/>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129011</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5302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101088</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872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129011</xdr:rowOff>
    </xdr:from>
    <xdr:to>
      <xdr:col>81</xdr:col>
      <xdr:colOff>133350</xdr:colOff>
      <xdr:row>22</xdr:row>
      <xdr:rowOff>129011</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31115</xdr:rowOff>
    </xdr:from>
    <xdr:to>
      <xdr:col>81</xdr:col>
      <xdr:colOff>44450</xdr:colOff>
      <xdr:row>18</xdr:row>
      <xdr:rowOff>115041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179800" y="2945765"/>
          <a:ext cx="838200" cy="25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72301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472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55774</xdr:rowOff>
    </xdr:from>
    <xdr:to>
      <xdr:col>81</xdr:col>
      <xdr:colOff>95250</xdr:colOff>
      <xdr:row>15</xdr:row>
      <xdr:rowOff>157374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62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119168</xdr:rowOff>
    </xdr:from>
    <xdr:to>
      <xdr:col>77</xdr:col>
      <xdr:colOff>44450</xdr:colOff>
      <xdr:row>17</xdr:row>
      <xdr:rowOff>31115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5290800" y="2519468"/>
          <a:ext cx="889000" cy="42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119168</xdr:rowOff>
    </xdr:from>
    <xdr:to>
      <xdr:col>72</xdr:col>
      <xdr:colOff>203200</xdr:colOff>
      <xdr:row>17</xdr:row>
      <xdr:rowOff>81386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2519468"/>
          <a:ext cx="889000" cy="47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138748</xdr:rowOff>
    </xdr:from>
    <xdr:to>
      <xdr:col>73</xdr:col>
      <xdr:colOff>44450</xdr:colOff>
      <xdr:row>15</xdr:row>
      <xdr:rowOff>68898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53675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625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81386</xdr:rowOff>
    </xdr:from>
    <xdr:to>
      <xdr:col>68</xdr:col>
      <xdr:colOff>152400</xdr:colOff>
      <xdr:row>19</xdr:row>
      <xdr:rowOff>104458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2996036"/>
          <a:ext cx="889000" cy="36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11536</xdr:rowOff>
    </xdr:from>
    <xdr:to>
      <xdr:col>68</xdr:col>
      <xdr:colOff>203200</xdr:colOff>
      <xdr:row>15</xdr:row>
      <xdr:rowOff>113136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123313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3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110067</xdr:rowOff>
    </xdr:from>
    <xdr:to>
      <xdr:col>64</xdr:col>
      <xdr:colOff>152400</xdr:colOff>
      <xdr:row>16</xdr:row>
      <xdr:rowOff>40217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50394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64241</xdr:rowOff>
    </xdr:from>
    <xdr:to>
      <xdr:col>81</xdr:col>
      <xdr:colOff>95250</xdr:colOff>
      <xdr:row>18</xdr:row>
      <xdr:rowOff>165841</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315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36318</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312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151765</xdr:rowOff>
    </xdr:from>
    <xdr:to>
      <xdr:col>77</xdr:col>
      <xdr:colOff>95250</xdr:colOff>
      <xdr:row>17</xdr:row>
      <xdr:rowOff>81915</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289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66692</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981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68368</xdr:rowOff>
    </xdr:from>
    <xdr:to>
      <xdr:col>73</xdr:col>
      <xdr:colOff>44450</xdr:colOff>
      <xdr:row>14</xdr:row>
      <xdr:rowOff>169968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46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8695</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237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30586</xdr:rowOff>
    </xdr:from>
    <xdr:to>
      <xdr:col>68</xdr:col>
      <xdr:colOff>203200</xdr:colOff>
      <xdr:row>17</xdr:row>
      <xdr:rowOff>132186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94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116963</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303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53658</xdr:rowOff>
    </xdr:from>
    <xdr:to>
      <xdr:col>64</xdr:col>
      <xdr:colOff>152400</xdr:colOff>
      <xdr:row>19</xdr:row>
      <xdr:rowOff>155258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331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140035</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3397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茨城県つくば市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259,000
245,091
283.72
122,604,761
117,173,161
4,295,126
59,775,576
65,201,180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a:t>
          </a:r>
          <a:r>
            <a:rPr kumimoji="1" lang="ja-JP" altLang="ja-JP" sz="1100">
              <a:solidFill>
                <a:schemeClr val="dk1"/>
              </a:solidFill>
              <a:effectLst/>
              <a:latin typeface="+mn-lt"/>
              <a:ea typeface="+mn-ea"/>
              <a:cs typeface="+mn-cs"/>
            </a:rPr>
            <a:t>類似団体内順位は、５年連続</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位となり、高水準で推移している。</a:t>
          </a:r>
          <a:endParaRPr lang="ja-JP" altLang="ja-JP" sz="1100">
            <a:effectLst/>
          </a:endParaRPr>
        </a:p>
        <a:p>
          <a:r>
            <a:rPr kumimoji="1" lang="ja-JP" altLang="ja-JP" sz="1100">
              <a:solidFill>
                <a:schemeClr val="dk1"/>
              </a:solidFill>
              <a:effectLst/>
              <a:latin typeface="+mn-lt"/>
              <a:ea typeface="+mn-ea"/>
              <a:cs typeface="+mn-cs"/>
            </a:rPr>
            <a:t>　本市の特徴として旧６町村が合併した経緯から、教育施設、保育所、児童館、交流センター等の公共施設が多く配置されているほか、人口増に伴う行政需要の増が主な要因である。前年度と比較して</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ポイント上昇しており、会計年度任用職員の報酬等の増が主な要因である。</a:t>
          </a:r>
          <a:endParaRPr lang="ja-JP" altLang="ja-JP" sz="1100">
            <a:effectLst/>
          </a:endParaRPr>
        </a:p>
        <a:p>
          <a:pPr eaLnBrk="1" fontAlgn="auto" latinLnBrk="0" hangingPunct="1"/>
          <a:r>
            <a:rPr kumimoji="1" lang="ja-JP" altLang="ja-JP" sz="1100">
              <a:solidFill>
                <a:schemeClr val="dk1"/>
              </a:solidFill>
              <a:effectLst/>
              <a:latin typeface="+mn-lt"/>
              <a:ea typeface="+mn-ea"/>
              <a:cs typeface="+mn-cs"/>
            </a:rPr>
            <a:t>　施設の整理統廃合や職員の配置の見直しなどを効率的に行い、より適切な定員管理に努める。　</a:t>
          </a:r>
          <a:endParaRPr lang="ja-JP" altLang="ja-JP" sz="1100">
            <a:effectLst/>
            <a:latin typeface="+mn-ea"/>
            <a:ea typeface="+mn-ea"/>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41</xdr:row>
      <xdr:rowOff>85090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57167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8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85090</xdr:rowOff>
    </xdr:from>
    <xdr:to>
      <xdr:col>24</xdr:col>
      <xdr:colOff>114300</xdr:colOff>
      <xdr:row>41</xdr:row>
      <xdr:rowOff>85090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1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138430</xdr:rowOff>
    </xdr:from>
    <xdr:to>
      <xdr:col>24</xdr:col>
      <xdr:colOff>25400</xdr:colOff>
      <xdr:row>41</xdr:row>
      <xdr:rowOff>85090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824980"/>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134637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963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157480</xdr:rowOff>
    </xdr:from>
    <xdr:to>
      <xdr:col>19</xdr:col>
      <xdr:colOff>187325</xdr:colOff>
      <xdr:row>39</xdr:row>
      <xdr:rowOff>138430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6725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76200</xdr:rowOff>
    </xdr:from>
    <xdr:to>
      <xdr:col>20</xdr:col>
      <xdr:colOff>38100</xdr:colOff>
      <xdr:row>35</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16527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157480</xdr:rowOff>
    </xdr:from>
    <xdr:to>
      <xdr:col>15</xdr:col>
      <xdr:colOff>98425</xdr:colOff>
      <xdr:row>40</xdr:row>
      <xdr:rowOff>12700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6725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12700</xdr:rowOff>
    </xdr:from>
    <xdr:to>
      <xdr:col>11</xdr:col>
      <xdr:colOff>9525</xdr:colOff>
      <xdr:row>41</xdr:row>
      <xdr:rowOff>54610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87070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60960</xdr:rowOff>
    </xdr:from>
    <xdr:to>
      <xdr:col>11</xdr:col>
      <xdr:colOff>60325</xdr:colOff>
      <xdr:row>34</xdr:row>
      <xdr:rowOff>162560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1287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72390</xdr:rowOff>
    </xdr:from>
    <xdr:to>
      <xdr:col>6</xdr:col>
      <xdr:colOff>171450</xdr:colOff>
      <xdr:row>36</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34290</xdr:rowOff>
    </xdr:from>
    <xdr:to>
      <xdr:col>24</xdr:col>
      <xdr:colOff>76200</xdr:colOff>
      <xdr:row>41</xdr:row>
      <xdr:rowOff>135890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706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114317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87630</xdr:rowOff>
    </xdr:from>
    <xdr:to>
      <xdr:col>20</xdr:col>
      <xdr:colOff>38100</xdr:colOff>
      <xdr:row>40</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2557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86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106680</xdr:rowOff>
    </xdr:from>
    <xdr:to>
      <xdr:col>15</xdr:col>
      <xdr:colOff>149225</xdr:colOff>
      <xdr:row>39</xdr:row>
      <xdr:rowOff>36830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21607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133350</xdr:rowOff>
    </xdr:from>
    <xdr:to>
      <xdr:col>11</xdr:col>
      <xdr:colOff>60325</xdr:colOff>
      <xdr:row>40</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48277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3810</xdr:rowOff>
    </xdr:from>
    <xdr:to>
      <xdr:col>6</xdr:col>
      <xdr:colOff>171450</xdr:colOff>
      <xdr:row>41</xdr:row>
      <xdr:rowOff>105410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703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90187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711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effectLst/>
            </a:rPr>
            <a:t>前年度より</a:t>
          </a:r>
          <a:r>
            <a:rPr lang="en-US" altLang="ja-JP" sz="1100">
              <a:effectLst/>
            </a:rPr>
            <a:t>1.2</a:t>
          </a:r>
          <a:r>
            <a:rPr lang="ja-JP" altLang="en-US" sz="1100">
              <a:effectLst/>
            </a:rPr>
            <a:t>ポイント上昇し、類似団体平均と比較して高い水準に留まっている。類似団体と比較して高水準にある要因としては、旧６町村が合併した経緯から保有してる公共施設が多いためである。また、前年度と比較して上昇している要因は、主に新たに公園包括管理業務委託、自家用有償旅客運送実証実験委託等を開始したためである。類似団体と比較して保有施設数が多いため、施設の整理統廃合、委託事業の見直し、施設の民営化等により、コストの削減に努めていく。</a:t>
          </a:r>
          <a:endParaRPr lang="ja-JP" altLang="ja-JP" sz="11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107950</xdr:rowOff>
    </xdr:from>
    <xdr:to>
      <xdr:col>82</xdr:col>
      <xdr:colOff>107950</xdr:colOff>
      <xdr:row>21</xdr:row>
      <xdr:rowOff>120650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368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22877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107950</xdr:rowOff>
    </xdr:from>
    <xdr:to>
      <xdr:col>82</xdr:col>
      <xdr:colOff>196850</xdr:colOff>
      <xdr:row>13</xdr:row>
      <xdr:rowOff>107950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76200</xdr:rowOff>
    </xdr:from>
    <xdr:to>
      <xdr:col>82</xdr:col>
      <xdr:colOff>107950</xdr:colOff>
      <xdr:row>21</xdr:row>
      <xdr:rowOff>57150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5052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73677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16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82550</xdr:rowOff>
    </xdr:from>
    <xdr:to>
      <xdr:col>78</xdr:col>
      <xdr:colOff>69850</xdr:colOff>
      <xdr:row>20</xdr:row>
      <xdr:rowOff>76200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3401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152400</xdr:rowOff>
    </xdr:from>
    <xdr:to>
      <xdr:col>73</xdr:col>
      <xdr:colOff>180975</xdr:colOff>
      <xdr:row>19</xdr:row>
      <xdr:rowOff>82550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238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63500</xdr:rowOff>
    </xdr:from>
    <xdr:to>
      <xdr:col>74</xdr:col>
      <xdr:colOff>31750</xdr:colOff>
      <xdr:row>16</xdr:row>
      <xdr:rowOff>165100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3827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127000</xdr:rowOff>
    </xdr:from>
    <xdr:to>
      <xdr:col>69</xdr:col>
      <xdr:colOff>92075</xdr:colOff>
      <xdr:row>18</xdr:row>
      <xdr:rowOff>152400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213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107950</xdr:rowOff>
    </xdr:from>
    <xdr:to>
      <xdr:col>69</xdr:col>
      <xdr:colOff>142875</xdr:colOff>
      <xdr:row>16</xdr:row>
      <xdr:rowOff>38100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48277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146050</xdr:rowOff>
    </xdr:from>
    <xdr:to>
      <xdr:col>65</xdr:col>
      <xdr:colOff>53975</xdr:colOff>
      <xdr:row>16</xdr:row>
      <xdr:rowOff>76200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86377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6350</xdr:rowOff>
    </xdr:from>
    <xdr:to>
      <xdr:col>82</xdr:col>
      <xdr:colOff>158750</xdr:colOff>
      <xdr:row>21</xdr:row>
      <xdr:rowOff>107950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60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86377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51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25400</xdr:rowOff>
    </xdr:from>
    <xdr:to>
      <xdr:col>78</xdr:col>
      <xdr:colOff>120650</xdr:colOff>
      <xdr:row>20</xdr:row>
      <xdr:rowOff>127000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45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111777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54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31750</xdr:rowOff>
    </xdr:from>
    <xdr:to>
      <xdr:col>74</xdr:col>
      <xdr:colOff>31750</xdr:colOff>
      <xdr:row>19</xdr:row>
      <xdr:rowOff>133350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28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118127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37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101600</xdr:rowOff>
    </xdr:from>
    <xdr:to>
      <xdr:col>69</xdr:col>
      <xdr:colOff>142875</xdr:colOff>
      <xdr:row>19</xdr:row>
      <xdr:rowOff>31750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18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76200</xdr:rowOff>
    </xdr:from>
    <xdr:to>
      <xdr:col>65</xdr:col>
      <xdr:colOff>53975</xdr:colOff>
      <xdr:row>19</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類似団体平均と比較して引き続き低い水準で推移しているが、前年度と比較して</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ポイント上昇した。</a:t>
          </a:r>
          <a:endParaRPr lang="ja-JP" altLang="ja-JP" sz="1100">
            <a:effectLst/>
          </a:endParaRPr>
        </a:p>
        <a:p>
          <a:r>
            <a:rPr kumimoji="1" lang="ja-JP" altLang="ja-JP" sz="1100">
              <a:solidFill>
                <a:schemeClr val="dk1"/>
              </a:solidFill>
              <a:effectLst/>
              <a:latin typeface="+mn-lt"/>
              <a:ea typeface="+mn-ea"/>
              <a:cs typeface="+mn-cs"/>
            </a:rPr>
            <a:t>　要因としては、</a:t>
          </a:r>
          <a:r>
            <a:rPr lang="ja-JP" altLang="en-US" sz="1100" b="0" i="0">
              <a:solidFill>
                <a:schemeClr val="dk1"/>
              </a:solidFill>
              <a:effectLst/>
              <a:latin typeface="+mn-lt"/>
              <a:ea typeface="+mn-ea"/>
              <a:cs typeface="+mn-cs"/>
            </a:rPr>
            <a:t>保育園の４園新設及び保育職員に係る人件費等の公定価格の見直しによる民間保育所運営委託料</a:t>
          </a:r>
          <a:r>
            <a:rPr lang="ja-JP" altLang="ja-JP" sz="1100" b="0" i="0" baseline="0">
              <a:solidFill>
                <a:schemeClr val="dk1"/>
              </a:solidFill>
              <a:effectLst/>
              <a:latin typeface="+mn-lt"/>
              <a:ea typeface="+mn-ea"/>
              <a:cs typeface="+mn-cs"/>
            </a:rPr>
            <a:t>が約</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億</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千万円したためである。</a:t>
          </a:r>
          <a:endParaRPr lang="ja-JP" altLang="ja-JP" sz="1100">
            <a:effectLst/>
          </a:endParaRPr>
        </a:p>
        <a:p>
          <a:r>
            <a:rPr kumimoji="1" lang="ja-JP" altLang="ja-JP" sz="1100">
              <a:solidFill>
                <a:schemeClr val="dk1"/>
              </a:solidFill>
              <a:effectLst/>
              <a:latin typeface="+mn-lt"/>
              <a:ea typeface="+mn-ea"/>
              <a:cs typeface="+mn-cs"/>
            </a:rPr>
            <a:t>　今後も国の動向を注視しながら適正な支出に努める。</a:t>
          </a:r>
          <a:endParaRPr lang="ja-JP" altLang="ja-JP" sz="11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143328</xdr:rowOff>
    </xdr:from>
    <xdr:to>
      <xdr:col>24</xdr:col>
      <xdr:colOff>25400</xdr:colOff>
      <xdr:row>57</xdr:row>
      <xdr:rowOff>53522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44528"/>
          <a:ext cx="8382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170742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943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45357</xdr:rowOff>
    </xdr:from>
    <xdr:to>
      <xdr:col>19</xdr:col>
      <xdr:colOff>187325</xdr:colOff>
      <xdr:row>56</xdr:row>
      <xdr:rowOff>143328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465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149678</xdr:rowOff>
    </xdr:from>
    <xdr:to>
      <xdr:col>20</xdr:col>
      <xdr:colOff>38100</xdr:colOff>
      <xdr:row>58</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64605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159657</xdr:rowOff>
    </xdr:from>
    <xdr:to>
      <xdr:col>15</xdr:col>
      <xdr:colOff>98425</xdr:colOff>
      <xdr:row>56</xdr:row>
      <xdr:rowOff>45357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17957"/>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35378</xdr:rowOff>
    </xdr:from>
    <xdr:to>
      <xdr:col>15</xdr:col>
      <xdr:colOff>149225</xdr:colOff>
      <xdr:row>57</xdr:row>
      <xdr:rowOff>136978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121755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56</xdr:row>
      <xdr:rowOff>61685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17957"/>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125185</xdr:rowOff>
    </xdr:from>
    <xdr:to>
      <xdr:col>11</xdr:col>
      <xdr:colOff>60325</xdr:colOff>
      <xdr:row>57</xdr:row>
      <xdr:rowOff>55335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40112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89099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19249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2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92528</xdr:rowOff>
    </xdr:from>
    <xdr:to>
      <xdr:col>20</xdr:col>
      <xdr:colOff>38100</xdr:colOff>
      <xdr:row>57</xdr:row>
      <xdr:rowOff>22678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32855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166007</xdr:rowOff>
    </xdr:from>
    <xdr:to>
      <xdr:col>15</xdr:col>
      <xdr:colOff>149225</xdr:colOff>
      <xdr:row>56</xdr:row>
      <xdr:rowOff>96157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108857</xdr:rowOff>
    </xdr:from>
    <xdr:to>
      <xdr:col>11</xdr:col>
      <xdr:colOff>60325</xdr:colOff>
      <xdr:row>55</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49184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xdr:rowOff>
    </xdr:from>
    <xdr:to>
      <xdr:col>6</xdr:col>
      <xdr:colOff>171450</xdr:colOff>
      <xdr:row>56</xdr:row>
      <xdr:rowOff>112485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122662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と同様の比率を維持するが</a:t>
          </a:r>
          <a:r>
            <a:rPr kumimoji="1" lang="ja-JP" altLang="ja-JP" sz="1100">
              <a:solidFill>
                <a:schemeClr val="dk1"/>
              </a:solidFill>
              <a:effectLst/>
              <a:latin typeface="+mn-lt"/>
              <a:ea typeface="+mn-ea"/>
              <a:cs typeface="+mn-cs"/>
            </a:rPr>
            <a:t>、類似団体と比較して低い水準で推移している。</a:t>
          </a:r>
          <a:r>
            <a:rPr kumimoji="1" lang="ja-JP" altLang="en-US" sz="1100">
              <a:solidFill>
                <a:schemeClr val="dk1"/>
              </a:solidFill>
              <a:effectLst/>
              <a:latin typeface="+mn-lt"/>
              <a:ea typeface="+mn-ea"/>
              <a:cs typeface="+mn-cs"/>
            </a:rPr>
            <a:t>前年度から横ばいとなっている要因は、繰出金については、前年度と比較して約</a:t>
          </a:r>
          <a:r>
            <a:rPr kumimoji="1" lang="en-US" altLang="ja-JP" sz="1100">
              <a:solidFill>
                <a:schemeClr val="dk1"/>
              </a:solidFill>
              <a:effectLst/>
              <a:latin typeface="+mn-lt"/>
              <a:ea typeface="+mn-ea"/>
              <a:cs typeface="+mn-cs"/>
            </a:rPr>
            <a:t>3.9</a:t>
          </a:r>
          <a:r>
            <a:rPr kumimoji="1" lang="ja-JP" altLang="en-US" sz="1100">
              <a:solidFill>
                <a:schemeClr val="dk1"/>
              </a:solidFill>
              <a:effectLst/>
              <a:latin typeface="+mn-lt"/>
              <a:ea typeface="+mn-ea"/>
              <a:cs typeface="+mn-cs"/>
            </a:rPr>
            <a:t>億円増加したものの維持補修費については、前年度から横ばいの額で推移しているためである。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引き続き、健全な財政運営に努める。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133350</xdr:rowOff>
    </xdr:from>
    <xdr:to>
      <xdr:col>82</xdr:col>
      <xdr:colOff>107950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202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48277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133350</xdr:rowOff>
    </xdr:from>
    <xdr:to>
      <xdr:col>82</xdr:col>
      <xdr:colOff>196850</xdr:colOff>
      <xdr:row>53</xdr:row>
      <xdr:rowOff>133350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2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57150</xdr:rowOff>
    </xdr:from>
    <xdr:to>
      <xdr:col>82</xdr:col>
      <xdr:colOff>107950</xdr:colOff>
      <xdr:row>55</xdr:row>
      <xdr:rowOff>57150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486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156227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92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xdr:rowOff>
    </xdr:from>
    <xdr:to>
      <xdr:col>82</xdr:col>
      <xdr:colOff>158750</xdr:colOff>
      <xdr:row>58</xdr:row>
      <xdr:rowOff>114300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165100</xdr:rowOff>
    </xdr:from>
    <xdr:to>
      <xdr:col>78</xdr:col>
      <xdr:colOff>69850</xdr:colOff>
      <xdr:row>55</xdr:row>
      <xdr:rowOff>57150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423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165100</xdr:rowOff>
    </xdr:from>
    <xdr:to>
      <xdr:col>73</xdr:col>
      <xdr:colOff>180975</xdr:colOff>
      <xdr:row>55</xdr:row>
      <xdr:rowOff>44450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423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44450</xdr:rowOff>
    </xdr:from>
    <xdr:to>
      <xdr:col>69</xdr:col>
      <xdr:colOff>92075</xdr:colOff>
      <xdr:row>55</xdr:row>
      <xdr:rowOff>95250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474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73677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6350</xdr:rowOff>
    </xdr:from>
    <xdr:to>
      <xdr:col>82</xdr:col>
      <xdr:colOff>158750</xdr:colOff>
      <xdr:row>55</xdr:row>
      <xdr:rowOff>107950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22877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6350</xdr:rowOff>
    </xdr:from>
    <xdr:to>
      <xdr:col>78</xdr:col>
      <xdr:colOff>120650</xdr:colOff>
      <xdr:row>55</xdr:row>
      <xdr:rowOff>107950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118127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20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114300</xdr:rowOff>
    </xdr:from>
    <xdr:to>
      <xdr:col>74</xdr:col>
      <xdr:colOff>31750</xdr:colOff>
      <xdr:row>55</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54627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165100</xdr:rowOff>
    </xdr:from>
    <xdr:to>
      <xdr:col>69</xdr:col>
      <xdr:colOff>142875</xdr:colOff>
      <xdr:row>55</xdr:row>
      <xdr:rowOff>95250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105427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44450</xdr:rowOff>
    </xdr:from>
    <xdr:to>
      <xdr:col>65</xdr:col>
      <xdr:colOff>53975</xdr:colOff>
      <xdr:row>55</xdr:row>
      <xdr:rowOff>146050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156227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前年度より</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ポイント上昇したが、類似団体平均と比較して引き続き低い水準で推移している。</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今後も各種団体への負担金や補助金交付について、公平性・公益性を確保し、適正な交付に努める。</a:t>
          </a:r>
          <a:endParaRPr lang="ja-JP" altLang="ja-JP" sz="11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35560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916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7637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35560</xdr:rowOff>
    </xdr:from>
    <xdr:to>
      <xdr:col>82</xdr:col>
      <xdr:colOff>196850</xdr:colOff>
      <xdr:row>40</xdr:row>
      <xdr:rowOff>35560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56134</xdr:rowOff>
    </xdr:from>
    <xdr:to>
      <xdr:col>82</xdr:col>
      <xdr:colOff>107950</xdr:colOff>
      <xdr:row>35</xdr:row>
      <xdr:rowOff>101854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05688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82567</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083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24130</xdr:rowOff>
    </xdr:from>
    <xdr:to>
      <xdr:col>78</xdr:col>
      <xdr:colOff>69850</xdr:colOff>
      <xdr:row>35</xdr:row>
      <xdr:rowOff>56134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0248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119634</xdr:rowOff>
    </xdr:from>
    <xdr:to>
      <xdr:col>78</xdr:col>
      <xdr:colOff>120650</xdr:colOff>
      <xdr:row>36</xdr:row>
      <xdr:rowOff>49784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12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34561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206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24130</xdr:rowOff>
    </xdr:from>
    <xdr:to>
      <xdr:col>73</xdr:col>
      <xdr:colOff>180975</xdr:colOff>
      <xdr:row>35</xdr:row>
      <xdr:rowOff>24130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024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110490</xdr:rowOff>
    </xdr:from>
    <xdr:to>
      <xdr:col>74</xdr:col>
      <xdr:colOff>31750</xdr:colOff>
      <xdr:row>36</xdr:row>
      <xdr:rowOff>40640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25417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5842</xdr:rowOff>
    </xdr:from>
    <xdr:to>
      <xdr:col>69</xdr:col>
      <xdr:colOff>92075</xdr:colOff>
      <xdr:row>35</xdr:row>
      <xdr:rowOff>24130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0065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92202</xdr:rowOff>
    </xdr:from>
    <xdr:to>
      <xdr:col>69</xdr:col>
      <xdr:colOff>142875</xdr:colOff>
      <xdr:row>36</xdr:row>
      <xdr:rowOff>22352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09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7129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17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29989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51054</xdr:rowOff>
    </xdr:from>
    <xdr:to>
      <xdr:col>82</xdr:col>
      <xdr:colOff>158750</xdr:colOff>
      <xdr:row>35</xdr:row>
      <xdr:rowOff>152654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131081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60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5334</xdr:rowOff>
    </xdr:from>
    <xdr:to>
      <xdr:col>78</xdr:col>
      <xdr:colOff>120650</xdr:colOff>
      <xdr:row>35</xdr:row>
      <xdr:rowOff>106934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117111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144780</xdr:rowOff>
    </xdr:from>
    <xdr:to>
      <xdr:col>74</xdr:col>
      <xdr:colOff>31750</xdr:colOff>
      <xdr:row>35</xdr:row>
      <xdr:rowOff>74930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85107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144780</xdr:rowOff>
    </xdr:from>
    <xdr:to>
      <xdr:col>69</xdr:col>
      <xdr:colOff>142875</xdr:colOff>
      <xdr:row>35</xdr:row>
      <xdr:rowOff>74930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126492</xdr:rowOff>
    </xdr:from>
    <xdr:to>
      <xdr:col>65</xdr:col>
      <xdr:colOff>53975</xdr:colOff>
      <xdr:row>35</xdr:row>
      <xdr:rowOff>56642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66819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類似団体平均と比較して引き続き低い水準で推移しており、前年度と比較して</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ポイント改善した。</a:t>
          </a:r>
          <a:endParaRPr lang="ja-JP" altLang="ja-JP" sz="1100">
            <a:effectLst/>
          </a:endParaRPr>
        </a:p>
        <a:p>
          <a:r>
            <a:rPr kumimoji="1" lang="ja-JP" altLang="ja-JP" sz="110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研究学園小・中学校建設関係事業、香取台小学校建設事業</a:t>
          </a:r>
          <a:r>
            <a:rPr kumimoji="1" lang="ja-JP" altLang="ja-JP" sz="1100">
              <a:solidFill>
                <a:schemeClr val="dk1"/>
              </a:solidFill>
              <a:effectLst/>
              <a:latin typeface="+mn-lt"/>
              <a:ea typeface="+mn-ea"/>
              <a:cs typeface="+mn-cs"/>
            </a:rPr>
            <a:t>などが償還開始となった一方で、</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15</a:t>
          </a:r>
          <a:r>
            <a:rPr lang="ja-JP" altLang="ja-JP" sz="1100" b="0" i="0" baseline="0">
              <a:solidFill>
                <a:schemeClr val="dk1"/>
              </a:solidFill>
              <a:effectLst/>
              <a:latin typeface="+mn-lt"/>
              <a:ea typeface="+mn-ea"/>
              <a:cs typeface="+mn-cs"/>
            </a:rPr>
            <a:t>年度臨時財政対策債</a:t>
          </a:r>
          <a:r>
            <a:rPr kumimoji="1" lang="ja-JP" altLang="ja-JP" sz="1100">
              <a:solidFill>
                <a:schemeClr val="dk1"/>
              </a:solidFill>
              <a:effectLst/>
              <a:latin typeface="+mn-lt"/>
              <a:ea typeface="+mn-ea"/>
              <a:cs typeface="+mn-cs"/>
            </a:rPr>
            <a:t>などが償還完了となった。</a:t>
          </a:r>
          <a:endParaRPr lang="ja-JP" altLang="ja-JP" sz="1100">
            <a:effectLst/>
          </a:endParaRPr>
        </a:p>
        <a:p>
          <a:r>
            <a:rPr kumimoji="1" lang="ja-JP" altLang="ja-JP" sz="1100">
              <a:solidFill>
                <a:schemeClr val="dk1"/>
              </a:solidFill>
              <a:effectLst/>
              <a:latin typeface="+mn-lt"/>
              <a:ea typeface="+mn-ea"/>
              <a:cs typeface="+mn-cs"/>
            </a:rPr>
            <a:t>　今後も長期的な起債計画を立て、地方債発行額の適正化に努める。</a:t>
          </a:r>
          <a:endParaRPr lang="ja-JP" altLang="ja-JP" sz="11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110672</xdr:rowOff>
    </xdr:from>
    <xdr:to>
      <xdr:col>24</xdr:col>
      <xdr:colOff>25400</xdr:colOff>
      <xdr:row>81</xdr:row>
      <xdr:rowOff>80736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455072"/>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52813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40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80736</xdr:rowOff>
    </xdr:from>
    <xdr:to>
      <xdr:col>24</xdr:col>
      <xdr:colOff>114300</xdr:colOff>
      <xdr:row>81</xdr:row>
      <xdr:rowOff>80736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6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25599</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19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110672</xdr:rowOff>
    </xdr:from>
    <xdr:to>
      <xdr:col>24</xdr:col>
      <xdr:colOff>114300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45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42635</xdr:rowOff>
    </xdr:from>
    <xdr:to>
      <xdr:col>24</xdr:col>
      <xdr:colOff>25400</xdr:colOff>
      <xdr:row>75</xdr:row>
      <xdr:rowOff>107950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29013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53720</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83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81643</xdr:rowOff>
    </xdr:from>
    <xdr:to>
      <xdr:col>24</xdr:col>
      <xdr:colOff>76200</xdr:colOff>
      <xdr:row>77</xdr:row>
      <xdr:rowOff>11793</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107950</xdr:rowOff>
    </xdr:from>
    <xdr:to>
      <xdr:col>19</xdr:col>
      <xdr:colOff>187325</xdr:colOff>
      <xdr:row>75</xdr:row>
      <xdr:rowOff>129722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29667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146957</xdr:rowOff>
    </xdr:from>
    <xdr:to>
      <xdr:col>20</xdr:col>
      <xdr:colOff>38100</xdr:colOff>
      <xdr:row>77</xdr:row>
      <xdr:rowOff>77107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61884</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63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129722</xdr:rowOff>
    </xdr:from>
    <xdr:to>
      <xdr:col>15</xdr:col>
      <xdr:colOff>98425</xdr:colOff>
      <xdr:row>76</xdr:row>
      <xdr:rowOff>88900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29884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116313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88900</xdr:rowOff>
    </xdr:from>
    <xdr:to>
      <xdr:col>11</xdr:col>
      <xdr:colOff>9525</xdr:colOff>
      <xdr:row>76</xdr:row>
      <xdr:rowOff>88900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11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146957</xdr:rowOff>
    </xdr:from>
    <xdr:to>
      <xdr:col>11</xdr:col>
      <xdr:colOff>60325</xdr:colOff>
      <xdr:row>77</xdr:row>
      <xdr:rowOff>77107</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61884</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26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163285</xdr:rowOff>
    </xdr:from>
    <xdr:to>
      <xdr:col>24</xdr:col>
      <xdr:colOff>76200</xdr:colOff>
      <xdr:row>75</xdr:row>
      <xdr:rowOff>93435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85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8362</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69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57150</xdr:rowOff>
    </xdr:from>
    <xdr:to>
      <xdr:col>20</xdr:col>
      <xdr:colOff>38100</xdr:colOff>
      <xdr:row>75</xdr:row>
      <xdr:rowOff>158750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168927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68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78922</xdr:rowOff>
    </xdr:from>
    <xdr:to>
      <xdr:col>15</xdr:col>
      <xdr:colOff>149225</xdr:colOff>
      <xdr:row>76</xdr:row>
      <xdr:rowOff>9072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93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19249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70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38100</xdr:rowOff>
    </xdr:from>
    <xdr:to>
      <xdr:col>11</xdr:col>
      <xdr:colOff>60325</xdr:colOff>
      <xdr:row>76</xdr:row>
      <xdr:rowOff>139700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149877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38100</xdr:rowOff>
    </xdr:from>
    <xdr:to>
      <xdr:col>6</xdr:col>
      <xdr:colOff>171450</xdr:colOff>
      <xdr:row>76</xdr:row>
      <xdr:rowOff>139700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149877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類似団体平均と比較して高い水準で推移しており、前年度から</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ポイント上昇した。教育施設、保育所、児童館、交流センターなどの公共施設が類似団体と比較して多いため、人件費や物件費がかさむことが増加の大きな要因である。</a:t>
          </a:r>
          <a:endParaRPr lang="ja-JP" altLang="ja-JP" sz="1100">
            <a:effectLst/>
          </a:endParaRPr>
        </a:p>
        <a:p>
          <a:r>
            <a:rPr kumimoji="1" lang="ja-JP" altLang="ja-JP" sz="1100">
              <a:solidFill>
                <a:schemeClr val="dk1"/>
              </a:solidFill>
              <a:effectLst/>
              <a:latin typeface="+mn-lt"/>
              <a:ea typeface="+mn-ea"/>
              <a:cs typeface="+mn-cs"/>
            </a:rPr>
            <a:t>　今後は施設の統廃合、委託事業の見直し、施設の民営化や運営形態の見直し等により、競争に伴うコスト削減を図るとともに、引き続き人件費の抑制に努める</a:t>
          </a:r>
          <a:r>
            <a:rPr kumimoji="1" lang="ja-JP" altLang="ja-JP" sz="1200">
              <a:solidFill>
                <a:schemeClr val="dk1"/>
              </a:solidFill>
              <a:effectLst/>
              <a:latin typeface="+mn-lt"/>
              <a:ea typeface="+mn-ea"/>
              <a:cs typeface="+mn-cs"/>
            </a:rPr>
            <a:t>。</a:t>
          </a:r>
          <a:endParaRPr lang="ja-JP" altLang="ja-JP" sz="12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154215</xdr:rowOff>
    </xdr:from>
    <xdr:to>
      <xdr:col>82</xdr:col>
      <xdr:colOff>107950</xdr:colOff>
      <xdr:row>81</xdr:row>
      <xdr:rowOff>156936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498615"/>
          <a:ext cx="0" cy="154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129013</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401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156936</xdr:rowOff>
    </xdr:from>
    <xdr:to>
      <xdr:col>82</xdr:col>
      <xdr:colOff>196850</xdr:colOff>
      <xdr:row>81</xdr:row>
      <xdr:rowOff>156936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404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69142</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154215</xdr:rowOff>
    </xdr:from>
    <xdr:to>
      <xdr:col>82</xdr:col>
      <xdr:colOff>196850</xdr:colOff>
      <xdr:row>72</xdr:row>
      <xdr:rowOff>154215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26307</xdr:rowOff>
    </xdr:from>
    <xdr:to>
      <xdr:col>82</xdr:col>
      <xdr:colOff>107950</xdr:colOff>
      <xdr:row>80</xdr:row>
      <xdr:rowOff>12700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227957"/>
          <a:ext cx="838200" cy="50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163484</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022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146957</xdr:rowOff>
    </xdr:from>
    <xdr:to>
      <xdr:col>82</xdr:col>
      <xdr:colOff>158750</xdr:colOff>
      <xdr:row>77</xdr:row>
      <xdr:rowOff>77107</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94343</xdr:rowOff>
    </xdr:from>
    <xdr:to>
      <xdr:col>78</xdr:col>
      <xdr:colOff>69850</xdr:colOff>
      <xdr:row>77</xdr:row>
      <xdr:rowOff>26307</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2781643"/>
          <a:ext cx="889000" cy="44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68035</xdr:rowOff>
    </xdr:from>
    <xdr:to>
      <xdr:col>78</xdr:col>
      <xdr:colOff>120650</xdr:colOff>
      <xdr:row>75</xdr:row>
      <xdr:rowOff>169636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267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8362</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695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39915</xdr:rowOff>
    </xdr:from>
    <xdr:to>
      <xdr:col>73</xdr:col>
      <xdr:colOff>180975</xdr:colOff>
      <xdr:row>74</xdr:row>
      <xdr:rowOff>94343</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27272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108857</xdr:rowOff>
    </xdr:from>
    <xdr:to>
      <xdr:col>74</xdr:col>
      <xdr:colOff>31750</xdr:colOff>
      <xdr:row>75</xdr:row>
      <xdr:rowOff>39007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79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23784</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88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39915</xdr:rowOff>
    </xdr:from>
    <xdr:to>
      <xdr:col>69</xdr:col>
      <xdr:colOff>92075</xdr:colOff>
      <xdr:row>75</xdr:row>
      <xdr:rowOff>162379</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2727215"/>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136072</xdr:rowOff>
    </xdr:from>
    <xdr:to>
      <xdr:col>69</xdr:col>
      <xdr:colOff>142875</xdr:colOff>
      <xdr:row>73</xdr:row>
      <xdr:rowOff>66222</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48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76399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24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97972</xdr:rowOff>
    </xdr:from>
    <xdr:to>
      <xdr:col>65</xdr:col>
      <xdr:colOff>53975</xdr:colOff>
      <xdr:row>75</xdr:row>
      <xdr:rowOff>28122</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78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38299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5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133350</xdr:rowOff>
    </xdr:from>
    <xdr:to>
      <xdr:col>82</xdr:col>
      <xdr:colOff>158750</xdr:colOff>
      <xdr:row>80</xdr:row>
      <xdr:rowOff>63500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105427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146957</xdr:rowOff>
    </xdr:from>
    <xdr:to>
      <xdr:col>78</xdr:col>
      <xdr:colOff>120650</xdr:colOff>
      <xdr:row>77</xdr:row>
      <xdr:rowOff>77107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1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61884</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263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43543</xdr:rowOff>
    </xdr:from>
    <xdr:to>
      <xdr:col>74</xdr:col>
      <xdr:colOff>31750</xdr:colOff>
      <xdr:row>74</xdr:row>
      <xdr:rowOff>145143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273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155320</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49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160565</xdr:rowOff>
    </xdr:from>
    <xdr:to>
      <xdr:col>69</xdr:col>
      <xdr:colOff>142875</xdr:colOff>
      <xdr:row>74</xdr:row>
      <xdr:rowOff>90715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67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75492</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7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111578</xdr:rowOff>
    </xdr:from>
    <xdr:to>
      <xdr:col>65</xdr:col>
      <xdr:colOff>53975</xdr:colOff>
      <xdr:row>76</xdr:row>
      <xdr:rowOff>41728</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297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26506</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056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茨城県つくば市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76746</xdr:rowOff>
    </xdr:from>
    <xdr:to>
      <xdr:col>29</xdr:col>
      <xdr:colOff>127000</xdr:colOff>
      <xdr:row>20</xdr:row>
      <xdr:rowOff>164109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10321"/>
          <a:ext cx="0" cy="16304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136186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164109</xdr:rowOff>
    </xdr:from>
    <xdr:to>
      <xdr:col>30</xdr:col>
      <xdr:colOff>25400</xdr:colOff>
      <xdr:row>20</xdr:row>
      <xdr:rowOff>164109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0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163123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5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76746</xdr:rowOff>
    </xdr:from>
    <xdr:to>
      <xdr:col>30</xdr:col>
      <xdr:colOff>25400</xdr:colOff>
      <xdr:row>11</xdr:row>
      <xdr:rowOff>76746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103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110922</xdr:rowOff>
    </xdr:from>
    <xdr:to>
      <xdr:col>29</xdr:col>
      <xdr:colOff>127000</xdr:colOff>
      <xdr:row>17</xdr:row>
      <xdr:rowOff>44323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30297"/>
          <a:ext cx="647700" cy="2763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162844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53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19317</xdr:rowOff>
    </xdr:from>
    <xdr:to>
      <xdr:col>29</xdr:col>
      <xdr:colOff>177800</xdr:colOff>
      <xdr:row>17</xdr:row>
      <xdr:rowOff>120917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815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44323</xdr:rowOff>
    </xdr:from>
    <xdr:to>
      <xdr:col>26</xdr:col>
      <xdr:colOff>50800</xdr:colOff>
      <xdr:row>17</xdr:row>
      <xdr:rowOff>161138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06598"/>
          <a:ext cx="698500" cy="116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30709</xdr:rowOff>
    </xdr:from>
    <xdr:to>
      <xdr:col>26</xdr:col>
      <xdr:colOff>101600</xdr:colOff>
      <xdr:row>18</xdr:row>
      <xdr:rowOff>132309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164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117086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250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130543</xdr:rowOff>
    </xdr:from>
    <xdr:to>
      <xdr:col>22</xdr:col>
      <xdr:colOff>114300</xdr:colOff>
      <xdr:row>17</xdr:row>
      <xdr:rowOff>161138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092818"/>
          <a:ext cx="698500" cy="30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102908</xdr:rowOff>
    </xdr:from>
    <xdr:to>
      <xdr:col>22</xdr:col>
      <xdr:colOff>165100</xdr:colOff>
      <xdr:row>19</xdr:row>
      <xdr:rowOff>33058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236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17835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323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80632</xdr:rowOff>
    </xdr:from>
    <xdr:to>
      <xdr:col>18</xdr:col>
      <xdr:colOff>177800</xdr:colOff>
      <xdr:row>17</xdr:row>
      <xdr:rowOff>130543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042907"/>
          <a:ext cx="698500" cy="49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126416</xdr:rowOff>
    </xdr:from>
    <xdr:to>
      <xdr:col>19</xdr:col>
      <xdr:colOff>38100</xdr:colOff>
      <xdr:row>19</xdr:row>
      <xdr:rowOff>56566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2601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41343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346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148133</xdr:rowOff>
    </xdr:from>
    <xdr:to>
      <xdr:col>15</xdr:col>
      <xdr:colOff>101600</xdr:colOff>
      <xdr:row>19</xdr:row>
      <xdr:rowOff>78283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81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63060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368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60122</xdr:rowOff>
    </xdr:from>
    <xdr:to>
      <xdr:col>29</xdr:col>
      <xdr:colOff>177800</xdr:colOff>
      <xdr:row>15</xdr:row>
      <xdr:rowOff>161722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79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76649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2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164973</xdr:rowOff>
    </xdr:from>
    <xdr:to>
      <xdr:col>26</xdr:col>
      <xdr:colOff>101600</xdr:colOff>
      <xdr:row>17</xdr:row>
      <xdr:rowOff>95123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55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105300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24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110338</xdr:rowOff>
    </xdr:from>
    <xdr:to>
      <xdr:col>22</xdr:col>
      <xdr:colOff>165100</xdr:colOff>
      <xdr:row>18</xdr:row>
      <xdr:rowOff>40488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72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50665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4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79743</xdr:rowOff>
    </xdr:from>
    <xdr:to>
      <xdr:col>19</xdr:col>
      <xdr:colOff>38100</xdr:colOff>
      <xdr:row>18</xdr:row>
      <xdr:rowOff>9893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42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20070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10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29832</xdr:rowOff>
    </xdr:from>
    <xdr:to>
      <xdr:col>15</xdr:col>
      <xdr:colOff>101600</xdr:colOff>
      <xdr:row>17</xdr:row>
      <xdr:rowOff>131432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92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141609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6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129572</xdr:rowOff>
    </xdr:from>
    <xdr:to>
      <xdr:col>29</xdr:col>
      <xdr:colOff>127000</xdr:colOff>
      <xdr:row>37</xdr:row>
      <xdr:rowOff>300393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054122"/>
          <a:ext cx="0" cy="13709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272470</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39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300393</xdr:rowOff>
    </xdr:from>
    <xdr:to>
      <xdr:col>30</xdr:col>
      <xdr:colOff>25400</xdr:colOff>
      <xdr:row>37</xdr:row>
      <xdr:rowOff>300393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4250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44499</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79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129572</xdr:rowOff>
    </xdr:from>
    <xdr:to>
      <xdr:col>30</xdr:col>
      <xdr:colOff>25400</xdr:colOff>
      <xdr:row>33</xdr:row>
      <xdr:rowOff>129572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054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234385</xdr:rowOff>
    </xdr:from>
    <xdr:to>
      <xdr:col>29</xdr:col>
      <xdr:colOff>127000</xdr:colOff>
      <xdr:row>34</xdr:row>
      <xdr:rowOff>337141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501835"/>
          <a:ext cx="647700" cy="102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174350</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784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202273</xdr:rowOff>
    </xdr:from>
    <xdr:to>
      <xdr:col>29</xdr:col>
      <xdr:colOff>177800</xdr:colOff>
      <xdr:row>35</xdr:row>
      <xdr:rowOff>303873</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812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337141</xdr:rowOff>
    </xdr:from>
    <xdr:to>
      <xdr:col>26</xdr:col>
      <xdr:colOff>50800</xdr:colOff>
      <xdr:row>35</xdr:row>
      <xdr:rowOff>33331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604591"/>
          <a:ext cx="698500" cy="39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218218</xdr:rowOff>
    </xdr:from>
    <xdr:to>
      <xdr:col>26</xdr:col>
      <xdr:colOff>101600</xdr:colOff>
      <xdr:row>35</xdr:row>
      <xdr:rowOff>319818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828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304595</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914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33331</xdr:rowOff>
    </xdr:from>
    <xdr:to>
      <xdr:col>22</xdr:col>
      <xdr:colOff>114300</xdr:colOff>
      <xdr:row>35</xdr:row>
      <xdr:rowOff>41675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643681"/>
          <a:ext cx="698500" cy="8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182270</xdr:rowOff>
    </xdr:from>
    <xdr:to>
      <xdr:col>22</xdr:col>
      <xdr:colOff>165100</xdr:colOff>
      <xdr:row>35</xdr:row>
      <xdr:rowOff>283870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9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268647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7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41675</xdr:rowOff>
    </xdr:from>
    <xdr:to>
      <xdr:col>18</xdr:col>
      <xdr:colOff>177800</xdr:colOff>
      <xdr:row>35</xdr:row>
      <xdr:rowOff>324968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652025"/>
          <a:ext cx="698500" cy="2832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292913</xdr:rowOff>
    </xdr:from>
    <xdr:to>
      <xdr:col>19</xdr:col>
      <xdr:colOff>38100</xdr:colOff>
      <xdr:row>36</xdr:row>
      <xdr:rowOff>51613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90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36390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98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333775</xdr:rowOff>
    </xdr:from>
    <xdr:to>
      <xdr:col>15</xdr:col>
      <xdr:colOff>101600</xdr:colOff>
      <xdr:row>36</xdr:row>
      <xdr:rowOff>92475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9441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77252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03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183585</xdr:rowOff>
    </xdr:from>
    <xdr:to>
      <xdr:col>29</xdr:col>
      <xdr:colOff>177800</xdr:colOff>
      <xdr:row>34</xdr:row>
      <xdr:rowOff>285185</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451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28662</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296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286341</xdr:rowOff>
    </xdr:from>
    <xdr:to>
      <xdr:col>26</xdr:col>
      <xdr:colOff>101600</xdr:colOff>
      <xdr:row>35</xdr:row>
      <xdr:rowOff>45041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553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55218</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322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325431</xdr:rowOff>
    </xdr:from>
    <xdr:to>
      <xdr:col>22</xdr:col>
      <xdr:colOff>165100</xdr:colOff>
      <xdr:row>35</xdr:row>
      <xdr:rowOff>84131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592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94308</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361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333775</xdr:rowOff>
    </xdr:from>
    <xdr:to>
      <xdr:col>19</xdr:col>
      <xdr:colOff>38100</xdr:colOff>
      <xdr:row>35</xdr:row>
      <xdr:rowOff>92475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601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102652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370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274168</xdr:rowOff>
    </xdr:from>
    <xdr:to>
      <xdr:col>15</xdr:col>
      <xdr:colOff>101600</xdr:colOff>
      <xdr:row>36</xdr:row>
      <xdr:rowOff>32868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884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43045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653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茨城県つくば市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259,000
245,091
283.72
122,604,761
117,173,161
4,295,126
59,775,576
65,201,180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35785</xdr:rowOff>
    </xdr:from>
    <xdr:to>
      <xdr:col>24</xdr:col>
      <xdr:colOff>62865</xdr:colOff>
      <xdr:row>38</xdr:row>
      <xdr:rowOff>124024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735"/>
          <a:ext cx="1270" cy="128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127851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4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124024</xdr:rowOff>
    </xdr:from>
    <xdr:to>
      <xdr:col>24</xdr:col>
      <xdr:colOff>152400</xdr:colOff>
      <xdr:row>38</xdr:row>
      <xdr:rowOff>124024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3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153912</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35785</xdr:rowOff>
    </xdr:from>
    <xdr:to>
      <xdr:col>24</xdr:col>
      <xdr:colOff>152400</xdr:colOff>
      <xdr:row>31</xdr:row>
      <xdr:rowOff>35785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2671</xdr:rowOff>
    </xdr:from>
    <xdr:to>
      <xdr:col>24</xdr:col>
      <xdr:colOff>63500</xdr:colOff>
      <xdr:row>34</xdr:row>
      <xdr:rowOff>104267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660521"/>
          <a:ext cx="838200" cy="27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54493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5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76066</xdr:rowOff>
    </xdr:from>
    <xdr:to>
      <xdr:col>24</xdr:col>
      <xdr:colOff>114300</xdr:colOff>
      <xdr:row>36</xdr:row>
      <xdr:rowOff>6216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104267</xdr:rowOff>
    </xdr:from>
    <xdr:to>
      <xdr:col>19</xdr:col>
      <xdr:colOff>177800</xdr:colOff>
      <xdr:row>35</xdr:row>
      <xdr:rowOff>3716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33567"/>
          <a:ext cx="889000" cy="7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103694</xdr:rowOff>
    </xdr:from>
    <xdr:to>
      <xdr:col>20</xdr:col>
      <xdr:colOff>38100</xdr:colOff>
      <xdr:row>37</xdr:row>
      <xdr:rowOff>33844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24971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6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138524</xdr:rowOff>
    </xdr:from>
    <xdr:to>
      <xdr:col>15</xdr:col>
      <xdr:colOff>50800</xdr:colOff>
      <xdr:row>35</xdr:row>
      <xdr:rowOff>3716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967824"/>
          <a:ext cx="889000" cy="3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116528</xdr:rowOff>
    </xdr:from>
    <xdr:to>
      <xdr:col>15</xdr:col>
      <xdr:colOff>101600</xdr:colOff>
      <xdr:row>37</xdr:row>
      <xdr:rowOff>46678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8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37805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8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88853</xdr:rowOff>
    </xdr:from>
    <xdr:to>
      <xdr:col>10</xdr:col>
      <xdr:colOff>114300</xdr:colOff>
      <xdr:row>34</xdr:row>
      <xdr:rowOff>138524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918153"/>
          <a:ext cx="889000" cy="4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130015</xdr:rowOff>
    </xdr:from>
    <xdr:to>
      <xdr:col>10</xdr:col>
      <xdr:colOff>165100</xdr:colOff>
      <xdr:row>37</xdr:row>
      <xdr:rowOff>60165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51292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9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156435</xdr:rowOff>
    </xdr:from>
    <xdr:to>
      <xdr:col>6</xdr:col>
      <xdr:colOff>38100</xdr:colOff>
      <xdr:row>37</xdr:row>
      <xdr:rowOff>86585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2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77712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2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123321</xdr:rowOff>
    </xdr:from>
    <xdr:to>
      <xdr:col>24</xdr:col>
      <xdr:colOff>114300</xdr:colOff>
      <xdr:row>33</xdr:row>
      <xdr:rowOff>53471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60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146198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46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53467</xdr:rowOff>
    </xdr:from>
    <xdr:to>
      <xdr:col>20</xdr:col>
      <xdr:colOff>38100</xdr:colOff>
      <xdr:row>34</xdr:row>
      <xdr:rowOff>155067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8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65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124366</xdr:rowOff>
    </xdr:from>
    <xdr:to>
      <xdr:col>15</xdr:col>
      <xdr:colOff>101600</xdr:colOff>
      <xdr:row>35</xdr:row>
      <xdr:rowOff>54516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5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71043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2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87724</xdr:rowOff>
    </xdr:from>
    <xdr:to>
      <xdr:col>10</xdr:col>
      <xdr:colOff>165100</xdr:colOff>
      <xdr:row>35</xdr:row>
      <xdr:rowOff>17874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1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34401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69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38053</xdr:rowOff>
    </xdr:from>
    <xdr:to>
      <xdr:col>6</xdr:col>
      <xdr:colOff>38100</xdr:colOff>
      <xdr:row>34</xdr:row>
      <xdr:rowOff>139653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6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156180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64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156921</xdr:rowOff>
    </xdr:from>
    <xdr:to>
      <xdr:col>24</xdr:col>
      <xdr:colOff>62865</xdr:colOff>
      <xdr:row>59</xdr:row>
      <xdr:rowOff>82588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900871"/>
          <a:ext cx="1270" cy="129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86415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0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82588</xdr:rowOff>
    </xdr:from>
    <xdr:to>
      <xdr:col>24</xdr:col>
      <xdr:colOff>152400</xdr:colOff>
      <xdr:row>59</xdr:row>
      <xdr:rowOff>82588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9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103598</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67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156921</xdr:rowOff>
    </xdr:from>
    <xdr:to>
      <xdr:col>24</xdr:col>
      <xdr:colOff>152400</xdr:colOff>
      <xdr:row>51</xdr:row>
      <xdr:rowOff>156921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900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111506</xdr:rowOff>
    </xdr:from>
    <xdr:to>
      <xdr:col>24</xdr:col>
      <xdr:colOff>63500</xdr:colOff>
      <xdr:row>54</xdr:row>
      <xdr:rowOff>86131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026906"/>
          <a:ext cx="838200" cy="31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114037</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3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135610</xdr:rowOff>
    </xdr:from>
    <xdr:to>
      <xdr:col>24</xdr:col>
      <xdr:colOff>114300</xdr:colOff>
      <xdr:row>56</xdr:row>
      <xdr:rowOff>65760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6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43535</xdr:rowOff>
    </xdr:from>
    <xdr:to>
      <xdr:col>19</xdr:col>
      <xdr:colOff>177800</xdr:colOff>
      <xdr:row>54</xdr:row>
      <xdr:rowOff>86131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301835"/>
          <a:ext cx="889000" cy="4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98844</xdr:rowOff>
    </xdr:from>
    <xdr:to>
      <xdr:col>20</xdr:col>
      <xdr:colOff>38100</xdr:colOff>
      <xdr:row>57</xdr:row>
      <xdr:rowOff>28994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0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20121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9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43535</xdr:rowOff>
    </xdr:from>
    <xdr:to>
      <xdr:col>15</xdr:col>
      <xdr:colOff>50800</xdr:colOff>
      <xdr:row>55</xdr:row>
      <xdr:rowOff>6121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301835"/>
          <a:ext cx="889000" cy="13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35826</xdr:rowOff>
    </xdr:from>
    <xdr:to>
      <xdr:col>15</xdr:col>
      <xdr:colOff>101600</xdr:colOff>
      <xdr:row>56</xdr:row>
      <xdr:rowOff>137426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3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128553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2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6121</xdr:rowOff>
    </xdr:from>
    <xdr:to>
      <xdr:col>10</xdr:col>
      <xdr:colOff>114300</xdr:colOff>
      <xdr:row>56</xdr:row>
      <xdr:rowOff>132804</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435871"/>
          <a:ext cx="889000" cy="29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135230</xdr:rowOff>
    </xdr:from>
    <xdr:to>
      <xdr:col>10</xdr:col>
      <xdr:colOff>165100</xdr:colOff>
      <xdr:row>57</xdr:row>
      <xdr:rowOff>65380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3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56507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2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71336</xdr:rowOff>
    </xdr:from>
    <xdr:to>
      <xdr:col>6</xdr:col>
      <xdr:colOff>38100</xdr:colOff>
      <xdr:row>59</xdr:row>
      <xdr:rowOff>1486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01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164063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10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60706</xdr:rowOff>
    </xdr:from>
    <xdr:to>
      <xdr:col>24</xdr:col>
      <xdr:colOff>114300</xdr:colOff>
      <xdr:row>52</xdr:row>
      <xdr:rowOff>162306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897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147083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89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35331</xdr:rowOff>
    </xdr:from>
    <xdr:to>
      <xdr:col>20</xdr:col>
      <xdr:colOff>38100</xdr:colOff>
      <xdr:row>54</xdr:row>
      <xdr:rowOff>136931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29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153458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06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164185</xdr:rowOff>
    </xdr:from>
    <xdr:to>
      <xdr:col>15</xdr:col>
      <xdr:colOff>101600</xdr:colOff>
      <xdr:row>54</xdr:row>
      <xdr:rowOff>94335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25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110862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02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126771</xdr:rowOff>
    </xdr:from>
    <xdr:to>
      <xdr:col>10</xdr:col>
      <xdr:colOff>165100</xdr:colOff>
      <xdr:row>55</xdr:row>
      <xdr:rowOff>56921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38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73448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16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82004</xdr:rowOff>
    </xdr:from>
    <xdr:to>
      <xdr:col>6</xdr:col>
      <xdr:colOff>38100</xdr:colOff>
      <xdr:row>57</xdr:row>
      <xdr:rowOff>12154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68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28681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45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126403</xdr:rowOff>
    </xdr:from>
    <xdr:to>
      <xdr:col>24</xdr:col>
      <xdr:colOff>62865</xdr:colOff>
      <xdr:row>79</xdr:row>
      <xdr:rowOff>21476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27903"/>
          <a:ext cx="1270" cy="1438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25303</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9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21476</xdr:rowOff>
    </xdr:from>
    <xdr:to>
      <xdr:col>24</xdr:col>
      <xdr:colOff>152400</xdr:colOff>
      <xdr:row>79</xdr:row>
      <xdr:rowOff>21476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6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73080</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0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126403</xdr:rowOff>
    </xdr:from>
    <xdr:to>
      <xdr:col>24</xdr:col>
      <xdr:colOff>152400</xdr:colOff>
      <xdr:row>70</xdr:row>
      <xdr:rowOff>126403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27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73710</xdr:rowOff>
    </xdr:from>
    <xdr:to>
      <xdr:col>24</xdr:col>
      <xdr:colOff>63500</xdr:colOff>
      <xdr:row>78</xdr:row>
      <xdr:rowOff>77521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44681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108272</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3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85395</xdr:rowOff>
    </xdr:from>
    <xdr:to>
      <xdr:col>24</xdr:col>
      <xdr:colOff>114300</xdr:colOff>
      <xdr:row>78</xdr:row>
      <xdr:rowOff>15545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8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73710</xdr:rowOff>
    </xdr:from>
    <xdr:to>
      <xdr:col>19</xdr:col>
      <xdr:colOff>177800</xdr:colOff>
      <xdr:row>78</xdr:row>
      <xdr:rowOff>94399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46810"/>
          <a:ext cx="889000" cy="2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115912</xdr:rowOff>
    </xdr:from>
    <xdr:to>
      <xdr:col>20</xdr:col>
      <xdr:colOff>38100</xdr:colOff>
      <xdr:row>78</xdr:row>
      <xdr:rowOff>46062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1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62589</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9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90436</xdr:rowOff>
    </xdr:from>
    <xdr:to>
      <xdr:col>15</xdr:col>
      <xdr:colOff>50800</xdr:colOff>
      <xdr:row>78</xdr:row>
      <xdr:rowOff>94399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463536"/>
          <a:ext cx="88900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117742</xdr:rowOff>
    </xdr:from>
    <xdr:to>
      <xdr:col>15</xdr:col>
      <xdr:colOff>101600</xdr:colOff>
      <xdr:row>78</xdr:row>
      <xdr:rowOff>47892</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64419</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73597</xdr:rowOff>
    </xdr:from>
    <xdr:to>
      <xdr:col>10</xdr:col>
      <xdr:colOff>114300</xdr:colOff>
      <xdr:row>78</xdr:row>
      <xdr:rowOff>90436</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46697"/>
          <a:ext cx="889000" cy="1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122504</xdr:rowOff>
    </xdr:from>
    <xdr:to>
      <xdr:col>10</xdr:col>
      <xdr:colOff>165100</xdr:colOff>
      <xdr:row>78</xdr:row>
      <xdr:rowOff>52654</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69181</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9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124904</xdr:rowOff>
    </xdr:from>
    <xdr:to>
      <xdr:col>6</xdr:col>
      <xdr:colOff>38100</xdr:colOff>
      <xdr:row>78</xdr:row>
      <xdr:rowOff>55054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2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71581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0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26721</xdr:rowOff>
    </xdr:from>
    <xdr:to>
      <xdr:col>24</xdr:col>
      <xdr:colOff>114300</xdr:colOff>
      <xdr:row>78</xdr:row>
      <xdr:rowOff>128321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9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113098</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14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22910</xdr:rowOff>
    </xdr:from>
    <xdr:to>
      <xdr:col>20</xdr:col>
      <xdr:colOff>38100</xdr:colOff>
      <xdr:row>78</xdr:row>
      <xdr:rowOff>124510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9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115637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88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43599</xdr:rowOff>
    </xdr:from>
    <xdr:to>
      <xdr:col>15</xdr:col>
      <xdr:colOff>101600</xdr:colOff>
      <xdr:row>78</xdr:row>
      <xdr:rowOff>145199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1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136326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09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39636</xdr:rowOff>
    </xdr:from>
    <xdr:to>
      <xdr:col>10</xdr:col>
      <xdr:colOff>165100</xdr:colOff>
      <xdr:row>78</xdr:row>
      <xdr:rowOff>141236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132363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0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22797</xdr:rowOff>
    </xdr:from>
    <xdr:to>
      <xdr:col>6</xdr:col>
      <xdr:colOff>38100</xdr:colOff>
      <xdr:row>78</xdr:row>
      <xdr:rowOff>124397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9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115524</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8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136613</xdr:rowOff>
    </xdr:from>
    <xdr:to>
      <xdr:col>24</xdr:col>
      <xdr:colOff>62865</xdr:colOff>
      <xdr:row>98</xdr:row>
      <xdr:rowOff>25270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95663"/>
          <a:ext cx="1270" cy="143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29097</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3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25270</xdr:rowOff>
    </xdr:from>
    <xdr:to>
      <xdr:col>24</xdr:col>
      <xdr:colOff>152400</xdr:colOff>
      <xdr:row>98</xdr:row>
      <xdr:rowOff>25270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2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83290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70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136613</xdr:rowOff>
    </xdr:from>
    <xdr:to>
      <xdr:col>24</xdr:col>
      <xdr:colOff>152400</xdr:colOff>
      <xdr:row>89</xdr:row>
      <xdr:rowOff>136613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9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111697</xdr:rowOff>
    </xdr:from>
    <xdr:to>
      <xdr:col>24</xdr:col>
      <xdr:colOff>63500</xdr:colOff>
      <xdr:row>96</xdr:row>
      <xdr:rowOff>160682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99447"/>
          <a:ext cx="838200" cy="22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22427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138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171000</xdr:rowOff>
    </xdr:from>
    <xdr:to>
      <xdr:col>24</xdr:col>
      <xdr:colOff>114300</xdr:colOff>
      <xdr:row>95</xdr:row>
      <xdr:rowOff>101150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160682</xdr:rowOff>
    </xdr:from>
    <xdr:to>
      <xdr:col>19</xdr:col>
      <xdr:colOff>177800</xdr:colOff>
      <xdr:row>97</xdr:row>
      <xdr:rowOff>107091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619882"/>
          <a:ext cx="889000" cy="117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146312</xdr:rowOff>
    </xdr:from>
    <xdr:to>
      <xdr:col>20</xdr:col>
      <xdr:colOff>38100</xdr:colOff>
      <xdr:row>96</xdr:row>
      <xdr:rowOff>76462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43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92989</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209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68328</xdr:rowOff>
    </xdr:from>
    <xdr:to>
      <xdr:col>15</xdr:col>
      <xdr:colOff>50800</xdr:colOff>
      <xdr:row>97</xdr:row>
      <xdr:rowOff>107091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527528"/>
          <a:ext cx="889000" cy="21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108479</xdr:rowOff>
    </xdr:from>
    <xdr:to>
      <xdr:col>15</xdr:col>
      <xdr:colOff>101600</xdr:colOff>
      <xdr:row>97</xdr:row>
      <xdr:rowOff>38629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6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55156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34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68328</xdr:rowOff>
    </xdr:from>
    <xdr:to>
      <xdr:col>10</xdr:col>
      <xdr:colOff>114300</xdr:colOff>
      <xdr:row>98</xdr:row>
      <xdr:rowOff>122865</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527528"/>
          <a:ext cx="889000" cy="39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91235</xdr:rowOff>
    </xdr:from>
    <xdr:to>
      <xdr:col>10</xdr:col>
      <xdr:colOff>165100</xdr:colOff>
      <xdr:row>96</xdr:row>
      <xdr:rowOff>21385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37912</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154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152222</xdr:rowOff>
    </xdr:from>
    <xdr:to>
      <xdr:col>6</xdr:col>
      <xdr:colOff>38100</xdr:colOff>
      <xdr:row>98</xdr:row>
      <xdr:rowOff>82372</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98899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55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60897</xdr:rowOff>
    </xdr:from>
    <xdr:to>
      <xdr:col>24</xdr:col>
      <xdr:colOff>114300</xdr:colOff>
      <xdr:row>95</xdr:row>
      <xdr:rowOff>162497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4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39324</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32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109882</xdr:rowOff>
    </xdr:from>
    <xdr:to>
      <xdr:col>20</xdr:col>
      <xdr:colOff>38100</xdr:colOff>
      <xdr:row>97</xdr:row>
      <xdr:rowOff>40032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56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31159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661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56291</xdr:rowOff>
    </xdr:from>
    <xdr:to>
      <xdr:col>15</xdr:col>
      <xdr:colOff>101600</xdr:colOff>
      <xdr:row>97</xdr:row>
      <xdr:rowOff>157891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68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149018</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779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17528</xdr:rowOff>
    </xdr:from>
    <xdr:to>
      <xdr:col>10</xdr:col>
      <xdr:colOff>165100</xdr:colOff>
      <xdr:row>96</xdr:row>
      <xdr:rowOff>119128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47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110255</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56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72065</xdr:rowOff>
    </xdr:from>
    <xdr:to>
      <xdr:col>6</xdr:col>
      <xdr:colOff>38100</xdr:colOff>
      <xdr:row>99</xdr:row>
      <xdr:rowOff>2215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7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164792</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6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14415</xdr:rowOff>
    </xdr:from>
    <xdr:to>
      <xdr:col>54</xdr:col>
      <xdr:colOff>189865</xdr:colOff>
      <xdr:row>39</xdr:row>
      <xdr:rowOff>122275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6015165"/>
          <a:ext cx="1270" cy="793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126102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81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122275</xdr:rowOff>
    </xdr:from>
    <xdr:to>
      <xdr:col>55</xdr:col>
      <xdr:colOff>88900</xdr:colOff>
      <xdr:row>39</xdr:row>
      <xdr:rowOff>122275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80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132542</xdr:rowOff>
    </xdr:from>
    <xdr:ext cx="534377"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79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14415</xdr:rowOff>
    </xdr:from>
    <xdr:to>
      <xdr:col>55</xdr:col>
      <xdr:colOff>88900</xdr:colOff>
      <xdr:row>35</xdr:row>
      <xdr:rowOff>14415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01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12408</xdr:rowOff>
    </xdr:from>
    <xdr:to>
      <xdr:col>55</xdr:col>
      <xdr:colOff>0</xdr:colOff>
      <xdr:row>39</xdr:row>
      <xdr:rowOff>26988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698958"/>
          <a:ext cx="838200" cy="1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44950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388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22072</xdr:rowOff>
    </xdr:from>
    <xdr:to>
      <xdr:col>55</xdr:col>
      <xdr:colOff>50800</xdr:colOff>
      <xdr:row>38</xdr:row>
      <xdr:rowOff>123672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5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157264</xdr:rowOff>
    </xdr:from>
    <xdr:to>
      <xdr:col>50</xdr:col>
      <xdr:colOff>114300</xdr:colOff>
      <xdr:row>39</xdr:row>
      <xdr:rowOff>26988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672364"/>
          <a:ext cx="889000" cy="4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32893</xdr:rowOff>
    </xdr:from>
    <xdr:to>
      <xdr:col>50</xdr:col>
      <xdr:colOff>165100</xdr:colOff>
      <xdr:row>38</xdr:row>
      <xdr:rowOff>134493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151020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2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157264</xdr:rowOff>
    </xdr:from>
    <xdr:to>
      <xdr:col>45</xdr:col>
      <xdr:colOff>177800</xdr:colOff>
      <xdr:row>39</xdr:row>
      <xdr:rowOff>98692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672364"/>
          <a:ext cx="889000" cy="11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1371</xdr:rowOff>
    </xdr:from>
    <xdr:to>
      <xdr:col>46</xdr:col>
      <xdr:colOff>38100</xdr:colOff>
      <xdr:row>38</xdr:row>
      <xdr:rowOff>102971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5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119499</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29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35776</xdr:rowOff>
    </xdr:from>
    <xdr:to>
      <xdr:col>41</xdr:col>
      <xdr:colOff>50800</xdr:colOff>
      <xdr:row>39</xdr:row>
      <xdr:rowOff>98692</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522176"/>
          <a:ext cx="889000" cy="126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68059</xdr:rowOff>
    </xdr:from>
    <xdr:to>
      <xdr:col>41</xdr:col>
      <xdr:colOff>101600</xdr:colOff>
      <xdr:row>38</xdr:row>
      <xdr:rowOff>169659</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14736</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35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134023</xdr:rowOff>
    </xdr:from>
    <xdr:to>
      <xdr:col>36</xdr:col>
      <xdr:colOff>165100</xdr:colOff>
      <xdr:row>31</xdr:row>
      <xdr:rowOff>64173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80700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05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133058</xdr:rowOff>
    </xdr:from>
    <xdr:to>
      <xdr:col>55</xdr:col>
      <xdr:colOff>50800</xdr:colOff>
      <xdr:row>39</xdr:row>
      <xdr:rowOff>63208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64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47985</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56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147638</xdr:rowOff>
    </xdr:from>
    <xdr:to>
      <xdr:col>50</xdr:col>
      <xdr:colOff>165100</xdr:colOff>
      <xdr:row>39</xdr:row>
      <xdr:rowOff>77788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66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68915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755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106464</xdr:rowOff>
    </xdr:from>
    <xdr:to>
      <xdr:col>46</xdr:col>
      <xdr:colOff>38100</xdr:colOff>
      <xdr:row>39</xdr:row>
      <xdr:rowOff>36614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62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27741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71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47892</xdr:rowOff>
    </xdr:from>
    <xdr:to>
      <xdr:col>41</xdr:col>
      <xdr:colOff>101600</xdr:colOff>
      <xdr:row>39</xdr:row>
      <xdr:rowOff>149492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73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140619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82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156426</xdr:rowOff>
    </xdr:from>
    <xdr:to>
      <xdr:col>36</xdr:col>
      <xdr:colOff>165100</xdr:colOff>
      <xdr:row>32</xdr:row>
      <xdr:rowOff>86576</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47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77703</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564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33915</xdr:rowOff>
    </xdr:from>
    <xdr:to>
      <xdr:col>54</xdr:col>
      <xdr:colOff>189865</xdr:colOff>
      <xdr:row>59</xdr:row>
      <xdr:rowOff>104801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949315"/>
          <a:ext cx="1270" cy="127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108628</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22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104801</xdr:rowOff>
    </xdr:from>
    <xdr:to>
      <xdr:col>55</xdr:col>
      <xdr:colOff>88900</xdr:colOff>
      <xdr:row>59</xdr:row>
      <xdr:rowOff>104801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22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152042</xdr:rowOff>
    </xdr:from>
    <xdr:ext cx="534377"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72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33915</xdr:rowOff>
    </xdr:from>
    <xdr:to>
      <xdr:col>55</xdr:col>
      <xdr:colOff>88900</xdr:colOff>
      <xdr:row>52</xdr:row>
      <xdr:rowOff>33915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94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24390</xdr:rowOff>
    </xdr:from>
    <xdr:to>
      <xdr:col>55</xdr:col>
      <xdr:colOff>0</xdr:colOff>
      <xdr:row>53</xdr:row>
      <xdr:rowOff>145662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8768340"/>
          <a:ext cx="838200" cy="46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74261</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04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24390</xdr:rowOff>
    </xdr:from>
    <xdr:to>
      <xdr:col>50</xdr:col>
      <xdr:colOff>114300</xdr:colOff>
      <xdr:row>53</xdr:row>
      <xdr:rowOff>111449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8768340"/>
          <a:ext cx="889000" cy="42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123685</xdr:rowOff>
    </xdr:from>
    <xdr:to>
      <xdr:col>50</xdr:col>
      <xdr:colOff>165100</xdr:colOff>
      <xdr:row>56</xdr:row>
      <xdr:rowOff>53835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55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44962</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64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111449</xdr:rowOff>
    </xdr:from>
    <xdr:to>
      <xdr:col>45</xdr:col>
      <xdr:colOff>177800</xdr:colOff>
      <xdr:row>56</xdr:row>
      <xdr:rowOff>149339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198299"/>
          <a:ext cx="889000" cy="55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10166</xdr:rowOff>
    </xdr:from>
    <xdr:to>
      <xdr:col>46</xdr:col>
      <xdr:colOff>38100</xdr:colOff>
      <xdr:row>56</xdr:row>
      <xdr:rowOff>111766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102893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7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118631</xdr:rowOff>
    </xdr:from>
    <xdr:to>
      <xdr:col>41</xdr:col>
      <xdr:colOff>50800</xdr:colOff>
      <xdr:row>56</xdr:row>
      <xdr:rowOff>149339</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548381"/>
          <a:ext cx="889000" cy="20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115074</xdr:rowOff>
    </xdr:from>
    <xdr:to>
      <xdr:col>41</xdr:col>
      <xdr:colOff>101600</xdr:colOff>
      <xdr:row>57</xdr:row>
      <xdr:rowOff>45224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36351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80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64878</xdr:rowOff>
    </xdr:from>
    <xdr:to>
      <xdr:col>36</xdr:col>
      <xdr:colOff>165100</xdr:colOff>
      <xdr:row>56</xdr:row>
      <xdr:rowOff>166478</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6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157605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75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94862</xdr:rowOff>
    </xdr:from>
    <xdr:to>
      <xdr:col>55</xdr:col>
      <xdr:colOff>50800</xdr:colOff>
      <xdr:row>54</xdr:row>
      <xdr:rowOff>25012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18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117739</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03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145040</xdr:rowOff>
    </xdr:from>
    <xdr:to>
      <xdr:col>50</xdr:col>
      <xdr:colOff>165100</xdr:colOff>
      <xdr:row>51</xdr:row>
      <xdr:rowOff>75190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871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49</xdr:row>
      <xdr:rowOff>91717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849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60649</xdr:rowOff>
    </xdr:from>
    <xdr:to>
      <xdr:col>46</xdr:col>
      <xdr:colOff>38100</xdr:colOff>
      <xdr:row>53</xdr:row>
      <xdr:rowOff>162249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14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7326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892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98539</xdr:rowOff>
    </xdr:from>
    <xdr:to>
      <xdr:col>41</xdr:col>
      <xdr:colOff>101600</xdr:colOff>
      <xdr:row>57</xdr:row>
      <xdr:rowOff>28689</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69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45216</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47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67831</xdr:rowOff>
    </xdr:from>
    <xdr:to>
      <xdr:col>36</xdr:col>
      <xdr:colOff>165100</xdr:colOff>
      <xdr:row>55</xdr:row>
      <xdr:rowOff>169431</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49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14508</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27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112908</xdr:rowOff>
    </xdr:from>
    <xdr:to>
      <xdr:col>54</xdr:col>
      <xdr:colOff>189865</xdr:colOff>
      <xdr:row>78</xdr:row>
      <xdr:rowOff>129139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285858"/>
          <a:ext cx="1270" cy="12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132966</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06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129139</xdr:rowOff>
    </xdr:from>
    <xdr:to>
      <xdr:col>55</xdr:col>
      <xdr:colOff>88900</xdr:colOff>
      <xdr:row>78</xdr:row>
      <xdr:rowOff>129139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0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59585</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06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112908</xdr:rowOff>
    </xdr:from>
    <xdr:to>
      <xdr:col>55</xdr:col>
      <xdr:colOff>88900</xdr:colOff>
      <xdr:row>71</xdr:row>
      <xdr:rowOff>112908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28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5031</xdr:rowOff>
    </xdr:from>
    <xdr:to>
      <xdr:col>55</xdr:col>
      <xdr:colOff>0</xdr:colOff>
      <xdr:row>75</xdr:row>
      <xdr:rowOff>162012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2349431"/>
          <a:ext cx="838200" cy="67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133050</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163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154623</xdr:rowOff>
    </xdr:from>
    <xdr:to>
      <xdr:col>55</xdr:col>
      <xdr:colOff>50800</xdr:colOff>
      <xdr:row>77</xdr:row>
      <xdr:rowOff>84773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1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5031</xdr:rowOff>
    </xdr:from>
    <xdr:to>
      <xdr:col>50</xdr:col>
      <xdr:colOff>114300</xdr:colOff>
      <xdr:row>72</xdr:row>
      <xdr:rowOff>80447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2349431"/>
          <a:ext cx="889000" cy="7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86294</xdr:rowOff>
    </xdr:from>
    <xdr:to>
      <xdr:col>50</xdr:col>
      <xdr:colOff>165100</xdr:colOff>
      <xdr:row>77</xdr:row>
      <xdr:rowOff>16444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11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7571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20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80447</xdr:rowOff>
    </xdr:from>
    <xdr:to>
      <xdr:col>45</xdr:col>
      <xdr:colOff>177800</xdr:colOff>
      <xdr:row>76</xdr:row>
      <xdr:rowOff>27412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2424847"/>
          <a:ext cx="889000" cy="63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105291</xdr:rowOff>
    </xdr:from>
    <xdr:to>
      <xdr:col>46</xdr:col>
      <xdr:colOff>38100</xdr:colOff>
      <xdr:row>77</xdr:row>
      <xdr:rowOff>35441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13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26568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22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27412</xdr:rowOff>
    </xdr:from>
    <xdr:to>
      <xdr:col>41</xdr:col>
      <xdr:colOff>50800</xdr:colOff>
      <xdr:row>76</xdr:row>
      <xdr:rowOff>51186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057612"/>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1186</xdr:rowOff>
    </xdr:from>
    <xdr:to>
      <xdr:col>41</xdr:col>
      <xdr:colOff>101600</xdr:colOff>
      <xdr:row>77</xdr:row>
      <xdr:rowOff>102786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2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93913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29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18652</xdr:rowOff>
    </xdr:from>
    <xdr:to>
      <xdr:col>36</xdr:col>
      <xdr:colOff>165100</xdr:colOff>
      <xdr:row>77</xdr:row>
      <xdr:rowOff>120252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111379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31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111211</xdr:rowOff>
    </xdr:from>
    <xdr:to>
      <xdr:col>55</xdr:col>
      <xdr:colOff>50800</xdr:colOff>
      <xdr:row>76</xdr:row>
      <xdr:rowOff>41362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29699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134088</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82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125681</xdr:rowOff>
    </xdr:from>
    <xdr:to>
      <xdr:col>50</xdr:col>
      <xdr:colOff>165100</xdr:colOff>
      <xdr:row>72</xdr:row>
      <xdr:rowOff>55831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229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72358</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207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29647</xdr:rowOff>
    </xdr:from>
    <xdr:to>
      <xdr:col>46</xdr:col>
      <xdr:colOff>38100</xdr:colOff>
      <xdr:row>72</xdr:row>
      <xdr:rowOff>131247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237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147774</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214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148062</xdr:rowOff>
    </xdr:from>
    <xdr:to>
      <xdr:col>41</xdr:col>
      <xdr:colOff>101600</xdr:colOff>
      <xdr:row>76</xdr:row>
      <xdr:rowOff>78212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00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94739</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78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386</xdr:rowOff>
    </xdr:from>
    <xdr:to>
      <xdr:col>36</xdr:col>
      <xdr:colOff>165100</xdr:colOff>
      <xdr:row>76</xdr:row>
      <xdr:rowOff>101986</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03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118513</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80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135737</xdr:rowOff>
    </xdr:from>
    <xdr:to>
      <xdr:col>54</xdr:col>
      <xdr:colOff>189865</xdr:colOff>
      <xdr:row>98</xdr:row>
      <xdr:rowOff>59613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66237"/>
          <a:ext cx="1270" cy="1295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63440</xdr:rowOff>
    </xdr:from>
    <xdr:ext cx="534377"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6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59613</xdr:rowOff>
    </xdr:from>
    <xdr:to>
      <xdr:col>55</xdr:col>
      <xdr:colOff>88900</xdr:colOff>
      <xdr:row>98</xdr:row>
      <xdr:rowOff>59613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6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82414</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34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135737</xdr:rowOff>
    </xdr:from>
    <xdr:to>
      <xdr:col>55</xdr:col>
      <xdr:colOff>88900</xdr:colOff>
      <xdr:row>90</xdr:row>
      <xdr:rowOff>135737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66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102896</xdr:rowOff>
    </xdr:from>
    <xdr:to>
      <xdr:col>55</xdr:col>
      <xdr:colOff>0</xdr:colOff>
      <xdr:row>97</xdr:row>
      <xdr:rowOff>13551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6562096"/>
          <a:ext cx="838200" cy="8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91698</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036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68821</xdr:rowOff>
    </xdr:from>
    <xdr:to>
      <xdr:col>55</xdr:col>
      <xdr:colOff>50800</xdr:colOff>
      <xdr:row>94</xdr:row>
      <xdr:rowOff>170421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1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102896</xdr:rowOff>
    </xdr:from>
    <xdr:to>
      <xdr:col>50</xdr:col>
      <xdr:colOff>114300</xdr:colOff>
      <xdr:row>98</xdr:row>
      <xdr:rowOff>22085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562096"/>
          <a:ext cx="889000" cy="26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48704</xdr:rowOff>
    </xdr:from>
    <xdr:to>
      <xdr:col>50</xdr:col>
      <xdr:colOff>165100</xdr:colOff>
      <xdr:row>95</xdr:row>
      <xdr:rowOff>150304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33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166831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1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22085</xdr:rowOff>
    </xdr:from>
    <xdr:to>
      <xdr:col>45</xdr:col>
      <xdr:colOff>177800</xdr:colOff>
      <xdr:row>99</xdr:row>
      <xdr:rowOff>3683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824185"/>
          <a:ext cx="889000" cy="15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143117</xdr:rowOff>
    </xdr:from>
    <xdr:to>
      <xdr:col>46</xdr:col>
      <xdr:colOff>38100</xdr:colOff>
      <xdr:row>96</xdr:row>
      <xdr:rowOff>73267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3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89794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20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3683</xdr:rowOff>
    </xdr:from>
    <xdr:to>
      <xdr:col>41</xdr:col>
      <xdr:colOff>50800</xdr:colOff>
      <xdr:row>99</xdr:row>
      <xdr:rowOff>104990</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977233"/>
          <a:ext cx="889000" cy="10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109246</xdr:rowOff>
    </xdr:from>
    <xdr:to>
      <xdr:col>41</xdr:col>
      <xdr:colOff>101600</xdr:colOff>
      <xdr:row>97</xdr:row>
      <xdr:rowOff>39396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56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55923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34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166967</xdr:rowOff>
    </xdr:from>
    <xdr:to>
      <xdr:col>36</xdr:col>
      <xdr:colOff>165100</xdr:colOff>
      <xdr:row>96</xdr:row>
      <xdr:rowOff>97117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45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113644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22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134201</xdr:rowOff>
    </xdr:from>
    <xdr:to>
      <xdr:col>55</xdr:col>
      <xdr:colOff>50800</xdr:colOff>
      <xdr:row>97</xdr:row>
      <xdr:rowOff>64351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59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112628</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57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52096</xdr:rowOff>
    </xdr:from>
    <xdr:to>
      <xdr:col>50</xdr:col>
      <xdr:colOff>165100</xdr:colOff>
      <xdr:row>96</xdr:row>
      <xdr:rowOff>153696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51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144823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60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142735</xdr:rowOff>
    </xdr:from>
    <xdr:to>
      <xdr:col>46</xdr:col>
      <xdr:colOff>38100</xdr:colOff>
      <xdr:row>98</xdr:row>
      <xdr:rowOff>72885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7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64012</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86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124333</xdr:rowOff>
    </xdr:from>
    <xdr:to>
      <xdr:col>41</xdr:col>
      <xdr:colOff>101600</xdr:colOff>
      <xdr:row>99</xdr:row>
      <xdr:rowOff>54483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92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45610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7019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54190</xdr:rowOff>
    </xdr:from>
    <xdr:to>
      <xdr:col>36</xdr:col>
      <xdr:colOff>165100</xdr:colOff>
      <xdr:row>99</xdr:row>
      <xdr:rowOff>155790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702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146917</xdr:rowOff>
    </xdr:from>
    <xdr:ext cx="469744"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37428" y="1712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168847</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312347"/>
          <a:ext cx="1269" cy="1418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115524</xdr:rowOff>
    </xdr:from>
    <xdr:ext cx="469744"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08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168847</xdr:rowOff>
    </xdr:from>
    <xdr:to>
      <xdr:col>86</xdr:col>
      <xdr:colOff>25400</xdr:colOff>
      <xdr:row>30</xdr:row>
      <xdr:rowOff>168847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31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74439</xdr:rowOff>
    </xdr:from>
    <xdr:ext cx="378565"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180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51562</xdr:rowOff>
    </xdr:from>
    <xdr:to>
      <xdr:col>85</xdr:col>
      <xdr:colOff>177800</xdr:colOff>
      <xdr:row>38</xdr:row>
      <xdr:rowOff>153162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6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80899</xdr:rowOff>
    </xdr:from>
    <xdr:to>
      <xdr:col>81</xdr:col>
      <xdr:colOff>101600</xdr:colOff>
      <xdr:row>39</xdr:row>
      <xdr:rowOff>11049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59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27576</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371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100140</xdr:rowOff>
    </xdr:from>
    <xdr:to>
      <xdr:col>76</xdr:col>
      <xdr:colOff>165100</xdr:colOff>
      <xdr:row>39</xdr:row>
      <xdr:rowOff>30290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6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46817</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3017" y="6390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89853</xdr:rowOff>
    </xdr:from>
    <xdr:to>
      <xdr:col>72</xdr:col>
      <xdr:colOff>38100</xdr:colOff>
      <xdr:row>39</xdr:row>
      <xdr:rowOff>20003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60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36530</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17" y="638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35369</xdr:rowOff>
    </xdr:from>
    <xdr:to>
      <xdr:col>67</xdr:col>
      <xdr:colOff>101600</xdr:colOff>
      <xdr:row>38</xdr:row>
      <xdr:rowOff>136969</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5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153497</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325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165674</xdr:rowOff>
    </xdr:from>
    <xdr:to>
      <xdr:col>85</xdr:col>
      <xdr:colOff>126364</xdr:colOff>
      <xdr:row>78</xdr:row>
      <xdr:rowOff>127242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67174"/>
          <a:ext cx="1269" cy="133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131069</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0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127242</xdr:rowOff>
    </xdr:from>
    <xdr:to>
      <xdr:col>86</xdr:col>
      <xdr:colOff>25400</xdr:colOff>
      <xdr:row>78</xdr:row>
      <xdr:rowOff>127242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0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112351</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4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165674</xdr:rowOff>
    </xdr:from>
    <xdr:to>
      <xdr:col>86</xdr:col>
      <xdr:colOff>25400</xdr:colOff>
      <xdr:row>70</xdr:row>
      <xdr:rowOff>165674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6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59919</xdr:rowOff>
    </xdr:from>
    <xdr:to>
      <xdr:col>85</xdr:col>
      <xdr:colOff>127000</xdr:colOff>
      <xdr:row>77</xdr:row>
      <xdr:rowOff>62004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3261569"/>
          <a:ext cx="838200" cy="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60427</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919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37551</xdr:rowOff>
    </xdr:from>
    <xdr:to>
      <xdr:col>85</xdr:col>
      <xdr:colOff>177800</xdr:colOff>
      <xdr:row>76</xdr:row>
      <xdr:rowOff>139151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67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49431</xdr:rowOff>
    </xdr:from>
    <xdr:to>
      <xdr:col>81</xdr:col>
      <xdr:colOff>50800</xdr:colOff>
      <xdr:row>77</xdr:row>
      <xdr:rowOff>59919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3251081"/>
          <a:ext cx="889000" cy="1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25291</xdr:rowOff>
    </xdr:from>
    <xdr:to>
      <xdr:col>81</xdr:col>
      <xdr:colOff>101600</xdr:colOff>
      <xdr:row>76</xdr:row>
      <xdr:rowOff>126891</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143419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3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160046</xdr:rowOff>
    </xdr:from>
    <xdr:to>
      <xdr:col>76</xdr:col>
      <xdr:colOff>114300</xdr:colOff>
      <xdr:row>77</xdr:row>
      <xdr:rowOff>49431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3190246"/>
          <a:ext cx="889000" cy="6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xdr:rowOff>
    </xdr:from>
    <xdr:to>
      <xdr:col>76</xdr:col>
      <xdr:colOff>165100</xdr:colOff>
      <xdr:row>76</xdr:row>
      <xdr:rowOff>107490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3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124017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81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160046</xdr:rowOff>
    </xdr:from>
    <xdr:to>
      <xdr:col>71</xdr:col>
      <xdr:colOff>177800</xdr:colOff>
      <xdr:row>77</xdr:row>
      <xdr:rowOff>5711</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190246"/>
          <a:ext cx="889000" cy="17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30550</xdr:rowOff>
    </xdr:from>
    <xdr:to>
      <xdr:col>72</xdr:col>
      <xdr:colOff>38100</xdr:colOff>
      <xdr:row>76</xdr:row>
      <xdr:rowOff>132150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148677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83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51552</xdr:rowOff>
    </xdr:from>
    <xdr:to>
      <xdr:col>67</xdr:col>
      <xdr:colOff>101600</xdr:colOff>
      <xdr:row>76</xdr:row>
      <xdr:rowOff>153152</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8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169680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85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11204</xdr:rowOff>
    </xdr:from>
    <xdr:to>
      <xdr:col>85</xdr:col>
      <xdr:colOff>177800</xdr:colOff>
      <xdr:row>77</xdr:row>
      <xdr:rowOff>112804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21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161081</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19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9119</xdr:rowOff>
    </xdr:from>
    <xdr:to>
      <xdr:col>81</xdr:col>
      <xdr:colOff>101600</xdr:colOff>
      <xdr:row>77</xdr:row>
      <xdr:rowOff>110719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21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101846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30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170081</xdr:rowOff>
    </xdr:from>
    <xdr:to>
      <xdr:col>76</xdr:col>
      <xdr:colOff>165100</xdr:colOff>
      <xdr:row>77</xdr:row>
      <xdr:rowOff>100231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20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91358</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29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109246</xdr:rowOff>
    </xdr:from>
    <xdr:to>
      <xdr:col>72</xdr:col>
      <xdr:colOff>38100</xdr:colOff>
      <xdr:row>77</xdr:row>
      <xdr:rowOff>39396</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13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30523</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23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126361</xdr:rowOff>
    </xdr:from>
    <xdr:to>
      <xdr:col>67</xdr:col>
      <xdr:colOff>101600</xdr:colOff>
      <xdr:row>77</xdr:row>
      <xdr:rowOff>56511</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15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47638</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24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45949</xdr:rowOff>
    </xdr:from>
    <xdr:to>
      <xdr:col>85</xdr:col>
      <xdr:colOff>126364</xdr:colOff>
      <xdr:row>99</xdr:row>
      <xdr:rowOff>42278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476449"/>
          <a:ext cx="1269" cy="153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46105</xdr:rowOff>
    </xdr:from>
    <xdr:ext cx="378565"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19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42278</xdr:rowOff>
    </xdr:from>
    <xdr:to>
      <xdr:col>86</xdr:col>
      <xdr:colOff>25400</xdr:colOff>
      <xdr:row>99</xdr:row>
      <xdr:rowOff>42278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15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164076</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25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45949</xdr:rowOff>
    </xdr:from>
    <xdr:to>
      <xdr:col>86</xdr:col>
      <xdr:colOff>25400</xdr:colOff>
      <xdr:row>90</xdr:row>
      <xdr:rowOff>45949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476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52096</xdr:rowOff>
    </xdr:from>
    <xdr:to>
      <xdr:col>85</xdr:col>
      <xdr:colOff>127000</xdr:colOff>
      <xdr:row>98</xdr:row>
      <xdr:rowOff>94793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854196"/>
          <a:ext cx="838200" cy="4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14761</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645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163334</xdr:rowOff>
    </xdr:from>
    <xdr:to>
      <xdr:col>85</xdr:col>
      <xdr:colOff>177800</xdr:colOff>
      <xdr:row>98</xdr:row>
      <xdr:rowOff>93484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9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156159</xdr:rowOff>
    </xdr:from>
    <xdr:to>
      <xdr:col>81</xdr:col>
      <xdr:colOff>50800</xdr:colOff>
      <xdr:row>98</xdr:row>
      <xdr:rowOff>94793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443909"/>
          <a:ext cx="889000" cy="45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26988</xdr:rowOff>
    </xdr:from>
    <xdr:to>
      <xdr:col>81</xdr:col>
      <xdr:colOff>101600</xdr:colOff>
      <xdr:row>98</xdr:row>
      <xdr:rowOff>128588</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82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145115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60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156159</xdr:rowOff>
    </xdr:from>
    <xdr:to>
      <xdr:col>76</xdr:col>
      <xdr:colOff>114300</xdr:colOff>
      <xdr:row>98</xdr:row>
      <xdr:rowOff>21476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443909"/>
          <a:ext cx="889000" cy="37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12751</xdr:rowOff>
    </xdr:from>
    <xdr:to>
      <xdr:col>76</xdr:col>
      <xdr:colOff>165100</xdr:colOff>
      <xdr:row>98</xdr:row>
      <xdr:rowOff>114351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81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105478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90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164731</xdr:rowOff>
    </xdr:from>
    <xdr:to>
      <xdr:col>71</xdr:col>
      <xdr:colOff>177800</xdr:colOff>
      <xdr:row>98</xdr:row>
      <xdr:rowOff>21476</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2814300" y="16795381"/>
          <a:ext cx="889000" cy="2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0</xdr:rowOff>
    </xdr:from>
    <xdr:to>
      <xdr:col>72</xdr:col>
      <xdr:colOff>38100</xdr:colOff>
      <xdr:row>98</xdr:row>
      <xdr:rowOff>101600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80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92727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9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77939</xdr:rowOff>
    </xdr:from>
    <xdr:to>
      <xdr:col>67</xdr:col>
      <xdr:colOff>101600</xdr:colOff>
      <xdr:row>99</xdr:row>
      <xdr:rowOff>8089</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8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170666</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7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1296</xdr:rowOff>
    </xdr:from>
    <xdr:to>
      <xdr:col>85</xdr:col>
      <xdr:colOff>177800</xdr:colOff>
      <xdr:row>98</xdr:row>
      <xdr:rowOff>102896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80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151173</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78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43993</xdr:rowOff>
    </xdr:from>
    <xdr:to>
      <xdr:col>81</xdr:col>
      <xdr:colOff>101600</xdr:colOff>
      <xdr:row>98</xdr:row>
      <xdr:rowOff>145593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84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136720</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6938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105359</xdr:rowOff>
    </xdr:from>
    <xdr:to>
      <xdr:col>76</xdr:col>
      <xdr:colOff>165100</xdr:colOff>
      <xdr:row>96</xdr:row>
      <xdr:rowOff>35509</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39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52036</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16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142126</xdr:rowOff>
    </xdr:from>
    <xdr:to>
      <xdr:col>72</xdr:col>
      <xdr:colOff>38100</xdr:colOff>
      <xdr:row>98</xdr:row>
      <xdr:rowOff>72276</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7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88803</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54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113931</xdr:rowOff>
    </xdr:from>
    <xdr:to>
      <xdr:col>67</xdr:col>
      <xdr:colOff>101600</xdr:colOff>
      <xdr:row>98</xdr:row>
      <xdr:rowOff>44081</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74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60608</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51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id="{00000000-0008-0000-06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122555</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2159595" y="5437505"/>
          <a:ext cx="1269"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5" name="投資及び出資金最小値テキスト">
          <a:extLst>
            <a:ext uri="{FF2B5EF4-FFF2-40B4-BE49-F238E27FC236}">
              <a16:creationId xmlns:a16="http://schemas.microsoft.com/office/drawing/2014/main" id="{00000000-0008-0000-0600-0000E9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69232</xdr:rowOff>
    </xdr:from>
    <xdr:ext cx="469744" cy="259045"/>
    <xdr:sp macro="" textlink="">
      <xdr:nvSpPr>
        <xdr:cNvPr id="747" name="投資及び出資金最大値テキスト">
          <a:extLst>
            <a:ext uri="{FF2B5EF4-FFF2-40B4-BE49-F238E27FC236}">
              <a16:creationId xmlns:a16="http://schemas.microsoft.com/office/drawing/2014/main" id="{00000000-0008-0000-0600-0000EB020000}"/>
            </a:ext>
          </a:extLst>
        </xdr:cNvPr>
        <xdr:cNvSpPr txBox="1"/>
      </xdr:nvSpPr>
      <xdr:spPr>
        <a:xfrm>
          <a:off x="22212300" y="521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122555</xdr:rowOff>
    </xdr:from>
    <xdr:to>
      <xdr:col>116</xdr:col>
      <xdr:colOff>152400</xdr:colOff>
      <xdr:row>31</xdr:row>
      <xdr:rowOff>122555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543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78740</xdr:rowOff>
    </xdr:from>
    <xdr:to>
      <xdr:col>116</xdr:col>
      <xdr:colOff>63500</xdr:colOff>
      <xdr:row>37</xdr:row>
      <xdr:rowOff>82931</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1323300" y="6422390"/>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57802</xdr:rowOff>
    </xdr:from>
    <xdr:ext cx="378565" cy="259045"/>
    <xdr:sp macro="" textlink="">
      <xdr:nvSpPr>
        <xdr:cNvPr id="750" name="投資及び出資金平均値テキスト">
          <a:extLst>
            <a:ext uri="{FF2B5EF4-FFF2-40B4-BE49-F238E27FC236}">
              <a16:creationId xmlns:a16="http://schemas.microsoft.com/office/drawing/2014/main" id="{00000000-0008-0000-0600-0000EE020000}"/>
            </a:ext>
          </a:extLst>
        </xdr:cNvPr>
        <xdr:cNvSpPr txBox="1"/>
      </xdr:nvSpPr>
      <xdr:spPr>
        <a:xfrm>
          <a:off x="22212300" y="64014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79375</xdr:rowOff>
    </xdr:from>
    <xdr:to>
      <xdr:col>116</xdr:col>
      <xdr:colOff>114300</xdr:colOff>
      <xdr:row>38</xdr:row>
      <xdr:rowOff>9525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21107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78740</xdr:rowOff>
    </xdr:from>
    <xdr:to>
      <xdr:col>111</xdr:col>
      <xdr:colOff>177800</xdr:colOff>
      <xdr:row>38</xdr:row>
      <xdr:rowOff>164084</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20434300" y="6422390"/>
          <a:ext cx="889000" cy="25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106426</xdr:rowOff>
    </xdr:from>
    <xdr:to>
      <xdr:col>112</xdr:col>
      <xdr:colOff>38100</xdr:colOff>
      <xdr:row>37</xdr:row>
      <xdr:rowOff>36576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1272500" y="62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53103</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053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60452</xdr:rowOff>
    </xdr:from>
    <xdr:to>
      <xdr:col>107</xdr:col>
      <xdr:colOff>50800</xdr:colOff>
      <xdr:row>38</xdr:row>
      <xdr:rowOff>164084</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9545300" y="6061202"/>
          <a:ext cx="889000" cy="61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70612</xdr:rowOff>
    </xdr:from>
    <xdr:to>
      <xdr:col>107</xdr:col>
      <xdr:colOff>101600</xdr:colOff>
      <xdr:row>37</xdr:row>
      <xdr:rowOff>762</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0383500" y="624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17289</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601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60452</xdr:rowOff>
    </xdr:from>
    <xdr:to>
      <xdr:col>102</xdr:col>
      <xdr:colOff>114300</xdr:colOff>
      <xdr:row>35</xdr:row>
      <xdr:rowOff>77978</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flipV="1">
          <a:off x="18656300" y="6061202"/>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82423</xdr:rowOff>
    </xdr:from>
    <xdr:to>
      <xdr:col>102</xdr:col>
      <xdr:colOff>165100</xdr:colOff>
      <xdr:row>37</xdr:row>
      <xdr:rowOff>12573</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9494500" y="625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3700</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634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8509</xdr:rowOff>
    </xdr:from>
    <xdr:to>
      <xdr:col>98</xdr:col>
      <xdr:colOff>38100</xdr:colOff>
      <xdr:row>36</xdr:row>
      <xdr:rowOff>110109</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8605500" y="618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101236</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27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32131</xdr:rowOff>
    </xdr:from>
    <xdr:to>
      <xdr:col>116</xdr:col>
      <xdr:colOff>114300</xdr:colOff>
      <xdr:row>37</xdr:row>
      <xdr:rowOff>133731</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2110700" y="637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55008</xdr:rowOff>
    </xdr:from>
    <xdr:ext cx="378565" cy="259045"/>
    <xdr:sp macro="" textlink="">
      <xdr:nvSpPr>
        <xdr:cNvPr id="769" name="投資及び出資金該当値テキスト">
          <a:extLst>
            <a:ext uri="{FF2B5EF4-FFF2-40B4-BE49-F238E27FC236}">
              <a16:creationId xmlns:a16="http://schemas.microsoft.com/office/drawing/2014/main" id="{00000000-0008-0000-0600-000001030000}"/>
            </a:ext>
          </a:extLst>
        </xdr:cNvPr>
        <xdr:cNvSpPr txBox="1"/>
      </xdr:nvSpPr>
      <xdr:spPr>
        <a:xfrm>
          <a:off x="22212300" y="6227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27940</xdr:rowOff>
    </xdr:from>
    <xdr:to>
      <xdr:col>112</xdr:col>
      <xdr:colOff>38100</xdr:colOff>
      <xdr:row>37</xdr:row>
      <xdr:rowOff>129540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1272500" y="637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120667</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34017" y="6464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113284</xdr:rowOff>
    </xdr:from>
    <xdr:to>
      <xdr:col>107</xdr:col>
      <xdr:colOff>101600</xdr:colOff>
      <xdr:row>39</xdr:row>
      <xdr:rowOff>43434</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0383500" y="662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34561</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245017" y="6721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9652</xdr:rowOff>
    </xdr:from>
    <xdr:to>
      <xdr:col>102</xdr:col>
      <xdr:colOff>165100</xdr:colOff>
      <xdr:row>35</xdr:row>
      <xdr:rowOff>111252</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9494500" y="60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127779</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9310428" y="578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27178</xdr:rowOff>
    </xdr:from>
    <xdr:to>
      <xdr:col>98</xdr:col>
      <xdr:colOff>38100</xdr:colOff>
      <xdr:row>35</xdr:row>
      <xdr:rowOff>128778</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8605500" y="602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145305</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421428" y="5803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67976</xdr:rowOff>
    </xdr:from>
    <xdr:to>
      <xdr:col>116</xdr:col>
      <xdr:colOff>62864</xdr:colOff>
      <xdr:row>58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983376"/>
          <a:ext cx="1269" cy="986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14653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75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67976</xdr:rowOff>
    </xdr:from>
    <xdr:to>
      <xdr:col>116</xdr:col>
      <xdr:colOff>152400</xdr:colOff>
      <xdr:row>52</xdr:row>
      <xdr:rowOff>67976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98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8655</xdr:rowOff>
    </xdr:from>
    <xdr:to>
      <xdr:col>116</xdr:col>
      <xdr:colOff>63500</xdr:colOff>
      <xdr:row>58</xdr:row>
      <xdr:rowOff>8827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9952755"/>
          <a:ext cx="8382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127550</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557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104673</xdr:rowOff>
    </xdr:from>
    <xdr:to>
      <xdr:col>116</xdr:col>
      <xdr:colOff>114300</xdr:colOff>
      <xdr:row>57</xdr:row>
      <xdr:rowOff>34823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705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8827</xdr:rowOff>
    </xdr:from>
    <xdr:to>
      <xdr:col>111</xdr:col>
      <xdr:colOff>177800</xdr:colOff>
      <xdr:row>58</xdr:row>
      <xdr:rowOff>10198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9952927"/>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83700</xdr:rowOff>
    </xdr:from>
    <xdr:to>
      <xdr:col>112</xdr:col>
      <xdr:colOff>38100</xdr:colOff>
      <xdr:row>57</xdr:row>
      <xdr:rowOff>13850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6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30377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46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4483</xdr:rowOff>
    </xdr:from>
    <xdr:to>
      <xdr:col>107</xdr:col>
      <xdr:colOff>50800</xdr:colOff>
      <xdr:row>58</xdr:row>
      <xdr:rowOff>10198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9605683"/>
          <a:ext cx="889000" cy="34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75127</xdr:rowOff>
    </xdr:from>
    <xdr:to>
      <xdr:col>107</xdr:col>
      <xdr:colOff>101600</xdr:colOff>
      <xdr:row>57</xdr:row>
      <xdr:rowOff>5277</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67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21804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451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122555</xdr:rowOff>
    </xdr:from>
    <xdr:to>
      <xdr:col>102</xdr:col>
      <xdr:colOff>114300</xdr:colOff>
      <xdr:row>56</xdr:row>
      <xdr:rowOff>4483</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8695055"/>
          <a:ext cx="889000" cy="91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49295</xdr:rowOff>
    </xdr:from>
    <xdr:to>
      <xdr:col>102</xdr:col>
      <xdr:colOff>165100</xdr:colOff>
      <xdr:row>56</xdr:row>
      <xdr:rowOff>150895</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65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142022</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4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117075</xdr:rowOff>
    </xdr:from>
    <xdr:to>
      <xdr:col>98</xdr:col>
      <xdr:colOff>38100</xdr:colOff>
      <xdr:row>56</xdr:row>
      <xdr:rowOff>47225</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5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38352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63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129305</xdr:rowOff>
    </xdr:from>
    <xdr:to>
      <xdr:col>116</xdr:col>
      <xdr:colOff>114300</xdr:colOff>
      <xdr:row>58</xdr:row>
      <xdr:rowOff>59455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90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44232</xdr:rowOff>
    </xdr:from>
    <xdr:ext cx="378565"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816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129477</xdr:rowOff>
    </xdr:from>
    <xdr:to>
      <xdr:col>112</xdr:col>
      <xdr:colOff>38100</xdr:colOff>
      <xdr:row>58</xdr:row>
      <xdr:rowOff>59627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90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50754</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34017" y="9994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130848</xdr:rowOff>
    </xdr:from>
    <xdr:to>
      <xdr:col>107</xdr:col>
      <xdr:colOff>101600</xdr:colOff>
      <xdr:row>58</xdr:row>
      <xdr:rowOff>60998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90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52125</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5017" y="9996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125133</xdr:rowOff>
    </xdr:from>
    <xdr:to>
      <xdr:col>102</xdr:col>
      <xdr:colOff>165100</xdr:colOff>
      <xdr:row>56</xdr:row>
      <xdr:rowOff>55283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55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71810</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9330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71755</xdr:rowOff>
    </xdr:from>
    <xdr:to>
      <xdr:col>98</xdr:col>
      <xdr:colOff>38100</xdr:colOff>
      <xdr:row>51</xdr:row>
      <xdr:rowOff>1905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864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18432</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389111" y="841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111125</xdr:rowOff>
    </xdr:from>
    <xdr:to>
      <xdr:col>116</xdr:col>
      <xdr:colOff>62864</xdr:colOff>
      <xdr:row>77</xdr:row>
      <xdr:rowOff>162514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84075"/>
          <a:ext cx="1269" cy="108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166341</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36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162514</xdr:rowOff>
    </xdr:from>
    <xdr:to>
      <xdr:col>116</xdr:col>
      <xdr:colOff>152400</xdr:colOff>
      <xdr:row>77</xdr:row>
      <xdr:rowOff>162514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36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57802</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5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111125</xdr:rowOff>
    </xdr:from>
    <xdr:to>
      <xdr:col>116</xdr:col>
      <xdr:colOff>152400</xdr:colOff>
      <xdr:row>71</xdr:row>
      <xdr:rowOff>111125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8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153188</xdr:rowOff>
    </xdr:from>
    <xdr:to>
      <xdr:col>116</xdr:col>
      <xdr:colOff>63500</xdr:colOff>
      <xdr:row>78</xdr:row>
      <xdr:rowOff>33310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354838"/>
          <a:ext cx="838200" cy="5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119092</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634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96215</xdr:rowOff>
    </xdr:from>
    <xdr:to>
      <xdr:col>116</xdr:col>
      <xdr:colOff>114300</xdr:colOff>
      <xdr:row>75</xdr:row>
      <xdr:rowOff>26365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27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33310</xdr:rowOff>
    </xdr:from>
    <xdr:to>
      <xdr:col>111</xdr:col>
      <xdr:colOff>177800</xdr:colOff>
      <xdr:row>78</xdr:row>
      <xdr:rowOff>52832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406410"/>
          <a:ext cx="889000" cy="19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146782</xdr:rowOff>
    </xdr:from>
    <xdr:to>
      <xdr:col>112</xdr:col>
      <xdr:colOff>38100</xdr:colOff>
      <xdr:row>75</xdr:row>
      <xdr:rowOff>76932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283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93459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60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36830</xdr:rowOff>
    </xdr:from>
    <xdr:to>
      <xdr:col>107</xdr:col>
      <xdr:colOff>50800</xdr:colOff>
      <xdr:row>78</xdr:row>
      <xdr:rowOff>52832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340993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57124</xdr:rowOff>
    </xdr:from>
    <xdr:to>
      <xdr:col>107</xdr:col>
      <xdr:colOff>101600</xdr:colOff>
      <xdr:row>75</xdr:row>
      <xdr:rowOff>158725</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3801</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69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36830</xdr:rowOff>
    </xdr:from>
    <xdr:to>
      <xdr:col>102</xdr:col>
      <xdr:colOff>114300</xdr:colOff>
      <xdr:row>78</xdr:row>
      <xdr:rowOff>43368</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409930"/>
          <a:ext cx="889000" cy="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94707</xdr:rowOff>
    </xdr:from>
    <xdr:to>
      <xdr:col>102</xdr:col>
      <xdr:colOff>165100</xdr:colOff>
      <xdr:row>76</xdr:row>
      <xdr:rowOff>24857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41384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72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102708</xdr:rowOff>
    </xdr:from>
    <xdr:to>
      <xdr:col>98</xdr:col>
      <xdr:colOff>38100</xdr:colOff>
      <xdr:row>76</xdr:row>
      <xdr:rowOff>32857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49385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73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102388</xdr:rowOff>
    </xdr:from>
    <xdr:to>
      <xdr:col>116</xdr:col>
      <xdr:colOff>114300</xdr:colOff>
      <xdr:row>78</xdr:row>
      <xdr:rowOff>32538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3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17315</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2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153960</xdr:rowOff>
    </xdr:from>
    <xdr:to>
      <xdr:col>112</xdr:col>
      <xdr:colOff>38100</xdr:colOff>
      <xdr:row>78</xdr:row>
      <xdr:rowOff>84110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35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75237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44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2032</xdr:rowOff>
    </xdr:from>
    <xdr:to>
      <xdr:col>107</xdr:col>
      <xdr:colOff>101600</xdr:colOff>
      <xdr:row>78</xdr:row>
      <xdr:rowOff>103632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37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94759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46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157480</xdr:rowOff>
    </xdr:from>
    <xdr:to>
      <xdr:col>102</xdr:col>
      <xdr:colOff>165100</xdr:colOff>
      <xdr:row>78</xdr:row>
      <xdr:rowOff>87630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35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78757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45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164018</xdr:rowOff>
    </xdr:from>
    <xdr:to>
      <xdr:col>98</xdr:col>
      <xdr:colOff>38100</xdr:colOff>
      <xdr:row>78</xdr:row>
      <xdr:rowOff>94168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36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85295</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45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452,406</a:t>
          </a:r>
          <a:r>
            <a:rPr kumimoji="1" lang="ja-JP" altLang="ja-JP" sz="1100">
              <a:solidFill>
                <a:schemeClr val="dk1"/>
              </a:solidFill>
              <a:effectLst/>
              <a:latin typeface="+mn-lt"/>
              <a:ea typeface="+mn-ea"/>
              <a:cs typeface="+mn-cs"/>
            </a:rPr>
            <a:t>円となっている。主な構成項目である人件費は、住民一人当たり</a:t>
          </a:r>
          <a:r>
            <a:rPr kumimoji="1" lang="en-US" altLang="ja-JP" sz="1100">
              <a:solidFill>
                <a:schemeClr val="dk1"/>
              </a:solidFill>
              <a:effectLst/>
              <a:latin typeface="+mn-lt"/>
              <a:ea typeface="+mn-ea"/>
              <a:cs typeface="+mn-cs"/>
            </a:rPr>
            <a:t>84,446</a:t>
          </a:r>
          <a:r>
            <a:rPr kumimoji="1" lang="ja-JP" altLang="ja-JP" sz="1100">
              <a:solidFill>
                <a:schemeClr val="dk1"/>
              </a:solidFill>
              <a:effectLst/>
              <a:latin typeface="+mn-lt"/>
              <a:ea typeface="+mn-ea"/>
              <a:cs typeface="+mn-cs"/>
            </a:rPr>
            <a:t>円で、類似団体平均と比較して</a:t>
          </a:r>
          <a:r>
            <a:rPr kumimoji="1" lang="en-US" altLang="ja-JP" sz="1100">
              <a:solidFill>
                <a:schemeClr val="dk1"/>
              </a:solidFill>
              <a:effectLst/>
              <a:latin typeface="+mn-lt"/>
              <a:ea typeface="+mn-ea"/>
              <a:cs typeface="+mn-cs"/>
            </a:rPr>
            <a:t>14,303</a:t>
          </a:r>
          <a:r>
            <a:rPr kumimoji="1" lang="ja-JP" altLang="ja-JP" sz="1100">
              <a:solidFill>
                <a:schemeClr val="dk1"/>
              </a:solidFill>
              <a:effectLst/>
              <a:latin typeface="+mn-lt"/>
              <a:ea typeface="+mn-ea"/>
              <a:cs typeface="+mn-cs"/>
            </a:rPr>
            <a:t>円高い水準である。物件費は、住民一人当たり</a:t>
          </a:r>
          <a:r>
            <a:rPr kumimoji="1" lang="en-US" altLang="ja-JP" sz="1100">
              <a:solidFill>
                <a:schemeClr val="dk1"/>
              </a:solidFill>
              <a:effectLst/>
              <a:latin typeface="+mn-lt"/>
              <a:ea typeface="+mn-ea"/>
              <a:cs typeface="+mn-cs"/>
            </a:rPr>
            <a:t>79,740</a:t>
          </a:r>
          <a:r>
            <a:rPr kumimoji="1" lang="ja-JP" altLang="ja-JP" sz="1100">
              <a:solidFill>
                <a:schemeClr val="dk1"/>
              </a:solidFill>
              <a:effectLst/>
              <a:latin typeface="+mn-lt"/>
              <a:ea typeface="+mn-ea"/>
              <a:cs typeface="+mn-cs"/>
            </a:rPr>
            <a:t>円で、類似団体平均と比較して</a:t>
          </a:r>
          <a:r>
            <a:rPr kumimoji="1" lang="en-US" altLang="ja-JP" sz="1100">
              <a:solidFill>
                <a:schemeClr val="dk1"/>
              </a:solidFill>
              <a:effectLst/>
              <a:latin typeface="+mn-lt"/>
              <a:ea typeface="+mn-ea"/>
              <a:cs typeface="+mn-cs"/>
            </a:rPr>
            <a:t>15,466</a:t>
          </a:r>
          <a:r>
            <a:rPr kumimoji="1" lang="ja-JP" altLang="ja-JP" sz="1100">
              <a:solidFill>
                <a:schemeClr val="dk1"/>
              </a:solidFill>
              <a:effectLst/>
              <a:latin typeface="+mn-lt"/>
              <a:ea typeface="+mn-ea"/>
              <a:cs typeface="+mn-cs"/>
            </a:rPr>
            <a:t>円高い水準である。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人件費や物件費が類似団体平均より高い水準にある理由としては、市域が広いことや、つくばエクスプレス沿線の人口が増加し続けていることから、教育施設、保育所、児童館、交流センター等の公共施設が類似団体と比較して多いことが主な要因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扶助費は、住民一人当たり</a:t>
          </a:r>
          <a:r>
            <a:rPr kumimoji="1" lang="en-US" altLang="ja-JP" sz="1100">
              <a:solidFill>
                <a:schemeClr val="dk1"/>
              </a:solidFill>
              <a:effectLst/>
              <a:latin typeface="+mn-lt"/>
              <a:ea typeface="+mn-ea"/>
              <a:cs typeface="+mn-cs"/>
            </a:rPr>
            <a:t>121,215</a:t>
          </a:r>
          <a:r>
            <a:rPr kumimoji="1" lang="ja-JP" altLang="ja-JP" sz="1100">
              <a:solidFill>
                <a:schemeClr val="dk1"/>
              </a:solidFill>
              <a:effectLst/>
              <a:latin typeface="+mn-lt"/>
              <a:ea typeface="+mn-ea"/>
              <a:cs typeface="+mn-cs"/>
            </a:rPr>
            <a:t>円で、類似団体平均と比較し</a:t>
          </a:r>
          <a:r>
            <a:rPr kumimoji="1" lang="en-US" altLang="ja-JP" sz="1100">
              <a:solidFill>
                <a:schemeClr val="dk1"/>
              </a:solidFill>
              <a:effectLst/>
              <a:latin typeface="+mn-lt"/>
              <a:ea typeface="+mn-ea"/>
              <a:cs typeface="+mn-cs"/>
            </a:rPr>
            <a:t>3,757</a:t>
          </a:r>
          <a:r>
            <a:rPr kumimoji="1" lang="ja-JP" altLang="ja-JP" sz="1100">
              <a:solidFill>
                <a:schemeClr val="dk1"/>
              </a:solidFill>
              <a:effectLst/>
              <a:latin typeface="+mn-lt"/>
              <a:ea typeface="+mn-ea"/>
              <a:cs typeface="+mn-cs"/>
            </a:rPr>
            <a:t>円下回っている。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普通建設事業費は、住民一人当たり</a:t>
          </a:r>
          <a:r>
            <a:rPr kumimoji="1" lang="en-US" altLang="ja-JP" sz="1100">
              <a:solidFill>
                <a:schemeClr val="dk1"/>
              </a:solidFill>
              <a:effectLst/>
              <a:latin typeface="+mn-lt"/>
              <a:ea typeface="+mn-ea"/>
              <a:cs typeface="+mn-cs"/>
            </a:rPr>
            <a:t>68,687</a:t>
          </a:r>
          <a:r>
            <a:rPr kumimoji="1" lang="ja-JP" altLang="ja-JP" sz="1100">
              <a:solidFill>
                <a:schemeClr val="dk1"/>
              </a:solidFill>
              <a:effectLst/>
              <a:latin typeface="+mn-lt"/>
              <a:ea typeface="+mn-ea"/>
              <a:cs typeface="+mn-cs"/>
            </a:rPr>
            <a:t>円で、類似団体平均と比較して</a:t>
          </a:r>
          <a:r>
            <a:rPr kumimoji="1" lang="en-US" altLang="ja-JP" sz="1100">
              <a:solidFill>
                <a:schemeClr val="dk1"/>
              </a:solidFill>
              <a:effectLst/>
              <a:latin typeface="+mn-lt"/>
              <a:ea typeface="+mn-ea"/>
              <a:cs typeface="+mn-cs"/>
            </a:rPr>
            <a:t>18,051</a:t>
          </a:r>
          <a:r>
            <a:rPr kumimoji="1" lang="ja-JP" altLang="ja-JP" sz="1100">
              <a:solidFill>
                <a:schemeClr val="dk1"/>
              </a:solidFill>
              <a:effectLst/>
              <a:latin typeface="+mn-lt"/>
              <a:ea typeface="+mn-ea"/>
              <a:cs typeface="+mn-cs"/>
            </a:rPr>
            <a:t>円高い水準であり、</a:t>
          </a:r>
          <a:r>
            <a:rPr kumimoji="1" lang="ja-JP" altLang="en-US" sz="1100">
              <a:solidFill>
                <a:schemeClr val="dk1"/>
              </a:solidFill>
              <a:effectLst/>
              <a:latin typeface="+mn-lt"/>
              <a:ea typeface="+mn-ea"/>
              <a:cs typeface="+mn-cs"/>
            </a:rPr>
            <a:t>新規整備については、みどりの南小中学校、市民プールの建設が完了したものの、（仮称）中根・金田台小建設工事や給食センター建設工事の実施があり、更新整備については小中学校の長寿命化改修工事の増加が要因であ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　公債費は、住民一人当たり</a:t>
          </a:r>
          <a:r>
            <a:rPr kumimoji="1" lang="en-US" altLang="ja-JP" sz="1100">
              <a:solidFill>
                <a:schemeClr val="dk1"/>
              </a:solidFill>
              <a:effectLst/>
              <a:latin typeface="+mn-lt"/>
              <a:ea typeface="+mn-ea"/>
              <a:cs typeface="+mn-cs"/>
            </a:rPr>
            <a:t>29,797</a:t>
          </a:r>
          <a:r>
            <a:rPr kumimoji="1" lang="ja-JP" altLang="ja-JP" sz="1100">
              <a:solidFill>
                <a:schemeClr val="dk1"/>
              </a:solidFill>
              <a:effectLst/>
              <a:latin typeface="+mn-lt"/>
              <a:ea typeface="+mn-ea"/>
              <a:cs typeface="+mn-cs"/>
            </a:rPr>
            <a:t>円で、類似団体平均と比較し</a:t>
          </a:r>
          <a:r>
            <a:rPr kumimoji="1" lang="en-US" altLang="ja-JP" sz="1100">
              <a:solidFill>
                <a:schemeClr val="dk1"/>
              </a:solidFill>
              <a:effectLst/>
              <a:latin typeface="+mn-lt"/>
              <a:ea typeface="+mn-ea"/>
              <a:cs typeface="+mn-cs"/>
            </a:rPr>
            <a:t>5,078</a:t>
          </a:r>
          <a:r>
            <a:rPr kumimoji="1" lang="ja-JP" altLang="ja-JP" sz="1100">
              <a:solidFill>
                <a:schemeClr val="dk1"/>
              </a:solidFill>
              <a:effectLst/>
              <a:latin typeface="+mn-lt"/>
              <a:ea typeface="+mn-ea"/>
              <a:cs typeface="+mn-cs"/>
            </a:rPr>
            <a:t>円下回っている。</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今後、物件費や扶助費に関しては増加が見込まれることから、人件費抑制のため適切な定員管理を実施することや、事業の優先度を点検し計画的に廃止・縮小を進めることで事業費の抑制を図る。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茨城県つくば市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259,000
245,091
283.72
122,604,761
117,173,161
4,295,126
59,775,576
65,201,180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54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28</xdr:row>
      <xdr:rowOff>168927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9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議会費グラフ枠">
          <a:extLst>
            <a:ext uri="{FF2B5EF4-FFF2-40B4-BE49-F238E27FC236}">
              <a16:creationId xmlns:a16="http://schemas.microsoft.com/office/drawing/2014/main" id="{00000000-0008-0000-07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155416</xdr:rowOff>
    </xdr:from>
    <xdr:to>
      <xdr:col>24</xdr:col>
      <xdr:colOff>62865</xdr:colOff>
      <xdr:row>38</xdr:row>
      <xdr:rowOff>156845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4633595" y="5298916"/>
          <a:ext cx="1270" cy="1373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160672</xdr:rowOff>
    </xdr:from>
    <xdr:ext cx="469744" cy="259045"/>
    <xdr:sp macro="" textlink="">
      <xdr:nvSpPr>
        <xdr:cNvPr id="61" name="議会費最小値テキスト">
          <a:extLst>
            <a:ext uri="{FF2B5EF4-FFF2-40B4-BE49-F238E27FC236}">
              <a16:creationId xmlns:a16="http://schemas.microsoft.com/office/drawing/2014/main" id="{00000000-0008-0000-0700-00003D000000}"/>
            </a:ext>
          </a:extLst>
        </xdr:cNvPr>
        <xdr:cNvSpPr txBox="1"/>
      </xdr:nvSpPr>
      <xdr:spPr>
        <a:xfrm>
          <a:off x="4686300" y="667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156845</xdr:rowOff>
    </xdr:from>
    <xdr:to>
      <xdr:col>24</xdr:col>
      <xdr:colOff>152400</xdr:colOff>
      <xdr:row>38</xdr:row>
      <xdr:rowOff>156845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667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102093</xdr:rowOff>
    </xdr:from>
    <xdr:ext cx="469744" cy="259045"/>
    <xdr:sp macro="" textlink="">
      <xdr:nvSpPr>
        <xdr:cNvPr id="63" name="議会費最大値テキスト">
          <a:extLst>
            <a:ext uri="{FF2B5EF4-FFF2-40B4-BE49-F238E27FC236}">
              <a16:creationId xmlns:a16="http://schemas.microsoft.com/office/drawing/2014/main" id="{00000000-0008-0000-0700-00003F000000}"/>
            </a:ext>
          </a:extLst>
        </xdr:cNvPr>
        <xdr:cNvSpPr txBox="1"/>
      </xdr:nvSpPr>
      <xdr:spPr>
        <a:xfrm>
          <a:off x="4686300" y="507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155416</xdr:rowOff>
    </xdr:from>
    <xdr:to>
      <xdr:col>24</xdr:col>
      <xdr:colOff>152400</xdr:colOff>
      <xdr:row>30</xdr:row>
      <xdr:rowOff>155416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4546600" y="529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128270</xdr:rowOff>
    </xdr:from>
    <xdr:to>
      <xdr:col>24</xdr:col>
      <xdr:colOff>63500</xdr:colOff>
      <xdr:row>38</xdr:row>
      <xdr:rowOff>46831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3797300" y="6129020"/>
          <a:ext cx="838200" cy="43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23194</xdr:rowOff>
    </xdr:from>
    <xdr:ext cx="469744" cy="259045"/>
    <xdr:sp macro="" textlink="">
      <xdr:nvSpPr>
        <xdr:cNvPr id="66" name="議会費平均値テキスト">
          <a:extLst>
            <a:ext uri="{FF2B5EF4-FFF2-40B4-BE49-F238E27FC236}">
              <a16:creationId xmlns:a16="http://schemas.microsoft.com/office/drawing/2014/main" id="{00000000-0008-0000-0700-000042000000}"/>
            </a:ext>
          </a:extLst>
        </xdr:cNvPr>
        <xdr:cNvSpPr txBox="1"/>
      </xdr:nvSpPr>
      <xdr:spPr>
        <a:xfrm>
          <a:off x="4686300" y="5852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317</xdr:rowOff>
    </xdr:from>
    <xdr:to>
      <xdr:col>24</xdr:col>
      <xdr:colOff>114300</xdr:colOff>
      <xdr:row>35</xdr:row>
      <xdr:rowOff>101917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4584700" y="60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46831</xdr:rowOff>
    </xdr:from>
    <xdr:to>
      <xdr:col>19</xdr:col>
      <xdr:colOff>177800</xdr:colOff>
      <xdr:row>38</xdr:row>
      <xdr:rowOff>111125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908300" y="6561931"/>
          <a:ext cx="889000" cy="6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76041</xdr:rowOff>
    </xdr:from>
    <xdr:to>
      <xdr:col>20</xdr:col>
      <xdr:colOff>38100</xdr:colOff>
      <xdr:row>36</xdr:row>
      <xdr:rowOff>6191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3746500" y="60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22718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3562428" y="5852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75406</xdr:rowOff>
    </xdr:from>
    <xdr:to>
      <xdr:col>15</xdr:col>
      <xdr:colOff>50800</xdr:colOff>
      <xdr:row>38</xdr:row>
      <xdr:rowOff>111125</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2019300" y="6590506"/>
          <a:ext cx="889000" cy="3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120333</xdr:rowOff>
    </xdr:from>
    <xdr:to>
      <xdr:col>15</xdr:col>
      <xdr:colOff>101600</xdr:colOff>
      <xdr:row>36</xdr:row>
      <xdr:rowOff>50483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2857500" y="612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67010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673428" y="589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51117</xdr:rowOff>
    </xdr:from>
    <xdr:to>
      <xdr:col>10</xdr:col>
      <xdr:colOff>114300</xdr:colOff>
      <xdr:row>38</xdr:row>
      <xdr:rowOff>75406</xdr:rowOff>
    </xdr:to>
    <xdr:cxnSp macro="">
      <xdr:nvCxnSpPr>
        <xdr:cNvPr id="74" name="直線コネクタ 73">
          <a:extLst>
            <a:ext uri="{FF2B5EF4-FFF2-40B4-BE49-F238E27FC236}">
              <a16:creationId xmlns:a16="http://schemas.microsoft.com/office/drawing/2014/main" id="{00000000-0008-0000-0700-00004A000000}"/>
            </a:ext>
          </a:extLst>
        </xdr:cNvPr>
        <xdr:cNvCxnSpPr/>
      </xdr:nvCxnSpPr>
      <xdr:spPr>
        <a:xfrm>
          <a:off x="1130300" y="6394767"/>
          <a:ext cx="889000" cy="19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123190</xdr:rowOff>
    </xdr:from>
    <xdr:to>
      <xdr:col>10</xdr:col>
      <xdr:colOff>165100</xdr:colOff>
      <xdr:row>36</xdr:row>
      <xdr:rowOff>53340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968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69867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784428" y="589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161766</xdr:rowOff>
    </xdr:from>
    <xdr:to>
      <xdr:col>6</xdr:col>
      <xdr:colOff>38100</xdr:colOff>
      <xdr:row>36</xdr:row>
      <xdr:rowOff>91916</xdr:rowOff>
    </xdr:to>
    <xdr:sp macro="" textlink="">
      <xdr:nvSpPr>
        <xdr:cNvPr id="77" name="フローチャート: 判断 76">
          <a:extLst>
            <a:ext uri="{FF2B5EF4-FFF2-40B4-BE49-F238E27FC236}">
              <a16:creationId xmlns:a16="http://schemas.microsoft.com/office/drawing/2014/main" id="{00000000-0008-0000-0700-00004D000000}"/>
            </a:ext>
          </a:extLst>
        </xdr:cNvPr>
        <xdr:cNvSpPr/>
      </xdr:nvSpPr>
      <xdr:spPr>
        <a:xfrm>
          <a:off x="1079500" y="61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108443</xdr:rowOff>
    </xdr:from>
    <xdr:ext cx="469744"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895428" y="593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77470</xdr:rowOff>
    </xdr:from>
    <xdr:to>
      <xdr:col>24</xdr:col>
      <xdr:colOff>114300</xdr:colOff>
      <xdr:row>36</xdr:row>
      <xdr:rowOff>7620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4584700" y="607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55897</xdr:rowOff>
    </xdr:from>
    <xdr:ext cx="469744" cy="259045"/>
    <xdr:sp macro="" textlink="">
      <xdr:nvSpPr>
        <xdr:cNvPr id="85" name="議会費該当値テキスト">
          <a:extLst>
            <a:ext uri="{FF2B5EF4-FFF2-40B4-BE49-F238E27FC236}">
              <a16:creationId xmlns:a16="http://schemas.microsoft.com/office/drawing/2014/main" id="{00000000-0008-0000-0700-000055000000}"/>
            </a:ext>
          </a:extLst>
        </xdr:cNvPr>
        <xdr:cNvSpPr txBox="1"/>
      </xdr:nvSpPr>
      <xdr:spPr>
        <a:xfrm>
          <a:off x="4686300" y="605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167481</xdr:rowOff>
    </xdr:from>
    <xdr:to>
      <xdr:col>20</xdr:col>
      <xdr:colOff>38100</xdr:colOff>
      <xdr:row>38</xdr:row>
      <xdr:rowOff>97631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3746500" y="651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88758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3562428" y="66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60325</xdr:rowOff>
    </xdr:from>
    <xdr:to>
      <xdr:col>15</xdr:col>
      <xdr:colOff>101600</xdr:colOff>
      <xdr:row>38</xdr:row>
      <xdr:rowOff>161925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2857500" y="65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153052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2673428" y="666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24606</xdr:rowOff>
    </xdr:from>
    <xdr:to>
      <xdr:col>10</xdr:col>
      <xdr:colOff>165100</xdr:colOff>
      <xdr:row>38</xdr:row>
      <xdr:rowOff>126206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968500" y="653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117333</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1784428" y="663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xdr:rowOff>
    </xdr:from>
    <xdr:to>
      <xdr:col>6</xdr:col>
      <xdr:colOff>38100</xdr:colOff>
      <xdr:row>37</xdr:row>
      <xdr:rowOff>101917</xdr:rowOff>
    </xdr:to>
    <xdr:sp macro="" textlink="">
      <xdr:nvSpPr>
        <xdr:cNvPr id="92" name="楕円 91">
          <a:extLst>
            <a:ext uri="{FF2B5EF4-FFF2-40B4-BE49-F238E27FC236}">
              <a16:creationId xmlns:a16="http://schemas.microsoft.com/office/drawing/2014/main" id="{00000000-0008-0000-0700-00005C000000}"/>
            </a:ext>
          </a:extLst>
        </xdr:cNvPr>
        <xdr:cNvSpPr/>
      </xdr:nvSpPr>
      <xdr:spPr>
        <a:xfrm>
          <a:off x="1079500" y="634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93044</xdr:rowOff>
    </xdr:from>
    <xdr:ext cx="469744" cy="259045"/>
    <xdr:sp macro="" textlink="">
      <xdr:nvSpPr>
        <xdr:cNvPr id="93" name="テキスト ボックス 92">
          <a:extLst>
            <a:ext uri="{FF2B5EF4-FFF2-40B4-BE49-F238E27FC236}">
              <a16:creationId xmlns:a16="http://schemas.microsoft.com/office/drawing/2014/main" id="{00000000-0008-0000-0700-00005D000000}"/>
            </a:ext>
          </a:extLst>
        </xdr:cNvPr>
        <xdr:cNvSpPr txBox="1"/>
      </xdr:nvSpPr>
      <xdr:spPr>
        <a:xfrm>
          <a:off x="895428" y="6436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7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70256</xdr:rowOff>
    </xdr:from>
    <xdr:to>
      <xdr:col>24</xdr:col>
      <xdr:colOff>62865</xdr:colOff>
      <xdr:row>59</xdr:row>
      <xdr:rowOff>49936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500006"/>
          <a:ext cx="1270" cy="665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53763</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16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49936</xdr:rowOff>
    </xdr:from>
    <xdr:to>
      <xdr:col>24</xdr:col>
      <xdr:colOff>152400</xdr:colOff>
      <xdr:row>59</xdr:row>
      <xdr:rowOff>49936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1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16933</xdr:rowOff>
    </xdr:from>
    <xdr:ext cx="534377"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927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70256</xdr:rowOff>
    </xdr:from>
    <xdr:to>
      <xdr:col>24</xdr:col>
      <xdr:colOff>152400</xdr:colOff>
      <xdr:row>55</xdr:row>
      <xdr:rowOff>70256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500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3201</xdr:rowOff>
    </xdr:from>
    <xdr:to>
      <xdr:col>24</xdr:col>
      <xdr:colOff>63500</xdr:colOff>
      <xdr:row>58</xdr:row>
      <xdr:rowOff>63881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3797300" y="9947301"/>
          <a:ext cx="838200" cy="6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107421</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880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128994</xdr:rowOff>
    </xdr:from>
    <xdr:to>
      <xdr:col>24</xdr:col>
      <xdr:colOff>114300</xdr:colOff>
      <xdr:row>58</xdr:row>
      <xdr:rowOff>59144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90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87846</xdr:rowOff>
    </xdr:from>
    <xdr:to>
      <xdr:col>19</xdr:col>
      <xdr:colOff>177800</xdr:colOff>
      <xdr:row>58</xdr:row>
      <xdr:rowOff>63881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908300" y="9689046"/>
          <a:ext cx="889000" cy="31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144349</xdr:rowOff>
    </xdr:from>
    <xdr:to>
      <xdr:col>20</xdr:col>
      <xdr:colOff>38100</xdr:colOff>
      <xdr:row>58</xdr:row>
      <xdr:rowOff>74499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91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91026</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969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87846</xdr:rowOff>
    </xdr:from>
    <xdr:to>
      <xdr:col>15</xdr:col>
      <xdr:colOff>50800</xdr:colOff>
      <xdr:row>58</xdr:row>
      <xdr:rowOff>44704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2019300" y="9689046"/>
          <a:ext cx="889000" cy="29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141884</xdr:rowOff>
    </xdr:from>
    <xdr:to>
      <xdr:col>15</xdr:col>
      <xdr:colOff>101600</xdr:colOff>
      <xdr:row>58</xdr:row>
      <xdr:rowOff>72034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91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63161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1000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73775</xdr:rowOff>
    </xdr:from>
    <xdr:to>
      <xdr:col>10</xdr:col>
      <xdr:colOff>114300</xdr:colOff>
      <xdr:row>58</xdr:row>
      <xdr:rowOff>44704</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a:off x="1130300" y="8646275"/>
          <a:ext cx="889000" cy="134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154445</xdr:rowOff>
    </xdr:from>
    <xdr:to>
      <xdr:col>10</xdr:col>
      <xdr:colOff>165100</xdr:colOff>
      <xdr:row>58</xdr:row>
      <xdr:rowOff>84595</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101122</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52111" y="970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150063</xdr:rowOff>
    </xdr:from>
    <xdr:to>
      <xdr:col>6</xdr:col>
      <xdr:colOff>38100</xdr:colOff>
      <xdr:row>51</xdr:row>
      <xdr:rowOff>80213</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71340</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30795" y="8815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123851</xdr:rowOff>
    </xdr:from>
    <xdr:to>
      <xdr:col>24</xdr:col>
      <xdr:colOff>114300</xdr:colOff>
      <xdr:row>58</xdr:row>
      <xdr:rowOff>54001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89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146728</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74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13081</xdr:rowOff>
    </xdr:from>
    <xdr:to>
      <xdr:col>20</xdr:col>
      <xdr:colOff>38100</xdr:colOff>
      <xdr:row>58</xdr:row>
      <xdr:rowOff>114681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105808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1004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37046</xdr:rowOff>
    </xdr:from>
    <xdr:to>
      <xdr:col>15</xdr:col>
      <xdr:colOff>101600</xdr:colOff>
      <xdr:row>56</xdr:row>
      <xdr:rowOff>138646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63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155173</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941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165354</xdr:rowOff>
    </xdr:from>
    <xdr:to>
      <xdr:col>10</xdr:col>
      <xdr:colOff>165100</xdr:colOff>
      <xdr:row>58</xdr:row>
      <xdr:rowOff>95504</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99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86631</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52111" y="1003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22975</xdr:rowOff>
    </xdr:from>
    <xdr:to>
      <xdr:col>6</xdr:col>
      <xdr:colOff>38100</xdr:colOff>
      <xdr:row>50</xdr:row>
      <xdr:rowOff>124575</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859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141102</xdr:rowOff>
    </xdr:from>
    <xdr:ext cx="599010"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30795" y="8370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85751</xdr:rowOff>
    </xdr:from>
    <xdr:to>
      <xdr:col>24</xdr:col>
      <xdr:colOff>62865</xdr:colOff>
      <xdr:row>78</xdr:row>
      <xdr:rowOff>37846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258701"/>
          <a:ext cx="1270" cy="1152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41673</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41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37846</xdr:rowOff>
    </xdr:from>
    <xdr:to>
      <xdr:col>24</xdr:col>
      <xdr:colOff>152400</xdr:colOff>
      <xdr:row>78</xdr:row>
      <xdr:rowOff>37846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41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32428</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203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254,748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85751</xdr:rowOff>
    </xdr:from>
    <xdr:to>
      <xdr:col>24</xdr:col>
      <xdr:colOff>152400</xdr:colOff>
      <xdr:row>71</xdr:row>
      <xdr:rowOff>85751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25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85953</xdr:rowOff>
    </xdr:from>
    <xdr:to>
      <xdr:col>24</xdr:col>
      <xdr:colOff>63500</xdr:colOff>
      <xdr:row>77</xdr:row>
      <xdr:rowOff>111824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3116153"/>
          <a:ext cx="838200" cy="19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16412</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304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37985</xdr:rowOff>
    </xdr:from>
    <xdr:to>
      <xdr:col>24</xdr:col>
      <xdr:colOff>114300</xdr:colOff>
      <xdr:row>76</xdr:row>
      <xdr:rowOff>139585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306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111824</xdr:rowOff>
    </xdr:from>
    <xdr:to>
      <xdr:col>19</xdr:col>
      <xdr:colOff>177800</xdr:colOff>
      <xdr:row>78</xdr:row>
      <xdr:rowOff>49022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3313474"/>
          <a:ext cx="889000" cy="10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13615</xdr:rowOff>
    </xdr:from>
    <xdr:to>
      <xdr:col>20</xdr:col>
      <xdr:colOff>38100</xdr:colOff>
      <xdr:row>77</xdr:row>
      <xdr:rowOff>115215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2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131742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990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155284</xdr:rowOff>
    </xdr:from>
    <xdr:to>
      <xdr:col>15</xdr:col>
      <xdr:colOff>50800</xdr:colOff>
      <xdr:row>78</xdr:row>
      <xdr:rowOff>49022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3356934"/>
          <a:ext cx="889000" cy="6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127215</xdr:rowOff>
    </xdr:from>
    <xdr:to>
      <xdr:col>15</xdr:col>
      <xdr:colOff>101600</xdr:colOff>
      <xdr:row>78</xdr:row>
      <xdr:rowOff>57365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3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73892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3104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155284</xdr:rowOff>
    </xdr:from>
    <xdr:to>
      <xdr:col>10</xdr:col>
      <xdr:colOff>114300</xdr:colOff>
      <xdr:row>79</xdr:row>
      <xdr:rowOff>17805</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356934"/>
          <a:ext cx="889000" cy="20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50978</xdr:rowOff>
    </xdr:from>
    <xdr:to>
      <xdr:col>10</xdr:col>
      <xdr:colOff>165100</xdr:colOff>
      <xdr:row>77</xdr:row>
      <xdr:rowOff>152578</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25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169105</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027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11937</xdr:rowOff>
    </xdr:from>
    <xdr:to>
      <xdr:col>6</xdr:col>
      <xdr:colOff>38100</xdr:colOff>
      <xdr:row>79</xdr:row>
      <xdr:rowOff>113537</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55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104664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649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35153</xdr:rowOff>
    </xdr:from>
    <xdr:to>
      <xdr:col>24</xdr:col>
      <xdr:colOff>114300</xdr:colOff>
      <xdr:row>76</xdr:row>
      <xdr:rowOff>136753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306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58031</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916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61024</xdr:rowOff>
    </xdr:from>
    <xdr:to>
      <xdr:col>20</xdr:col>
      <xdr:colOff>38100</xdr:colOff>
      <xdr:row>77</xdr:row>
      <xdr:rowOff>162624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26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153751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355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169672</xdr:rowOff>
    </xdr:from>
    <xdr:to>
      <xdr:col>15</xdr:col>
      <xdr:colOff>101600</xdr:colOff>
      <xdr:row>78</xdr:row>
      <xdr:rowOff>99822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37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90949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464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104484</xdr:rowOff>
    </xdr:from>
    <xdr:to>
      <xdr:col>10</xdr:col>
      <xdr:colOff>165100</xdr:colOff>
      <xdr:row>78</xdr:row>
      <xdr:rowOff>34634</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30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25761</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39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138455</xdr:rowOff>
    </xdr:from>
    <xdr:to>
      <xdr:col>6</xdr:col>
      <xdr:colOff>38100</xdr:colOff>
      <xdr:row>79</xdr:row>
      <xdr:rowOff>68605</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51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85132</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286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96673</xdr:rowOff>
    </xdr:from>
    <xdr:to>
      <xdr:col>24</xdr:col>
      <xdr:colOff>62865</xdr:colOff>
      <xdr:row>99</xdr:row>
      <xdr:rowOff>83680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27173"/>
          <a:ext cx="1270" cy="1530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87507</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06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83680</xdr:rowOff>
    </xdr:from>
    <xdr:to>
      <xdr:col>24</xdr:col>
      <xdr:colOff>152400</xdr:colOff>
      <xdr:row>99</xdr:row>
      <xdr:rowOff>83680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57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43350</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0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147,388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96673</xdr:rowOff>
    </xdr:from>
    <xdr:to>
      <xdr:col>24</xdr:col>
      <xdr:colOff>152400</xdr:colOff>
      <xdr:row>90</xdr:row>
      <xdr:rowOff>96673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2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14897</xdr:rowOff>
    </xdr:from>
    <xdr:to>
      <xdr:col>24</xdr:col>
      <xdr:colOff>63500</xdr:colOff>
      <xdr:row>99</xdr:row>
      <xdr:rowOff>36309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988447"/>
          <a:ext cx="838200" cy="2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7878</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638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156451</xdr:rowOff>
    </xdr:from>
    <xdr:to>
      <xdr:col>24</xdr:col>
      <xdr:colOff>114300</xdr:colOff>
      <xdr:row>98</xdr:row>
      <xdr:rowOff>86601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78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14897</xdr:rowOff>
    </xdr:from>
    <xdr:to>
      <xdr:col>19</xdr:col>
      <xdr:colOff>177800</xdr:colOff>
      <xdr:row>99</xdr:row>
      <xdr:rowOff>48971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988447"/>
          <a:ext cx="889000" cy="3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26924</xdr:rowOff>
    </xdr:from>
    <xdr:to>
      <xdr:col>20</xdr:col>
      <xdr:colOff>38100</xdr:colOff>
      <xdr:row>98</xdr:row>
      <xdr:rowOff>128524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82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145051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60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43002</xdr:rowOff>
    </xdr:from>
    <xdr:to>
      <xdr:col>15</xdr:col>
      <xdr:colOff>50800</xdr:colOff>
      <xdr:row>99</xdr:row>
      <xdr:rowOff>48971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7016552"/>
          <a:ext cx="8890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14694</xdr:rowOff>
    </xdr:from>
    <xdr:to>
      <xdr:col>15</xdr:col>
      <xdr:colOff>101600</xdr:colOff>
      <xdr:row>98</xdr:row>
      <xdr:rowOff>116294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81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132821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59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43002</xdr:rowOff>
    </xdr:from>
    <xdr:to>
      <xdr:col>10</xdr:col>
      <xdr:colOff>114300</xdr:colOff>
      <xdr:row>99</xdr:row>
      <xdr:rowOff>136119</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7016552"/>
          <a:ext cx="889000" cy="9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20434</xdr:rowOff>
    </xdr:from>
    <xdr:to>
      <xdr:col>10</xdr:col>
      <xdr:colOff>165100</xdr:colOff>
      <xdr:row>98</xdr:row>
      <xdr:rowOff>122034</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82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138561</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59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110362</xdr:rowOff>
    </xdr:from>
    <xdr:to>
      <xdr:col>6</xdr:col>
      <xdr:colOff>38100</xdr:colOff>
      <xdr:row>99</xdr:row>
      <xdr:rowOff>40512</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91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57039</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68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156959</xdr:rowOff>
    </xdr:from>
    <xdr:to>
      <xdr:col>24</xdr:col>
      <xdr:colOff>114300</xdr:colOff>
      <xdr:row>99</xdr:row>
      <xdr:rowOff>87109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95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71886</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87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135547</xdr:rowOff>
    </xdr:from>
    <xdr:to>
      <xdr:col>20</xdr:col>
      <xdr:colOff>38100</xdr:colOff>
      <xdr:row>99</xdr:row>
      <xdr:rowOff>65697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93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56824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703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169621</xdr:rowOff>
    </xdr:from>
    <xdr:to>
      <xdr:col>15</xdr:col>
      <xdr:colOff>101600</xdr:colOff>
      <xdr:row>99</xdr:row>
      <xdr:rowOff>99771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97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90898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706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163652</xdr:rowOff>
    </xdr:from>
    <xdr:to>
      <xdr:col>10</xdr:col>
      <xdr:colOff>165100</xdr:colOff>
      <xdr:row>99</xdr:row>
      <xdr:rowOff>93802</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96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84929</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705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85319</xdr:rowOff>
    </xdr:from>
    <xdr:to>
      <xdr:col>6</xdr:col>
      <xdr:colOff>38100</xdr:colOff>
      <xdr:row>100</xdr:row>
      <xdr:rowOff>15469</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705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6596</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715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35</xdr:row>
      <xdr:rowOff>54627</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38</xdr:row>
      <xdr:rowOff>104953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82616"/>
          <a:ext cx="1270" cy="143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108780</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238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104953</xdr:rowOff>
    </xdr:from>
    <xdr:to>
      <xdr:col>55</xdr:col>
      <xdr:colOff>88900</xdr:colOff>
      <xdr:row>38</xdr:row>
      <xdr:rowOff>104953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2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115469</xdr:rowOff>
    </xdr:from>
    <xdr:to>
      <xdr:col>55</xdr:col>
      <xdr:colOff>0</xdr:colOff>
      <xdr:row>37</xdr:row>
      <xdr:rowOff>147472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459119"/>
          <a:ext cx="838200" cy="3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61942</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58912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39065</xdr:rowOff>
    </xdr:from>
    <xdr:to>
      <xdr:col>55</xdr:col>
      <xdr:colOff>50800</xdr:colOff>
      <xdr:row>35</xdr:row>
      <xdr:rowOff>140665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0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147472</xdr:rowOff>
    </xdr:from>
    <xdr:to>
      <xdr:col>50</xdr:col>
      <xdr:colOff>114300</xdr:colOff>
      <xdr:row>37</xdr:row>
      <xdr:rowOff>169418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491122"/>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64669</xdr:rowOff>
    </xdr:from>
    <xdr:to>
      <xdr:col>50</xdr:col>
      <xdr:colOff>165100</xdr:colOff>
      <xdr:row>35</xdr:row>
      <xdr:rowOff>166269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06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11346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5840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104496</xdr:rowOff>
    </xdr:from>
    <xdr:to>
      <xdr:col>45</xdr:col>
      <xdr:colOff>177800</xdr:colOff>
      <xdr:row>37</xdr:row>
      <xdr:rowOff>169418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448146"/>
          <a:ext cx="889000" cy="6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41808</xdr:rowOff>
    </xdr:from>
    <xdr:to>
      <xdr:col>46</xdr:col>
      <xdr:colOff>38100</xdr:colOff>
      <xdr:row>35</xdr:row>
      <xdr:rowOff>143408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04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33</xdr:row>
      <xdr:rowOff>159935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5817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104496</xdr:rowOff>
    </xdr:from>
    <xdr:to>
      <xdr:col>41</xdr:col>
      <xdr:colOff>50800</xdr:colOff>
      <xdr:row>37</xdr:row>
      <xdr:rowOff>164846</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448146"/>
          <a:ext cx="889000" cy="6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134163</xdr:rowOff>
    </xdr:from>
    <xdr:to>
      <xdr:col>41</xdr:col>
      <xdr:colOff>101600</xdr:colOff>
      <xdr:row>34</xdr:row>
      <xdr:rowOff>64313</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579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32</xdr:row>
      <xdr:rowOff>80840</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5567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61468</xdr:rowOff>
    </xdr:from>
    <xdr:to>
      <xdr:col>36</xdr:col>
      <xdr:colOff>165100</xdr:colOff>
      <xdr:row>34</xdr:row>
      <xdr:rowOff>163068</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589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33</xdr:row>
      <xdr:rowOff>8145</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5665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64669</xdr:rowOff>
    </xdr:from>
    <xdr:to>
      <xdr:col>55</xdr:col>
      <xdr:colOff>50800</xdr:colOff>
      <xdr:row>37</xdr:row>
      <xdr:rowOff>166269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40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43096</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386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96672</xdr:rowOff>
    </xdr:from>
    <xdr:to>
      <xdr:col>50</xdr:col>
      <xdr:colOff>165100</xdr:colOff>
      <xdr:row>38</xdr:row>
      <xdr:rowOff>26822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44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17949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533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118618</xdr:rowOff>
    </xdr:from>
    <xdr:to>
      <xdr:col>46</xdr:col>
      <xdr:colOff>38100</xdr:colOff>
      <xdr:row>38</xdr:row>
      <xdr:rowOff>48768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46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39895</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554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53696</xdr:rowOff>
    </xdr:from>
    <xdr:to>
      <xdr:col>41</xdr:col>
      <xdr:colOff>101600</xdr:colOff>
      <xdr:row>37</xdr:row>
      <xdr:rowOff>155296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39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146423</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4900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114046</xdr:rowOff>
    </xdr:from>
    <xdr:to>
      <xdr:col>36</xdr:col>
      <xdr:colOff>165100</xdr:colOff>
      <xdr:row>38</xdr:row>
      <xdr:rowOff>44196</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45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35323</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5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45517</xdr:rowOff>
    </xdr:from>
    <xdr:to>
      <xdr:col>54</xdr:col>
      <xdr:colOff>189865</xdr:colOff>
      <xdr:row>58</xdr:row>
      <xdr:rowOff>126167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89467"/>
          <a:ext cx="1270" cy="128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129994</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74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126167</xdr:rowOff>
    </xdr:from>
    <xdr:to>
      <xdr:col>55</xdr:col>
      <xdr:colOff>88900</xdr:colOff>
      <xdr:row>58</xdr:row>
      <xdr:rowOff>126167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7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163644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6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45517</xdr:rowOff>
    </xdr:from>
    <xdr:to>
      <xdr:col>55</xdr:col>
      <xdr:colOff>88900</xdr:colOff>
      <xdr:row>51</xdr:row>
      <xdr:rowOff>45517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89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169692</xdr:rowOff>
    </xdr:from>
    <xdr:to>
      <xdr:col>55</xdr:col>
      <xdr:colOff>0</xdr:colOff>
      <xdr:row>57</xdr:row>
      <xdr:rowOff>6609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770892"/>
          <a:ext cx="838200" cy="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15115</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87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36688</xdr:rowOff>
    </xdr:from>
    <xdr:to>
      <xdr:col>55</xdr:col>
      <xdr:colOff>50800</xdr:colOff>
      <xdr:row>57</xdr:row>
      <xdr:rowOff>138288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0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169692</xdr:rowOff>
    </xdr:from>
    <xdr:to>
      <xdr:col>50</xdr:col>
      <xdr:colOff>114300</xdr:colOff>
      <xdr:row>57</xdr:row>
      <xdr:rowOff>10358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770892"/>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19452</xdr:rowOff>
    </xdr:from>
    <xdr:to>
      <xdr:col>50</xdr:col>
      <xdr:colOff>165100</xdr:colOff>
      <xdr:row>57</xdr:row>
      <xdr:rowOff>121052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112179</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88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10358</xdr:rowOff>
    </xdr:from>
    <xdr:to>
      <xdr:col>45</xdr:col>
      <xdr:colOff>177800</xdr:colOff>
      <xdr:row>57</xdr:row>
      <xdr:rowOff>40213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783008"/>
          <a:ext cx="889000" cy="2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24618</xdr:rowOff>
    </xdr:from>
    <xdr:to>
      <xdr:col>46</xdr:col>
      <xdr:colOff>38100</xdr:colOff>
      <xdr:row>57</xdr:row>
      <xdr:rowOff>126218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117345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88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7981</xdr:rowOff>
    </xdr:from>
    <xdr:to>
      <xdr:col>41</xdr:col>
      <xdr:colOff>50800</xdr:colOff>
      <xdr:row>57</xdr:row>
      <xdr:rowOff>40213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780631"/>
          <a:ext cx="889000" cy="3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41031</xdr:rowOff>
    </xdr:from>
    <xdr:to>
      <xdr:col>41</xdr:col>
      <xdr:colOff>101600</xdr:colOff>
      <xdr:row>57</xdr:row>
      <xdr:rowOff>142631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133758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90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29098</xdr:rowOff>
    </xdr:from>
    <xdr:to>
      <xdr:col>36</xdr:col>
      <xdr:colOff>165100</xdr:colOff>
      <xdr:row>57</xdr:row>
      <xdr:rowOff>130698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121825</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89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127259</xdr:rowOff>
    </xdr:from>
    <xdr:to>
      <xdr:col>55</xdr:col>
      <xdr:colOff>50800</xdr:colOff>
      <xdr:row>57</xdr:row>
      <xdr:rowOff>57409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72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150136</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579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118892</xdr:rowOff>
    </xdr:from>
    <xdr:to>
      <xdr:col>50</xdr:col>
      <xdr:colOff>165100</xdr:colOff>
      <xdr:row>57</xdr:row>
      <xdr:rowOff>49042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72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65569</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949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131008</xdr:rowOff>
    </xdr:from>
    <xdr:to>
      <xdr:col>46</xdr:col>
      <xdr:colOff>38100</xdr:colOff>
      <xdr:row>57</xdr:row>
      <xdr:rowOff>61158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73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77685</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9507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160863</xdr:rowOff>
    </xdr:from>
    <xdr:to>
      <xdr:col>41</xdr:col>
      <xdr:colOff>101600</xdr:colOff>
      <xdr:row>57</xdr:row>
      <xdr:rowOff>91013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76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107540</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953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128631</xdr:rowOff>
    </xdr:from>
    <xdr:to>
      <xdr:col>36</xdr:col>
      <xdr:colOff>165100</xdr:colOff>
      <xdr:row>57</xdr:row>
      <xdr:rowOff>58781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72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75308</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950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35577</xdr:rowOff>
    </xdr:from>
    <xdr:ext cx="46717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136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135357</xdr:rowOff>
    </xdr:from>
    <xdr:to>
      <xdr:col>54</xdr:col>
      <xdr:colOff>189865</xdr:colOff>
      <xdr:row>78</xdr:row>
      <xdr:rowOff>67768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1965407"/>
          <a:ext cx="1270" cy="147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71595</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4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67768</xdr:rowOff>
    </xdr:from>
    <xdr:to>
      <xdr:col>55</xdr:col>
      <xdr:colOff>88900</xdr:colOff>
      <xdr:row>78</xdr:row>
      <xdr:rowOff>67768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4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82034</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4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135357</xdr:rowOff>
    </xdr:from>
    <xdr:to>
      <xdr:col>55</xdr:col>
      <xdr:colOff>88900</xdr:colOff>
      <xdr:row>69</xdr:row>
      <xdr:rowOff>135357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196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100152</xdr:rowOff>
    </xdr:from>
    <xdr:to>
      <xdr:col>55</xdr:col>
      <xdr:colOff>0</xdr:colOff>
      <xdr:row>76</xdr:row>
      <xdr:rowOff>167894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130352"/>
          <a:ext cx="838200" cy="6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133266</xdr:rowOff>
    </xdr:from>
    <xdr:ext cx="469744"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64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110389</xdr:rowOff>
    </xdr:from>
    <xdr:to>
      <xdr:col>55</xdr:col>
      <xdr:colOff>50800</xdr:colOff>
      <xdr:row>75</xdr:row>
      <xdr:rowOff>40539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279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100152</xdr:rowOff>
    </xdr:from>
    <xdr:to>
      <xdr:col>50</xdr:col>
      <xdr:colOff>114300</xdr:colOff>
      <xdr:row>77</xdr:row>
      <xdr:rowOff>32792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130352"/>
          <a:ext cx="889000" cy="10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108331</xdr:rowOff>
    </xdr:from>
    <xdr:to>
      <xdr:col>50</xdr:col>
      <xdr:colOff>165100</xdr:colOff>
      <xdr:row>75</xdr:row>
      <xdr:rowOff>38481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27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73</xdr:row>
      <xdr:rowOff>55008</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257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63881</xdr:rowOff>
    </xdr:from>
    <xdr:to>
      <xdr:col>45</xdr:col>
      <xdr:colOff>177800</xdr:colOff>
      <xdr:row>77</xdr:row>
      <xdr:rowOff>32792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094081"/>
          <a:ext cx="889000" cy="140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23216</xdr:rowOff>
    </xdr:from>
    <xdr:to>
      <xdr:col>46</xdr:col>
      <xdr:colOff>38100</xdr:colOff>
      <xdr:row>74</xdr:row>
      <xdr:rowOff>124816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271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141343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48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168580</xdr:rowOff>
    </xdr:from>
    <xdr:to>
      <xdr:col>41</xdr:col>
      <xdr:colOff>50800</xdr:colOff>
      <xdr:row>76</xdr:row>
      <xdr:rowOff>63881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027330"/>
          <a:ext cx="8890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58420</xdr:rowOff>
    </xdr:from>
    <xdr:to>
      <xdr:col>41</xdr:col>
      <xdr:colOff>101600</xdr:colOff>
      <xdr:row>74</xdr:row>
      <xdr:rowOff>160020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274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5097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52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138125</xdr:rowOff>
    </xdr:from>
    <xdr:to>
      <xdr:col>36</xdr:col>
      <xdr:colOff>165100</xdr:colOff>
      <xdr:row>73</xdr:row>
      <xdr:rowOff>68275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248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84802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225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117094</xdr:rowOff>
    </xdr:from>
    <xdr:to>
      <xdr:col>55</xdr:col>
      <xdr:colOff>50800</xdr:colOff>
      <xdr:row>77</xdr:row>
      <xdr:rowOff>47244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1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95521</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12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49352</xdr:rowOff>
    </xdr:from>
    <xdr:to>
      <xdr:col>50</xdr:col>
      <xdr:colOff>165100</xdr:colOff>
      <xdr:row>76</xdr:row>
      <xdr:rowOff>150952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0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142079</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172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153442</xdr:rowOff>
    </xdr:from>
    <xdr:to>
      <xdr:col>46</xdr:col>
      <xdr:colOff>38100</xdr:colOff>
      <xdr:row>77</xdr:row>
      <xdr:rowOff>83592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18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74719</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27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13081</xdr:rowOff>
    </xdr:from>
    <xdr:to>
      <xdr:col>41</xdr:col>
      <xdr:colOff>101600</xdr:colOff>
      <xdr:row>76</xdr:row>
      <xdr:rowOff>114681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04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105808</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13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117780</xdr:rowOff>
    </xdr:from>
    <xdr:to>
      <xdr:col>36</xdr:col>
      <xdr:colOff>165100</xdr:colOff>
      <xdr:row>76</xdr:row>
      <xdr:rowOff>47929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9765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39057</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06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7341</xdr:rowOff>
    </xdr:from>
    <xdr:to>
      <xdr:col>54</xdr:col>
      <xdr:colOff>189865</xdr:colOff>
      <xdr:row>98</xdr:row>
      <xdr:rowOff>91191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37841"/>
          <a:ext cx="1270" cy="1455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95018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9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91191</xdr:rowOff>
    </xdr:from>
    <xdr:to>
      <xdr:col>55</xdr:col>
      <xdr:colOff>88900</xdr:colOff>
      <xdr:row>98</xdr:row>
      <xdr:rowOff>91191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93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125468</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1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7341</xdr:rowOff>
    </xdr:from>
    <xdr:to>
      <xdr:col>55</xdr:col>
      <xdr:colOff>88900</xdr:colOff>
      <xdr:row>90</xdr:row>
      <xdr:rowOff>7341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37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44945</xdr:rowOff>
    </xdr:from>
    <xdr:to>
      <xdr:col>55</xdr:col>
      <xdr:colOff>0</xdr:colOff>
      <xdr:row>95</xdr:row>
      <xdr:rowOff>132842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332695"/>
          <a:ext cx="838200" cy="8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35803</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23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57376</xdr:rowOff>
    </xdr:from>
    <xdr:to>
      <xdr:col>55</xdr:col>
      <xdr:colOff>50800</xdr:colOff>
      <xdr:row>95</xdr:row>
      <xdr:rowOff>158976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132842</xdr:rowOff>
    </xdr:from>
    <xdr:to>
      <xdr:col>50</xdr:col>
      <xdr:colOff>114300</xdr:colOff>
      <xdr:row>95</xdr:row>
      <xdr:rowOff>157051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420592"/>
          <a:ext cx="889000" cy="2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113748</xdr:rowOff>
    </xdr:from>
    <xdr:to>
      <xdr:col>50</xdr:col>
      <xdr:colOff>165100</xdr:colOff>
      <xdr:row>96</xdr:row>
      <xdr:rowOff>43898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35025</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4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95946</xdr:rowOff>
    </xdr:from>
    <xdr:to>
      <xdr:col>45</xdr:col>
      <xdr:colOff>177800</xdr:colOff>
      <xdr:row>95</xdr:row>
      <xdr:rowOff>157051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383696"/>
          <a:ext cx="889000" cy="6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117132</xdr:rowOff>
    </xdr:from>
    <xdr:to>
      <xdr:col>46</xdr:col>
      <xdr:colOff>38100</xdr:colOff>
      <xdr:row>96</xdr:row>
      <xdr:rowOff>47282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0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38409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49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114988</xdr:rowOff>
    </xdr:from>
    <xdr:to>
      <xdr:col>41</xdr:col>
      <xdr:colOff>50800</xdr:colOff>
      <xdr:row>95</xdr:row>
      <xdr:rowOff>95946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059838"/>
          <a:ext cx="889000" cy="32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102662</xdr:rowOff>
    </xdr:from>
    <xdr:to>
      <xdr:col>41</xdr:col>
      <xdr:colOff>101600</xdr:colOff>
      <xdr:row>96</xdr:row>
      <xdr:rowOff>32812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23939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48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116858</xdr:rowOff>
    </xdr:from>
    <xdr:to>
      <xdr:col>36</xdr:col>
      <xdr:colOff>165100</xdr:colOff>
      <xdr:row>96</xdr:row>
      <xdr:rowOff>47008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0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38135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49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165595</xdr:rowOff>
    </xdr:from>
    <xdr:to>
      <xdr:col>55</xdr:col>
      <xdr:colOff>50800</xdr:colOff>
      <xdr:row>95</xdr:row>
      <xdr:rowOff>95745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2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17022</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13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82042</xdr:rowOff>
    </xdr:from>
    <xdr:to>
      <xdr:col>50</xdr:col>
      <xdr:colOff>165100</xdr:colOff>
      <xdr:row>96</xdr:row>
      <xdr:rowOff>12192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36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28719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14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106251</xdr:rowOff>
    </xdr:from>
    <xdr:to>
      <xdr:col>46</xdr:col>
      <xdr:colOff>38100</xdr:colOff>
      <xdr:row>96</xdr:row>
      <xdr:rowOff>36401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39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52928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16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45146</xdr:rowOff>
    </xdr:from>
    <xdr:to>
      <xdr:col>41</xdr:col>
      <xdr:colOff>101600</xdr:colOff>
      <xdr:row>95</xdr:row>
      <xdr:rowOff>146746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33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163273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10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64188</xdr:rowOff>
    </xdr:from>
    <xdr:to>
      <xdr:col>36</xdr:col>
      <xdr:colOff>165100</xdr:colOff>
      <xdr:row>93</xdr:row>
      <xdr:rowOff>165788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00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10865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578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127399</xdr:rowOff>
    </xdr:from>
    <xdr:to>
      <xdr:col>85</xdr:col>
      <xdr:colOff>126364</xdr:colOff>
      <xdr:row>39</xdr:row>
      <xdr:rowOff>31605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99449"/>
          <a:ext cx="1269" cy="1618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35432</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2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31605</xdr:rowOff>
    </xdr:from>
    <xdr:to>
      <xdr:col>86</xdr:col>
      <xdr:colOff>25400</xdr:colOff>
      <xdr:row>39</xdr:row>
      <xdr:rowOff>31605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18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74076</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7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127399</xdr:rowOff>
    </xdr:from>
    <xdr:to>
      <xdr:col>86</xdr:col>
      <xdr:colOff>25400</xdr:colOff>
      <xdr:row>29</xdr:row>
      <xdr:rowOff>127399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9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20501</xdr:rowOff>
    </xdr:from>
    <xdr:to>
      <xdr:col>85</xdr:col>
      <xdr:colOff>127000</xdr:colOff>
      <xdr:row>35</xdr:row>
      <xdr:rowOff>89734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021251"/>
          <a:ext cx="838200" cy="6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43923</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44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65496</xdr:rowOff>
    </xdr:from>
    <xdr:to>
      <xdr:col>85</xdr:col>
      <xdr:colOff>177800</xdr:colOff>
      <xdr:row>35</xdr:row>
      <xdr:rowOff>167096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06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89734</xdr:rowOff>
    </xdr:from>
    <xdr:to>
      <xdr:col>81</xdr:col>
      <xdr:colOff>50800</xdr:colOff>
      <xdr:row>35</xdr:row>
      <xdr:rowOff>126855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090484"/>
          <a:ext cx="889000" cy="3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97391</xdr:rowOff>
    </xdr:from>
    <xdr:to>
      <xdr:col>81</xdr:col>
      <xdr:colOff>101600</xdr:colOff>
      <xdr:row>36</xdr:row>
      <xdr:rowOff>27541</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18668</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9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18978</xdr:rowOff>
    </xdr:from>
    <xdr:to>
      <xdr:col>76</xdr:col>
      <xdr:colOff>114300</xdr:colOff>
      <xdr:row>35</xdr:row>
      <xdr:rowOff>126855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019728"/>
          <a:ext cx="889000" cy="10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40241</xdr:rowOff>
    </xdr:from>
    <xdr:to>
      <xdr:col>76</xdr:col>
      <xdr:colOff>165100</xdr:colOff>
      <xdr:row>36</xdr:row>
      <xdr:rowOff>141841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1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132968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0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18978</xdr:rowOff>
    </xdr:from>
    <xdr:to>
      <xdr:col>71</xdr:col>
      <xdr:colOff>177800</xdr:colOff>
      <xdr:row>35</xdr:row>
      <xdr:rowOff>23332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019728"/>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32512</xdr:rowOff>
    </xdr:from>
    <xdr:to>
      <xdr:col>72</xdr:col>
      <xdr:colOff>38100</xdr:colOff>
      <xdr:row>36</xdr:row>
      <xdr:rowOff>134112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0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125239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9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46119</xdr:rowOff>
    </xdr:from>
    <xdr:to>
      <xdr:col>67</xdr:col>
      <xdr:colOff>101600</xdr:colOff>
      <xdr:row>36</xdr:row>
      <xdr:rowOff>147719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1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138846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1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141151</xdr:rowOff>
    </xdr:from>
    <xdr:to>
      <xdr:col>85</xdr:col>
      <xdr:colOff>177800</xdr:colOff>
      <xdr:row>35</xdr:row>
      <xdr:rowOff>71301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97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164028</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82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38934</xdr:rowOff>
    </xdr:from>
    <xdr:to>
      <xdr:col>81</xdr:col>
      <xdr:colOff>101600</xdr:colOff>
      <xdr:row>35</xdr:row>
      <xdr:rowOff>140534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03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157061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81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76055</xdr:rowOff>
    </xdr:from>
    <xdr:to>
      <xdr:col>76</xdr:col>
      <xdr:colOff>165100</xdr:colOff>
      <xdr:row>36</xdr:row>
      <xdr:rowOff>6205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07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22732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85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139628</xdr:rowOff>
    </xdr:from>
    <xdr:to>
      <xdr:col>72</xdr:col>
      <xdr:colOff>38100</xdr:colOff>
      <xdr:row>35</xdr:row>
      <xdr:rowOff>69778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596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86305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74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143982</xdr:rowOff>
    </xdr:from>
    <xdr:to>
      <xdr:col>67</xdr:col>
      <xdr:colOff>101600</xdr:colOff>
      <xdr:row>35</xdr:row>
      <xdr:rowOff>74132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97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90659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74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149092</xdr:rowOff>
    </xdr:from>
    <xdr:to>
      <xdr:col>85</xdr:col>
      <xdr:colOff>126364</xdr:colOff>
      <xdr:row>57</xdr:row>
      <xdr:rowOff>167589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893042"/>
          <a:ext cx="1269" cy="104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171416</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99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167589</xdr:rowOff>
    </xdr:from>
    <xdr:to>
      <xdr:col>86</xdr:col>
      <xdr:colOff>25400</xdr:colOff>
      <xdr:row>57</xdr:row>
      <xdr:rowOff>167589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94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95769</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66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149092</xdr:rowOff>
    </xdr:from>
    <xdr:to>
      <xdr:col>86</xdr:col>
      <xdr:colOff>25400</xdr:colOff>
      <xdr:row>51</xdr:row>
      <xdr:rowOff>149092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89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110649</xdr:rowOff>
    </xdr:from>
    <xdr:to>
      <xdr:col>85</xdr:col>
      <xdr:colOff>127000</xdr:colOff>
      <xdr:row>51</xdr:row>
      <xdr:rowOff>149092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8683149"/>
          <a:ext cx="838200" cy="20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124668</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382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146241</xdr:rowOff>
    </xdr:from>
    <xdr:to>
      <xdr:col>85</xdr:col>
      <xdr:colOff>177800</xdr:colOff>
      <xdr:row>55</xdr:row>
      <xdr:rowOff>76391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40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110649</xdr:rowOff>
    </xdr:from>
    <xdr:to>
      <xdr:col>81</xdr:col>
      <xdr:colOff>50800</xdr:colOff>
      <xdr:row>51</xdr:row>
      <xdr:rowOff>22543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8683149"/>
          <a:ext cx="889000" cy="8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95586</xdr:rowOff>
    </xdr:from>
    <xdr:to>
      <xdr:col>81</xdr:col>
      <xdr:colOff>101600</xdr:colOff>
      <xdr:row>56</xdr:row>
      <xdr:rowOff>25736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5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16863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61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22543</xdr:rowOff>
    </xdr:from>
    <xdr:to>
      <xdr:col>76</xdr:col>
      <xdr:colOff>114300</xdr:colOff>
      <xdr:row>55</xdr:row>
      <xdr:rowOff>23781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8766493"/>
          <a:ext cx="889000" cy="68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94862</xdr:rowOff>
    </xdr:from>
    <xdr:to>
      <xdr:col>76</xdr:col>
      <xdr:colOff>165100</xdr:colOff>
      <xdr:row>56</xdr:row>
      <xdr:rowOff>25012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16139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61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23781</xdr:rowOff>
    </xdr:from>
    <xdr:to>
      <xdr:col>71</xdr:col>
      <xdr:colOff>177800</xdr:colOff>
      <xdr:row>55</xdr:row>
      <xdr:rowOff>26695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453531"/>
          <a:ext cx="889000" cy="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46724</xdr:rowOff>
    </xdr:from>
    <xdr:to>
      <xdr:col>72</xdr:col>
      <xdr:colOff>38100</xdr:colOff>
      <xdr:row>56</xdr:row>
      <xdr:rowOff>148324</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139451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74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17767</xdr:rowOff>
    </xdr:from>
    <xdr:to>
      <xdr:col>67</xdr:col>
      <xdr:colOff>101600</xdr:colOff>
      <xdr:row>56</xdr:row>
      <xdr:rowOff>119367</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110494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71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98292</xdr:rowOff>
    </xdr:from>
    <xdr:to>
      <xdr:col>85</xdr:col>
      <xdr:colOff>177800</xdr:colOff>
      <xdr:row>52</xdr:row>
      <xdr:rowOff>28442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884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51319</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879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59849</xdr:rowOff>
    </xdr:from>
    <xdr:to>
      <xdr:col>81</xdr:col>
      <xdr:colOff>101600</xdr:colOff>
      <xdr:row>50</xdr:row>
      <xdr:rowOff>161449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863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49</xdr:row>
      <xdr:rowOff>6526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840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143193</xdr:rowOff>
    </xdr:from>
    <xdr:to>
      <xdr:col>76</xdr:col>
      <xdr:colOff>165100</xdr:colOff>
      <xdr:row>51</xdr:row>
      <xdr:rowOff>73343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871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49</xdr:row>
      <xdr:rowOff>89870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849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144431</xdr:rowOff>
    </xdr:from>
    <xdr:to>
      <xdr:col>72</xdr:col>
      <xdr:colOff>38100</xdr:colOff>
      <xdr:row>55</xdr:row>
      <xdr:rowOff>74581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40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91108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17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147345</xdr:rowOff>
    </xdr:from>
    <xdr:to>
      <xdr:col>67</xdr:col>
      <xdr:colOff>101600</xdr:colOff>
      <xdr:row>55</xdr:row>
      <xdr:rowOff>77495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40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94022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18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162369</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163869"/>
          <a:ext cx="1269" cy="1425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109046</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93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162369</xdr:rowOff>
    </xdr:from>
    <xdr:to>
      <xdr:col>86</xdr:col>
      <xdr:colOff>25400</xdr:colOff>
      <xdr:row>70</xdr:row>
      <xdr:rowOff>162369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163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74249</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2758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51372</xdr:rowOff>
    </xdr:from>
    <xdr:to>
      <xdr:col>85</xdr:col>
      <xdr:colOff>177800</xdr:colOff>
      <xdr:row>78</xdr:row>
      <xdr:rowOff>152972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2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80899</xdr:rowOff>
    </xdr:from>
    <xdr:to>
      <xdr:col>81</xdr:col>
      <xdr:colOff>101600</xdr:colOff>
      <xdr:row>79</xdr:row>
      <xdr:rowOff>11049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45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27576</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229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100140</xdr:rowOff>
    </xdr:from>
    <xdr:to>
      <xdr:col>76</xdr:col>
      <xdr:colOff>165100</xdr:colOff>
      <xdr:row>79</xdr:row>
      <xdr:rowOff>30290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47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46817</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248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89852</xdr:rowOff>
    </xdr:from>
    <xdr:to>
      <xdr:col>72</xdr:col>
      <xdr:colOff>38100</xdr:colOff>
      <xdr:row>79</xdr:row>
      <xdr:rowOff>20002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46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36529</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238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35370</xdr:rowOff>
    </xdr:from>
    <xdr:to>
      <xdr:col>67</xdr:col>
      <xdr:colOff>101600</xdr:colOff>
      <xdr:row>78</xdr:row>
      <xdr:rowOff>136970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40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153497</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5017" y="13183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165675</xdr:rowOff>
    </xdr:from>
    <xdr:to>
      <xdr:col>85</xdr:col>
      <xdr:colOff>126364</xdr:colOff>
      <xdr:row>98</xdr:row>
      <xdr:rowOff>127242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96175"/>
          <a:ext cx="1269" cy="1333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131069</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3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127242</xdr:rowOff>
    </xdr:from>
    <xdr:to>
      <xdr:col>86</xdr:col>
      <xdr:colOff>25400</xdr:colOff>
      <xdr:row>98</xdr:row>
      <xdr:rowOff>127242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2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112352</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37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165675</xdr:rowOff>
    </xdr:from>
    <xdr:to>
      <xdr:col>86</xdr:col>
      <xdr:colOff>25400</xdr:colOff>
      <xdr:row>90</xdr:row>
      <xdr:rowOff>165675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96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59919</xdr:rowOff>
    </xdr:from>
    <xdr:to>
      <xdr:col>85</xdr:col>
      <xdr:colOff>127000</xdr:colOff>
      <xdr:row>97</xdr:row>
      <xdr:rowOff>62004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690569"/>
          <a:ext cx="838200" cy="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60428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48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37551</xdr:rowOff>
    </xdr:from>
    <xdr:to>
      <xdr:col>85</xdr:col>
      <xdr:colOff>177800</xdr:colOff>
      <xdr:row>96</xdr:row>
      <xdr:rowOff>139151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96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49431</xdr:rowOff>
    </xdr:from>
    <xdr:to>
      <xdr:col>81</xdr:col>
      <xdr:colOff>50800</xdr:colOff>
      <xdr:row>97</xdr:row>
      <xdr:rowOff>59919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680081"/>
          <a:ext cx="889000" cy="1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25291</xdr:rowOff>
    </xdr:from>
    <xdr:to>
      <xdr:col>81</xdr:col>
      <xdr:colOff>101600</xdr:colOff>
      <xdr:row>96</xdr:row>
      <xdr:rowOff>126891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8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143418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5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160046</xdr:rowOff>
    </xdr:from>
    <xdr:to>
      <xdr:col>76</xdr:col>
      <xdr:colOff>114300</xdr:colOff>
      <xdr:row>97</xdr:row>
      <xdr:rowOff>49431</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6619246"/>
          <a:ext cx="889000" cy="6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5890</xdr:rowOff>
    </xdr:from>
    <xdr:to>
      <xdr:col>76</xdr:col>
      <xdr:colOff>165100</xdr:colOff>
      <xdr:row>96</xdr:row>
      <xdr:rowOff>107490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6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124017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4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160046</xdr:rowOff>
    </xdr:from>
    <xdr:to>
      <xdr:col>71</xdr:col>
      <xdr:colOff>177800</xdr:colOff>
      <xdr:row>97</xdr:row>
      <xdr:rowOff>5711</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619246"/>
          <a:ext cx="889000" cy="17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30550</xdr:rowOff>
    </xdr:from>
    <xdr:to>
      <xdr:col>72</xdr:col>
      <xdr:colOff>38100</xdr:colOff>
      <xdr:row>96</xdr:row>
      <xdr:rowOff>132150</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4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148677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51552</xdr:rowOff>
    </xdr:from>
    <xdr:to>
      <xdr:col>67</xdr:col>
      <xdr:colOff>101600</xdr:colOff>
      <xdr:row>96</xdr:row>
      <xdr:rowOff>153152</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1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169679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8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11204</xdr:rowOff>
    </xdr:from>
    <xdr:to>
      <xdr:col>85</xdr:col>
      <xdr:colOff>177800</xdr:colOff>
      <xdr:row>97</xdr:row>
      <xdr:rowOff>112804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64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161081</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62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9119</xdr:rowOff>
    </xdr:from>
    <xdr:to>
      <xdr:col>81</xdr:col>
      <xdr:colOff>101600</xdr:colOff>
      <xdr:row>97</xdr:row>
      <xdr:rowOff>110719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63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101846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73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170081</xdr:rowOff>
    </xdr:from>
    <xdr:to>
      <xdr:col>76</xdr:col>
      <xdr:colOff>165100</xdr:colOff>
      <xdr:row>97</xdr:row>
      <xdr:rowOff>100231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62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91358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72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109246</xdr:rowOff>
    </xdr:from>
    <xdr:to>
      <xdr:col>72</xdr:col>
      <xdr:colOff>38100</xdr:colOff>
      <xdr:row>97</xdr:row>
      <xdr:rowOff>39396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56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30523</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66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126361</xdr:rowOff>
    </xdr:from>
    <xdr:to>
      <xdr:col>67</xdr:col>
      <xdr:colOff>101600</xdr:colOff>
      <xdr:row>97</xdr:row>
      <xdr:rowOff>56511</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58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47638</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67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109982</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53482"/>
          <a:ext cx="1269"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56659</xdr:rowOff>
    </xdr:from>
    <xdr:ext cx="378565"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28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109982</xdr:rowOff>
    </xdr:from>
    <xdr:to>
      <xdr:col>116</xdr:col>
      <xdr:colOff>152400</xdr:colOff>
      <xdr:row>30</xdr:row>
      <xdr:rowOff>109982</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11193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35484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159766</xdr:rowOff>
    </xdr:from>
    <xdr:to>
      <xdr:col>116</xdr:col>
      <xdr:colOff>114300</xdr:colOff>
      <xdr:row>38</xdr:row>
      <xdr:rowOff>89916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136906</xdr:rowOff>
    </xdr:from>
    <xdr:to>
      <xdr:col>112</xdr:col>
      <xdr:colOff>38100</xdr:colOff>
      <xdr:row>38</xdr:row>
      <xdr:rowOff>67056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83583</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255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139192</xdr:rowOff>
    </xdr:from>
    <xdr:to>
      <xdr:col>107</xdr:col>
      <xdr:colOff>101600</xdr:colOff>
      <xdr:row>38</xdr:row>
      <xdr:rowOff>69342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85869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58437</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88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84328</xdr:rowOff>
    </xdr:from>
    <xdr:to>
      <xdr:col>98</xdr:col>
      <xdr:colOff>38100</xdr:colOff>
      <xdr:row>38</xdr:row>
      <xdr:rowOff>14478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31005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99333" y="6203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187,232</a:t>
          </a:r>
          <a:r>
            <a:rPr kumimoji="1" lang="ja-JP" altLang="ja-JP" sz="1100">
              <a:solidFill>
                <a:schemeClr val="dk1"/>
              </a:solidFill>
              <a:effectLst/>
              <a:latin typeface="+mn-lt"/>
              <a:ea typeface="+mn-ea"/>
              <a:cs typeface="+mn-cs"/>
            </a:rPr>
            <a:t>円で、類似団体平均と比較して</a:t>
          </a:r>
          <a:r>
            <a:rPr kumimoji="1" lang="en-US" altLang="ja-JP" sz="1100">
              <a:solidFill>
                <a:schemeClr val="dk1"/>
              </a:solidFill>
              <a:effectLst/>
              <a:latin typeface="+mn-lt"/>
              <a:ea typeface="+mn-ea"/>
              <a:cs typeface="+mn-cs"/>
            </a:rPr>
            <a:t>223</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回っている。前年より増加しているのは、</a:t>
          </a:r>
          <a:r>
            <a:rPr lang="ja-JP" altLang="ja-JP" sz="1100">
              <a:solidFill>
                <a:schemeClr val="dk1"/>
              </a:solidFill>
              <a:effectLst/>
              <a:latin typeface="+mn-lt"/>
              <a:ea typeface="+mn-ea"/>
              <a:cs typeface="+mn-cs"/>
            </a:rPr>
            <a:t>価格高騰緊急支援給付金や</a:t>
          </a:r>
          <a:r>
            <a:rPr lang="ja-JP" altLang="en-US" sz="1100">
              <a:solidFill>
                <a:schemeClr val="dk1"/>
              </a:solidFill>
              <a:effectLst/>
              <a:latin typeface="+mn-lt"/>
              <a:ea typeface="+mn-ea"/>
              <a:cs typeface="+mn-cs"/>
            </a:rPr>
            <a:t>みどりの南小</a:t>
          </a:r>
          <a:r>
            <a:rPr lang="ja-JP" altLang="ja-JP" sz="1100">
              <a:solidFill>
                <a:schemeClr val="dk1"/>
              </a:solidFill>
              <a:effectLst/>
              <a:latin typeface="+mn-lt"/>
              <a:ea typeface="+mn-ea"/>
              <a:cs typeface="+mn-cs"/>
            </a:rPr>
            <a:t>児童クラブ室建設工事が</a:t>
          </a:r>
          <a:r>
            <a:rPr kumimoji="1" lang="ja-JP" altLang="ja-JP" sz="1100">
              <a:solidFill>
                <a:schemeClr val="dk1"/>
              </a:solidFill>
              <a:effectLst/>
              <a:latin typeface="+mn-lt"/>
              <a:ea typeface="+mn-ea"/>
              <a:cs typeface="+mn-cs"/>
            </a:rPr>
            <a:t>減少しているものの、</a:t>
          </a:r>
          <a:r>
            <a:rPr kumimoji="1" lang="ja-JP" altLang="en-US" sz="1100">
              <a:solidFill>
                <a:schemeClr val="dk1"/>
              </a:solidFill>
              <a:effectLst/>
              <a:latin typeface="+mn-lt"/>
              <a:ea typeface="+mn-ea"/>
              <a:cs typeface="+mn-cs"/>
            </a:rPr>
            <a:t>定額減税補足調整給付金</a:t>
          </a:r>
          <a:r>
            <a:rPr lang="ja-JP" altLang="ja-JP" sz="1100">
              <a:solidFill>
                <a:schemeClr val="dk1"/>
              </a:solidFill>
              <a:effectLst/>
              <a:latin typeface="+mn-lt"/>
              <a:ea typeface="+mn-ea"/>
              <a:cs typeface="+mn-cs"/>
            </a:rPr>
            <a:t>、民間保育所運営委託料、</a:t>
          </a:r>
          <a:r>
            <a:rPr lang="ja-JP" altLang="en-US" sz="1100">
              <a:solidFill>
                <a:schemeClr val="dk1"/>
              </a:solidFill>
              <a:effectLst/>
              <a:latin typeface="+mn-lt"/>
              <a:ea typeface="+mn-ea"/>
              <a:cs typeface="+mn-cs"/>
            </a:rPr>
            <a:t>児童手当給付費</a:t>
          </a:r>
          <a:r>
            <a:rPr lang="ja-JP" altLang="ja-JP" sz="1100">
              <a:solidFill>
                <a:schemeClr val="dk1"/>
              </a:solidFill>
              <a:effectLst/>
              <a:latin typeface="+mn-lt"/>
              <a:ea typeface="+mn-ea"/>
              <a:cs typeface="+mn-cs"/>
            </a:rPr>
            <a:t>等が増加</a:t>
          </a:r>
          <a:r>
            <a:rPr kumimoji="1" lang="ja-JP" altLang="ja-JP" sz="1100">
              <a:solidFill>
                <a:schemeClr val="dk1"/>
              </a:solidFill>
              <a:effectLst/>
              <a:latin typeface="+mn-lt"/>
              <a:ea typeface="+mn-ea"/>
              <a:cs typeface="+mn-cs"/>
            </a:rPr>
            <a:t>したことが主な要因である。</a:t>
          </a:r>
          <a:endParaRPr lang="ja-JP" altLang="ja-JP" sz="1400">
            <a:effectLst/>
          </a:endParaRPr>
        </a:p>
        <a:p>
          <a:r>
            <a:rPr kumimoji="1" lang="ja-JP" altLang="ja-JP" sz="1100">
              <a:solidFill>
                <a:schemeClr val="dk1"/>
              </a:solidFill>
              <a:effectLst/>
              <a:latin typeface="+mn-lt"/>
              <a:ea typeface="+mn-ea"/>
              <a:cs typeface="+mn-cs"/>
            </a:rPr>
            <a:t>　教育費は、住民一人当たり</a:t>
          </a:r>
          <a:r>
            <a:rPr kumimoji="1" lang="en-US" altLang="ja-JP" sz="1100">
              <a:solidFill>
                <a:schemeClr val="dk1"/>
              </a:solidFill>
              <a:effectLst/>
              <a:latin typeface="+mn-lt"/>
              <a:ea typeface="+mn-ea"/>
              <a:cs typeface="+mn-cs"/>
            </a:rPr>
            <a:t>86,507</a:t>
          </a:r>
          <a:r>
            <a:rPr kumimoji="1" lang="ja-JP" altLang="ja-JP" sz="1100">
              <a:solidFill>
                <a:schemeClr val="dk1"/>
              </a:solidFill>
              <a:effectLst/>
              <a:latin typeface="+mn-lt"/>
              <a:ea typeface="+mn-ea"/>
              <a:cs typeface="+mn-cs"/>
            </a:rPr>
            <a:t>円で、類似団体中、最も高い水準にあり、児童生徒の増に伴う学校建設事業</a:t>
          </a:r>
          <a:r>
            <a:rPr kumimoji="1" lang="ja-JP" altLang="en-US" sz="1100">
              <a:solidFill>
                <a:schemeClr val="dk1"/>
              </a:solidFill>
              <a:effectLst/>
              <a:latin typeface="+mn-lt"/>
              <a:ea typeface="+mn-ea"/>
              <a:cs typeface="+mn-cs"/>
            </a:rPr>
            <a:t>、学校給食センター建設事業</a:t>
          </a:r>
          <a:r>
            <a:rPr kumimoji="1" lang="ja-JP" altLang="ja-JP" sz="1100">
              <a:solidFill>
                <a:schemeClr val="dk1"/>
              </a:solidFill>
              <a:effectLst/>
              <a:latin typeface="+mn-lt"/>
              <a:ea typeface="+mn-ea"/>
              <a:cs typeface="+mn-cs"/>
            </a:rPr>
            <a:t>等が主な要因である。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土木費は、住民一人当たり</a:t>
          </a:r>
          <a:r>
            <a:rPr kumimoji="1" lang="en-US" altLang="ja-JP" sz="1100">
              <a:solidFill>
                <a:schemeClr val="dk1"/>
              </a:solidFill>
              <a:effectLst/>
              <a:latin typeface="+mn-lt"/>
              <a:ea typeface="+mn-ea"/>
              <a:cs typeface="+mn-cs"/>
            </a:rPr>
            <a:t>46,645</a:t>
          </a:r>
          <a:r>
            <a:rPr kumimoji="1" lang="ja-JP" altLang="ja-JP" sz="1100">
              <a:solidFill>
                <a:schemeClr val="dk1"/>
              </a:solidFill>
              <a:effectLst/>
              <a:latin typeface="+mn-lt"/>
              <a:ea typeface="+mn-ea"/>
              <a:cs typeface="+mn-cs"/>
            </a:rPr>
            <a:t>円で、類似団体平均と比較して</a:t>
          </a:r>
          <a:r>
            <a:rPr kumimoji="1" lang="en-US" altLang="ja-JP" sz="1100">
              <a:solidFill>
                <a:schemeClr val="dk1"/>
              </a:solidFill>
              <a:effectLst/>
              <a:latin typeface="+mn-lt"/>
              <a:ea typeface="+mn-ea"/>
              <a:cs typeface="+mn-cs"/>
            </a:rPr>
            <a:t>2,766</a:t>
          </a:r>
          <a:r>
            <a:rPr kumimoji="1" lang="ja-JP" altLang="ja-JP" sz="1100">
              <a:solidFill>
                <a:schemeClr val="dk1"/>
              </a:solidFill>
              <a:effectLst/>
              <a:latin typeface="+mn-lt"/>
              <a:ea typeface="+mn-ea"/>
              <a:cs typeface="+mn-cs"/>
            </a:rPr>
            <a:t>円上回っている。前年より</a:t>
          </a:r>
          <a:r>
            <a:rPr kumimoji="1" lang="en-US" altLang="ja-JP" sz="1100">
              <a:solidFill>
                <a:schemeClr val="dk1"/>
              </a:solidFill>
              <a:effectLst/>
              <a:latin typeface="+mn-lt"/>
              <a:ea typeface="+mn-ea"/>
              <a:cs typeface="+mn-cs"/>
            </a:rPr>
            <a:t>3,845</a:t>
          </a:r>
          <a:r>
            <a:rPr kumimoji="1" lang="ja-JP" altLang="ja-JP" sz="1100">
              <a:solidFill>
                <a:schemeClr val="dk1"/>
              </a:solidFill>
              <a:effectLst/>
              <a:latin typeface="+mn-lt"/>
              <a:ea typeface="+mn-ea"/>
              <a:cs typeface="+mn-cs"/>
            </a:rPr>
            <a:t>円増加しているのは、</a:t>
          </a:r>
          <a:r>
            <a:rPr lang="ja-JP" altLang="en-US" sz="1100" b="0" i="0" baseline="0">
              <a:solidFill>
                <a:schemeClr val="dk1"/>
              </a:solidFill>
              <a:effectLst/>
              <a:latin typeface="+mn-lt"/>
              <a:ea typeface="+mn-ea"/>
              <a:cs typeface="+mn-cs"/>
            </a:rPr>
            <a:t>公園包括管理業務委託料</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自家用有償旅客運送実証実験委託料、</a:t>
          </a:r>
          <a:r>
            <a:rPr lang="ja-JP" altLang="ja-JP" sz="1100" b="0" i="0" baseline="0">
              <a:solidFill>
                <a:schemeClr val="dk1"/>
              </a:solidFill>
              <a:effectLst/>
              <a:latin typeface="+mn-lt"/>
              <a:ea typeface="+mn-ea"/>
              <a:cs typeface="+mn-cs"/>
            </a:rPr>
            <a:t>下水道事業会計繰出金等が増加したこと</a:t>
          </a:r>
          <a:r>
            <a:rPr kumimoji="1" lang="ja-JP" altLang="ja-JP" sz="1100">
              <a:solidFill>
                <a:schemeClr val="dk1"/>
              </a:solidFill>
              <a:effectLst/>
              <a:latin typeface="+mn-lt"/>
              <a:ea typeface="+mn-ea"/>
              <a:cs typeface="+mn-cs"/>
            </a:rPr>
            <a:t>が主な要因である。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総務費は、住民一人当たり</a:t>
          </a:r>
          <a:r>
            <a:rPr kumimoji="1" lang="en-US" altLang="ja-JP" sz="1100">
              <a:solidFill>
                <a:schemeClr val="dk1"/>
              </a:solidFill>
              <a:effectLst/>
              <a:latin typeface="+mn-lt"/>
              <a:ea typeface="+mn-ea"/>
              <a:cs typeface="+mn-cs"/>
            </a:rPr>
            <a:t>46,748</a:t>
          </a:r>
          <a:r>
            <a:rPr kumimoji="1" lang="ja-JP" altLang="ja-JP" sz="1100">
              <a:solidFill>
                <a:schemeClr val="dk1"/>
              </a:solidFill>
              <a:effectLst/>
              <a:latin typeface="+mn-lt"/>
              <a:ea typeface="+mn-ea"/>
              <a:cs typeface="+mn-cs"/>
            </a:rPr>
            <a:t>円で、類似団体平均と比較して</a:t>
          </a:r>
          <a:r>
            <a:rPr kumimoji="1" lang="en-US" altLang="ja-JP" sz="1100">
              <a:solidFill>
                <a:schemeClr val="dk1"/>
              </a:solidFill>
              <a:effectLst/>
              <a:latin typeface="+mn-lt"/>
              <a:ea typeface="+mn-ea"/>
              <a:cs typeface="+mn-cs"/>
            </a:rPr>
            <a:t>405</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回っている。前年より</a:t>
          </a:r>
          <a:r>
            <a:rPr kumimoji="1" lang="en-US" altLang="ja-JP" sz="1100">
              <a:solidFill>
                <a:schemeClr val="dk1"/>
              </a:solidFill>
              <a:effectLst/>
              <a:latin typeface="+mn-lt"/>
              <a:ea typeface="+mn-ea"/>
              <a:cs typeface="+mn-cs"/>
            </a:rPr>
            <a:t>1,614</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しているのは、</a:t>
          </a:r>
          <a:r>
            <a:rPr lang="ja-JP" altLang="en-US" sz="1100" b="0" i="0" baseline="0">
              <a:solidFill>
                <a:schemeClr val="dk1"/>
              </a:solidFill>
              <a:effectLst/>
              <a:latin typeface="+mn-lt"/>
              <a:ea typeface="+mn-ea"/>
              <a:cs typeface="+mn-cs"/>
            </a:rPr>
            <a:t>退職手当負担金</a:t>
          </a:r>
          <a:r>
            <a:rPr lang="ja-JP" altLang="ja-JP" sz="1100" b="0" i="0" baseline="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増加したことが</a:t>
          </a:r>
          <a:r>
            <a:rPr kumimoji="1" lang="ja-JP" altLang="ja-JP" sz="1100">
              <a:solidFill>
                <a:schemeClr val="dk1"/>
              </a:solidFill>
              <a:effectLst/>
              <a:latin typeface="+mn-lt"/>
              <a:ea typeface="+mn-ea"/>
              <a:cs typeface="+mn-cs"/>
            </a:rPr>
            <a:t>主な要因である。　</a:t>
          </a:r>
          <a:endParaRPr lang="ja-JP" altLang="ja-JP" sz="1400">
            <a:effectLst/>
          </a:endParaRPr>
        </a:p>
        <a:p>
          <a:r>
            <a:rPr kumimoji="1" lang="ja-JP" altLang="ja-JP" sz="1100">
              <a:solidFill>
                <a:schemeClr val="dk1"/>
              </a:solidFill>
              <a:effectLst/>
              <a:latin typeface="+mn-lt"/>
              <a:ea typeface="+mn-ea"/>
              <a:cs typeface="+mn-cs"/>
            </a:rPr>
            <a:t>　衛生費は、住民一人当たり</a:t>
          </a:r>
          <a:r>
            <a:rPr kumimoji="1" lang="en-US" altLang="ja-JP" sz="1100">
              <a:solidFill>
                <a:schemeClr val="dk1"/>
              </a:solidFill>
              <a:effectLst/>
              <a:latin typeface="+mn-lt"/>
              <a:ea typeface="+mn-ea"/>
              <a:cs typeface="+mn-cs"/>
            </a:rPr>
            <a:t>30,641</a:t>
          </a:r>
          <a:r>
            <a:rPr kumimoji="1" lang="ja-JP" altLang="ja-JP" sz="1100">
              <a:solidFill>
                <a:schemeClr val="dk1"/>
              </a:solidFill>
              <a:effectLst/>
              <a:latin typeface="+mn-lt"/>
              <a:ea typeface="+mn-ea"/>
              <a:cs typeface="+mn-cs"/>
            </a:rPr>
            <a:t>円で、類似団体平均と比較して</a:t>
          </a:r>
          <a:r>
            <a:rPr kumimoji="1" lang="en-US" altLang="ja-JP" sz="1100">
              <a:solidFill>
                <a:schemeClr val="dk1"/>
              </a:solidFill>
              <a:effectLst/>
              <a:latin typeface="+mn-lt"/>
              <a:ea typeface="+mn-ea"/>
              <a:cs typeface="+mn-cs"/>
            </a:rPr>
            <a:t>13,540</a:t>
          </a:r>
          <a:r>
            <a:rPr kumimoji="1" lang="ja-JP" altLang="ja-JP" sz="1100">
              <a:solidFill>
                <a:schemeClr val="dk1"/>
              </a:solidFill>
              <a:effectLst/>
              <a:latin typeface="+mn-lt"/>
              <a:ea typeface="+mn-ea"/>
              <a:cs typeface="+mn-cs"/>
            </a:rPr>
            <a:t>円下回っている。前年より</a:t>
          </a:r>
          <a:r>
            <a:rPr kumimoji="1" lang="en-US" altLang="ja-JP" sz="1100">
              <a:solidFill>
                <a:schemeClr val="dk1"/>
              </a:solidFill>
              <a:effectLst/>
              <a:latin typeface="+mn-lt"/>
              <a:ea typeface="+mn-ea"/>
              <a:cs typeface="+mn-cs"/>
            </a:rPr>
            <a:t>1,686</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しているのは、</a:t>
          </a:r>
          <a:r>
            <a:rPr lang="ja-JP" altLang="en-US" sz="1100">
              <a:solidFill>
                <a:schemeClr val="dk1"/>
              </a:solidFill>
              <a:effectLst/>
              <a:latin typeface="+mn-lt"/>
              <a:ea typeface="+mn-ea"/>
              <a:cs typeface="+mn-cs"/>
            </a:rPr>
            <a:t>サステナスクエア焼却炉耐火壁修繕工事</a:t>
          </a:r>
          <a:r>
            <a:rPr lang="ja-JP" altLang="ja-JP" sz="1100" b="0" i="0" baseline="0">
              <a:solidFill>
                <a:schemeClr val="dk1"/>
              </a:solidFill>
              <a:effectLst/>
              <a:latin typeface="+mn-lt"/>
              <a:ea typeface="+mn-ea"/>
              <a:cs typeface="+mn-cs"/>
            </a:rPr>
            <a:t>が</a:t>
          </a:r>
          <a:r>
            <a:rPr lang="ja-JP" altLang="en-US" sz="1100" b="0" i="0" baseline="0">
              <a:solidFill>
                <a:schemeClr val="dk1"/>
              </a:solidFill>
              <a:effectLst/>
              <a:latin typeface="+mn-lt"/>
              <a:ea typeface="+mn-ea"/>
              <a:cs typeface="+mn-cs"/>
            </a:rPr>
            <a:t>完了</a:t>
          </a:r>
          <a:r>
            <a:rPr lang="ja-JP" altLang="ja-JP" sz="1100" b="0" i="0" baseline="0">
              <a:solidFill>
                <a:schemeClr val="dk1"/>
              </a:solidFill>
              <a:effectLst/>
              <a:latin typeface="+mn-lt"/>
              <a:ea typeface="+mn-ea"/>
              <a:cs typeface="+mn-cs"/>
            </a:rPr>
            <a:t>したこと</a:t>
          </a:r>
          <a:r>
            <a:rPr kumimoji="1" lang="ja-JP" altLang="ja-JP" sz="1100">
              <a:solidFill>
                <a:schemeClr val="dk1"/>
              </a:solidFill>
              <a:effectLst/>
              <a:latin typeface="+mn-lt"/>
              <a:ea typeface="+mn-ea"/>
              <a:cs typeface="+mn-cs"/>
            </a:rPr>
            <a:t>が主な要因である。</a:t>
          </a:r>
          <a:endParaRPr lang="ja-JP" altLang="ja-JP" sz="1400">
            <a:effectLst/>
          </a:endParaRPr>
        </a:p>
        <a:p>
          <a:r>
            <a:rPr kumimoji="1" lang="ja-JP" altLang="ja-JP" sz="1100">
              <a:solidFill>
                <a:schemeClr val="dk1"/>
              </a:solidFill>
              <a:effectLst/>
              <a:latin typeface="+mn-lt"/>
              <a:ea typeface="+mn-ea"/>
              <a:cs typeface="+mn-cs"/>
            </a:rPr>
            <a:t>　消防費は、住民一人当たり</a:t>
          </a:r>
          <a:r>
            <a:rPr kumimoji="1" lang="en-US" altLang="ja-JP" sz="1100">
              <a:solidFill>
                <a:schemeClr val="dk1"/>
              </a:solidFill>
              <a:effectLst/>
              <a:latin typeface="+mn-lt"/>
              <a:ea typeface="+mn-ea"/>
              <a:cs typeface="+mn-cs"/>
            </a:rPr>
            <a:t>16,020</a:t>
          </a:r>
          <a:r>
            <a:rPr kumimoji="1" lang="ja-JP" altLang="ja-JP" sz="1100">
              <a:solidFill>
                <a:schemeClr val="dk1"/>
              </a:solidFill>
              <a:effectLst/>
              <a:latin typeface="+mn-lt"/>
              <a:ea typeface="+mn-ea"/>
              <a:cs typeface="+mn-cs"/>
            </a:rPr>
            <a:t>円で、類似団体平均と比較して</a:t>
          </a:r>
          <a:r>
            <a:rPr kumimoji="1" lang="en-US" altLang="ja-JP" sz="1100">
              <a:solidFill>
                <a:schemeClr val="dk1"/>
              </a:solidFill>
              <a:effectLst/>
              <a:latin typeface="+mn-lt"/>
              <a:ea typeface="+mn-ea"/>
              <a:cs typeface="+mn-cs"/>
            </a:rPr>
            <a:t>880</a:t>
          </a:r>
          <a:r>
            <a:rPr kumimoji="1" lang="ja-JP" altLang="ja-JP" sz="1100">
              <a:solidFill>
                <a:schemeClr val="dk1"/>
              </a:solidFill>
              <a:effectLst/>
              <a:latin typeface="+mn-lt"/>
              <a:ea typeface="+mn-ea"/>
              <a:cs typeface="+mn-cs"/>
            </a:rPr>
            <a:t>円上回っている。前年より</a:t>
          </a:r>
          <a:r>
            <a:rPr kumimoji="1" lang="en-US" altLang="ja-JP" sz="1100">
              <a:solidFill>
                <a:schemeClr val="dk1"/>
              </a:solidFill>
              <a:effectLst/>
              <a:latin typeface="+mn-lt"/>
              <a:ea typeface="+mn-ea"/>
              <a:cs typeface="+mn-cs"/>
            </a:rPr>
            <a:t>636</a:t>
          </a:r>
          <a:r>
            <a:rPr kumimoji="1" lang="ja-JP" altLang="ja-JP" sz="1100">
              <a:solidFill>
                <a:schemeClr val="dk1"/>
              </a:solidFill>
              <a:effectLst/>
              <a:latin typeface="+mn-lt"/>
              <a:ea typeface="+mn-ea"/>
              <a:cs typeface="+mn-cs"/>
            </a:rPr>
            <a:t>円増加しているのは、</a:t>
          </a:r>
          <a:r>
            <a:rPr kumimoji="1" lang="ja-JP" altLang="en-US" sz="1100">
              <a:solidFill>
                <a:schemeClr val="dk1"/>
              </a:solidFill>
              <a:effectLst/>
              <a:latin typeface="+mn-lt"/>
              <a:ea typeface="+mn-ea"/>
              <a:cs typeface="+mn-cs"/>
            </a:rPr>
            <a:t>一般職員給料・期末、勤勉手当や特殊災害対応自動車購入費</a:t>
          </a:r>
          <a:r>
            <a:rPr lang="ja-JP" altLang="ja-JP" sz="1100" b="0" i="0" baseline="0">
              <a:solidFill>
                <a:schemeClr val="dk1"/>
              </a:solidFill>
              <a:effectLst/>
              <a:latin typeface="+mn-lt"/>
              <a:ea typeface="+mn-ea"/>
              <a:cs typeface="+mn-cs"/>
            </a:rPr>
            <a:t>等が増加したこと</a:t>
          </a:r>
          <a:r>
            <a:rPr kumimoji="1" lang="ja-JP" altLang="ja-JP" sz="1100">
              <a:solidFill>
                <a:schemeClr val="dk1"/>
              </a:solidFill>
              <a:effectLst/>
              <a:latin typeface="+mn-lt"/>
              <a:ea typeface="+mn-ea"/>
              <a:cs typeface="+mn-cs"/>
            </a:rPr>
            <a:t>が主な要因である。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茨城県つくば市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財政調整基金残高については、令和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年度は土地開発公社からの繰上償還金約</a:t>
          </a:r>
          <a:r>
            <a:rPr kumimoji="1" lang="en-US" altLang="ja-JP" sz="1100">
              <a:solidFill>
                <a:schemeClr val="dk1"/>
              </a:solidFill>
              <a:effectLst/>
              <a:latin typeface="+mn-lt"/>
              <a:ea typeface="+mn-ea"/>
              <a:cs typeface="+mn-cs"/>
            </a:rPr>
            <a:t>68</a:t>
          </a:r>
          <a:r>
            <a:rPr kumimoji="1" lang="ja-JP" altLang="ja-JP" sz="1100">
              <a:solidFill>
                <a:schemeClr val="dk1"/>
              </a:solidFill>
              <a:effectLst/>
              <a:latin typeface="+mn-lt"/>
              <a:ea typeface="+mn-ea"/>
              <a:cs typeface="+mn-cs"/>
            </a:rPr>
            <a:t>億円を含む約</a:t>
          </a:r>
          <a:r>
            <a:rPr kumimoji="1" lang="en-US" altLang="ja-JP" sz="1100">
              <a:solidFill>
                <a:schemeClr val="dk1"/>
              </a:solidFill>
              <a:effectLst/>
              <a:latin typeface="+mn-lt"/>
              <a:ea typeface="+mn-ea"/>
              <a:cs typeface="+mn-cs"/>
            </a:rPr>
            <a:t>78</a:t>
          </a:r>
          <a:r>
            <a:rPr kumimoji="1" lang="ja-JP" altLang="ja-JP" sz="1100">
              <a:solidFill>
                <a:schemeClr val="dk1"/>
              </a:solidFill>
              <a:effectLst/>
              <a:latin typeface="+mn-lt"/>
              <a:ea typeface="+mn-ea"/>
              <a:cs typeface="+mn-cs"/>
            </a:rPr>
            <a:t>億円を積み立てたことにより、標準財政規模に対する基金の割合が</a:t>
          </a:r>
          <a:r>
            <a:rPr kumimoji="1" lang="en-US" altLang="ja-JP" sz="1100">
              <a:solidFill>
                <a:schemeClr val="dk1"/>
              </a:solidFill>
              <a:effectLst/>
              <a:latin typeface="+mn-lt"/>
              <a:ea typeface="+mn-ea"/>
              <a:cs typeface="+mn-cs"/>
            </a:rPr>
            <a:t>20.46%</a:t>
          </a:r>
          <a:r>
            <a:rPr kumimoji="1" lang="ja-JP" altLang="ja-JP" sz="1100">
              <a:solidFill>
                <a:schemeClr val="dk1"/>
              </a:solidFill>
              <a:effectLst/>
              <a:latin typeface="+mn-lt"/>
              <a:ea typeface="+mn-ea"/>
              <a:cs typeface="+mn-cs"/>
            </a:rPr>
            <a:t>と大幅に改善した。令和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年度は約</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千万円を取り崩したことで、前年度に対し</a:t>
          </a:r>
          <a:r>
            <a:rPr kumimoji="1" lang="en-US" altLang="ja-JP" sz="1100">
              <a:solidFill>
                <a:schemeClr val="dk1"/>
              </a:solidFill>
              <a:effectLst/>
              <a:latin typeface="+mn-lt"/>
              <a:ea typeface="+mn-ea"/>
              <a:cs typeface="+mn-cs"/>
            </a:rPr>
            <a:t>4.73</a:t>
          </a:r>
          <a:r>
            <a:rPr kumimoji="1" lang="ja-JP" altLang="ja-JP" sz="1100">
              <a:solidFill>
                <a:schemeClr val="dk1"/>
              </a:solidFill>
              <a:effectLst/>
              <a:latin typeface="+mn-lt"/>
              <a:ea typeface="+mn-ea"/>
              <a:cs typeface="+mn-cs"/>
            </a:rPr>
            <a:t>ポイント低下したが、依然として標準財政規模の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％は上回っている。今後も、計画的かつ安定的な財政運営に努める。</a:t>
          </a:r>
          <a:endParaRPr lang="ja-JP" altLang="ja-JP" sz="1400">
            <a:effectLst/>
          </a:endParaRPr>
        </a:p>
        <a:p>
          <a:r>
            <a:rPr kumimoji="1" lang="ja-JP" altLang="ja-JP" sz="1100">
              <a:solidFill>
                <a:schemeClr val="dk1"/>
              </a:solidFill>
              <a:effectLst/>
              <a:latin typeface="+mn-lt"/>
              <a:ea typeface="+mn-ea"/>
              <a:cs typeface="+mn-cs"/>
            </a:rPr>
            <a:t>　実質収支額は前年度と比較し</a:t>
          </a:r>
          <a:r>
            <a:rPr kumimoji="1" lang="en-US" altLang="ja-JP" sz="1100">
              <a:solidFill>
                <a:schemeClr val="dk1"/>
              </a:solidFill>
              <a:effectLst/>
              <a:latin typeface="+mn-lt"/>
              <a:ea typeface="+mn-ea"/>
              <a:cs typeface="+mn-cs"/>
            </a:rPr>
            <a:t>0.15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、実質単年度収支は前年度と比較し</a:t>
          </a:r>
          <a:r>
            <a:rPr kumimoji="1" lang="en-US" altLang="ja-JP" sz="1100">
              <a:solidFill>
                <a:schemeClr val="dk1"/>
              </a:solidFill>
              <a:effectLst/>
              <a:latin typeface="+mn-lt"/>
              <a:ea typeface="+mn-ea"/>
              <a:cs typeface="+mn-cs"/>
            </a:rPr>
            <a:t>0.15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引き続き計画的な財政運営を進めていく。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茨城県つくば市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連結実質赤字比率に係る赤字・黒字の構成は、全会計とも黒字となっている。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一般会計においては、市税等の増加による歳入増に伴い、標準財政規模が増加</a:t>
          </a:r>
          <a:r>
            <a:rPr kumimoji="1" lang="ja-JP" altLang="en-US" sz="1100">
              <a:solidFill>
                <a:sysClr val="windowText" lastClr="000000"/>
              </a:solidFill>
              <a:effectLst/>
              <a:latin typeface="+mn-lt"/>
              <a:ea typeface="+mn-ea"/>
              <a:cs typeface="+mn-cs"/>
            </a:rPr>
            <a:t>する一方で、翌年度へ繰り越すべき財源が前年度と比較して大きく減少したことに伴い実質収支も増加した結果、</a:t>
          </a:r>
          <a:r>
            <a:rPr kumimoji="1" lang="en-US" altLang="ja-JP" sz="1100">
              <a:solidFill>
                <a:sysClr val="windowText" lastClr="000000"/>
              </a:solidFill>
              <a:effectLst/>
              <a:latin typeface="+mn-lt"/>
              <a:ea typeface="+mn-ea"/>
              <a:cs typeface="+mn-cs"/>
            </a:rPr>
            <a:t>0.15</a:t>
          </a:r>
          <a:r>
            <a:rPr kumimoji="1" lang="ja-JP" altLang="en-US" sz="1100">
              <a:solidFill>
                <a:sysClr val="windowText" lastClr="000000"/>
              </a:solidFill>
              <a:effectLst/>
              <a:latin typeface="+mn-lt"/>
              <a:ea typeface="+mn-ea"/>
              <a:cs typeface="+mn-cs"/>
            </a:rPr>
            <a:t>ポイント増加した。</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水道事業会計においては、前年度と比べ、流動資産（現金預金等）が増加し</a:t>
          </a:r>
          <a:r>
            <a:rPr kumimoji="1" lang="ja-JP" altLang="en-US" sz="1100">
              <a:solidFill>
                <a:sysClr val="windowText" lastClr="000000"/>
              </a:solidFill>
              <a:effectLst/>
              <a:latin typeface="+mn-lt"/>
              <a:ea typeface="+mn-ea"/>
              <a:cs typeface="+mn-cs"/>
            </a:rPr>
            <a:t>たが</a:t>
          </a:r>
          <a:r>
            <a:rPr kumimoji="1" lang="ja-JP" altLang="ja-JP" sz="1100">
              <a:solidFill>
                <a:sysClr val="windowText" lastClr="000000"/>
              </a:solidFill>
              <a:effectLst/>
              <a:latin typeface="+mn-lt"/>
              <a:ea typeface="+mn-ea"/>
              <a:cs typeface="+mn-cs"/>
            </a:rPr>
            <a:t>、流動負債（企業債元金償還額等）</a:t>
          </a:r>
          <a:r>
            <a:rPr kumimoji="1" lang="ja-JP" altLang="en-US" sz="1100">
              <a:solidFill>
                <a:sysClr val="windowText" lastClr="000000"/>
              </a:solidFill>
              <a:effectLst/>
              <a:latin typeface="+mn-lt"/>
              <a:ea typeface="+mn-ea"/>
              <a:cs typeface="+mn-cs"/>
            </a:rPr>
            <a:t>も増加</a:t>
          </a:r>
          <a:r>
            <a:rPr kumimoji="1" lang="ja-JP" altLang="ja-JP" sz="1100">
              <a:solidFill>
                <a:sysClr val="windowText" lastClr="000000"/>
              </a:solidFill>
              <a:effectLst/>
              <a:latin typeface="+mn-lt"/>
              <a:ea typeface="+mn-ea"/>
              <a:cs typeface="+mn-cs"/>
            </a:rPr>
            <a:t>したため、前年度から</a:t>
          </a:r>
          <a:r>
            <a:rPr kumimoji="1" lang="en-US" altLang="ja-JP" sz="1100">
              <a:solidFill>
                <a:sysClr val="windowText" lastClr="000000"/>
              </a:solidFill>
              <a:effectLst/>
              <a:latin typeface="+mn-lt"/>
              <a:ea typeface="+mn-ea"/>
              <a:cs typeface="+mn-cs"/>
            </a:rPr>
            <a:t>0.21</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下水道事業会計においては、前年度と比べ、流動資産（現金預金等）が増加し、流動負債（企業債元金償還額等）が減少したため、</a:t>
          </a:r>
          <a:r>
            <a:rPr kumimoji="1" lang="en-US" altLang="ja-JP" sz="1100">
              <a:solidFill>
                <a:sysClr val="windowText" lastClr="000000"/>
              </a:solidFill>
              <a:effectLst/>
              <a:latin typeface="+mn-lt"/>
              <a:ea typeface="+mn-ea"/>
              <a:cs typeface="+mn-cs"/>
            </a:rPr>
            <a:t>1.33</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介護保険</a:t>
          </a:r>
          <a:r>
            <a:rPr kumimoji="1" lang="ja-JP" altLang="ja-JP" sz="1100">
              <a:solidFill>
                <a:sysClr val="windowText" lastClr="000000"/>
              </a:solidFill>
              <a:effectLst/>
              <a:latin typeface="+mn-lt"/>
              <a:ea typeface="+mn-ea"/>
              <a:cs typeface="+mn-cs"/>
            </a:rPr>
            <a:t>特別会計は、</a:t>
          </a:r>
          <a:r>
            <a:rPr kumimoji="1" lang="ja-JP" altLang="en-US" sz="1100">
              <a:solidFill>
                <a:sysClr val="windowText" lastClr="000000"/>
              </a:solidFill>
              <a:effectLst/>
              <a:latin typeface="+mn-lt"/>
              <a:ea typeface="+mn-ea"/>
              <a:cs typeface="+mn-cs"/>
            </a:rPr>
            <a:t>歳出において保険給付費（介護サービス等諸費）</a:t>
          </a:r>
          <a:r>
            <a:rPr kumimoji="1" lang="ja-JP" altLang="ja-JP" sz="1100">
              <a:solidFill>
                <a:sysClr val="windowText" lastClr="000000"/>
              </a:solidFill>
              <a:effectLst/>
              <a:latin typeface="+mn-lt"/>
              <a:ea typeface="+mn-ea"/>
              <a:cs typeface="+mn-cs"/>
            </a:rPr>
            <a:t>が増加したため、</a:t>
          </a:r>
          <a:r>
            <a:rPr kumimoji="1" lang="en-US" altLang="ja-JP" sz="1100">
              <a:solidFill>
                <a:sysClr val="windowText" lastClr="000000"/>
              </a:solidFill>
              <a:effectLst/>
              <a:latin typeface="+mn-lt"/>
              <a:ea typeface="+mn-ea"/>
              <a:cs typeface="+mn-cs"/>
            </a:rPr>
            <a:t>0.40</a:t>
          </a:r>
          <a:r>
            <a:rPr kumimoji="1" lang="ja-JP" altLang="ja-JP" sz="1100">
              <a:solidFill>
                <a:sysClr val="windowText" lastClr="000000"/>
              </a:solidFill>
              <a:effectLst/>
              <a:latin typeface="+mn-lt"/>
              <a:ea typeface="+mn-ea"/>
              <a:cs typeface="+mn-cs"/>
            </a:rPr>
            <a:t>ポイント減少した。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その他の会計においても、効率的な財政運営を行い健全化に努めている。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election activeCell="M2" sqref="M2"/>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122604761</v>
      </c>
      <c r="BO4" s="449"/>
      <c r="BP4" s="449"/>
      <c r="BQ4" s="449"/>
      <c r="BR4" s="449"/>
      <c r="BS4" s="449"/>
      <c r="BT4" s="449"/>
      <c r="BU4" s="450"/>
      <c r="BV4" s="448">
        <v>118668733</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7.2</v>
      </c>
      <c r="CU4" s="589"/>
      <c r="CV4" s="589"/>
      <c r="CW4" s="589"/>
      <c r="CX4" s="589"/>
      <c r="CY4" s="589"/>
      <c r="CZ4" s="589"/>
      <c r="DA4" s="590"/>
      <c r="DB4" s="588">
        <v>7</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117173161</v>
      </c>
      <c r="BO5" s="420"/>
      <c r="BP5" s="420"/>
      <c r="BQ5" s="420"/>
      <c r="BR5" s="420"/>
      <c r="BS5" s="420"/>
      <c r="BT5" s="420"/>
      <c r="BU5" s="421"/>
      <c r="BV5" s="419">
        <v>112592793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96.8</v>
      </c>
      <c r="CU5" s="417"/>
      <c r="CV5" s="417"/>
      <c r="CW5" s="417"/>
      <c r="CX5" s="417"/>
      <c r="CY5" s="417"/>
      <c r="CZ5" s="417"/>
      <c r="DA5" s="418"/>
      <c r="DB5" s="416">
        <v>92.8</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98</v>
      </c>
      <c r="AV6" s="478"/>
      <c r="AW6" s="478"/>
      <c r="AX6" s="478"/>
      <c r="AY6" s="433" t="s">
        <v>99</v>
      </c>
      <c r="AZ6" s="434"/>
      <c r="BA6" s="434"/>
      <c r="BB6" s="434"/>
      <c r="BC6" s="434"/>
      <c r="BD6" s="434"/>
      <c r="BE6" s="434"/>
      <c r="BF6" s="434"/>
      <c r="BG6" s="434"/>
      <c r="BH6" s="434"/>
      <c r="BI6" s="434"/>
      <c r="BJ6" s="434"/>
      <c r="BK6" s="434"/>
      <c r="BL6" s="434"/>
      <c r="BM6" s="435"/>
      <c r="BN6" s="419">
        <v>5431600</v>
      </c>
      <c r="BO6" s="420"/>
      <c r="BP6" s="420"/>
      <c r="BQ6" s="420"/>
      <c r="BR6" s="420"/>
      <c r="BS6" s="420"/>
      <c r="BT6" s="420"/>
      <c r="BU6" s="421"/>
      <c r="BV6" s="419">
        <v>6075940</v>
      </c>
      <c r="BW6" s="420"/>
      <c r="BX6" s="420"/>
      <c r="BY6" s="420"/>
      <c r="BZ6" s="420"/>
      <c r="CA6" s="420"/>
      <c r="CB6" s="420"/>
      <c r="CC6" s="421"/>
      <c r="CD6" s="459" t="s">
        <v>100</v>
      </c>
      <c r="CE6" s="379"/>
      <c r="CF6" s="379"/>
      <c r="CG6" s="379"/>
      <c r="CH6" s="379"/>
      <c r="CI6" s="379"/>
      <c r="CJ6" s="379"/>
      <c r="CK6" s="379"/>
      <c r="CL6" s="379"/>
      <c r="CM6" s="379"/>
      <c r="CN6" s="379"/>
      <c r="CO6" s="379"/>
      <c r="CP6" s="379"/>
      <c r="CQ6" s="379"/>
      <c r="CR6" s="379"/>
      <c r="CS6" s="460"/>
      <c r="CT6" s="562">
        <v>96.8</v>
      </c>
      <c r="CU6" s="563"/>
      <c r="CV6" s="563"/>
      <c r="CW6" s="563"/>
      <c r="CX6" s="563"/>
      <c r="CY6" s="563"/>
      <c r="CZ6" s="563"/>
      <c r="DA6" s="564"/>
      <c r="DB6" s="562">
        <v>92.8</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101</v>
      </c>
      <c r="AN7" s="376"/>
      <c r="AO7" s="376"/>
      <c r="AP7" s="376"/>
      <c r="AQ7" s="376"/>
      <c r="AR7" s="376"/>
      <c r="AS7" s="376"/>
      <c r="AT7" s="377"/>
      <c r="AU7" s="477" t="s">
        <v>98</v>
      </c>
      <c r="AV7" s="478"/>
      <c r="AW7" s="478"/>
      <c r="AX7" s="478"/>
      <c r="AY7" s="433" t="s">
        <v>102</v>
      </c>
      <c r="AZ7" s="434"/>
      <c r="BA7" s="434"/>
      <c r="BB7" s="434"/>
      <c r="BC7" s="434"/>
      <c r="BD7" s="434"/>
      <c r="BE7" s="434"/>
      <c r="BF7" s="434"/>
      <c r="BG7" s="434"/>
      <c r="BH7" s="434"/>
      <c r="BI7" s="434"/>
      <c r="BJ7" s="434"/>
      <c r="BK7" s="434"/>
      <c r="BL7" s="434"/>
      <c r="BM7" s="435"/>
      <c r="BN7" s="419">
        <v>1136474</v>
      </c>
      <c r="BO7" s="420"/>
      <c r="BP7" s="420"/>
      <c r="BQ7" s="420"/>
      <c r="BR7" s="420"/>
      <c r="BS7" s="420"/>
      <c r="BT7" s="420"/>
      <c r="BU7" s="421"/>
      <c r="BV7" s="419">
        <v>1990113</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59775576</v>
      </c>
      <c r="CU7" s="420"/>
      <c r="CV7" s="420"/>
      <c r="CW7" s="420"/>
      <c r="CX7" s="420"/>
      <c r="CY7" s="420"/>
      <c r="CZ7" s="420"/>
      <c r="DA7" s="421"/>
      <c r="DB7" s="419">
        <v>58059036</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4295126</v>
      </c>
      <c r="BO8" s="420"/>
      <c r="BP8" s="420"/>
      <c r="BQ8" s="420"/>
      <c r="BR8" s="420"/>
      <c r="BS8" s="420"/>
      <c r="BT8" s="420"/>
      <c r="BU8" s="421"/>
      <c r="BV8" s="419">
        <v>4085827</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1.1000000000000001</v>
      </c>
      <c r="CU8" s="523"/>
      <c r="CV8" s="523"/>
      <c r="CW8" s="523"/>
      <c r="CX8" s="523"/>
      <c r="CY8" s="523"/>
      <c r="CZ8" s="523"/>
      <c r="DA8" s="524"/>
      <c r="DB8" s="522">
        <v>1.07</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0"/>
      <c r="L9" s="553" t="s">
        <v>108</v>
      </c>
      <c r="M9" s="554"/>
      <c r="N9" s="554"/>
      <c r="O9" s="554"/>
      <c r="P9" s="554"/>
      <c r="Q9" s="555"/>
      <c r="R9" s="556">
        <v>241656</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209299</v>
      </c>
      <c r="BO9" s="420"/>
      <c r="BP9" s="420"/>
      <c r="BQ9" s="420"/>
      <c r="BR9" s="420"/>
      <c r="BS9" s="420"/>
      <c r="BT9" s="420"/>
      <c r="BU9" s="421"/>
      <c r="BV9" s="419">
        <v>-231611</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8.1</v>
      </c>
      <c r="CU9" s="417"/>
      <c r="CV9" s="417"/>
      <c r="CW9" s="417"/>
      <c r="CX9" s="417"/>
      <c r="CY9" s="417"/>
      <c r="CZ9" s="417"/>
      <c r="DA9" s="418"/>
      <c r="DB9" s="416">
        <v>8.9</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226963</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1295250</v>
      </c>
      <c r="BO10" s="420"/>
      <c r="BP10" s="420"/>
      <c r="BQ10" s="420"/>
      <c r="BR10" s="420"/>
      <c r="BS10" s="420"/>
      <c r="BT10" s="420"/>
      <c r="BU10" s="421"/>
      <c r="BV10" s="419">
        <v>167</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259000</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3851607</v>
      </c>
      <c r="BO12" s="420"/>
      <c r="BP12" s="420"/>
      <c r="BQ12" s="420"/>
      <c r="BR12" s="420"/>
      <c r="BS12" s="420"/>
      <c r="BT12" s="420"/>
      <c r="BU12" s="421"/>
      <c r="BV12" s="419">
        <v>2138529</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245091</v>
      </c>
      <c r="S13" s="507"/>
      <c r="T13" s="507"/>
      <c r="U13" s="507"/>
      <c r="V13" s="508"/>
      <c r="W13" s="509" t="s">
        <v>131</v>
      </c>
      <c r="X13" s="405"/>
      <c r="Y13" s="405"/>
      <c r="Z13" s="405"/>
      <c r="AA13" s="405"/>
      <c r="AB13" s="406"/>
      <c r="AC13" s="372">
        <v>2807</v>
      </c>
      <c r="AD13" s="373"/>
      <c r="AE13" s="373"/>
      <c r="AF13" s="373"/>
      <c r="AG13" s="374"/>
      <c r="AH13" s="372">
        <v>3122</v>
      </c>
      <c r="AI13" s="373"/>
      <c r="AJ13" s="373"/>
      <c r="AK13" s="373"/>
      <c r="AL13" s="432"/>
      <c r="AM13" s="476" t="s">
        <v>132</v>
      </c>
      <c r="AN13" s="376"/>
      <c r="AO13" s="376"/>
      <c r="AP13" s="376"/>
      <c r="AQ13" s="376"/>
      <c r="AR13" s="376"/>
      <c r="AS13" s="376"/>
      <c r="AT13" s="377"/>
      <c r="AU13" s="477" t="s">
        <v>98</v>
      </c>
      <c r="AV13" s="478"/>
      <c r="AW13" s="478"/>
      <c r="AX13" s="478"/>
      <c r="AY13" s="433" t="s">
        <v>133</v>
      </c>
      <c r="AZ13" s="434"/>
      <c r="BA13" s="434"/>
      <c r="BB13" s="434"/>
      <c r="BC13" s="434"/>
      <c r="BD13" s="434"/>
      <c r="BE13" s="434"/>
      <c r="BF13" s="434"/>
      <c r="BG13" s="434"/>
      <c r="BH13" s="434"/>
      <c r="BI13" s="434"/>
      <c r="BJ13" s="434"/>
      <c r="BK13" s="434"/>
      <c r="BL13" s="434"/>
      <c r="BM13" s="435"/>
      <c r="BN13" s="419">
        <v>-2347058</v>
      </c>
      <c r="BO13" s="420"/>
      <c r="BP13" s="420"/>
      <c r="BQ13" s="420"/>
      <c r="BR13" s="420"/>
      <c r="BS13" s="420"/>
      <c r="BT13" s="420"/>
      <c r="BU13" s="421"/>
      <c r="BV13" s="419">
        <v>-2369973</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6.4</v>
      </c>
      <c r="CU13" s="417"/>
      <c r="CV13" s="417"/>
      <c r="CW13" s="417"/>
      <c r="CX13" s="417"/>
      <c r="CY13" s="417"/>
      <c r="CZ13" s="417"/>
      <c r="DA13" s="418"/>
      <c r="DB13" s="416">
        <v>6.3</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255244</v>
      </c>
      <c r="S14" s="507"/>
      <c r="T14" s="507"/>
      <c r="U14" s="507"/>
      <c r="V14" s="508"/>
      <c r="W14" s="510"/>
      <c r="X14" s="408"/>
      <c r="Y14" s="408"/>
      <c r="Z14" s="408"/>
      <c r="AA14" s="408"/>
      <c r="AB14" s="409"/>
      <c r="AC14" s="499">
        <v>2.5</v>
      </c>
      <c r="AD14" s="500"/>
      <c r="AE14" s="500"/>
      <c r="AF14" s="500"/>
      <c r="AG14" s="501"/>
      <c r="AH14" s="499">
        <v>3.2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41.3</v>
      </c>
      <c r="CU14" s="517"/>
      <c r="CV14" s="517"/>
      <c r="CW14" s="517"/>
      <c r="CX14" s="517"/>
      <c r="CY14" s="517"/>
      <c r="CZ14" s="517"/>
      <c r="DA14" s="518"/>
      <c r="DB14" s="516">
        <v>28.6</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242537</v>
      </c>
      <c r="S15" s="507"/>
      <c r="T15" s="507"/>
      <c r="U15" s="507"/>
      <c r="V15" s="508"/>
      <c r="W15" s="509" t="s">
        <v>137</v>
      </c>
      <c r="X15" s="405"/>
      <c r="Y15" s="405"/>
      <c r="Z15" s="405"/>
      <c r="AA15" s="405"/>
      <c r="AB15" s="406"/>
      <c r="AC15" s="372">
        <v>21400</v>
      </c>
      <c r="AD15" s="373"/>
      <c r="AE15" s="373"/>
      <c r="AF15" s="373"/>
      <c r="AG15" s="374"/>
      <c r="AH15" s="372">
        <v>20412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46172164</v>
      </c>
      <c r="BO15" s="449"/>
      <c r="BP15" s="449"/>
      <c r="BQ15" s="449"/>
      <c r="BR15" s="449"/>
      <c r="BS15" s="449"/>
      <c r="BT15" s="449"/>
      <c r="BU15" s="450"/>
      <c r="BV15" s="448">
        <v>44883315</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19.3</v>
      </c>
      <c r="AD16" s="500"/>
      <c r="AE16" s="500"/>
      <c r="AF16" s="500"/>
      <c r="AG16" s="501"/>
      <c r="AH16" s="499">
        <v>20.8</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42099561</v>
      </c>
      <c r="BO16" s="420"/>
      <c r="BP16" s="420"/>
      <c r="BQ16" s="420"/>
      <c r="BR16" s="420"/>
      <c r="BS16" s="420"/>
      <c r="BT16" s="420"/>
      <c r="BU16" s="421"/>
      <c r="BV16" s="419">
        <v>40500417</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86814</v>
      </c>
      <c r="AD17" s="373"/>
      <c r="AE17" s="373"/>
      <c r="AF17" s="373"/>
      <c r="AG17" s="374"/>
      <c r="AH17" s="372">
        <v>74784</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59775576</v>
      </c>
      <c r="BO17" s="420"/>
      <c r="BP17" s="420"/>
      <c r="BQ17" s="420"/>
      <c r="BR17" s="420"/>
      <c r="BS17" s="420"/>
      <c r="BT17" s="420"/>
      <c r="BU17" s="421"/>
      <c r="BV17" s="419">
        <v>58059036</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283.72000000000003</v>
      </c>
      <c r="M18" s="472"/>
      <c r="N18" s="472"/>
      <c r="O18" s="472"/>
      <c r="P18" s="472"/>
      <c r="Q18" s="472"/>
      <c r="R18" s="473"/>
      <c r="S18" s="473"/>
      <c r="T18" s="473"/>
      <c r="U18" s="473"/>
      <c r="V18" s="474"/>
      <c r="W18" s="490"/>
      <c r="X18" s="491"/>
      <c r="Y18" s="491"/>
      <c r="Z18" s="491"/>
      <c r="AA18" s="491"/>
      <c r="AB18" s="515"/>
      <c r="AC18" s="389">
        <v>78.2</v>
      </c>
      <c r="AD18" s="390"/>
      <c r="AE18" s="390"/>
      <c r="AF18" s="390"/>
      <c r="AG18" s="475"/>
      <c r="AH18" s="389">
        <v>76.099999999999994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60761919</v>
      </c>
      <c r="BO18" s="420"/>
      <c r="BP18" s="420"/>
      <c r="BQ18" s="420"/>
      <c r="BR18" s="420"/>
      <c r="BS18" s="420"/>
      <c r="BT18" s="420"/>
      <c r="BU18" s="421"/>
      <c r="BV18" s="419">
        <v>54586882</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852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78030485</v>
      </c>
      <c r="BO19" s="420"/>
      <c r="BP19" s="420"/>
      <c r="BQ19" s="420"/>
      <c r="BR19" s="420"/>
      <c r="BS19" s="420"/>
      <c r="BT19" s="420"/>
      <c r="BU19" s="421"/>
      <c r="BV19" s="419">
        <v>70329265</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110490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65201180</v>
      </c>
      <c r="BO22" s="449"/>
      <c r="BP22" s="449"/>
      <c r="BQ22" s="449"/>
      <c r="BR22" s="449"/>
      <c r="BS22" s="449"/>
      <c r="BT22" s="449"/>
      <c r="BU22" s="450"/>
      <c r="BV22" s="448">
        <v>61920438</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44125942</v>
      </c>
      <c r="BO23" s="420"/>
      <c r="BP23" s="420"/>
      <c r="BQ23" s="420"/>
      <c r="BR23" s="420"/>
      <c r="BS23" s="420"/>
      <c r="BT23" s="420"/>
      <c r="BU23" s="421"/>
      <c r="BV23" s="419">
        <v>40370086</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9270</v>
      </c>
      <c r="R24" s="373"/>
      <c r="S24" s="373"/>
      <c r="T24" s="373"/>
      <c r="U24" s="373"/>
      <c r="V24" s="374"/>
      <c r="W24" s="462"/>
      <c r="X24" s="399"/>
      <c r="Y24" s="400"/>
      <c r="Z24" s="375" t="s">
        <v>162</v>
      </c>
      <c r="AA24" s="376"/>
      <c r="AB24" s="376"/>
      <c r="AC24" s="376"/>
      <c r="AD24" s="376"/>
      <c r="AE24" s="376"/>
      <c r="AF24" s="376"/>
      <c r="AG24" s="377"/>
      <c r="AH24" s="372">
        <v>1853</v>
      </c>
      <c r="AI24" s="373"/>
      <c r="AJ24" s="373"/>
      <c r="AK24" s="373"/>
      <c r="AL24" s="374"/>
      <c r="AM24" s="372">
        <v>5685004</v>
      </c>
      <c r="AN24" s="373"/>
      <c r="AO24" s="373"/>
      <c r="AP24" s="373"/>
      <c r="AQ24" s="373"/>
      <c r="AR24" s="374"/>
      <c r="AS24" s="372">
        <v>3068</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59728635</v>
      </c>
      <c r="BO24" s="420"/>
      <c r="BP24" s="420"/>
      <c r="BQ24" s="420"/>
      <c r="BR24" s="420"/>
      <c r="BS24" s="420"/>
      <c r="BT24" s="420"/>
      <c r="BU24" s="421"/>
      <c r="BV24" s="419">
        <v>55263239</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2</v>
      </c>
      <c r="M25" s="373"/>
      <c r="N25" s="373"/>
      <c r="O25" s="373"/>
      <c r="P25" s="374"/>
      <c r="Q25" s="372">
        <v>7620</v>
      </c>
      <c r="R25" s="373"/>
      <c r="S25" s="373"/>
      <c r="T25" s="373"/>
      <c r="U25" s="373"/>
      <c r="V25" s="374"/>
      <c r="W25" s="462"/>
      <c r="X25" s="399"/>
      <c r="Y25" s="400"/>
      <c r="Z25" s="375" t="s">
        <v>165</v>
      </c>
      <c r="AA25" s="376"/>
      <c r="AB25" s="376"/>
      <c r="AC25" s="376"/>
      <c r="AD25" s="376"/>
      <c r="AE25" s="376"/>
      <c r="AF25" s="376"/>
      <c r="AG25" s="377"/>
      <c r="AH25" s="372">
        <v>334</v>
      </c>
      <c r="AI25" s="373"/>
      <c r="AJ25" s="373"/>
      <c r="AK25" s="373"/>
      <c r="AL25" s="374"/>
      <c r="AM25" s="372">
        <v>1074144</v>
      </c>
      <c r="AN25" s="373"/>
      <c r="AO25" s="373"/>
      <c r="AP25" s="373"/>
      <c r="AQ25" s="373"/>
      <c r="AR25" s="374"/>
      <c r="AS25" s="372">
        <v>3216</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40823561</v>
      </c>
      <c r="BO25" s="449"/>
      <c r="BP25" s="449"/>
      <c r="BQ25" s="449"/>
      <c r="BR25" s="449"/>
      <c r="BS25" s="449"/>
      <c r="BT25" s="449"/>
      <c r="BU25" s="450"/>
      <c r="BV25" s="448">
        <v>26866877</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6800</v>
      </c>
      <c r="R26" s="373"/>
      <c r="S26" s="373"/>
      <c r="T26" s="373"/>
      <c r="U26" s="373"/>
      <c r="V26" s="374"/>
      <c r="W26" s="462"/>
      <c r="X26" s="399"/>
      <c r="Y26" s="400"/>
      <c r="Z26" s="375" t="s">
        <v>168</v>
      </c>
      <c r="AA26" s="430"/>
      <c r="AB26" s="430"/>
      <c r="AC26" s="430"/>
      <c r="AD26" s="430"/>
      <c r="AE26" s="430"/>
      <c r="AF26" s="430"/>
      <c r="AG26" s="431"/>
      <c r="AH26" s="372">
        <v>24</v>
      </c>
      <c r="AI26" s="373"/>
      <c r="AJ26" s="373"/>
      <c r="AK26" s="373"/>
      <c r="AL26" s="374"/>
      <c r="AM26" s="372">
        <v>66768</v>
      </c>
      <c r="AN26" s="373"/>
      <c r="AO26" s="373"/>
      <c r="AP26" s="373"/>
      <c r="AQ26" s="373"/>
      <c r="AR26" s="374"/>
      <c r="AS26" s="372">
        <v>2782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6980</v>
      </c>
      <c r="R27" s="373"/>
      <c r="S27" s="373"/>
      <c r="T27" s="373"/>
      <c r="U27" s="373"/>
      <c r="V27" s="374"/>
      <c r="W27" s="462"/>
      <c r="X27" s="399"/>
      <c r="Y27" s="400"/>
      <c r="Z27" s="375" t="s">
        <v>171</v>
      </c>
      <c r="AA27" s="376"/>
      <c r="AB27" s="376"/>
      <c r="AC27" s="376"/>
      <c r="AD27" s="376"/>
      <c r="AE27" s="376"/>
      <c r="AF27" s="376"/>
      <c r="AG27" s="377"/>
      <c r="AH27" s="372">
        <v>91</v>
      </c>
      <c r="AI27" s="373"/>
      <c r="AJ27" s="373"/>
      <c r="AK27" s="373"/>
      <c r="AL27" s="374"/>
      <c r="AM27" s="372">
        <v>272272</v>
      </c>
      <c r="AN27" s="373"/>
      <c r="AO27" s="373"/>
      <c r="AP27" s="373"/>
      <c r="AQ27" s="373"/>
      <c r="AR27" s="374"/>
      <c r="AS27" s="372">
        <v>2992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204986</v>
      </c>
      <c r="BO27" s="454"/>
      <c r="BP27" s="454"/>
      <c r="BQ27" s="454"/>
      <c r="BR27" s="454"/>
      <c r="BS27" s="454"/>
      <c r="BT27" s="454"/>
      <c r="BU27" s="455"/>
      <c r="BV27" s="453">
        <v>204856</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6260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6630669</v>
      </c>
      <c r="BO28" s="449"/>
      <c r="BP28" s="449"/>
      <c r="BQ28" s="449"/>
      <c r="BR28" s="449"/>
      <c r="BS28" s="449"/>
      <c r="BT28" s="449"/>
      <c r="BU28" s="450"/>
      <c r="BV28" s="448">
        <v>9187026</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26</v>
      </c>
      <c r="M29" s="373"/>
      <c r="N29" s="373"/>
      <c r="O29" s="373"/>
      <c r="P29" s="374"/>
      <c r="Q29" s="372">
        <v>5840</v>
      </c>
      <c r="R29" s="373"/>
      <c r="S29" s="373"/>
      <c r="T29" s="373"/>
      <c r="U29" s="373"/>
      <c r="V29" s="374"/>
      <c r="W29" s="463"/>
      <c r="X29" s="464"/>
      <c r="Y29" s="465"/>
      <c r="Z29" s="375" t="s">
        <v>177</v>
      </c>
      <c r="AA29" s="376"/>
      <c r="AB29" s="376"/>
      <c r="AC29" s="376"/>
      <c r="AD29" s="376"/>
      <c r="AE29" s="376"/>
      <c r="AF29" s="376"/>
      <c r="AG29" s="377"/>
      <c r="AH29" s="372">
        <v>1944</v>
      </c>
      <c r="AI29" s="373"/>
      <c r="AJ29" s="373"/>
      <c r="AK29" s="373"/>
      <c r="AL29" s="374"/>
      <c r="AM29" s="372">
        <v>5957276</v>
      </c>
      <c r="AN29" s="373"/>
      <c r="AO29" s="373"/>
      <c r="AP29" s="373"/>
      <c r="AQ29" s="373"/>
      <c r="AR29" s="374"/>
      <c r="AS29" s="372">
        <v>3064</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378352</v>
      </c>
      <c r="BO29" s="420"/>
      <c r="BP29" s="420"/>
      <c r="BQ29" s="420"/>
      <c r="BR29" s="420"/>
      <c r="BS29" s="420"/>
      <c r="BT29" s="420"/>
      <c r="BU29" s="421"/>
      <c r="BV29" s="419">
        <v>378093</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5638598</v>
      </c>
      <c r="BO30" s="454"/>
      <c r="BP30" s="454"/>
      <c r="BQ30" s="454"/>
      <c r="BR30" s="454"/>
      <c r="BS30" s="454"/>
      <c r="BT30" s="454"/>
      <c r="BU30" s="455"/>
      <c r="BV30" s="453">
        <v>6167806</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つくば市国民健康保険特別会計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つくば市水道事業会計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茨城県市町村総合事務組合（一般会計）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14</v>
      </c>
      <c r="CP34" s="367"/>
      <c r="CQ34" s="368" t="str">
        <f>IF('各会計、関係団体の財政状況及び健全化判断比率'!BS7="","",'各会計、関係団体の財政状況及び健全化判断比率'!BS7)</f>
        <v>つくばまちなかデザイン</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つくば市等公平委員会特別会計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つくば市介護保険事業特別会計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つくば市下水道事業会計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茨城県市町村総合事務組合（県民交通災害共済事業特別会計）</v>
      </c>
      <c r="BZ35" s="368"/>
      <c r="CA35" s="368"/>
      <c r="CB35" s="368"/>
      <c r="CC35" s="368"/>
      <c r="CD35" s="368"/>
      <c r="CE35" s="368"/>
      <c r="CF35" s="368"/>
      <c r="CG35" s="368"/>
      <c r="CH35" s="368"/>
      <c r="CI35" s="368"/>
      <c r="CJ35" s="368"/>
      <c r="CK35" s="368"/>
      <c r="CL35" s="368"/>
      <c r="CM35" s="368"/>
      <c r="CN35" s="169"/>
      <c r="CO35" s="367">
        <f t="shared" ref="CO35:CO43" si="3">IF(CQ35="","",CO34+1)</f>
        <v>15</v>
      </c>
      <c r="CP35" s="367"/>
      <c r="CQ35" s="368" t="str">
        <f>IF('各会計、関係団体の財政状況及び健全化判断比率'!BS8="","",'各会計、関係団体の財政状況及び健全化判断比率'!BS8)</f>
        <v>つくば市国際交流協会</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つくば市後期高齢者医療特別会計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茨城租税債権管理機構</v>
      </c>
      <c r="BZ36" s="368"/>
      <c r="CA36" s="368"/>
      <c r="CB36" s="368"/>
      <c r="CC36" s="368"/>
      <c r="CD36" s="368"/>
      <c r="CE36" s="368"/>
      <c r="CF36" s="368"/>
      <c r="CG36" s="368"/>
      <c r="CH36" s="368"/>
      <c r="CI36" s="368"/>
      <c r="CJ36" s="368"/>
      <c r="CK36" s="368"/>
      <c r="CL36" s="368"/>
      <c r="CM36" s="368"/>
      <c r="CN36" s="169"/>
      <c r="CO36" s="367">
        <f t="shared" si="3"/>
        <v>16</v>
      </c>
      <c r="CP36" s="367"/>
      <c r="CQ36" s="368" t="str">
        <f>IF('各会計、関係団体の財政状況及び健全化判断比率'!BS9="","",'各会計、関係団体の財政状況及び健全化判断比率'!BS9)</f>
        <v>つくば市土地開発公社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利根川水系県南水防事務組合</v>
      </c>
      <c r="BZ37" s="368"/>
      <c r="CA37" s="368"/>
      <c r="CB37" s="368"/>
      <c r="CC37" s="368"/>
      <c r="CD37" s="368"/>
      <c r="CE37" s="368"/>
      <c r="CF37" s="368"/>
      <c r="CG37" s="368"/>
      <c r="CH37" s="368"/>
      <c r="CI37" s="368"/>
      <c r="CJ37" s="368"/>
      <c r="CK37" s="368"/>
      <c r="CL37" s="368"/>
      <c r="CM37" s="368"/>
      <c r="CN37" s="169"/>
      <c r="CO37" s="367">
        <f t="shared" si="3"/>
        <v>17</v>
      </c>
      <c r="CP37" s="367"/>
      <c r="CQ37" s="368" t="str">
        <f>IF('各会計、関係団体の財政状況及び健全化判断比率'!BS10="","",'各会計、関係団体の財政状況及び健全化判断比率'!BS10)</f>
        <v>つくば文化振興財団</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茨城県後期高齢者医療広域連合（一般会計）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茨城県後期高齢者医療広域連合（後期高齢者医療特別会計）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zXHoypS5IBKt7yoNasW3aAJCbPVM7Z5Heml99VYy4NMsrK0QCzPqGSYMqqmPyl+AD09k+qEJk+iA37X+rWdMMA==" saltValue="PMfkNtWvwyUk/31+ulUeG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5" zoomScale="70" zoomScaleNormal="70" zoomScaleSheetLayoutView="100" workbookViewId="0">
      <selection activeCell="J34" sqref="J34:J40"/>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3" t="s">
        <v>533</v>
      </c>
      <c r="D34" s="1153"/>
      <c r="E34" s="1154"/>
      <c r="F34" s="32">
        <v>8.34</v>
      </c>
      <c r="G34" s="33">
        <v>12.16</v>
      </c>
      <c r="H34" s="33">
        <v>7.79</v>
      </c>
      <c r="I34" s="33">
        <v>7.03</v>
      </c>
      <c r="J34" s="34">
        <v>7.18</v>
      </c>
      <c r="K34" s="22"/>
      <c r="L34" s="22"/>
      <c r="M34" s="22"/>
      <c r="N34" s="22"/>
      <c r="O34" s="22"/>
      <c r="P34" s="22"/>
    </row>
    <row r="35" spans="1:16" ht="39" customHeight="1" x14ac:dyDescent="0.15">
      <c r="A35" s="22"/>
      <c r="B35" s="35"/>
      <c r="C35" s="1147" t="s">
        <v>534</v>
      </c>
      <c r="D35" s="1148"/>
      <c r="E35" s="1149"/>
      <c r="F35" s="36">
        <v>0</v>
      </c>
      <c r="G35" s="37">
        <v>2.4500000000000002</v>
      </c>
      <c r="H35" s="37">
        <v>3.58</v>
      </c>
      <c r="I35" s="37">
        <v>4.66</v>
      </c>
      <c r="J35" s="38">
        <v>5.99</v>
      </c>
      <c r="K35" s="22"/>
      <c r="L35" s="22"/>
      <c r="M35" s="22"/>
      <c r="N35" s="22"/>
      <c r="O35" s="22"/>
      <c r="P35" s="22"/>
    </row>
    <row r="36" spans="1:16" ht="39" customHeight="1" x14ac:dyDescent="0.15">
      <c r="A36" s="22"/>
      <c r="B36" s="35"/>
      <c r="C36" s="1147" t="s">
        <v>535</v>
      </c>
      <c r="D36" s="1148"/>
      <c r="E36" s="1149"/>
      <c r="F36" s="36">
        <v>3.02</v>
      </c>
      <c r="G36" s="37">
        <v>3.06</v>
      </c>
      <c r="H36" s="37">
        <v>3.87</v>
      </c>
      <c r="I36" s="37">
        <v>4.91</v>
      </c>
      <c r="J36" s="38">
        <v>4.7</v>
      </c>
      <c r="K36" s="22"/>
      <c r="L36" s="22"/>
      <c r="M36" s="22"/>
      <c r="N36" s="22"/>
      <c r="O36" s="22"/>
      <c r="P36" s="22"/>
    </row>
    <row r="37" spans="1:16" ht="39" customHeight="1" x14ac:dyDescent="0.15">
      <c r="A37" s="22"/>
      <c r="B37" s="35"/>
      <c r="C37" s="1147" t="s">
        <v>536</v>
      </c>
      <c r="D37" s="1148"/>
      <c r="E37" s="1149"/>
      <c r="F37" s="36">
        <v>0.71</v>
      </c>
      <c r="G37" s="37">
        <v>1.06</v>
      </c>
      <c r="H37" s="37">
        <v>1.03</v>
      </c>
      <c r="I37" s="37">
        <v>0.83</v>
      </c>
      <c r="J37" s="38">
        <v>0.43</v>
      </c>
      <c r="K37" s="22"/>
      <c r="L37" s="22"/>
      <c r="M37" s="22"/>
      <c r="N37" s="22"/>
      <c r="O37" s="22"/>
      <c r="P37" s="22"/>
    </row>
    <row r="38" spans="1:16" ht="39" customHeight="1" x14ac:dyDescent="0.15">
      <c r="A38" s="22"/>
      <c r="B38" s="35"/>
      <c r="C38" s="1147" t="s">
        <v>537</v>
      </c>
      <c r="D38" s="1148"/>
      <c r="E38" s="1149"/>
      <c r="F38" s="36">
        <v>1.3</v>
      </c>
      <c r="G38" s="37">
        <v>1.54</v>
      </c>
      <c r="H38" s="37">
        <v>0.76</v>
      </c>
      <c r="I38" s="37">
        <v>0.3</v>
      </c>
      <c r="J38" s="38">
        <v>0.4</v>
      </c>
      <c r="K38" s="22"/>
      <c r="L38" s="22"/>
      <c r="M38" s="22"/>
      <c r="N38" s="22"/>
      <c r="O38" s="22"/>
      <c r="P38" s="22"/>
    </row>
    <row r="39" spans="1:16" ht="39" customHeight="1" x14ac:dyDescent="0.15">
      <c r="A39" s="22"/>
      <c r="B39" s="35"/>
      <c r="C39" s="1147" t="s">
        <v>538</v>
      </c>
      <c r="D39" s="1148"/>
      <c r="E39" s="1149"/>
      <c r="F39" s="36">
        <v>0</v>
      </c>
      <c r="G39" s="37">
        <v>0.01</v>
      </c>
      <c r="H39" s="37">
        <v>0.08</v>
      </c>
      <c r="I39" s="37">
        <v>0</v>
      </c>
      <c r="J39" s="38">
        <v>0.01</v>
      </c>
      <c r="K39" s="22"/>
      <c r="L39" s="22"/>
      <c r="M39" s="22"/>
      <c r="N39" s="22"/>
      <c r="O39" s="22"/>
      <c r="P39" s="22"/>
    </row>
    <row r="40" spans="1:16" ht="39" customHeight="1" x14ac:dyDescent="0.15">
      <c r="A40" s="22"/>
      <c r="B40" s="35"/>
      <c r="C40" s="1147" t="s">
        <v>539</v>
      </c>
      <c r="D40" s="1148"/>
      <c r="E40" s="1149"/>
      <c r="F40" s="36">
        <v>0</v>
      </c>
      <c r="G40" s="37">
        <v>0</v>
      </c>
      <c r="H40" s="37">
        <v>0</v>
      </c>
      <c r="I40" s="37">
        <v>0</v>
      </c>
      <c r="J40" s="38">
        <v>0</v>
      </c>
      <c r="K40" s="22"/>
      <c r="L40" s="22"/>
      <c r="M40" s="22"/>
      <c r="N40" s="22"/>
      <c r="O40" s="22"/>
      <c r="P40" s="22"/>
    </row>
    <row r="41" spans="1:16" ht="39" customHeight="1" x14ac:dyDescent="0.15">
      <c r="A41" s="22"/>
      <c r="B41" s="35"/>
      <c r="C41" s="1147"/>
      <c r="D41" s="1148"/>
      <c r="E41" s="1149"/>
      <c r="F41" s="36"/>
      <c r="G41" s="37"/>
      <c r="H41" s="37"/>
      <c r="I41" s="37"/>
      <c r="J41" s="38"/>
      <c r="K41" s="22"/>
      <c r="L41" s="22"/>
      <c r="M41" s="22"/>
      <c r="N41" s="22"/>
      <c r="O41" s="22"/>
      <c r="P41" s="22"/>
    </row>
    <row r="42" spans="1:16" ht="39" customHeight="1" x14ac:dyDescent="0.15">
      <c r="A42" s="22"/>
      <c r="B42" s="39"/>
      <c r="C42" s="1147" t="s">
        <v>540</v>
      </c>
      <c r="D42" s="1148"/>
      <c r="E42" s="1149"/>
      <c r="F42" s="36" t="s">
        <v>486</v>
      </c>
      <c r="G42" s="37" t="s">
        <v>486</v>
      </c>
      <c r="H42" s="37" t="s">
        <v>486</v>
      </c>
      <c r="I42" s="37" t="s">
        <v>486</v>
      </c>
      <c r="J42" s="38" t="s">
        <v>486</v>
      </c>
      <c r="K42" s="22"/>
      <c r="L42" s="22"/>
      <c r="M42" s="22"/>
      <c r="N42" s="22"/>
      <c r="O42" s="22"/>
      <c r="P42" s="22"/>
    </row>
    <row r="43" spans="1:16" ht="39" customHeight="1" thickBot="1" x14ac:dyDescent="0.2">
      <c r="A43" s="22"/>
      <c r="B43" s="40"/>
      <c r="C43" s="1150" t="s">
        <v>541</v>
      </c>
      <c r="D43" s="1151"/>
      <c r="E43" s="1152"/>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KE/aZdX5VW8zNFFcObkLE1TtgXrEPpvCzxkhvubUZFDgf1YqloP8XsN+0Yu3D3jD6zE/YUxJy08S+iktSW0vw==" saltValue="JA/5H6XGPOwceMU7xMEQa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J32" zoomScale="74" zoomScaleNormal="70" zoomScaleSheetLayoutView="55" workbookViewId="0">
      <selection activeCell="O48" sqref="O4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8" t="s">
        <v>9</v>
      </c>
      <c r="C45" s="1179"/>
      <c r="D45" s="58"/>
      <c r="E45" s="1184" t="s">
        <v>10</v>
      </c>
      <c r="F45" s="1184"/>
      <c r="G45" s="1184"/>
      <c r="H45" s="1184"/>
      <c r="I45" s="1184"/>
      <c r="J45" s="1185"/>
      <c r="K45" s="59">
        <v>6454</v>
      </c>
      <c r="L45" s="60">
        <v>6728</v>
      </c>
      <c r="M45" s="60">
        <v>6345</v>
      </c>
      <c r="N45" s="60">
        <v>6328</v>
      </c>
      <c r="O45" s="61">
        <v>6402</v>
      </c>
      <c r="P45" s="48"/>
      <c r="Q45" s="48"/>
      <c r="R45" s="48"/>
      <c r="S45" s="48"/>
      <c r="T45" s="48"/>
      <c r="U45" s="48"/>
    </row>
    <row r="46" spans="1:21" ht="30.75" customHeight="1" x14ac:dyDescent="0.15">
      <c r="A46" s="48"/>
      <c r="B46" s="1180"/>
      <c r="C46" s="1181"/>
      <c r="D46" s="62"/>
      <c r="E46" s="1157" t="s">
        <v>11</v>
      </c>
      <c r="F46" s="1157"/>
      <c r="G46" s="1157"/>
      <c r="H46" s="1157"/>
      <c r="I46" s="1157"/>
      <c r="J46" s="1158"/>
      <c r="K46" s="63" t="s">
        <v>486</v>
      </c>
      <c r="L46" s="64" t="s">
        <v>486</v>
      </c>
      <c r="M46" s="64" t="s">
        <v>486</v>
      </c>
      <c r="N46" s="64" t="s">
        <v>486</v>
      </c>
      <c r="O46" s="65" t="s">
        <v>486</v>
      </c>
      <c r="P46" s="48"/>
      <c r="Q46" s="48"/>
      <c r="R46" s="48"/>
      <c r="S46" s="48"/>
      <c r="T46" s="48"/>
      <c r="U46" s="48"/>
    </row>
    <row r="47" spans="1:21" ht="30.75" customHeight="1" x14ac:dyDescent="0.15">
      <c r="A47" s="48"/>
      <c r="B47" s="1180"/>
      <c r="C47" s="1181"/>
      <c r="D47" s="62"/>
      <c r="E47" s="1157" t="s">
        <v>12</v>
      </c>
      <c r="F47" s="1157"/>
      <c r="G47" s="1157"/>
      <c r="H47" s="1157"/>
      <c r="I47" s="1157"/>
      <c r="J47" s="1158"/>
      <c r="K47" s="63" t="s">
        <v>486</v>
      </c>
      <c r="L47" s="64" t="s">
        <v>486</v>
      </c>
      <c r="M47" s="64" t="s">
        <v>486</v>
      </c>
      <c r="N47" s="64" t="s">
        <v>486</v>
      </c>
      <c r="O47" s="65" t="s">
        <v>486</v>
      </c>
      <c r="P47" s="48"/>
      <c r="Q47" s="48"/>
      <c r="R47" s="48"/>
      <c r="S47" s="48"/>
      <c r="T47" s="48"/>
      <c r="U47" s="48"/>
    </row>
    <row r="48" spans="1:21" ht="30.75" customHeight="1" x14ac:dyDescent="0.15">
      <c r="A48" s="48"/>
      <c r="B48" s="1180"/>
      <c r="C48" s="1181"/>
      <c r="D48" s="62"/>
      <c r="E48" s="1157" t="s">
        <v>13</v>
      </c>
      <c r="F48" s="1157"/>
      <c r="G48" s="1157"/>
      <c r="H48" s="1157"/>
      <c r="I48" s="1157"/>
      <c r="J48" s="1158"/>
      <c r="K48" s="63">
        <v>908</v>
      </c>
      <c r="L48" s="64">
        <v>1362</v>
      </c>
      <c r="M48" s="64">
        <v>1332</v>
      </c>
      <c r="N48" s="64">
        <v>1352</v>
      </c>
      <c r="O48" s="65">
        <v>1490</v>
      </c>
      <c r="P48" s="48"/>
      <c r="Q48" s="48"/>
      <c r="R48" s="48"/>
      <c r="S48" s="48"/>
      <c r="T48" s="48"/>
      <c r="U48" s="48"/>
    </row>
    <row r="49" spans="1:21" ht="30.75" customHeight="1" x14ac:dyDescent="0.15">
      <c r="A49" s="48"/>
      <c r="B49" s="1180"/>
      <c r="C49" s="1181"/>
      <c r="D49" s="62"/>
      <c r="E49" s="1157" t="s">
        <v>14</v>
      </c>
      <c r="F49" s="1157"/>
      <c r="G49" s="1157"/>
      <c r="H49" s="1157"/>
      <c r="I49" s="1157"/>
      <c r="J49" s="1158"/>
      <c r="K49" s="63" t="s">
        <v>486</v>
      </c>
      <c r="L49" s="64" t="s">
        <v>486</v>
      </c>
      <c r="M49" s="64" t="s">
        <v>486</v>
      </c>
      <c r="N49" s="64" t="s">
        <v>486</v>
      </c>
      <c r="O49" s="65" t="s">
        <v>486</v>
      </c>
      <c r="P49" s="48"/>
      <c r="Q49" s="48"/>
      <c r="R49" s="48"/>
      <c r="S49" s="48"/>
      <c r="T49" s="48"/>
      <c r="U49" s="48"/>
    </row>
    <row r="50" spans="1:21" ht="30.75" customHeight="1" x14ac:dyDescent="0.15">
      <c r="A50" s="48"/>
      <c r="B50" s="1180"/>
      <c r="C50" s="1181"/>
      <c r="D50" s="62"/>
      <c r="E50" s="1157" t="s">
        <v>15</v>
      </c>
      <c r="F50" s="1157"/>
      <c r="G50" s="1157"/>
      <c r="H50" s="1157"/>
      <c r="I50" s="1157"/>
      <c r="J50" s="1158"/>
      <c r="K50" s="63">
        <v>905</v>
      </c>
      <c r="L50" s="64">
        <v>889</v>
      </c>
      <c r="M50" s="64">
        <v>940</v>
      </c>
      <c r="N50" s="64">
        <v>934</v>
      </c>
      <c r="O50" s="65">
        <v>974</v>
      </c>
      <c r="P50" s="48"/>
      <c r="Q50" s="48"/>
      <c r="R50" s="48"/>
      <c r="S50" s="48"/>
      <c r="T50" s="48"/>
      <c r="U50" s="48"/>
    </row>
    <row r="51" spans="1:21" ht="30.75" customHeight="1" x14ac:dyDescent="0.15">
      <c r="A51" s="48"/>
      <c r="B51" s="1182"/>
      <c r="C51" s="1183"/>
      <c r="D51" s="66"/>
      <c r="E51" s="1157" t="s">
        <v>16</v>
      </c>
      <c r="F51" s="1157"/>
      <c r="G51" s="1157"/>
      <c r="H51" s="1157"/>
      <c r="I51" s="1157"/>
      <c r="J51" s="1158"/>
      <c r="K51" s="63" t="s">
        <v>486</v>
      </c>
      <c r="L51" s="64" t="s">
        <v>486</v>
      </c>
      <c r="M51" s="64" t="s">
        <v>486</v>
      </c>
      <c r="N51" s="64" t="s">
        <v>486</v>
      </c>
      <c r="O51" s="65" t="s">
        <v>486</v>
      </c>
      <c r="P51" s="48"/>
      <c r="Q51" s="48"/>
      <c r="R51" s="48"/>
      <c r="S51" s="48"/>
      <c r="T51" s="48"/>
      <c r="U51" s="48"/>
    </row>
    <row r="52" spans="1:21" ht="30.75" customHeight="1" x14ac:dyDescent="0.15">
      <c r="A52" s="48"/>
      <c r="B52" s="1155" t="s">
        <v>17</v>
      </c>
      <c r="C52" s="1156"/>
      <c r="D52" s="66"/>
      <c r="E52" s="1157" t="s">
        <v>18</v>
      </c>
      <c r="F52" s="1157"/>
      <c r="G52" s="1157"/>
      <c r="H52" s="1157"/>
      <c r="I52" s="1157"/>
      <c r="J52" s="1158"/>
      <c r="K52" s="63">
        <v>6444</v>
      </c>
      <c r="L52" s="64">
        <v>5899</v>
      </c>
      <c r="M52" s="64">
        <v>5430</v>
      </c>
      <c r="N52" s="64">
        <v>5214</v>
      </c>
      <c r="O52" s="65">
        <v>4950</v>
      </c>
      <c r="P52" s="48"/>
      <c r="Q52" s="48"/>
      <c r="R52" s="48"/>
      <c r="S52" s="48"/>
      <c r="T52" s="48"/>
      <c r="U52" s="48"/>
    </row>
    <row r="53" spans="1:21" ht="30.75" customHeight="1" thickBot="1" x14ac:dyDescent="0.2">
      <c r="A53" s="48"/>
      <c r="B53" s="1159" t="s">
        <v>19</v>
      </c>
      <c r="C53" s="1160"/>
      <c r="D53" s="67"/>
      <c r="E53" s="1161" t="s">
        <v>20</v>
      </c>
      <c r="F53" s="1161"/>
      <c r="G53" s="1161"/>
      <c r="H53" s="1161"/>
      <c r="I53" s="1161"/>
      <c r="J53" s="1162"/>
      <c r="K53" s="68">
        <v>1823</v>
      </c>
      <c r="L53" s="69">
        <v>3080</v>
      </c>
      <c r="M53" s="69">
        <v>3187</v>
      </c>
      <c r="N53" s="69">
        <v>3400</v>
      </c>
      <c r="O53" s="70">
        <v>3916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3" t="s">
        <v>24</v>
      </c>
      <c r="C58" s="1164"/>
      <c r="D58" s="1169" t="s">
        <v>25</v>
      </c>
      <c r="E58" s="1170"/>
      <c r="F58" s="1170"/>
      <c r="G58" s="1170"/>
      <c r="H58" s="1170"/>
      <c r="I58" s="1170"/>
      <c r="J58" s="1171"/>
      <c r="K58" s="83"/>
      <c r="L58" s="84"/>
      <c r="M58" s="84"/>
      <c r="N58" s="84"/>
      <c r="O58" s="85"/>
    </row>
    <row r="59" spans="1:21" ht="31.5" customHeight="1" x14ac:dyDescent="0.15">
      <c r="B59" s="1165"/>
      <c r="C59" s="1166"/>
      <c r="D59" s="1172" t="s">
        <v>26</v>
      </c>
      <c r="E59" s="1173"/>
      <c r="F59" s="1173"/>
      <c r="G59" s="1173"/>
      <c r="H59" s="1173"/>
      <c r="I59" s="1173"/>
      <c r="J59" s="1174"/>
      <c r="K59" s="86"/>
      <c r="L59" s="87"/>
      <c r="M59" s="87"/>
      <c r="N59" s="87"/>
      <c r="O59" s="88"/>
    </row>
    <row r="60" spans="1:21" ht="31.5" customHeight="1" thickBot="1" x14ac:dyDescent="0.2">
      <c r="B60" s="1167"/>
      <c r="C60" s="1168"/>
      <c r="D60" s="1175" t="s">
        <v>27</v>
      </c>
      <c r="E60" s="1176"/>
      <c r="F60" s="1176"/>
      <c r="G60" s="1176"/>
      <c r="H60" s="1176"/>
      <c r="I60" s="1176"/>
      <c r="J60" s="1177"/>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q4sts0pVo2cHFOcOZA+wFYfzzkS/uUzQo7DV6Cne52gYlQd1FoGuIsxbkZJ/eUtwkyz34wVusdkT8yKxh38FA==" saltValue="k9HY/C3OppvOC/tJTWGm7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8" t="s">
        <v>30</v>
      </c>
      <c r="C41" s="1199"/>
      <c r="D41" s="105"/>
      <c r="E41" s="1200" t="s">
        <v>31</v>
      </c>
      <c r="F41" s="1200"/>
      <c r="G41" s="1200"/>
      <c r="H41" s="1201"/>
      <c r="I41" s="343">
        <v>54818</v>
      </c>
      <c r="J41" s="344">
        <v>54005</v>
      </c>
      <c r="K41" s="344">
        <v>56232</v>
      </c>
      <c r="L41" s="344">
        <v>61920</v>
      </c>
      <c r="M41" s="345">
        <v>65201</v>
      </c>
    </row>
    <row r="42" spans="2:13" ht="27.75" customHeight="1" x14ac:dyDescent="0.15">
      <c r="B42" s="1188"/>
      <c r="C42" s="1189"/>
      <c r="D42" s="106"/>
      <c r="E42" s="1192" t="s">
        <v>32</v>
      </c>
      <c r="F42" s="1192"/>
      <c r="G42" s="1192"/>
      <c r="H42" s="1193"/>
      <c r="I42" s="346">
        <v>13023</v>
      </c>
      <c r="J42" s="347">
        <v>5305</v>
      </c>
      <c r="K42" s="347">
        <v>4588</v>
      </c>
      <c r="L42" s="347">
        <v>4770</v>
      </c>
      <c r="M42" s="348">
        <v>3900</v>
      </c>
    </row>
    <row r="43" spans="2:13" ht="27.75" customHeight="1" x14ac:dyDescent="0.15">
      <c r="B43" s="1188"/>
      <c r="C43" s="1189"/>
      <c r="D43" s="106"/>
      <c r="E43" s="1192" t="s">
        <v>33</v>
      </c>
      <c r="F43" s="1192"/>
      <c r="G43" s="1192"/>
      <c r="H43" s="1193"/>
      <c r="I43" s="346">
        <v>18723</v>
      </c>
      <c r="J43" s="347">
        <v>16689</v>
      </c>
      <c r="K43" s="347">
        <v>15060</v>
      </c>
      <c r="L43" s="347">
        <v>18157</v>
      </c>
      <c r="M43" s="348">
        <v>19188</v>
      </c>
    </row>
    <row r="44" spans="2:13" ht="27.75" customHeight="1" x14ac:dyDescent="0.15">
      <c r="B44" s="1188"/>
      <c r="C44" s="1189"/>
      <c r="D44" s="106"/>
      <c r="E44" s="1192" t="s">
        <v>34</v>
      </c>
      <c r="F44" s="1192"/>
      <c r="G44" s="1192"/>
      <c r="H44" s="1193"/>
      <c r="I44" s="346" t="s">
        <v>486</v>
      </c>
      <c r="J44" s="347" t="s">
        <v>486</v>
      </c>
      <c r="K44" s="347" t="s">
        <v>486</v>
      </c>
      <c r="L44" s="347" t="s">
        <v>486</v>
      </c>
      <c r="M44" s="348" t="s">
        <v>486</v>
      </c>
    </row>
    <row r="45" spans="2:13" ht="27.75" customHeight="1" x14ac:dyDescent="0.15">
      <c r="B45" s="1188"/>
      <c r="C45" s="1189"/>
      <c r="D45" s="106"/>
      <c r="E45" s="1192" t="s">
        <v>35</v>
      </c>
      <c r="F45" s="1192"/>
      <c r="G45" s="1192"/>
      <c r="H45" s="1193"/>
      <c r="I45" s="346">
        <v>3368</v>
      </c>
      <c r="J45" s="347">
        <v>3310</v>
      </c>
      <c r="K45" s="347">
        <v>3143</v>
      </c>
      <c r="L45" s="347">
        <v>2146</v>
      </c>
      <c r="M45" s="348">
        <v>2541</v>
      </c>
    </row>
    <row r="46" spans="2:13" ht="27.75" customHeight="1" x14ac:dyDescent="0.15">
      <c r="B46" s="1188"/>
      <c r="C46" s="1189"/>
      <c r="D46" s="107"/>
      <c r="E46" s="1192" t="s">
        <v>36</v>
      </c>
      <c r="F46" s="1192"/>
      <c r="G46" s="1192"/>
      <c r="H46" s="1193"/>
      <c r="I46" s="346" t="s">
        <v>486</v>
      </c>
      <c r="J46" s="347" t="s">
        <v>486</v>
      </c>
      <c r="K46" s="347" t="s">
        <v>486</v>
      </c>
      <c r="L46" s="347" t="s">
        <v>486</v>
      </c>
      <c r="M46" s="348" t="s">
        <v>486</v>
      </c>
    </row>
    <row r="47" spans="2:13" ht="27.75" customHeight="1" x14ac:dyDescent="0.15">
      <c r="B47" s="1188"/>
      <c r="C47" s="1189"/>
      <c r="D47" s="108"/>
      <c r="E47" s="1202" t="s">
        <v>37</v>
      </c>
      <c r="F47" s="1203"/>
      <c r="G47" s="1203"/>
      <c r="H47" s="1204"/>
      <c r="I47" s="346" t="s">
        <v>486</v>
      </c>
      <c r="J47" s="347" t="s">
        <v>486</v>
      </c>
      <c r="K47" s="347" t="s">
        <v>486</v>
      </c>
      <c r="L47" s="347" t="s">
        <v>486</v>
      </c>
      <c r="M47" s="348" t="s">
        <v>486</v>
      </c>
    </row>
    <row r="48" spans="2:13" ht="27.75" customHeight="1" x14ac:dyDescent="0.15">
      <c r="B48" s="1188"/>
      <c r="C48" s="1189"/>
      <c r="D48" s="106"/>
      <c r="E48" s="1192" t="s">
        <v>38</v>
      </c>
      <c r="F48" s="1192"/>
      <c r="G48" s="1192"/>
      <c r="H48" s="1193"/>
      <c r="I48" s="346" t="s">
        <v>486</v>
      </c>
      <c r="J48" s="347" t="s">
        <v>486</v>
      </c>
      <c r="K48" s="347" t="s">
        <v>486</v>
      </c>
      <c r="L48" s="347" t="s">
        <v>486</v>
      </c>
      <c r="M48" s="348" t="s">
        <v>486</v>
      </c>
    </row>
    <row r="49" spans="2:13" ht="27.75" customHeight="1" x14ac:dyDescent="0.15">
      <c r="B49" s="1190"/>
      <c r="C49" s="1191"/>
      <c r="D49" s="106"/>
      <c r="E49" s="1192" t="s">
        <v>39</v>
      </c>
      <c r="F49" s="1192"/>
      <c r="G49" s="1192"/>
      <c r="H49" s="1193"/>
      <c r="I49" s="346" t="s">
        <v>486</v>
      </c>
      <c r="J49" s="347" t="s">
        <v>486</v>
      </c>
      <c r="K49" s="347" t="s">
        <v>486</v>
      </c>
      <c r="L49" s="347" t="s">
        <v>486</v>
      </c>
      <c r="M49" s="348" t="s">
        <v>486</v>
      </c>
    </row>
    <row r="50" spans="2:13" ht="27.75" customHeight="1" x14ac:dyDescent="0.15">
      <c r="B50" s="1186" t="s">
        <v>40</v>
      </c>
      <c r="C50" s="1187"/>
      <c r="D50" s="109"/>
      <c r="E50" s="1192" t="s">
        <v>41</v>
      </c>
      <c r="F50" s="1192"/>
      <c r="G50" s="1192"/>
      <c r="H50" s="1193"/>
      <c r="I50" s="346">
        <v>8919</v>
      </c>
      <c r="J50" s="347">
        <v>11939</v>
      </c>
      <c r="K50" s="347">
        <v>22260</v>
      </c>
      <c r="L50" s="347">
        <v>19051</v>
      </c>
      <c r="M50" s="348">
        <v>15382</v>
      </c>
    </row>
    <row r="51" spans="2:13" ht="27.75" customHeight="1" x14ac:dyDescent="0.15">
      <c r="B51" s="1188"/>
      <c r="C51" s="1189"/>
      <c r="D51" s="106"/>
      <c r="E51" s="1192" t="s">
        <v>42</v>
      </c>
      <c r="F51" s="1192"/>
      <c r="G51" s="1192"/>
      <c r="H51" s="1193"/>
      <c r="I51" s="346">
        <v>16779</v>
      </c>
      <c r="J51" s="347">
        <v>14116</v>
      </c>
      <c r="K51" s="347">
        <v>15174</v>
      </c>
      <c r="L51" s="347">
        <v>15633</v>
      </c>
      <c r="M51" s="348">
        <v>16462</v>
      </c>
    </row>
    <row r="52" spans="2:13" ht="27.75" customHeight="1" x14ac:dyDescent="0.15">
      <c r="B52" s="1190"/>
      <c r="C52" s="1191"/>
      <c r="D52" s="106"/>
      <c r="E52" s="1192" t="s">
        <v>43</v>
      </c>
      <c r="F52" s="1192"/>
      <c r="G52" s="1192"/>
      <c r="H52" s="1193"/>
      <c r="I52" s="346">
        <v>40792</v>
      </c>
      <c r="J52" s="347">
        <v>38546</v>
      </c>
      <c r="K52" s="347">
        <v>37780</v>
      </c>
      <c r="L52" s="347">
        <v>36768</v>
      </c>
      <c r="M52" s="348">
        <v>35712</v>
      </c>
    </row>
    <row r="53" spans="2:13" ht="27.75" customHeight="1" thickBot="1" x14ac:dyDescent="0.2">
      <c r="B53" s="1194" t="s">
        <v>19</v>
      </c>
      <c r="C53" s="1195"/>
      <c r="D53" s="110"/>
      <c r="E53" s="1196" t="s">
        <v>44</v>
      </c>
      <c r="F53" s="1196"/>
      <c r="G53" s="1196"/>
      <c r="H53" s="1197"/>
      <c r="I53" s="349">
        <v>23442</v>
      </c>
      <c r="J53" s="350">
        <v>14707</v>
      </c>
      <c r="K53" s="350">
        <v>3808</v>
      </c>
      <c r="L53" s="350">
        <v>15541</v>
      </c>
      <c r="M53" s="351">
        <v>23273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L0lMLn19BNZjurzlumVIfveB+ZJGIVC3K8m/BQMfxqsi2B//YrLYb27K1zuGfh6GVS8EXBD1gceyKlqRMazqSA==" saltValue="yTW0Gwgh4kvdEZeXNmGVu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I59" sqref="I5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3" t="s">
        <v>46</v>
      </c>
      <c r="D55" s="1213"/>
      <c r="E55" s="1214"/>
      <c r="F55" s="352">
        <v>11325</v>
      </c>
      <c r="G55" s="352">
        <v>9187</v>
      </c>
      <c r="H55" s="353">
        <v>6631</v>
      </c>
    </row>
    <row r="56" spans="2:8" ht="52.5" customHeight="1" x14ac:dyDescent="0.15">
      <c r="B56" s="122"/>
      <c r="C56" s="1215" t="s">
        <v>47</v>
      </c>
      <c r="D56" s="1215"/>
      <c r="E56" s="1216"/>
      <c r="F56" s="354">
        <v>378</v>
      </c>
      <c r="G56" s="354">
        <v>378</v>
      </c>
      <c r="H56" s="355">
        <v>378</v>
      </c>
    </row>
    <row r="57" spans="2:8" ht="53.25" customHeight="1" x14ac:dyDescent="0.15">
      <c r="B57" s="122"/>
      <c r="C57" s="1217" t="s">
        <v>48</v>
      </c>
      <c r="D57" s="1217"/>
      <c r="E57" s="1218"/>
      <c r="F57" s="356">
        <v>7027</v>
      </c>
      <c r="G57" s="356">
        <v>6168</v>
      </c>
      <c r="H57" s="357">
        <v>5639</v>
      </c>
    </row>
    <row r="58" spans="2:8" ht="45.75" customHeight="1" x14ac:dyDescent="0.15">
      <c r="B58" s="123"/>
      <c r="C58" s="1205" t="s">
        <v>551</v>
      </c>
      <c r="D58" s="1206"/>
      <c r="E58" s="1207"/>
      <c r="F58" s="358">
        <v>4888</v>
      </c>
      <c r="G58" s="358">
        <v>3195</v>
      </c>
      <c r="H58" s="359">
        <v>3472</v>
      </c>
    </row>
    <row r="59" spans="2:8" ht="45.75" customHeight="1" x14ac:dyDescent="0.15">
      <c r="B59" s="123"/>
      <c r="C59" s="1205" t="s">
        <v>552</v>
      </c>
      <c r="D59" s="1206"/>
      <c r="E59" s="1207"/>
      <c r="F59" s="358">
        <v>1337</v>
      </c>
      <c r="G59" s="358">
        <v>2137</v>
      </c>
      <c r="H59" s="359">
        <v>1317</v>
      </c>
    </row>
    <row r="60" spans="2:8" ht="45.75" customHeight="1" x14ac:dyDescent="0.15">
      <c r="B60" s="123"/>
      <c r="C60" s="1205" t="s">
        <v>553</v>
      </c>
      <c r="D60" s="1206"/>
      <c r="E60" s="1207"/>
      <c r="F60" s="358">
        <v>283</v>
      </c>
      <c r="G60" s="358">
        <v>283</v>
      </c>
      <c r="H60" s="359">
        <v>255</v>
      </c>
    </row>
    <row r="61" spans="2:8" ht="45.75" customHeight="1" x14ac:dyDescent="0.15">
      <c r="B61" s="123"/>
      <c r="C61" s="1205" t="s">
        <v>554</v>
      </c>
      <c r="D61" s="1206"/>
      <c r="E61" s="1207"/>
      <c r="F61" s="358">
        <v>116</v>
      </c>
      <c r="G61" s="358">
        <v>126</v>
      </c>
      <c r="H61" s="359">
        <v>173</v>
      </c>
    </row>
    <row r="62" spans="2:8" ht="45.75" customHeight="1" thickBot="1" x14ac:dyDescent="0.2">
      <c r="B62" s="124"/>
      <c r="C62" s="1208" t="s">
        <v>555</v>
      </c>
      <c r="D62" s="1209"/>
      <c r="E62" s="1210"/>
      <c r="F62" s="360">
        <v>128</v>
      </c>
      <c r="G62" s="360">
        <v>128</v>
      </c>
      <c r="H62" s="361">
        <v>128</v>
      </c>
    </row>
    <row r="63" spans="2:8" ht="52.5" customHeight="1" thickBot="1" x14ac:dyDescent="0.2">
      <c r="B63" s="125"/>
      <c r="C63" s="1211" t="s">
        <v>49</v>
      </c>
      <c r="D63" s="1211"/>
      <c r="E63" s="1212"/>
      <c r="F63" s="362">
        <v>18731</v>
      </c>
      <c r="G63" s="362">
        <v>15733</v>
      </c>
      <c r="H63" s="363">
        <v>12648</v>
      </c>
    </row>
    <row r="64" spans="2:8" x14ac:dyDescent="0.15"/>
  </sheetData>
  <sheetProtection algorithmName="SHA-512" hashValue="kg71aURch27zeNB8IwojBqwvuXoyMRblj3nUQIVircgyd+HBidtpNZklfp7B0UBUUB2GX+fggv8ydhj1C32FXg==" saltValue="o/ClKntYfSHpSfCwG8R3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52106</v>
      </c>
      <c r="E3" s="144"/>
      <c r="F3" s="145">
        <v>43261</v>
      </c>
      <c r="G3" s="146"/>
      <c r="H3" s="147"/>
    </row>
    <row r="4" spans="1:8" x14ac:dyDescent="0.15">
      <c r="A4" s="148"/>
      <c r="B4" s="149"/>
      <c r="C4" s="150"/>
      <c r="D4" s="151">
        <v>27150</v>
      </c>
      <c r="E4" s="152"/>
      <c r="F4" s="153">
        <v>24721</v>
      </c>
      <c r="G4" s="154"/>
      <c r="H4" s="155"/>
    </row>
    <row r="5" spans="1:8" x14ac:dyDescent="0.15">
      <c r="A5" s="136" t="s">
        <v>519</v>
      </c>
      <c r="B5" s="141"/>
      <c r="C5" s="142"/>
      <c r="D5" s="143">
        <v>41494</v>
      </c>
      <c r="E5" s="144"/>
      <c r="F5" s="145">
        <v>40626</v>
      </c>
      <c r="G5" s="146"/>
      <c r="H5" s="147"/>
    </row>
    <row r="6" spans="1:8" x14ac:dyDescent="0.15">
      <c r="A6" s="148"/>
      <c r="B6" s="149"/>
      <c r="C6" s="150"/>
      <c r="D6" s="151">
        <v>26490</v>
      </c>
      <c r="E6" s="152"/>
      <c r="F6" s="153">
        <v>24279</v>
      </c>
      <c r="G6" s="154"/>
      <c r="H6" s="155"/>
    </row>
    <row r="7" spans="1:8" x14ac:dyDescent="0.15">
      <c r="A7" s="136" t="s">
        <v>520</v>
      </c>
      <c r="B7" s="141"/>
      <c r="C7" s="142"/>
      <c r="D7" s="143">
        <v>70483</v>
      </c>
      <c r="E7" s="144"/>
      <c r="F7" s="145">
        <v>46133</v>
      </c>
      <c r="G7" s="146"/>
      <c r="H7" s="147"/>
    </row>
    <row r="8" spans="1:8" x14ac:dyDescent="0.15">
      <c r="A8" s="148"/>
      <c r="B8" s="149"/>
      <c r="C8" s="150"/>
      <c r="D8" s="151">
        <v>34095</v>
      </c>
      <c r="E8" s="152"/>
      <c r="F8" s="153">
        <v>27280</v>
      </c>
      <c r="G8" s="154"/>
      <c r="H8" s="155"/>
    </row>
    <row r="9" spans="1:8" x14ac:dyDescent="0.15">
      <c r="A9" s="136" t="s">
        <v>521</v>
      </c>
      <c r="B9" s="141"/>
      <c r="C9" s="142"/>
      <c r="D9" s="143">
        <v>93053</v>
      </c>
      <c r="E9" s="144"/>
      <c r="F9" s="145">
        <v>49174</v>
      </c>
      <c r="G9" s="146"/>
      <c r="H9" s="147"/>
    </row>
    <row r="10" spans="1:8" x14ac:dyDescent="0.15">
      <c r="A10" s="148"/>
      <c r="B10" s="149"/>
      <c r="C10" s="150"/>
      <c r="D10" s="151">
        <v>49869</v>
      </c>
      <c r="E10" s="152"/>
      <c r="F10" s="153">
        <v>29896</v>
      </c>
      <c r="G10" s="154"/>
      <c r="H10" s="155"/>
    </row>
    <row r="11" spans="1:8" x14ac:dyDescent="0.15">
      <c r="A11" s="136" t="s">
        <v>522</v>
      </c>
      <c r="B11" s="141"/>
      <c r="C11" s="142"/>
      <c r="D11" s="143">
        <v>68687</v>
      </c>
      <c r="E11" s="144"/>
      <c r="F11" s="145">
        <v>50636</v>
      </c>
      <c r="G11" s="146"/>
      <c r="H11" s="147"/>
    </row>
    <row r="12" spans="1:8" x14ac:dyDescent="0.15">
      <c r="A12" s="148"/>
      <c r="B12" s="149"/>
      <c r="C12" s="156"/>
      <c r="D12" s="151">
        <v>30091</v>
      </c>
      <c r="E12" s="152"/>
      <c r="F12" s="153">
        <v>31778</v>
      </c>
      <c r="G12" s="154"/>
      <c r="H12" s="155"/>
    </row>
    <row r="13" spans="1:8" x14ac:dyDescent="0.15">
      <c r="A13" s="136"/>
      <c r="B13" s="141"/>
      <c r="C13" s="157"/>
      <c r="D13" s="158">
        <v>65165</v>
      </c>
      <c r="E13" s="159"/>
      <c r="F13" s="160">
        <v>45966</v>
      </c>
      <c r="G13" s="161"/>
      <c r="H13" s="147"/>
    </row>
    <row r="14" spans="1:8" x14ac:dyDescent="0.15">
      <c r="A14" s="148"/>
      <c r="B14" s="149"/>
      <c r="C14" s="150"/>
      <c r="D14" s="151">
        <v>33539</v>
      </c>
      <c r="E14" s="152"/>
      <c r="F14" s="153">
        <v>27591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8.35</v>
      </c>
      <c r="C19" s="162">
        <f>ROUND(VALUE(SUBSTITUTE(実質収支比率等に係る経年分析!G$48,"▲","-")),2)</f>
        <v>12.17</v>
      </c>
      <c r="D19" s="162">
        <f>ROUND(VALUE(SUBSTITUTE(実質収支比率等に係る経年分析!H$48,"▲","-")),2)</f>
        <v>7.8</v>
      </c>
      <c r="E19" s="162">
        <f>ROUND(VALUE(SUBSTITUTE(実質収支比率等に係る経年分析!I$48,"▲","-")),2)</f>
        <v>7.04</v>
      </c>
      <c r="F19" s="162">
        <f>ROUND(VALUE(SUBSTITUTE(実質収支比率等に係る経年分析!J$48,"▲","-")),2)</f>
        <v>7.19</v>
      </c>
    </row>
    <row r="20" spans="1:11" x14ac:dyDescent="0.15">
      <c r="A20" s="162" t="s">
        <v>53</v>
      </c>
      <c r="B20" s="162">
        <f>ROUND(VALUE(SUBSTITUTE(実質収支比率等に係る経年分析!F$47,"▲","-")),2)</f>
        <v>4.2300000000000004</v>
      </c>
      <c r="C20" s="162">
        <f>ROUND(VALUE(SUBSTITUTE(実質収支比率等に係る経年分析!G$47,"▲","-")),2)</f>
        <v>8.2100000000000009</v>
      </c>
      <c r="D20" s="162">
        <f>ROUND(VALUE(SUBSTITUTE(実質収支比率等に係る経年分析!H$47,"▲","-")),2)</f>
        <v>20.46</v>
      </c>
      <c r="E20" s="162">
        <f>ROUND(VALUE(SUBSTITUTE(実質収支比率等に係る経年分析!I$47,"▲","-")),2)</f>
        <v>15.82</v>
      </c>
      <c r="F20" s="162">
        <f>ROUND(VALUE(SUBSTITUTE(実質収支比率等に係る経年分析!J$47,"▲","-")),2)</f>
        <v>11.09</v>
      </c>
    </row>
    <row r="21" spans="1:11" x14ac:dyDescent="0.15">
      <c r="A21" s="162" t="s">
        <v>54</v>
      </c>
      <c r="B21" s="162">
        <f>IF(ISNUMBER(VALUE(SUBSTITUTE(実質収支比率等に係る経年分析!F$49,"▲","-"))),ROUND(VALUE(SUBSTITUTE(実質収支比率等に係る経年分析!F$49,"▲","-")),2),NA())</f>
        <v>-3.35</v>
      </c>
      <c r="C21" s="162">
        <f>IF(ISNUMBER(VALUE(SUBSTITUTE(実質収支比率等に係る経年分析!G$49,"▲","-"))),ROUND(VALUE(SUBSTITUTE(実質収支比率等に係る経年分析!G$49,"▲","-")),2),NA())</f>
        <v>7.59</v>
      </c>
      <c r="D21" s="162">
        <f>IF(ISNUMBER(VALUE(SUBSTITUTE(実質収支比率等に係る経年分析!H$49,"▲","-"))),ROUND(VALUE(SUBSTITUTE(実質収支比率等に係る経年分析!H$49,"▲","-")),2),NA())</f>
        <v>9.31</v>
      </c>
      <c r="E21" s="162">
        <f>IF(ISNUMBER(VALUE(SUBSTITUTE(実質収支比率等に係る経年分析!I$49,"▲","-"))),ROUND(VALUE(SUBSTITUTE(実質収支比率等に係る経年分析!I$49,"▲","-")),2),NA())</f>
        <v>-4.08</v>
      </c>
      <c r="F21" s="162">
        <f>IF(ISNUMBER(VALUE(SUBSTITUTE(実質収支比率等に係る経年分析!J$49,"▲","-"))),ROUND(VALUE(SUBSTITUTE(実質収支比率等に係る経年分析!J$49,"▲","-")),2),NA())</f>
        <v>-3.93</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つくば市等公平委員会特別会計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つくば市後期高齢者医療特別会計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0.08</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15">
      <c r="A32" s="163" t="str">
        <f>IF(連結実質赤字比率に係る赤字・黒字の構成分析!C$38="",NA(),連結実質赤字比率に係る赤字・黒字の構成分析!C$38)</f>
        <v>つくば市国民健康保険特別会計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1.54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0.76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v>
      </c>
    </row>
    <row r="33" spans="1:16" x14ac:dyDescent="0.15">
      <c r="A33" s="163" t="str">
        <f>IF(連結実質赤字比率に係る赤字・黒字の構成分析!C$37="",NA(),連結実質赤字比率に係る赤字・黒字の構成分析!C$37)</f>
        <v>つくば市介護保険事業特別会計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0.71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1.06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1.03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0.83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0.43</v>
      </c>
    </row>
    <row r="34" spans="1:16" x14ac:dyDescent="0.15">
      <c r="A34" s="163" t="str">
        <f>IF(連結実質赤字比率に係る赤字・黒字の構成分析!C$36="",NA(),連結実質赤字比率に係る赤字・黒字の構成分析!C$36)</f>
        <v>つくば市水道事業会計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3.02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3.06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3.87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4.91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4.7</v>
      </c>
    </row>
    <row r="35" spans="1:16" x14ac:dyDescent="0.15">
      <c r="A35" s="163" t="str">
        <f>IF(連結実質赤字比率に係る赤字・黒字の構成分析!C$35="",NA(),連結実質赤字比率に係る赤字・黒字の構成分析!C$35)</f>
        <v>つくば市下水道事業会計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2.4500000000000002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3.58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4.66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5.99</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8.34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12.16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7.79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7.03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7.18</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6444</v>
      </c>
      <c r="E42" s="164"/>
      <c r="F42" s="164"/>
      <c r="G42" s="164">
        <f>'実質公債費比率（分子）の構造'!L$52</f>
        <v>5899</v>
      </c>
      <c r="H42" s="164"/>
      <c r="I42" s="164"/>
      <c r="J42" s="164">
        <f>'実質公債費比率（分子）の構造'!M$52</f>
        <v>5430</v>
      </c>
      <c r="K42" s="164"/>
      <c r="L42" s="164"/>
      <c r="M42" s="164">
        <f>'実質公債費比率（分子）の構造'!N$52</f>
        <v>5214</v>
      </c>
      <c r="N42" s="164"/>
      <c r="O42" s="164"/>
      <c r="P42" s="164">
        <f>'実質公債費比率（分子）の構造'!O$52</f>
        <v>4950</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905</v>
      </c>
      <c r="C44" s="164"/>
      <c r="D44" s="164"/>
      <c r="E44" s="164">
        <f>'実質公債費比率（分子）の構造'!L$50</f>
        <v>889</v>
      </c>
      <c r="F44" s="164"/>
      <c r="G44" s="164"/>
      <c r="H44" s="164">
        <f>'実質公債費比率（分子）の構造'!M$50</f>
        <v>940</v>
      </c>
      <c r="I44" s="164"/>
      <c r="J44" s="164"/>
      <c r="K44" s="164">
        <f>'実質公債費比率（分子）の構造'!N$50</f>
        <v>934</v>
      </c>
      <c r="L44" s="164"/>
      <c r="M44" s="164"/>
      <c r="N44" s="164">
        <f>'実質公債費比率（分子）の構造'!O$50</f>
        <v>974</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908</v>
      </c>
      <c r="C46" s="164"/>
      <c r="D46" s="164"/>
      <c r="E46" s="164">
        <f>'実質公債費比率（分子）の構造'!L$48</f>
        <v>1362</v>
      </c>
      <c r="F46" s="164"/>
      <c r="G46" s="164"/>
      <c r="H46" s="164">
        <f>'実質公債費比率（分子）の構造'!M$48</f>
        <v>1332</v>
      </c>
      <c r="I46" s="164"/>
      <c r="J46" s="164"/>
      <c r="K46" s="164">
        <f>'実質公債費比率（分子）の構造'!N$48</f>
        <v>1352</v>
      </c>
      <c r="L46" s="164"/>
      <c r="M46" s="164"/>
      <c r="N46" s="164">
        <f>'実質公債費比率（分子）の構造'!O$48</f>
        <v>1490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6454</v>
      </c>
      <c r="C49" s="164"/>
      <c r="D49" s="164"/>
      <c r="E49" s="164">
        <f>'実質公債費比率（分子）の構造'!L$45</f>
        <v>6728</v>
      </c>
      <c r="F49" s="164"/>
      <c r="G49" s="164"/>
      <c r="H49" s="164">
        <f>'実質公債費比率（分子）の構造'!M$45</f>
        <v>6345</v>
      </c>
      <c r="I49" s="164"/>
      <c r="J49" s="164"/>
      <c r="K49" s="164">
        <f>'実質公債費比率（分子）の構造'!N$45</f>
        <v>6328</v>
      </c>
      <c r="L49" s="164"/>
      <c r="M49" s="164"/>
      <c r="N49" s="164">
        <f>'実質公債費比率（分子）の構造'!O$45</f>
        <v>6402</v>
      </c>
      <c r="O49" s="164"/>
      <c r="P49" s="164"/>
    </row>
    <row r="50" spans="1:16" x14ac:dyDescent="0.15">
      <c r="A50" s="164" t="s">
        <v>67</v>
      </c>
      <c r="B50" s="164" t="e">
        <f>NA()</f>
        <v>#N/A</v>
      </c>
      <c r="C50" s="164">
        <f>IF(ISNUMBER('実質公債費比率（分子）の構造'!K$53),'実質公債費比率（分子）の構造'!K$53,NA())</f>
        <v>1823</v>
      </c>
      <c r="D50" s="164" t="e">
        <f>NA()</f>
        <v>#N/A</v>
      </c>
      <c r="E50" s="164" t="e">
        <f>NA()</f>
        <v>#N/A</v>
      </c>
      <c r="F50" s="164">
        <f>IF(ISNUMBER('実質公債費比率（分子）の構造'!L$53),'実質公債費比率（分子）の構造'!L$53,NA())</f>
        <v>3080</v>
      </c>
      <c r="G50" s="164" t="e">
        <f>NA()</f>
        <v>#N/A</v>
      </c>
      <c r="H50" s="164" t="e">
        <f>NA()</f>
        <v>#N/A</v>
      </c>
      <c r="I50" s="164">
        <f>IF(ISNUMBER('実質公債費比率（分子）の構造'!M$53),'実質公債費比率（分子）の構造'!M$53,NA())</f>
        <v>3187</v>
      </c>
      <c r="J50" s="164" t="e">
        <f>NA()</f>
        <v>#N/A</v>
      </c>
      <c r="K50" s="164" t="e">
        <f>NA()</f>
        <v>#N/A</v>
      </c>
      <c r="L50" s="164">
        <f>IF(ISNUMBER('実質公債費比率（分子）の構造'!N$53),'実質公債費比率（分子）の構造'!N$53,NA())</f>
        <v>3400</v>
      </c>
      <c r="M50" s="164" t="e">
        <f>NA()</f>
        <v>#N/A</v>
      </c>
      <c r="N50" s="164" t="e">
        <f>NA()</f>
        <v>#N/A</v>
      </c>
      <c r="O50" s="164">
        <f>IF(ISNUMBER('実質公債費比率（分子）の構造'!O$53),'実質公債費比率（分子）の構造'!O$53,NA())</f>
        <v>3916</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40792</v>
      </c>
      <c r="E56" s="163"/>
      <c r="F56" s="163"/>
      <c r="G56" s="163">
        <f>'将来負担比率（分子）の構造'!J$52</f>
        <v>38546</v>
      </c>
      <c r="H56" s="163"/>
      <c r="I56" s="163"/>
      <c r="J56" s="163">
        <f>'将来負担比率（分子）の構造'!K$52</f>
        <v>37780</v>
      </c>
      <c r="K56" s="163"/>
      <c r="L56" s="163"/>
      <c r="M56" s="163">
        <f>'将来負担比率（分子）の構造'!L$52</f>
        <v>36768</v>
      </c>
      <c r="N56" s="163"/>
      <c r="O56" s="163"/>
      <c r="P56" s="163">
        <f>'将来負担比率（分子）の構造'!M$52</f>
        <v>35712</v>
      </c>
    </row>
    <row r="57" spans="1:16" x14ac:dyDescent="0.15">
      <c r="A57" s="163" t="s">
        <v>42</v>
      </c>
      <c r="B57" s="163"/>
      <c r="C57" s="163"/>
      <c r="D57" s="163">
        <f>'将来負担比率（分子）の構造'!I$51</f>
        <v>16779</v>
      </c>
      <c r="E57" s="163"/>
      <c r="F57" s="163"/>
      <c r="G57" s="163">
        <f>'将来負担比率（分子）の構造'!J$51</f>
        <v>14116</v>
      </c>
      <c r="H57" s="163"/>
      <c r="I57" s="163"/>
      <c r="J57" s="163">
        <f>'将来負担比率（分子）の構造'!K$51</f>
        <v>15174</v>
      </c>
      <c r="K57" s="163"/>
      <c r="L57" s="163"/>
      <c r="M57" s="163">
        <f>'将来負担比率（分子）の構造'!L$51</f>
        <v>15633</v>
      </c>
      <c r="N57" s="163"/>
      <c r="O57" s="163"/>
      <c r="P57" s="163">
        <f>'将来負担比率（分子）の構造'!M$51</f>
        <v>16462</v>
      </c>
    </row>
    <row r="58" spans="1:16" x14ac:dyDescent="0.15">
      <c r="A58" s="163" t="s">
        <v>41</v>
      </c>
      <c r="B58" s="163"/>
      <c r="C58" s="163"/>
      <c r="D58" s="163">
        <f>'将来負担比率（分子）の構造'!I$50</f>
        <v>8919</v>
      </c>
      <c r="E58" s="163"/>
      <c r="F58" s="163"/>
      <c r="G58" s="163">
        <f>'将来負担比率（分子）の構造'!J$50</f>
        <v>11939</v>
      </c>
      <c r="H58" s="163"/>
      <c r="I58" s="163"/>
      <c r="J58" s="163">
        <f>'将来負担比率（分子）の構造'!K$50</f>
        <v>22260</v>
      </c>
      <c r="K58" s="163"/>
      <c r="L58" s="163"/>
      <c r="M58" s="163">
        <f>'将来負担比率（分子）の構造'!L$50</f>
        <v>19051</v>
      </c>
      <c r="N58" s="163"/>
      <c r="O58" s="163"/>
      <c r="P58" s="163">
        <f>'将来負担比率（分子）の構造'!M$50</f>
        <v>15382</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3368</v>
      </c>
      <c r="C62" s="163"/>
      <c r="D62" s="163"/>
      <c r="E62" s="163">
        <f>'将来負担比率（分子）の構造'!J$45</f>
        <v>3310</v>
      </c>
      <c r="F62" s="163"/>
      <c r="G62" s="163"/>
      <c r="H62" s="163">
        <f>'将来負担比率（分子）の構造'!K$45</f>
        <v>3143</v>
      </c>
      <c r="I62" s="163"/>
      <c r="J62" s="163"/>
      <c r="K62" s="163">
        <f>'将来負担比率（分子）の構造'!L$45</f>
        <v>2146</v>
      </c>
      <c r="L62" s="163"/>
      <c r="M62" s="163"/>
      <c r="N62" s="163">
        <f>'将来負担比率（分子）の構造'!M$45</f>
        <v>2541</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18723</v>
      </c>
      <c r="C64" s="163"/>
      <c r="D64" s="163"/>
      <c r="E64" s="163">
        <f>'将来負担比率（分子）の構造'!J$43</f>
        <v>16689</v>
      </c>
      <c r="F64" s="163"/>
      <c r="G64" s="163"/>
      <c r="H64" s="163">
        <f>'将来負担比率（分子）の構造'!K$43</f>
        <v>15060</v>
      </c>
      <c r="I64" s="163"/>
      <c r="J64" s="163"/>
      <c r="K64" s="163">
        <f>'将来負担比率（分子）の構造'!L$43</f>
        <v>18157</v>
      </c>
      <c r="L64" s="163"/>
      <c r="M64" s="163"/>
      <c r="N64" s="163">
        <f>'将来負担比率（分子）の構造'!M$43</f>
        <v>19188</v>
      </c>
      <c r="O64" s="163"/>
      <c r="P64" s="163"/>
    </row>
    <row r="65" spans="1:16" x14ac:dyDescent="0.15">
      <c r="A65" s="163" t="s">
        <v>32</v>
      </c>
      <c r="B65" s="163">
        <f>'将来負担比率（分子）の構造'!I$42</f>
        <v>13023</v>
      </c>
      <c r="C65" s="163"/>
      <c r="D65" s="163"/>
      <c r="E65" s="163">
        <f>'将来負担比率（分子）の構造'!J$42</f>
        <v>5305</v>
      </c>
      <c r="F65" s="163"/>
      <c r="G65" s="163"/>
      <c r="H65" s="163">
        <f>'将来負担比率（分子）の構造'!K$42</f>
        <v>4588</v>
      </c>
      <c r="I65" s="163"/>
      <c r="J65" s="163"/>
      <c r="K65" s="163">
        <f>'将来負担比率（分子）の構造'!L$42</f>
        <v>4770</v>
      </c>
      <c r="L65" s="163"/>
      <c r="M65" s="163"/>
      <c r="N65" s="163">
        <f>'将来負担比率（分子）の構造'!M$42</f>
        <v>3900</v>
      </c>
      <c r="O65" s="163"/>
      <c r="P65" s="163"/>
    </row>
    <row r="66" spans="1:16" x14ac:dyDescent="0.15">
      <c r="A66" s="163" t="s">
        <v>31</v>
      </c>
      <c r="B66" s="163">
        <f>'将来負担比率（分子）の構造'!I$41</f>
        <v>54818</v>
      </c>
      <c r="C66" s="163"/>
      <c r="D66" s="163"/>
      <c r="E66" s="163">
        <f>'将来負担比率（分子）の構造'!J$41</f>
        <v>54005</v>
      </c>
      <c r="F66" s="163"/>
      <c r="G66" s="163"/>
      <c r="H66" s="163">
        <f>'将来負担比率（分子）の構造'!K$41</f>
        <v>56232</v>
      </c>
      <c r="I66" s="163"/>
      <c r="J66" s="163"/>
      <c r="K66" s="163">
        <f>'将来負担比率（分子）の構造'!L$41</f>
        <v>61920</v>
      </c>
      <c r="L66" s="163"/>
      <c r="M66" s="163"/>
      <c r="N66" s="163">
        <f>'将来負担比率（分子）の構造'!M$41</f>
        <v>65201</v>
      </c>
      <c r="O66" s="163"/>
      <c r="P66" s="163"/>
    </row>
    <row r="67" spans="1:16" x14ac:dyDescent="0.15">
      <c r="A67" s="163" t="s">
        <v>71</v>
      </c>
      <c r="B67" s="163" t="e">
        <f>NA()</f>
        <v>#N/A</v>
      </c>
      <c r="C67" s="163">
        <f>IF(ISNUMBER('将来負担比率（分子）の構造'!I$53), IF('将来負担比率（分子）の構造'!I$53 &lt; 0, 0, '将来負担比率（分子）の構造'!I$53), NA())</f>
        <v>23442</v>
      </c>
      <c r="D67" s="163" t="e">
        <f>NA()</f>
        <v>#N/A</v>
      </c>
      <c r="E67" s="163" t="e">
        <f>NA()</f>
        <v>#N/A</v>
      </c>
      <c r="F67" s="163">
        <f>IF(ISNUMBER('将来負担比率（分子）の構造'!J$53), IF('将来負担比率（分子）の構造'!J$53 &lt; 0, 0, '将来負担比率（分子）の構造'!J$53), NA())</f>
        <v>14707</v>
      </c>
      <c r="G67" s="163" t="e">
        <f>NA()</f>
        <v>#N/A</v>
      </c>
      <c r="H67" s="163" t="e">
        <f>NA()</f>
        <v>#N/A</v>
      </c>
      <c r="I67" s="163">
        <f>IF(ISNUMBER('将来負担比率（分子）の構造'!K$53), IF('将来負担比率（分子）の構造'!K$53 &lt; 0, 0, '将来負担比率（分子）の構造'!K$53), NA())</f>
        <v>3808</v>
      </c>
      <c r="J67" s="163" t="e">
        <f>NA()</f>
        <v>#N/A</v>
      </c>
      <c r="K67" s="163" t="e">
        <f>NA()</f>
        <v>#N/A</v>
      </c>
      <c r="L67" s="163">
        <f>IF(ISNUMBER('将来負担比率（分子）の構造'!L$53), IF('将来負担比率（分子）の構造'!L$53 &lt; 0, 0, '将来負担比率（分子）の構造'!L$53), NA())</f>
        <v>15541</v>
      </c>
      <c r="M67" s="163" t="e">
        <f>NA()</f>
        <v>#N/A</v>
      </c>
      <c r="N67" s="163" t="e">
        <f>NA()</f>
        <v>#N/A</v>
      </c>
      <c r="O67" s="163">
        <f>IF(ISNUMBER('将来負担比率（分子）の構造'!M$53), IF('将来負担比率（分子）の構造'!M$53 &lt; 0, 0, '将来負担比率（分子）の構造'!M$53), NA())</f>
        <v>23273</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11325</v>
      </c>
      <c r="C72" s="167">
        <f>基金残高に係る経年分析!G55</f>
        <v>9187</v>
      </c>
      <c r="D72" s="167">
        <f>基金残高に係る経年分析!H55</f>
        <v>6631</v>
      </c>
    </row>
    <row r="73" spans="1:16" x14ac:dyDescent="0.15">
      <c r="A73" s="166" t="s">
        <v>74</v>
      </c>
      <c r="B73" s="167">
        <f>基金残高に係る経年分析!F56</f>
        <v>378</v>
      </c>
      <c r="C73" s="167">
        <f>基金残高に係る経年分析!G56</f>
        <v>378</v>
      </c>
      <c r="D73" s="167">
        <f>基金残高に係る経年分析!H56</f>
        <v>378</v>
      </c>
    </row>
    <row r="74" spans="1:16" x14ac:dyDescent="0.15">
      <c r="A74" s="166" t="s">
        <v>75</v>
      </c>
      <c r="B74" s="167">
        <f>基金残高に係る経年分析!F57</f>
        <v>7027</v>
      </c>
      <c r="C74" s="167">
        <f>基金残高に係る経年分析!G57</f>
        <v>6168</v>
      </c>
      <c r="D74" s="167">
        <f>基金残高に係る経年分析!H57</f>
        <v>5639</v>
      </c>
    </row>
  </sheetData>
  <sheetProtection algorithmName="SHA-512" hashValue="URfjtyN0tR9/qDKeplVRYH5vKXWklyFZTQ08fR9k5KmInQ7HUwIy9hYm1OJOj7EraWUbQlpNBUdXEkSMkJVUTg==" saltValue="bASY1lhs1NkwMyJpg16c7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BU5" workbookViewId="0">
      <selection activeCell="DL38" sqref="DL38:DV38"/>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53062331</v>
      </c>
      <c r="S5" s="677"/>
      <c r="T5" s="677"/>
      <c r="U5" s="677"/>
      <c r="V5" s="677"/>
      <c r="W5" s="677"/>
      <c r="X5" s="677"/>
      <c r="Y5" s="702"/>
      <c r="Z5" s="715">
        <v>43.3</v>
      </c>
      <c r="AA5" s="715"/>
      <c r="AB5" s="715"/>
      <c r="AC5" s="715"/>
      <c r="AD5" s="716">
        <v>50992320</v>
      </c>
      <c r="AE5" s="716"/>
      <c r="AF5" s="716"/>
      <c r="AG5" s="716"/>
      <c r="AH5" s="716"/>
      <c r="AI5" s="716"/>
      <c r="AJ5" s="716"/>
      <c r="AK5" s="716"/>
      <c r="AL5" s="703">
        <v>81.3</v>
      </c>
      <c r="AM5" s="685"/>
      <c r="AN5" s="685"/>
      <c r="AO5" s="704"/>
      <c r="AP5" s="679" t="s">
        <v>216</v>
      </c>
      <c r="AQ5" s="680"/>
      <c r="AR5" s="680"/>
      <c r="AS5" s="680"/>
      <c r="AT5" s="680"/>
      <c r="AU5" s="680"/>
      <c r="AV5" s="680"/>
      <c r="AW5" s="680"/>
      <c r="AX5" s="680"/>
      <c r="AY5" s="680"/>
      <c r="AZ5" s="680"/>
      <c r="BA5" s="680"/>
      <c r="BB5" s="680"/>
      <c r="BC5" s="680"/>
      <c r="BD5" s="680"/>
      <c r="BE5" s="680"/>
      <c r="BF5" s="681"/>
      <c r="BG5" s="621">
        <v>50981092</v>
      </c>
      <c r="BH5" s="622"/>
      <c r="BI5" s="622"/>
      <c r="BJ5" s="622"/>
      <c r="BK5" s="622"/>
      <c r="BL5" s="622"/>
      <c r="BM5" s="622"/>
      <c r="BN5" s="623"/>
      <c r="BO5" s="659">
        <v>96.1</v>
      </c>
      <c r="BP5" s="659"/>
      <c r="BQ5" s="659"/>
      <c r="BR5" s="659"/>
      <c r="BS5" s="660">
        <v>602771</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986749</v>
      </c>
      <c r="S6" s="622"/>
      <c r="T6" s="622"/>
      <c r="U6" s="622"/>
      <c r="V6" s="622"/>
      <c r="W6" s="622"/>
      <c r="X6" s="622"/>
      <c r="Y6" s="623"/>
      <c r="Z6" s="659">
        <v>0.8</v>
      </c>
      <c r="AA6" s="659"/>
      <c r="AB6" s="659"/>
      <c r="AC6" s="659"/>
      <c r="AD6" s="660">
        <v>986749</v>
      </c>
      <c r="AE6" s="660"/>
      <c r="AF6" s="660"/>
      <c r="AG6" s="660"/>
      <c r="AH6" s="660"/>
      <c r="AI6" s="660"/>
      <c r="AJ6" s="660"/>
      <c r="AK6" s="660"/>
      <c r="AL6" s="624">
        <v>1.6</v>
      </c>
      <c r="AM6" s="625"/>
      <c r="AN6" s="625"/>
      <c r="AO6" s="661"/>
      <c r="AP6" s="618" t="s">
        <v>221</v>
      </c>
      <c r="AQ6" s="619"/>
      <c r="AR6" s="619"/>
      <c r="AS6" s="619"/>
      <c r="AT6" s="619"/>
      <c r="AU6" s="619"/>
      <c r="AV6" s="619"/>
      <c r="AW6" s="619"/>
      <c r="AX6" s="619"/>
      <c r="AY6" s="619"/>
      <c r="AZ6" s="619"/>
      <c r="BA6" s="619"/>
      <c r="BB6" s="619"/>
      <c r="BC6" s="619"/>
      <c r="BD6" s="619"/>
      <c r="BE6" s="619"/>
      <c r="BF6" s="620"/>
      <c r="BG6" s="621">
        <v>50981092</v>
      </c>
      <c r="BH6" s="622"/>
      <c r="BI6" s="622"/>
      <c r="BJ6" s="622"/>
      <c r="BK6" s="622"/>
      <c r="BL6" s="622"/>
      <c r="BM6" s="622"/>
      <c r="BN6" s="623"/>
      <c r="BO6" s="659">
        <v>96.1</v>
      </c>
      <c r="BP6" s="659"/>
      <c r="BQ6" s="659"/>
      <c r="BR6" s="659"/>
      <c r="BS6" s="660">
        <v>602771</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488891</v>
      </c>
      <c r="CS6" s="622"/>
      <c r="CT6" s="622"/>
      <c r="CU6" s="622"/>
      <c r="CV6" s="622"/>
      <c r="CW6" s="622"/>
      <c r="CX6" s="622"/>
      <c r="CY6" s="623"/>
      <c r="CZ6" s="703">
        <v>0.4</v>
      </c>
      <c r="DA6" s="685"/>
      <c r="DB6" s="685"/>
      <c r="DC6" s="705"/>
      <c r="DD6" s="627">
        <v>122</v>
      </c>
      <c r="DE6" s="622"/>
      <c r="DF6" s="622"/>
      <c r="DG6" s="622"/>
      <c r="DH6" s="622"/>
      <c r="DI6" s="622"/>
      <c r="DJ6" s="622"/>
      <c r="DK6" s="622"/>
      <c r="DL6" s="622"/>
      <c r="DM6" s="622"/>
      <c r="DN6" s="622"/>
      <c r="DO6" s="622"/>
      <c r="DP6" s="623"/>
      <c r="DQ6" s="627">
        <v>488873</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19842</v>
      </c>
      <c r="S7" s="622"/>
      <c r="T7" s="622"/>
      <c r="U7" s="622"/>
      <c r="V7" s="622"/>
      <c r="W7" s="622"/>
      <c r="X7" s="622"/>
      <c r="Y7" s="623"/>
      <c r="Z7" s="659">
        <v>0</v>
      </c>
      <c r="AA7" s="659"/>
      <c r="AB7" s="659"/>
      <c r="AC7" s="659"/>
      <c r="AD7" s="660">
        <v>19842</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25076953</v>
      </c>
      <c r="BH7" s="622"/>
      <c r="BI7" s="622"/>
      <c r="BJ7" s="622"/>
      <c r="BK7" s="622"/>
      <c r="BL7" s="622"/>
      <c r="BM7" s="622"/>
      <c r="BN7" s="623"/>
      <c r="BO7" s="659">
        <v>47.3</v>
      </c>
      <c r="BP7" s="659"/>
      <c r="BQ7" s="659"/>
      <c r="BR7" s="659"/>
      <c r="BS7" s="660">
        <v>602771</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12107846</v>
      </c>
      <c r="CS7" s="622"/>
      <c r="CT7" s="622"/>
      <c r="CU7" s="622"/>
      <c r="CV7" s="622"/>
      <c r="CW7" s="622"/>
      <c r="CX7" s="622"/>
      <c r="CY7" s="623"/>
      <c r="CZ7" s="659">
        <v>10.3</v>
      </c>
      <c r="DA7" s="659"/>
      <c r="DB7" s="659"/>
      <c r="DC7" s="659"/>
      <c r="DD7" s="627">
        <v>1100210</v>
      </c>
      <c r="DE7" s="622"/>
      <c r="DF7" s="622"/>
      <c r="DG7" s="622"/>
      <c r="DH7" s="622"/>
      <c r="DI7" s="622"/>
      <c r="DJ7" s="622"/>
      <c r="DK7" s="622"/>
      <c r="DL7" s="622"/>
      <c r="DM7" s="622"/>
      <c r="DN7" s="622"/>
      <c r="DO7" s="622"/>
      <c r="DP7" s="623"/>
      <c r="DQ7" s="627">
        <v>10128036</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402629</v>
      </c>
      <c r="S8" s="622"/>
      <c r="T8" s="622"/>
      <c r="U8" s="622"/>
      <c r="V8" s="622"/>
      <c r="W8" s="622"/>
      <c r="X8" s="622"/>
      <c r="Y8" s="623"/>
      <c r="Z8" s="659">
        <v>0.3</v>
      </c>
      <c r="AA8" s="659"/>
      <c r="AB8" s="659"/>
      <c r="AC8" s="659"/>
      <c r="AD8" s="660">
        <v>402629</v>
      </c>
      <c r="AE8" s="660"/>
      <c r="AF8" s="660"/>
      <c r="AG8" s="660"/>
      <c r="AH8" s="660"/>
      <c r="AI8" s="660"/>
      <c r="AJ8" s="660"/>
      <c r="AK8" s="660"/>
      <c r="AL8" s="624">
        <v>0.6</v>
      </c>
      <c r="AM8" s="625"/>
      <c r="AN8" s="625"/>
      <c r="AO8" s="661"/>
      <c r="AP8" s="618" t="s">
        <v>227</v>
      </c>
      <c r="AQ8" s="619"/>
      <c r="AR8" s="619"/>
      <c r="AS8" s="619"/>
      <c r="AT8" s="619"/>
      <c r="AU8" s="619"/>
      <c r="AV8" s="619"/>
      <c r="AW8" s="619"/>
      <c r="AX8" s="619"/>
      <c r="AY8" s="619"/>
      <c r="AZ8" s="619"/>
      <c r="BA8" s="619"/>
      <c r="BB8" s="619"/>
      <c r="BC8" s="619"/>
      <c r="BD8" s="619"/>
      <c r="BE8" s="619"/>
      <c r="BF8" s="620"/>
      <c r="BG8" s="621">
        <v>413536</v>
      </c>
      <c r="BH8" s="622"/>
      <c r="BI8" s="622"/>
      <c r="BJ8" s="622"/>
      <c r="BK8" s="622"/>
      <c r="BL8" s="622"/>
      <c r="BM8" s="622"/>
      <c r="BN8" s="623"/>
      <c r="BO8" s="659">
        <v>0.8</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48493189</v>
      </c>
      <c r="CS8" s="622"/>
      <c r="CT8" s="622"/>
      <c r="CU8" s="622"/>
      <c r="CV8" s="622"/>
      <c r="CW8" s="622"/>
      <c r="CX8" s="622"/>
      <c r="CY8" s="623"/>
      <c r="CZ8" s="659">
        <v>41.4</v>
      </c>
      <c r="DA8" s="659"/>
      <c r="DB8" s="659"/>
      <c r="DC8" s="659"/>
      <c r="DD8" s="627">
        <v>2125625</v>
      </c>
      <c r="DE8" s="622"/>
      <c r="DF8" s="622"/>
      <c r="DG8" s="622"/>
      <c r="DH8" s="622"/>
      <c r="DI8" s="622"/>
      <c r="DJ8" s="622"/>
      <c r="DK8" s="622"/>
      <c r="DL8" s="622"/>
      <c r="DM8" s="622"/>
      <c r="DN8" s="622"/>
      <c r="DO8" s="622"/>
      <c r="DP8" s="623"/>
      <c r="DQ8" s="627">
        <v>24116836</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562506</v>
      </c>
      <c r="S9" s="622"/>
      <c r="T9" s="622"/>
      <c r="U9" s="622"/>
      <c r="V9" s="622"/>
      <c r="W9" s="622"/>
      <c r="X9" s="622"/>
      <c r="Y9" s="623"/>
      <c r="Z9" s="659">
        <v>0.5</v>
      </c>
      <c r="AA9" s="659"/>
      <c r="AB9" s="659"/>
      <c r="AC9" s="659"/>
      <c r="AD9" s="660">
        <v>562506</v>
      </c>
      <c r="AE9" s="660"/>
      <c r="AF9" s="660"/>
      <c r="AG9" s="660"/>
      <c r="AH9" s="660"/>
      <c r="AI9" s="660"/>
      <c r="AJ9" s="660"/>
      <c r="AK9" s="660"/>
      <c r="AL9" s="624">
        <v>0.9</v>
      </c>
      <c r="AM9" s="625"/>
      <c r="AN9" s="625"/>
      <c r="AO9" s="661"/>
      <c r="AP9" s="618" t="s">
        <v>230</v>
      </c>
      <c r="AQ9" s="619"/>
      <c r="AR9" s="619"/>
      <c r="AS9" s="619"/>
      <c r="AT9" s="619"/>
      <c r="AU9" s="619"/>
      <c r="AV9" s="619"/>
      <c r="AW9" s="619"/>
      <c r="AX9" s="619"/>
      <c r="AY9" s="619"/>
      <c r="AZ9" s="619"/>
      <c r="BA9" s="619"/>
      <c r="BB9" s="619"/>
      <c r="BC9" s="619"/>
      <c r="BD9" s="619"/>
      <c r="BE9" s="619"/>
      <c r="BF9" s="620"/>
      <c r="BG9" s="621">
        <v>19490461</v>
      </c>
      <c r="BH9" s="622"/>
      <c r="BI9" s="622"/>
      <c r="BJ9" s="622"/>
      <c r="BK9" s="622"/>
      <c r="BL9" s="622"/>
      <c r="BM9" s="622"/>
      <c r="BN9" s="623"/>
      <c r="BO9" s="659">
        <v>36.700000000000003</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7935942</v>
      </c>
      <c r="CS9" s="622"/>
      <c r="CT9" s="622"/>
      <c r="CU9" s="622"/>
      <c r="CV9" s="622"/>
      <c r="CW9" s="622"/>
      <c r="CX9" s="622"/>
      <c r="CY9" s="623"/>
      <c r="CZ9" s="659">
        <v>6.8</v>
      </c>
      <c r="DA9" s="659"/>
      <c r="DB9" s="659"/>
      <c r="DC9" s="659"/>
      <c r="DD9" s="627">
        <v>562401</v>
      </c>
      <c r="DE9" s="622"/>
      <c r="DF9" s="622"/>
      <c r="DG9" s="622"/>
      <c r="DH9" s="622"/>
      <c r="DI9" s="622"/>
      <c r="DJ9" s="622"/>
      <c r="DK9" s="622"/>
      <c r="DL9" s="622"/>
      <c r="DM9" s="622"/>
      <c r="DN9" s="622"/>
      <c r="DO9" s="622"/>
      <c r="DP9" s="623"/>
      <c r="DQ9" s="627">
        <v>5803687</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1016311</v>
      </c>
      <c r="BH10" s="622"/>
      <c r="BI10" s="622"/>
      <c r="BJ10" s="622"/>
      <c r="BK10" s="622"/>
      <c r="BL10" s="622"/>
      <c r="BM10" s="622"/>
      <c r="BN10" s="623"/>
      <c r="BO10" s="659">
        <v>1.9</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55435</v>
      </c>
      <c r="CS10" s="622"/>
      <c r="CT10" s="622"/>
      <c r="CU10" s="622"/>
      <c r="CV10" s="622"/>
      <c r="CW10" s="622"/>
      <c r="CX10" s="622"/>
      <c r="CY10" s="623"/>
      <c r="CZ10" s="659">
        <v>0</v>
      </c>
      <c r="DA10" s="659"/>
      <c r="DB10" s="659"/>
      <c r="DC10" s="659"/>
      <c r="DD10" s="627">
        <v>6878</v>
      </c>
      <c r="DE10" s="622"/>
      <c r="DF10" s="622"/>
      <c r="DG10" s="622"/>
      <c r="DH10" s="622"/>
      <c r="DI10" s="622"/>
      <c r="DJ10" s="622"/>
      <c r="DK10" s="622"/>
      <c r="DL10" s="622"/>
      <c r="DM10" s="622"/>
      <c r="DN10" s="622"/>
      <c r="DO10" s="622"/>
      <c r="DP10" s="623"/>
      <c r="DQ10" s="627">
        <v>50570</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6639559</v>
      </c>
      <c r="S11" s="622"/>
      <c r="T11" s="622"/>
      <c r="U11" s="622"/>
      <c r="V11" s="622"/>
      <c r="W11" s="622"/>
      <c r="X11" s="622"/>
      <c r="Y11" s="623"/>
      <c r="Z11" s="624">
        <v>5.4</v>
      </c>
      <c r="AA11" s="625"/>
      <c r="AB11" s="625"/>
      <c r="AC11" s="626"/>
      <c r="AD11" s="627">
        <v>6639559</v>
      </c>
      <c r="AE11" s="622"/>
      <c r="AF11" s="622"/>
      <c r="AG11" s="622"/>
      <c r="AH11" s="622"/>
      <c r="AI11" s="622"/>
      <c r="AJ11" s="622"/>
      <c r="AK11" s="623"/>
      <c r="AL11" s="624">
        <v>10.6</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4156645</v>
      </c>
      <c r="BH11" s="622"/>
      <c r="BI11" s="622"/>
      <c r="BJ11" s="622"/>
      <c r="BK11" s="622"/>
      <c r="BL11" s="622"/>
      <c r="BM11" s="622"/>
      <c r="BN11" s="623"/>
      <c r="BO11" s="659">
        <v>7.8</v>
      </c>
      <c r="BP11" s="659"/>
      <c r="BQ11" s="659"/>
      <c r="BR11" s="659"/>
      <c r="BS11" s="660">
        <v>602771</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1725158</v>
      </c>
      <c r="CS11" s="622"/>
      <c r="CT11" s="622"/>
      <c r="CU11" s="622"/>
      <c r="CV11" s="622"/>
      <c r="CW11" s="622"/>
      <c r="CX11" s="622"/>
      <c r="CY11" s="623"/>
      <c r="CZ11" s="659">
        <v>1.5</v>
      </c>
      <c r="DA11" s="659"/>
      <c r="DB11" s="659"/>
      <c r="DC11" s="659"/>
      <c r="DD11" s="627">
        <v>423404</v>
      </c>
      <c r="DE11" s="622"/>
      <c r="DF11" s="622"/>
      <c r="DG11" s="622"/>
      <c r="DH11" s="622"/>
      <c r="DI11" s="622"/>
      <c r="DJ11" s="622"/>
      <c r="DK11" s="622"/>
      <c r="DL11" s="622"/>
      <c r="DM11" s="622"/>
      <c r="DN11" s="622"/>
      <c r="DO11" s="622"/>
      <c r="DP11" s="623"/>
      <c r="DQ11" s="627">
        <v>1287853</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85744</v>
      </c>
      <c r="S12" s="622"/>
      <c r="T12" s="622"/>
      <c r="U12" s="622"/>
      <c r="V12" s="622"/>
      <c r="W12" s="622"/>
      <c r="X12" s="622"/>
      <c r="Y12" s="623"/>
      <c r="Z12" s="659">
        <v>0.1</v>
      </c>
      <c r="AA12" s="659"/>
      <c r="AB12" s="659"/>
      <c r="AC12" s="659"/>
      <c r="AD12" s="660">
        <v>85744</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23566005</v>
      </c>
      <c r="BH12" s="622"/>
      <c r="BI12" s="622"/>
      <c r="BJ12" s="622"/>
      <c r="BK12" s="622"/>
      <c r="BL12" s="622"/>
      <c r="BM12" s="622"/>
      <c r="BN12" s="623"/>
      <c r="BO12" s="659">
        <v>44.4</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1328781</v>
      </c>
      <c r="CS12" s="622"/>
      <c r="CT12" s="622"/>
      <c r="CU12" s="622"/>
      <c r="CV12" s="622"/>
      <c r="CW12" s="622"/>
      <c r="CX12" s="622"/>
      <c r="CY12" s="623"/>
      <c r="CZ12" s="659">
        <v>1.1000000000000001</v>
      </c>
      <c r="DA12" s="659"/>
      <c r="DB12" s="659"/>
      <c r="DC12" s="659"/>
      <c r="DD12" s="627">
        <v>242573</v>
      </c>
      <c r="DE12" s="622"/>
      <c r="DF12" s="622"/>
      <c r="DG12" s="622"/>
      <c r="DH12" s="622"/>
      <c r="DI12" s="622"/>
      <c r="DJ12" s="622"/>
      <c r="DK12" s="622"/>
      <c r="DL12" s="622"/>
      <c r="DM12" s="622"/>
      <c r="DN12" s="622"/>
      <c r="DO12" s="622"/>
      <c r="DP12" s="623"/>
      <c r="DQ12" s="627">
        <v>954991</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23463413</v>
      </c>
      <c r="BH13" s="622"/>
      <c r="BI13" s="622"/>
      <c r="BJ13" s="622"/>
      <c r="BK13" s="622"/>
      <c r="BL13" s="622"/>
      <c r="BM13" s="622"/>
      <c r="BN13" s="623"/>
      <c r="BO13" s="659">
        <v>44.2</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12081015</v>
      </c>
      <c r="CS13" s="622"/>
      <c r="CT13" s="622"/>
      <c r="CU13" s="622"/>
      <c r="CV13" s="622"/>
      <c r="CW13" s="622"/>
      <c r="CX13" s="622"/>
      <c r="CY13" s="623"/>
      <c r="CZ13" s="659">
        <v>10.3</v>
      </c>
      <c r="DA13" s="659"/>
      <c r="DB13" s="659"/>
      <c r="DC13" s="659"/>
      <c r="DD13" s="627">
        <v>3886929</v>
      </c>
      <c r="DE13" s="622"/>
      <c r="DF13" s="622"/>
      <c r="DG13" s="622"/>
      <c r="DH13" s="622"/>
      <c r="DI13" s="622"/>
      <c r="DJ13" s="622"/>
      <c r="DK13" s="622"/>
      <c r="DL13" s="622"/>
      <c r="DM13" s="622"/>
      <c r="DN13" s="622"/>
      <c r="DO13" s="622"/>
      <c r="DP13" s="623"/>
      <c r="DQ13" s="627">
        <v>7366052</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641428</v>
      </c>
      <c r="BH14" s="622"/>
      <c r="BI14" s="622"/>
      <c r="BJ14" s="622"/>
      <c r="BK14" s="622"/>
      <c r="BL14" s="622"/>
      <c r="BM14" s="622"/>
      <c r="BN14" s="623"/>
      <c r="BO14" s="659">
        <v>1.2</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4149288</v>
      </c>
      <c r="CS14" s="622"/>
      <c r="CT14" s="622"/>
      <c r="CU14" s="622"/>
      <c r="CV14" s="622"/>
      <c r="CW14" s="622"/>
      <c r="CX14" s="622"/>
      <c r="CY14" s="623"/>
      <c r="CZ14" s="659">
        <v>3.5</v>
      </c>
      <c r="DA14" s="659"/>
      <c r="DB14" s="659"/>
      <c r="DC14" s="659"/>
      <c r="DD14" s="627">
        <v>424055</v>
      </c>
      <c r="DE14" s="622"/>
      <c r="DF14" s="622"/>
      <c r="DG14" s="622"/>
      <c r="DH14" s="622"/>
      <c r="DI14" s="622"/>
      <c r="DJ14" s="622"/>
      <c r="DK14" s="622"/>
      <c r="DL14" s="622"/>
      <c r="DM14" s="622"/>
      <c r="DN14" s="622"/>
      <c r="DO14" s="622"/>
      <c r="DP14" s="623"/>
      <c r="DQ14" s="627">
        <v>3731699</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114274</v>
      </c>
      <c r="S15" s="622"/>
      <c r="T15" s="622"/>
      <c r="U15" s="622"/>
      <c r="V15" s="622"/>
      <c r="W15" s="622"/>
      <c r="X15" s="622"/>
      <c r="Y15" s="623"/>
      <c r="Z15" s="659">
        <v>0.1</v>
      </c>
      <c r="AA15" s="659"/>
      <c r="AB15" s="659"/>
      <c r="AC15" s="659"/>
      <c r="AD15" s="660">
        <v>114274</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1696706</v>
      </c>
      <c r="BH15" s="622"/>
      <c r="BI15" s="622"/>
      <c r="BJ15" s="622"/>
      <c r="BK15" s="622"/>
      <c r="BL15" s="622"/>
      <c r="BM15" s="622"/>
      <c r="BN15" s="623"/>
      <c r="BO15" s="659">
        <v>3.2</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22405422</v>
      </c>
      <c r="CS15" s="622"/>
      <c r="CT15" s="622"/>
      <c r="CU15" s="622"/>
      <c r="CV15" s="622"/>
      <c r="CW15" s="622"/>
      <c r="CX15" s="622"/>
      <c r="CY15" s="623"/>
      <c r="CZ15" s="659">
        <v>19.100000000000001</v>
      </c>
      <c r="DA15" s="659"/>
      <c r="DB15" s="659"/>
      <c r="DC15" s="659"/>
      <c r="DD15" s="627">
        <v>9017720</v>
      </c>
      <c r="DE15" s="622"/>
      <c r="DF15" s="622"/>
      <c r="DG15" s="622"/>
      <c r="DH15" s="622"/>
      <c r="DI15" s="622"/>
      <c r="DJ15" s="622"/>
      <c r="DK15" s="622"/>
      <c r="DL15" s="622"/>
      <c r="DM15" s="622"/>
      <c r="DN15" s="622"/>
      <c r="DO15" s="622"/>
      <c r="DP15" s="623"/>
      <c r="DQ15" s="627">
        <v>12329823</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867187</v>
      </c>
      <c r="S16" s="622"/>
      <c r="T16" s="622"/>
      <c r="U16" s="622"/>
      <c r="V16" s="622"/>
      <c r="W16" s="622"/>
      <c r="X16" s="622"/>
      <c r="Y16" s="623"/>
      <c r="Z16" s="659">
        <v>0.7</v>
      </c>
      <c r="AA16" s="659"/>
      <c r="AB16" s="659"/>
      <c r="AC16" s="659"/>
      <c r="AD16" s="660">
        <v>867187</v>
      </c>
      <c r="AE16" s="660"/>
      <c r="AF16" s="660"/>
      <c r="AG16" s="660"/>
      <c r="AH16" s="660"/>
      <c r="AI16" s="660"/>
      <c r="AJ16" s="660"/>
      <c r="AK16" s="660"/>
      <c r="AL16" s="624">
        <v>1.4</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1648338</v>
      </c>
      <c r="S17" s="622"/>
      <c r="T17" s="622"/>
      <c r="U17" s="622"/>
      <c r="V17" s="622"/>
      <c r="W17" s="622"/>
      <c r="X17" s="622"/>
      <c r="Y17" s="623"/>
      <c r="Z17" s="659">
        <v>1.3</v>
      </c>
      <c r="AA17" s="659"/>
      <c r="AB17" s="659"/>
      <c r="AC17" s="659"/>
      <c r="AD17" s="660">
        <v>1648338</v>
      </c>
      <c r="AE17" s="660"/>
      <c r="AF17" s="660"/>
      <c r="AG17" s="660"/>
      <c r="AH17" s="660"/>
      <c r="AI17" s="660"/>
      <c r="AJ17" s="660"/>
      <c r="AK17" s="660"/>
      <c r="AL17" s="624">
        <v>2.6</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6402194</v>
      </c>
      <c r="CS17" s="622"/>
      <c r="CT17" s="622"/>
      <c r="CU17" s="622"/>
      <c r="CV17" s="622"/>
      <c r="CW17" s="622"/>
      <c r="CX17" s="622"/>
      <c r="CY17" s="623"/>
      <c r="CZ17" s="659">
        <v>5.5</v>
      </c>
      <c r="DA17" s="659"/>
      <c r="DB17" s="659"/>
      <c r="DC17" s="659"/>
      <c r="DD17" s="627" t="s">
        <v>122</v>
      </c>
      <c r="DE17" s="622"/>
      <c r="DF17" s="622"/>
      <c r="DG17" s="622"/>
      <c r="DH17" s="622"/>
      <c r="DI17" s="622"/>
      <c r="DJ17" s="622"/>
      <c r="DK17" s="622"/>
      <c r="DL17" s="622"/>
      <c r="DM17" s="622"/>
      <c r="DN17" s="622"/>
      <c r="DO17" s="622"/>
      <c r="DP17" s="623"/>
      <c r="DQ17" s="627">
        <v>6340465</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382081</v>
      </c>
      <c r="S18" s="622"/>
      <c r="T18" s="622"/>
      <c r="U18" s="622"/>
      <c r="V18" s="622"/>
      <c r="W18" s="622"/>
      <c r="X18" s="622"/>
      <c r="Y18" s="623"/>
      <c r="Z18" s="659">
        <v>0.3</v>
      </c>
      <c r="AA18" s="659"/>
      <c r="AB18" s="659"/>
      <c r="AC18" s="659"/>
      <c r="AD18" s="660">
        <v>382081</v>
      </c>
      <c r="AE18" s="660"/>
      <c r="AF18" s="660"/>
      <c r="AG18" s="660"/>
      <c r="AH18" s="660"/>
      <c r="AI18" s="660"/>
      <c r="AJ18" s="660"/>
      <c r="AK18" s="660"/>
      <c r="AL18" s="624">
        <v>0.6</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1221292</v>
      </c>
      <c r="S19" s="622"/>
      <c r="T19" s="622"/>
      <c r="U19" s="622"/>
      <c r="V19" s="622"/>
      <c r="W19" s="622"/>
      <c r="X19" s="622"/>
      <c r="Y19" s="623"/>
      <c r="Z19" s="659">
        <v>1</v>
      </c>
      <c r="AA19" s="659"/>
      <c r="AB19" s="659"/>
      <c r="AC19" s="659"/>
      <c r="AD19" s="660">
        <v>1221292</v>
      </c>
      <c r="AE19" s="660"/>
      <c r="AF19" s="660"/>
      <c r="AG19" s="660"/>
      <c r="AH19" s="660"/>
      <c r="AI19" s="660"/>
      <c r="AJ19" s="660"/>
      <c r="AK19" s="660"/>
      <c r="AL19" s="624">
        <v>1.9</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2081239</v>
      </c>
      <c r="BH19" s="622"/>
      <c r="BI19" s="622"/>
      <c r="BJ19" s="622"/>
      <c r="BK19" s="622"/>
      <c r="BL19" s="622"/>
      <c r="BM19" s="622"/>
      <c r="BN19" s="623"/>
      <c r="BO19" s="659">
        <v>3.9</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44965</v>
      </c>
      <c r="S20" s="622"/>
      <c r="T20" s="622"/>
      <c r="U20" s="622"/>
      <c r="V20" s="622"/>
      <c r="W20" s="622"/>
      <c r="X20" s="622"/>
      <c r="Y20" s="623"/>
      <c r="Z20" s="659">
        <v>0</v>
      </c>
      <c r="AA20" s="659"/>
      <c r="AB20" s="659"/>
      <c r="AC20" s="659"/>
      <c r="AD20" s="660">
        <v>44965</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2081239</v>
      </c>
      <c r="BH20" s="622"/>
      <c r="BI20" s="622"/>
      <c r="BJ20" s="622"/>
      <c r="BK20" s="622"/>
      <c r="BL20" s="622"/>
      <c r="BM20" s="622"/>
      <c r="BN20" s="623"/>
      <c r="BO20" s="659">
        <v>3.9</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117173161</v>
      </c>
      <c r="CS20" s="622"/>
      <c r="CT20" s="622"/>
      <c r="CU20" s="622"/>
      <c r="CV20" s="622"/>
      <c r="CW20" s="622"/>
      <c r="CX20" s="622"/>
      <c r="CY20" s="623"/>
      <c r="CZ20" s="659">
        <v>100</v>
      </c>
      <c r="DA20" s="659"/>
      <c r="DB20" s="659"/>
      <c r="DC20" s="659"/>
      <c r="DD20" s="627">
        <v>17789917</v>
      </c>
      <c r="DE20" s="622"/>
      <c r="DF20" s="622"/>
      <c r="DG20" s="622"/>
      <c r="DH20" s="622"/>
      <c r="DI20" s="622"/>
      <c r="DJ20" s="622"/>
      <c r="DK20" s="622"/>
      <c r="DL20" s="622"/>
      <c r="DM20" s="622"/>
      <c r="DN20" s="622"/>
      <c r="DO20" s="622"/>
      <c r="DP20" s="623"/>
      <c r="DQ20" s="627">
        <v>72598885</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164684</v>
      </c>
      <c r="S21" s="622"/>
      <c r="T21" s="622"/>
      <c r="U21" s="622"/>
      <c r="V21" s="622"/>
      <c r="W21" s="622"/>
      <c r="X21" s="622"/>
      <c r="Y21" s="623"/>
      <c r="Z21" s="659">
        <v>0.1</v>
      </c>
      <c r="AA21" s="659"/>
      <c r="AB21" s="659"/>
      <c r="AC21" s="659"/>
      <c r="AD21" s="660" t="s">
        <v>122</v>
      </c>
      <c r="AE21" s="660"/>
      <c r="AF21" s="660"/>
      <c r="AG21" s="660"/>
      <c r="AH21" s="660"/>
      <c r="AI21" s="660"/>
      <c r="AJ21" s="660"/>
      <c r="AK21" s="660"/>
      <c r="AL21" s="624" t="s">
        <v>122</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11228</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t="s">
        <v>122</v>
      </c>
      <c r="S22" s="622"/>
      <c r="T22" s="622"/>
      <c r="U22" s="622"/>
      <c r="V22" s="622"/>
      <c r="W22" s="622"/>
      <c r="X22" s="622"/>
      <c r="Y22" s="623"/>
      <c r="Z22" s="659" t="s">
        <v>122</v>
      </c>
      <c r="AA22" s="659"/>
      <c r="AB22" s="659"/>
      <c r="AC22" s="659"/>
      <c r="AD22" s="660" t="s">
        <v>122</v>
      </c>
      <c r="AE22" s="660"/>
      <c r="AF22" s="660"/>
      <c r="AG22" s="660"/>
      <c r="AH22" s="660"/>
      <c r="AI22" s="660"/>
      <c r="AJ22" s="660"/>
      <c r="AK22" s="660"/>
      <c r="AL22" s="624" t="s">
        <v>122</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160019</v>
      </c>
      <c r="S23" s="622"/>
      <c r="T23" s="622"/>
      <c r="U23" s="622"/>
      <c r="V23" s="622"/>
      <c r="W23" s="622"/>
      <c r="X23" s="622"/>
      <c r="Y23" s="623"/>
      <c r="Z23" s="659">
        <v>0.1</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2070011</v>
      </c>
      <c r="BH23" s="622"/>
      <c r="BI23" s="622"/>
      <c r="BJ23" s="622"/>
      <c r="BK23" s="622"/>
      <c r="BL23" s="622"/>
      <c r="BM23" s="622"/>
      <c r="BN23" s="623"/>
      <c r="BO23" s="659">
        <v>3.9</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v>4665</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59668281</v>
      </c>
      <c r="CS24" s="677"/>
      <c r="CT24" s="677"/>
      <c r="CU24" s="677"/>
      <c r="CV24" s="677"/>
      <c r="CW24" s="677"/>
      <c r="CX24" s="677"/>
      <c r="CY24" s="702"/>
      <c r="CZ24" s="703">
        <v>50.9</v>
      </c>
      <c r="DA24" s="685"/>
      <c r="DB24" s="685"/>
      <c r="DC24" s="705"/>
      <c r="DD24" s="701">
        <v>37889581</v>
      </c>
      <c r="DE24" s="677"/>
      <c r="DF24" s="677"/>
      <c r="DG24" s="677"/>
      <c r="DH24" s="677"/>
      <c r="DI24" s="677"/>
      <c r="DJ24" s="677"/>
      <c r="DK24" s="702"/>
      <c r="DL24" s="701">
        <v>35193280</v>
      </c>
      <c r="DM24" s="677"/>
      <c r="DN24" s="677"/>
      <c r="DO24" s="677"/>
      <c r="DP24" s="677"/>
      <c r="DQ24" s="677"/>
      <c r="DR24" s="677"/>
      <c r="DS24" s="677"/>
      <c r="DT24" s="677"/>
      <c r="DU24" s="677"/>
      <c r="DV24" s="702"/>
      <c r="DW24" s="703">
        <v>56.1</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64553843</v>
      </c>
      <c r="S25" s="622"/>
      <c r="T25" s="622"/>
      <c r="U25" s="622"/>
      <c r="V25" s="622"/>
      <c r="W25" s="622"/>
      <c r="X25" s="622"/>
      <c r="Y25" s="623"/>
      <c r="Z25" s="659">
        <v>52.7</v>
      </c>
      <c r="AA25" s="659"/>
      <c r="AB25" s="659"/>
      <c r="AC25" s="659"/>
      <c r="AD25" s="660">
        <v>62319148</v>
      </c>
      <c r="AE25" s="660"/>
      <c r="AF25" s="660"/>
      <c r="AG25" s="660"/>
      <c r="AH25" s="660"/>
      <c r="AI25" s="660"/>
      <c r="AJ25" s="660"/>
      <c r="AK25" s="660"/>
      <c r="AL25" s="624">
        <v>99.3</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21871445</v>
      </c>
      <c r="CS25" s="634"/>
      <c r="CT25" s="634"/>
      <c r="CU25" s="634"/>
      <c r="CV25" s="634"/>
      <c r="CW25" s="634"/>
      <c r="CX25" s="634"/>
      <c r="CY25" s="635"/>
      <c r="CZ25" s="624">
        <v>18.7</v>
      </c>
      <c r="DA25" s="636"/>
      <c r="DB25" s="636"/>
      <c r="DC25" s="637"/>
      <c r="DD25" s="627">
        <v>20756142</v>
      </c>
      <c r="DE25" s="634"/>
      <c r="DF25" s="634"/>
      <c r="DG25" s="634"/>
      <c r="DH25" s="634"/>
      <c r="DI25" s="634"/>
      <c r="DJ25" s="634"/>
      <c r="DK25" s="635"/>
      <c r="DL25" s="627">
        <v>20743691</v>
      </c>
      <c r="DM25" s="634"/>
      <c r="DN25" s="634"/>
      <c r="DO25" s="634"/>
      <c r="DP25" s="634"/>
      <c r="DQ25" s="634"/>
      <c r="DR25" s="634"/>
      <c r="DS25" s="634"/>
      <c r="DT25" s="634"/>
      <c r="DU25" s="634"/>
      <c r="DV25" s="635"/>
      <c r="DW25" s="624">
        <v>33.1</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24658</v>
      </c>
      <c r="S26" s="622"/>
      <c r="T26" s="622"/>
      <c r="U26" s="622"/>
      <c r="V26" s="622"/>
      <c r="W26" s="622"/>
      <c r="X26" s="622"/>
      <c r="Y26" s="623"/>
      <c r="Z26" s="659">
        <v>0</v>
      </c>
      <c r="AA26" s="659"/>
      <c r="AB26" s="659"/>
      <c r="AC26" s="659"/>
      <c r="AD26" s="660">
        <v>24658</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13444757</v>
      </c>
      <c r="CS26" s="622"/>
      <c r="CT26" s="622"/>
      <c r="CU26" s="622"/>
      <c r="CV26" s="622"/>
      <c r="CW26" s="622"/>
      <c r="CX26" s="622"/>
      <c r="CY26" s="623"/>
      <c r="CZ26" s="624">
        <v>11.5</v>
      </c>
      <c r="DA26" s="636"/>
      <c r="DB26" s="636"/>
      <c r="DC26" s="637"/>
      <c r="DD26" s="627">
        <v>12747465</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925473</v>
      </c>
      <c r="S27" s="622"/>
      <c r="T27" s="622"/>
      <c r="U27" s="622"/>
      <c r="V27" s="622"/>
      <c r="W27" s="622"/>
      <c r="X27" s="622"/>
      <c r="Y27" s="623"/>
      <c r="Z27" s="659">
        <v>0.8</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53062331</v>
      </c>
      <c r="BH27" s="622"/>
      <c r="BI27" s="622"/>
      <c r="BJ27" s="622"/>
      <c r="BK27" s="622"/>
      <c r="BL27" s="622"/>
      <c r="BM27" s="622"/>
      <c r="BN27" s="623"/>
      <c r="BO27" s="659">
        <v>100</v>
      </c>
      <c r="BP27" s="659"/>
      <c r="BQ27" s="659"/>
      <c r="BR27" s="659"/>
      <c r="BS27" s="660">
        <v>602771</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31394642</v>
      </c>
      <c r="CS27" s="634"/>
      <c r="CT27" s="634"/>
      <c r="CU27" s="634"/>
      <c r="CV27" s="634"/>
      <c r="CW27" s="634"/>
      <c r="CX27" s="634"/>
      <c r="CY27" s="635"/>
      <c r="CZ27" s="624">
        <v>26.8</v>
      </c>
      <c r="DA27" s="636"/>
      <c r="DB27" s="636"/>
      <c r="DC27" s="637"/>
      <c r="DD27" s="627">
        <v>10792974</v>
      </c>
      <c r="DE27" s="634"/>
      <c r="DF27" s="634"/>
      <c r="DG27" s="634"/>
      <c r="DH27" s="634"/>
      <c r="DI27" s="634"/>
      <c r="DJ27" s="634"/>
      <c r="DK27" s="635"/>
      <c r="DL27" s="627">
        <v>8109124</v>
      </c>
      <c r="DM27" s="634"/>
      <c r="DN27" s="634"/>
      <c r="DO27" s="634"/>
      <c r="DP27" s="634"/>
      <c r="DQ27" s="634"/>
      <c r="DR27" s="634"/>
      <c r="DS27" s="634"/>
      <c r="DT27" s="634"/>
      <c r="DU27" s="634"/>
      <c r="DV27" s="635"/>
      <c r="DW27" s="624">
        <v>12.9</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958677</v>
      </c>
      <c r="S28" s="622"/>
      <c r="T28" s="622"/>
      <c r="U28" s="622"/>
      <c r="V28" s="622"/>
      <c r="W28" s="622"/>
      <c r="X28" s="622"/>
      <c r="Y28" s="623"/>
      <c r="Z28" s="659">
        <v>0.8</v>
      </c>
      <c r="AA28" s="659"/>
      <c r="AB28" s="659"/>
      <c r="AC28" s="659"/>
      <c r="AD28" s="660">
        <v>122162</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6402194</v>
      </c>
      <c r="CS28" s="622"/>
      <c r="CT28" s="622"/>
      <c r="CU28" s="622"/>
      <c r="CV28" s="622"/>
      <c r="CW28" s="622"/>
      <c r="CX28" s="622"/>
      <c r="CY28" s="623"/>
      <c r="CZ28" s="624">
        <v>5.5</v>
      </c>
      <c r="DA28" s="636"/>
      <c r="DB28" s="636"/>
      <c r="DC28" s="637"/>
      <c r="DD28" s="627">
        <v>6340465</v>
      </c>
      <c r="DE28" s="622"/>
      <c r="DF28" s="622"/>
      <c r="DG28" s="622"/>
      <c r="DH28" s="622"/>
      <c r="DI28" s="622"/>
      <c r="DJ28" s="622"/>
      <c r="DK28" s="623"/>
      <c r="DL28" s="627">
        <v>6340465</v>
      </c>
      <c r="DM28" s="622"/>
      <c r="DN28" s="622"/>
      <c r="DO28" s="622"/>
      <c r="DP28" s="622"/>
      <c r="DQ28" s="622"/>
      <c r="DR28" s="622"/>
      <c r="DS28" s="622"/>
      <c r="DT28" s="622"/>
      <c r="DU28" s="622"/>
      <c r="DV28" s="623"/>
      <c r="DW28" s="624">
        <v>10.1</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614116</v>
      </c>
      <c r="S29" s="622"/>
      <c r="T29" s="622"/>
      <c r="U29" s="622"/>
      <c r="V29" s="622"/>
      <c r="W29" s="622"/>
      <c r="X29" s="622"/>
      <c r="Y29" s="623"/>
      <c r="Z29" s="659">
        <v>0.5</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6402194</v>
      </c>
      <c r="CS29" s="634"/>
      <c r="CT29" s="634"/>
      <c r="CU29" s="634"/>
      <c r="CV29" s="634"/>
      <c r="CW29" s="634"/>
      <c r="CX29" s="634"/>
      <c r="CY29" s="635"/>
      <c r="CZ29" s="624">
        <v>5.5</v>
      </c>
      <c r="DA29" s="636"/>
      <c r="DB29" s="636"/>
      <c r="DC29" s="637"/>
      <c r="DD29" s="627">
        <v>6340465</v>
      </c>
      <c r="DE29" s="634"/>
      <c r="DF29" s="634"/>
      <c r="DG29" s="634"/>
      <c r="DH29" s="634"/>
      <c r="DI29" s="634"/>
      <c r="DJ29" s="634"/>
      <c r="DK29" s="635"/>
      <c r="DL29" s="627">
        <v>6340465</v>
      </c>
      <c r="DM29" s="634"/>
      <c r="DN29" s="634"/>
      <c r="DO29" s="634"/>
      <c r="DP29" s="634"/>
      <c r="DQ29" s="634"/>
      <c r="DR29" s="634"/>
      <c r="DS29" s="634"/>
      <c r="DT29" s="634"/>
      <c r="DU29" s="634"/>
      <c r="DV29" s="635"/>
      <c r="DW29" s="624">
        <v>10.1</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22756429</v>
      </c>
      <c r="S30" s="622"/>
      <c r="T30" s="622"/>
      <c r="U30" s="622"/>
      <c r="V30" s="622"/>
      <c r="W30" s="622"/>
      <c r="X30" s="622"/>
      <c r="Y30" s="623"/>
      <c r="Z30" s="659">
        <v>18.600000000000001</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6115856</v>
      </c>
      <c r="CS30" s="622"/>
      <c r="CT30" s="622"/>
      <c r="CU30" s="622"/>
      <c r="CV30" s="622"/>
      <c r="CW30" s="622"/>
      <c r="CX30" s="622"/>
      <c r="CY30" s="623"/>
      <c r="CZ30" s="624">
        <v>5.2</v>
      </c>
      <c r="DA30" s="636"/>
      <c r="DB30" s="636"/>
      <c r="DC30" s="637"/>
      <c r="DD30" s="627">
        <v>6054888</v>
      </c>
      <c r="DE30" s="622"/>
      <c r="DF30" s="622"/>
      <c r="DG30" s="622"/>
      <c r="DH30" s="622"/>
      <c r="DI30" s="622"/>
      <c r="DJ30" s="622"/>
      <c r="DK30" s="623"/>
      <c r="DL30" s="627">
        <v>6054888</v>
      </c>
      <c r="DM30" s="622"/>
      <c r="DN30" s="622"/>
      <c r="DO30" s="622"/>
      <c r="DP30" s="622"/>
      <c r="DQ30" s="622"/>
      <c r="DR30" s="622"/>
      <c r="DS30" s="622"/>
      <c r="DT30" s="622"/>
      <c r="DU30" s="622"/>
      <c r="DV30" s="623"/>
      <c r="DW30" s="624">
        <v>9.6</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99.1</v>
      </c>
      <c r="BH31" s="684"/>
      <c r="BI31" s="684"/>
      <c r="BJ31" s="684"/>
      <c r="BK31" s="684"/>
      <c r="BL31" s="684"/>
      <c r="BM31" s="685">
        <v>97.7</v>
      </c>
      <c r="BN31" s="684"/>
      <c r="BO31" s="684"/>
      <c r="BP31" s="684"/>
      <c r="BQ31" s="686"/>
      <c r="BR31" s="683">
        <v>99</v>
      </c>
      <c r="BS31" s="684"/>
      <c r="BT31" s="684"/>
      <c r="BU31" s="684"/>
      <c r="BV31" s="684"/>
      <c r="BW31" s="684"/>
      <c r="BX31" s="685">
        <v>97.4</v>
      </c>
      <c r="BY31" s="684"/>
      <c r="BZ31" s="684"/>
      <c r="CA31" s="684"/>
      <c r="CB31" s="686"/>
      <c r="CD31" s="642"/>
      <c r="CE31" s="643"/>
      <c r="CF31" s="618" t="s">
        <v>300</v>
      </c>
      <c r="CG31" s="619"/>
      <c r="CH31" s="619"/>
      <c r="CI31" s="619"/>
      <c r="CJ31" s="619"/>
      <c r="CK31" s="619"/>
      <c r="CL31" s="619"/>
      <c r="CM31" s="619"/>
      <c r="CN31" s="619"/>
      <c r="CO31" s="619"/>
      <c r="CP31" s="619"/>
      <c r="CQ31" s="620"/>
      <c r="CR31" s="621">
        <v>286338</v>
      </c>
      <c r="CS31" s="634"/>
      <c r="CT31" s="634"/>
      <c r="CU31" s="634"/>
      <c r="CV31" s="634"/>
      <c r="CW31" s="634"/>
      <c r="CX31" s="634"/>
      <c r="CY31" s="635"/>
      <c r="CZ31" s="624">
        <v>0.2</v>
      </c>
      <c r="DA31" s="636"/>
      <c r="DB31" s="636"/>
      <c r="DC31" s="637"/>
      <c r="DD31" s="627">
        <v>285577</v>
      </c>
      <c r="DE31" s="634"/>
      <c r="DF31" s="634"/>
      <c r="DG31" s="634"/>
      <c r="DH31" s="634"/>
      <c r="DI31" s="634"/>
      <c r="DJ31" s="634"/>
      <c r="DK31" s="635"/>
      <c r="DL31" s="627">
        <v>285577</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7535866</v>
      </c>
      <c r="S32" s="622"/>
      <c r="T32" s="622"/>
      <c r="U32" s="622"/>
      <c r="V32" s="622"/>
      <c r="W32" s="622"/>
      <c r="X32" s="622"/>
      <c r="Y32" s="623"/>
      <c r="Z32" s="659">
        <v>6.1</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302</v>
      </c>
      <c r="AX32" s="618" t="s">
        <v>303</v>
      </c>
      <c r="AY32" s="619"/>
      <c r="AZ32" s="619"/>
      <c r="BA32" s="619"/>
      <c r="BB32" s="619"/>
      <c r="BC32" s="619"/>
      <c r="BD32" s="619"/>
      <c r="BE32" s="619"/>
      <c r="BF32" s="620"/>
      <c r="BG32" s="687">
        <v>99.1</v>
      </c>
      <c r="BH32" s="634"/>
      <c r="BI32" s="634"/>
      <c r="BJ32" s="634"/>
      <c r="BK32" s="634"/>
      <c r="BL32" s="634"/>
      <c r="BM32" s="625">
        <v>97.5</v>
      </c>
      <c r="BN32" s="634"/>
      <c r="BO32" s="634"/>
      <c r="BP32" s="634"/>
      <c r="BQ32" s="657"/>
      <c r="BR32" s="687">
        <v>98.9</v>
      </c>
      <c r="BS32" s="634"/>
      <c r="BT32" s="634"/>
      <c r="BU32" s="634"/>
      <c r="BV32" s="634"/>
      <c r="BW32" s="634"/>
      <c r="BX32" s="625">
        <v>97.2</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100229</v>
      </c>
      <c r="S33" s="622"/>
      <c r="T33" s="622"/>
      <c r="U33" s="622"/>
      <c r="V33" s="622"/>
      <c r="W33" s="622"/>
      <c r="X33" s="622"/>
      <c r="Y33" s="623"/>
      <c r="Z33" s="659">
        <v>0.1</v>
      </c>
      <c r="AA33" s="659"/>
      <c r="AB33" s="659"/>
      <c r="AC33" s="659"/>
      <c r="AD33" s="660">
        <v>83777</v>
      </c>
      <c r="AE33" s="660"/>
      <c r="AF33" s="660"/>
      <c r="AG33" s="660"/>
      <c r="AH33" s="660"/>
      <c r="AI33" s="660"/>
      <c r="AJ33" s="660"/>
      <c r="AK33" s="660"/>
      <c r="AL33" s="624">
        <v>0.1</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99.1</v>
      </c>
      <c r="BH33" s="606"/>
      <c r="BI33" s="606"/>
      <c r="BJ33" s="606"/>
      <c r="BK33" s="606"/>
      <c r="BL33" s="606"/>
      <c r="BM33" s="652">
        <v>97.9</v>
      </c>
      <c r="BN33" s="606"/>
      <c r="BO33" s="606"/>
      <c r="BP33" s="606"/>
      <c r="BQ33" s="669"/>
      <c r="BR33" s="682">
        <v>99</v>
      </c>
      <c r="BS33" s="606"/>
      <c r="BT33" s="606"/>
      <c r="BU33" s="606"/>
      <c r="BV33" s="606"/>
      <c r="BW33" s="606"/>
      <c r="BX33" s="652">
        <v>97.7</v>
      </c>
      <c r="BY33" s="606"/>
      <c r="BZ33" s="606"/>
      <c r="CA33" s="606"/>
      <c r="CB33" s="669"/>
      <c r="CD33" s="618" t="s">
        <v>307</v>
      </c>
      <c r="CE33" s="619"/>
      <c r="CF33" s="619"/>
      <c r="CG33" s="619"/>
      <c r="CH33" s="619"/>
      <c r="CI33" s="619"/>
      <c r="CJ33" s="619"/>
      <c r="CK33" s="619"/>
      <c r="CL33" s="619"/>
      <c r="CM33" s="619"/>
      <c r="CN33" s="619"/>
      <c r="CO33" s="619"/>
      <c r="CP33" s="619"/>
      <c r="CQ33" s="620"/>
      <c r="CR33" s="621">
        <v>39714963</v>
      </c>
      <c r="CS33" s="634"/>
      <c r="CT33" s="634"/>
      <c r="CU33" s="634"/>
      <c r="CV33" s="634"/>
      <c r="CW33" s="634"/>
      <c r="CX33" s="634"/>
      <c r="CY33" s="635"/>
      <c r="CZ33" s="624">
        <v>33.9</v>
      </c>
      <c r="DA33" s="636"/>
      <c r="DB33" s="636"/>
      <c r="DC33" s="637"/>
      <c r="DD33" s="627">
        <v>31842081</v>
      </c>
      <c r="DE33" s="634"/>
      <c r="DF33" s="634"/>
      <c r="DG33" s="634"/>
      <c r="DH33" s="634"/>
      <c r="DI33" s="634"/>
      <c r="DJ33" s="634"/>
      <c r="DK33" s="635"/>
      <c r="DL33" s="627">
        <v>25568639</v>
      </c>
      <c r="DM33" s="634"/>
      <c r="DN33" s="634"/>
      <c r="DO33" s="634"/>
      <c r="DP33" s="634"/>
      <c r="DQ33" s="634"/>
      <c r="DR33" s="634"/>
      <c r="DS33" s="634"/>
      <c r="DT33" s="634"/>
      <c r="DU33" s="634"/>
      <c r="DV33" s="635"/>
      <c r="DW33" s="624">
        <v>40.700000000000003</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324254</v>
      </c>
      <c r="S34" s="622"/>
      <c r="T34" s="622"/>
      <c r="U34" s="622"/>
      <c r="V34" s="622"/>
      <c r="W34" s="622"/>
      <c r="X34" s="622"/>
      <c r="Y34" s="623"/>
      <c r="Z34" s="659">
        <v>0.3</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20652662</v>
      </c>
      <c r="CS34" s="622"/>
      <c r="CT34" s="622"/>
      <c r="CU34" s="622"/>
      <c r="CV34" s="622"/>
      <c r="CW34" s="622"/>
      <c r="CX34" s="622"/>
      <c r="CY34" s="623"/>
      <c r="CZ34" s="624">
        <v>17.600000000000001</v>
      </c>
      <c r="DA34" s="636"/>
      <c r="DB34" s="636"/>
      <c r="DC34" s="637"/>
      <c r="DD34" s="627">
        <v>15897150</v>
      </c>
      <c r="DE34" s="622"/>
      <c r="DF34" s="622"/>
      <c r="DG34" s="622"/>
      <c r="DH34" s="622"/>
      <c r="DI34" s="622"/>
      <c r="DJ34" s="622"/>
      <c r="DK34" s="623"/>
      <c r="DL34" s="627">
        <v>14608995</v>
      </c>
      <c r="DM34" s="622"/>
      <c r="DN34" s="622"/>
      <c r="DO34" s="622"/>
      <c r="DP34" s="622"/>
      <c r="DQ34" s="622"/>
      <c r="DR34" s="622"/>
      <c r="DS34" s="622"/>
      <c r="DT34" s="622"/>
      <c r="DU34" s="622"/>
      <c r="DV34" s="623"/>
      <c r="DW34" s="624">
        <v>23.3</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6543880</v>
      </c>
      <c r="S35" s="622"/>
      <c r="T35" s="622"/>
      <c r="U35" s="622"/>
      <c r="V35" s="622"/>
      <c r="W35" s="622"/>
      <c r="X35" s="622"/>
      <c r="Y35" s="623"/>
      <c r="Z35" s="659">
        <v>5.3</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940559</v>
      </c>
      <c r="CS35" s="634"/>
      <c r="CT35" s="634"/>
      <c r="CU35" s="634"/>
      <c r="CV35" s="634"/>
      <c r="CW35" s="634"/>
      <c r="CX35" s="634"/>
      <c r="CY35" s="635"/>
      <c r="CZ35" s="624">
        <v>0.8</v>
      </c>
      <c r="DA35" s="636"/>
      <c r="DB35" s="636"/>
      <c r="DC35" s="637"/>
      <c r="DD35" s="627">
        <v>870474</v>
      </c>
      <c r="DE35" s="634"/>
      <c r="DF35" s="634"/>
      <c r="DG35" s="634"/>
      <c r="DH35" s="634"/>
      <c r="DI35" s="634"/>
      <c r="DJ35" s="634"/>
      <c r="DK35" s="635"/>
      <c r="DL35" s="627">
        <v>870474</v>
      </c>
      <c r="DM35" s="634"/>
      <c r="DN35" s="634"/>
      <c r="DO35" s="634"/>
      <c r="DP35" s="634"/>
      <c r="DQ35" s="634"/>
      <c r="DR35" s="634"/>
      <c r="DS35" s="634"/>
      <c r="DT35" s="634"/>
      <c r="DU35" s="634"/>
      <c r="DV35" s="635"/>
      <c r="DW35" s="624">
        <v>1.4</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6075940</v>
      </c>
      <c r="S36" s="622"/>
      <c r="T36" s="622"/>
      <c r="U36" s="622"/>
      <c r="V36" s="622"/>
      <c r="W36" s="622"/>
      <c r="X36" s="622"/>
      <c r="Y36" s="623"/>
      <c r="Z36" s="659">
        <v>5</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8877203</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241605</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8423344</v>
      </c>
      <c r="CS36" s="622"/>
      <c r="CT36" s="622"/>
      <c r="CU36" s="622"/>
      <c r="CV36" s="622"/>
      <c r="CW36" s="622"/>
      <c r="CX36" s="622"/>
      <c r="CY36" s="623"/>
      <c r="CZ36" s="624">
        <v>7.2</v>
      </c>
      <c r="DA36" s="636"/>
      <c r="DB36" s="636"/>
      <c r="DC36" s="637"/>
      <c r="DD36" s="627">
        <v>6860498</v>
      </c>
      <c r="DE36" s="622"/>
      <c r="DF36" s="622"/>
      <c r="DG36" s="622"/>
      <c r="DH36" s="622"/>
      <c r="DI36" s="622"/>
      <c r="DJ36" s="622"/>
      <c r="DK36" s="623"/>
      <c r="DL36" s="627">
        <v>5166619</v>
      </c>
      <c r="DM36" s="622"/>
      <c r="DN36" s="622"/>
      <c r="DO36" s="622"/>
      <c r="DP36" s="622"/>
      <c r="DQ36" s="622"/>
      <c r="DR36" s="622"/>
      <c r="DS36" s="622"/>
      <c r="DT36" s="622"/>
      <c r="DU36" s="622"/>
      <c r="DV36" s="623"/>
      <c r="DW36" s="624">
        <v>8.1999999999999993</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2794798</v>
      </c>
      <c r="S37" s="622"/>
      <c r="T37" s="622"/>
      <c r="U37" s="622"/>
      <c r="V37" s="622"/>
      <c r="W37" s="622"/>
      <c r="X37" s="622"/>
      <c r="Y37" s="623"/>
      <c r="Z37" s="659">
        <v>2.2999999999999998</v>
      </c>
      <c r="AA37" s="659"/>
      <c r="AB37" s="659"/>
      <c r="AC37" s="659"/>
      <c r="AD37" s="660">
        <v>198830</v>
      </c>
      <c r="AE37" s="660"/>
      <c r="AF37" s="660"/>
      <c r="AG37" s="660"/>
      <c r="AH37" s="660"/>
      <c r="AI37" s="660"/>
      <c r="AJ37" s="660"/>
      <c r="AK37" s="660"/>
      <c r="AL37" s="624">
        <v>0.3</v>
      </c>
      <c r="AM37" s="625"/>
      <c r="AN37" s="625"/>
      <c r="AO37" s="661"/>
      <c r="AQ37" s="654" t="s">
        <v>319</v>
      </c>
      <c r="AR37" s="655"/>
      <c r="AS37" s="655"/>
      <c r="AT37" s="655"/>
      <c r="AU37" s="655"/>
      <c r="AV37" s="655"/>
      <c r="AW37" s="655"/>
      <c r="AX37" s="655"/>
      <c r="AY37" s="656"/>
      <c r="AZ37" s="621">
        <v>2503551</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30572</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28574</v>
      </c>
      <c r="CS37" s="634"/>
      <c r="CT37" s="634"/>
      <c r="CU37" s="634"/>
      <c r="CV37" s="634"/>
      <c r="CW37" s="634"/>
      <c r="CX37" s="634"/>
      <c r="CY37" s="635"/>
      <c r="CZ37" s="624">
        <v>0</v>
      </c>
      <c r="DA37" s="636"/>
      <c r="DB37" s="636"/>
      <c r="DC37" s="637"/>
      <c r="DD37" s="627">
        <v>28574</v>
      </c>
      <c r="DE37" s="634"/>
      <c r="DF37" s="634"/>
      <c r="DG37" s="634"/>
      <c r="DH37" s="634"/>
      <c r="DI37" s="634"/>
      <c r="DJ37" s="634"/>
      <c r="DK37" s="635"/>
      <c r="DL37" s="627">
        <v>28574</v>
      </c>
      <c r="DM37" s="634"/>
      <c r="DN37" s="634"/>
      <c r="DO37" s="634"/>
      <c r="DP37" s="634"/>
      <c r="DQ37" s="634"/>
      <c r="DR37" s="634"/>
      <c r="DS37" s="634"/>
      <c r="DT37" s="634"/>
      <c r="DU37" s="634"/>
      <c r="DV37" s="635"/>
      <c r="DW37" s="624">
        <v>0</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9396598</v>
      </c>
      <c r="S38" s="622"/>
      <c r="T38" s="622"/>
      <c r="U38" s="622"/>
      <c r="V38" s="622"/>
      <c r="W38" s="622"/>
      <c r="X38" s="622"/>
      <c r="Y38" s="623"/>
      <c r="Z38" s="659">
        <v>7.7</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298799</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27794</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6074853</v>
      </c>
      <c r="CS38" s="622"/>
      <c r="CT38" s="622"/>
      <c r="CU38" s="622"/>
      <c r="CV38" s="622"/>
      <c r="CW38" s="622"/>
      <c r="CX38" s="622"/>
      <c r="CY38" s="623"/>
      <c r="CZ38" s="624">
        <v>5.2</v>
      </c>
      <c r="DA38" s="636"/>
      <c r="DB38" s="636"/>
      <c r="DC38" s="637"/>
      <c r="DD38" s="627">
        <v>4976065</v>
      </c>
      <c r="DE38" s="622"/>
      <c r="DF38" s="622"/>
      <c r="DG38" s="622"/>
      <c r="DH38" s="622"/>
      <c r="DI38" s="622"/>
      <c r="DJ38" s="622"/>
      <c r="DK38" s="623"/>
      <c r="DL38" s="627">
        <v>4922551</v>
      </c>
      <c r="DM38" s="622"/>
      <c r="DN38" s="622"/>
      <c r="DO38" s="622"/>
      <c r="DP38" s="622"/>
      <c r="DQ38" s="622"/>
      <c r="DR38" s="622"/>
      <c r="DS38" s="622"/>
      <c r="DT38" s="622"/>
      <c r="DU38" s="622"/>
      <c r="DV38" s="623"/>
      <c r="DW38" s="624">
        <v>7.8</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40300</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3340705</v>
      </c>
      <c r="CS39" s="634"/>
      <c r="CT39" s="634"/>
      <c r="CU39" s="634"/>
      <c r="CV39" s="634"/>
      <c r="CW39" s="634"/>
      <c r="CX39" s="634"/>
      <c r="CY39" s="635"/>
      <c r="CZ39" s="624">
        <v>2.9</v>
      </c>
      <c r="DA39" s="636"/>
      <c r="DB39" s="636"/>
      <c r="DC39" s="637"/>
      <c r="DD39" s="627">
        <v>3031054</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106</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282840</v>
      </c>
      <c r="CS40" s="622"/>
      <c r="CT40" s="622"/>
      <c r="CU40" s="622"/>
      <c r="CV40" s="622"/>
      <c r="CW40" s="622"/>
      <c r="CX40" s="622"/>
      <c r="CY40" s="623"/>
      <c r="CZ40" s="624">
        <v>0.2</v>
      </c>
      <c r="DA40" s="636"/>
      <c r="DB40" s="636"/>
      <c r="DC40" s="637"/>
      <c r="DD40" s="627">
        <v>206840</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122604761</v>
      </c>
      <c r="S41" s="646"/>
      <c r="T41" s="646"/>
      <c r="U41" s="646"/>
      <c r="V41" s="646"/>
      <c r="W41" s="646"/>
      <c r="X41" s="646"/>
      <c r="Y41" s="649"/>
      <c r="Z41" s="650">
        <v>100</v>
      </c>
      <c r="AA41" s="650"/>
      <c r="AB41" s="650"/>
      <c r="AC41" s="650"/>
      <c r="AD41" s="651">
        <v>62748575</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1478098</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4596755</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295</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17789917</v>
      </c>
      <c r="CS42" s="634"/>
      <c r="CT42" s="634"/>
      <c r="CU42" s="634"/>
      <c r="CV42" s="634"/>
      <c r="CW42" s="634"/>
      <c r="CX42" s="634"/>
      <c r="CY42" s="635"/>
      <c r="CZ42" s="624">
        <v>15.2</v>
      </c>
      <c r="DA42" s="636"/>
      <c r="DB42" s="636"/>
      <c r="DC42" s="637"/>
      <c r="DD42" s="627">
        <v>2867223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127092</v>
      </c>
      <c r="CS43" s="634"/>
      <c r="CT43" s="634"/>
      <c r="CU43" s="634"/>
      <c r="CV43" s="634"/>
      <c r="CW43" s="634"/>
      <c r="CX43" s="634"/>
      <c r="CY43" s="635"/>
      <c r="CZ43" s="624">
        <v>0.1</v>
      </c>
      <c r="DA43" s="636"/>
      <c r="DB43" s="636"/>
      <c r="DC43" s="637"/>
      <c r="DD43" s="627">
        <v>127092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17789917</v>
      </c>
      <c r="CS44" s="622"/>
      <c r="CT44" s="622"/>
      <c r="CU44" s="622"/>
      <c r="CV44" s="622"/>
      <c r="CW44" s="622"/>
      <c r="CX44" s="622"/>
      <c r="CY44" s="623"/>
      <c r="CZ44" s="624">
        <v>15.2</v>
      </c>
      <c r="DA44" s="625"/>
      <c r="DB44" s="625"/>
      <c r="DC44" s="626"/>
      <c r="DD44" s="627">
        <v>2867223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9839822</v>
      </c>
      <c r="CS45" s="634"/>
      <c r="CT45" s="634"/>
      <c r="CU45" s="634"/>
      <c r="CV45" s="634"/>
      <c r="CW45" s="634"/>
      <c r="CX45" s="634"/>
      <c r="CY45" s="635"/>
      <c r="CZ45" s="624">
        <v>8.4</v>
      </c>
      <c r="DA45" s="636"/>
      <c r="DB45" s="636"/>
      <c r="DC45" s="637"/>
      <c r="DD45" s="627">
        <v>540102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7793559</v>
      </c>
      <c r="CS46" s="622"/>
      <c r="CT46" s="622"/>
      <c r="CU46" s="622"/>
      <c r="CV46" s="622"/>
      <c r="CW46" s="622"/>
      <c r="CX46" s="622"/>
      <c r="CY46" s="623"/>
      <c r="CZ46" s="624">
        <v>6.7</v>
      </c>
      <c r="DA46" s="625"/>
      <c r="DB46" s="625"/>
      <c r="DC46" s="626"/>
      <c r="DD46" s="627">
        <v>2254760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117173161</v>
      </c>
      <c r="CS49" s="606"/>
      <c r="CT49" s="606"/>
      <c r="CU49" s="606"/>
      <c r="CV49" s="606"/>
      <c r="CW49" s="606"/>
      <c r="CX49" s="606"/>
      <c r="CY49" s="607"/>
      <c r="CZ49" s="608">
        <v>100</v>
      </c>
      <c r="DA49" s="609"/>
      <c r="DB49" s="609"/>
      <c r="DC49" s="610"/>
      <c r="DD49" s="611">
        <v>72598885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zPw98jjFGDyibE7EggblK9GmcUa8UjxgZYkUaE1YJUZsLOaxNBX6nrjqnzu6G+VbKMexssi78HDca48qLACIGQ==" saltValue="8DNXaSS5n54yBLl6r9P+J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0" zoomScale="55" zoomScaleNormal="55" zoomScaleSheetLayoutView="70" workbookViewId="0">
      <selection activeCell="DB13" sqref="DB13:DF13"/>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2" t="s">
        <v>352</v>
      </c>
      <c r="B2" s="1092"/>
      <c r="C2" s="1092"/>
      <c r="D2" s="1092"/>
      <c r="E2" s="1092"/>
      <c r="F2" s="1092"/>
      <c r="G2" s="1092"/>
      <c r="H2" s="1092"/>
      <c r="I2" s="1092"/>
      <c r="J2" s="1092"/>
      <c r="K2" s="1092"/>
      <c r="L2" s="1092"/>
      <c r="M2" s="1092"/>
      <c r="N2" s="1092"/>
      <c r="O2" s="1092"/>
      <c r="P2" s="1092"/>
      <c r="Q2" s="1092"/>
      <c r="R2" s="1092"/>
      <c r="S2" s="1092"/>
      <c r="T2" s="1092"/>
      <c r="U2" s="1092"/>
      <c r="V2" s="1092"/>
      <c r="W2" s="1092"/>
      <c r="X2" s="1092"/>
      <c r="Y2" s="1092"/>
      <c r="Z2" s="1092"/>
      <c r="AA2" s="1092"/>
      <c r="AB2" s="1092"/>
      <c r="AC2" s="1092"/>
      <c r="AD2" s="1092"/>
      <c r="AE2" s="1092"/>
      <c r="AF2" s="1092"/>
      <c r="AG2" s="1092"/>
      <c r="AH2" s="1092"/>
      <c r="AI2" s="1092"/>
      <c r="AJ2" s="1092"/>
      <c r="AK2" s="1092"/>
      <c r="AL2" s="1092"/>
      <c r="AM2" s="1092"/>
      <c r="AN2" s="1092"/>
      <c r="AO2" s="1092"/>
      <c r="AP2" s="1092"/>
      <c r="AQ2" s="1092"/>
      <c r="AR2" s="1092"/>
      <c r="AS2" s="1092"/>
      <c r="AT2" s="1092"/>
      <c r="AU2" s="1092"/>
      <c r="AV2" s="1092"/>
      <c r="AW2" s="1092"/>
      <c r="AX2" s="1092"/>
      <c r="AY2" s="1092"/>
      <c r="AZ2" s="1092"/>
      <c r="BA2" s="1092"/>
      <c r="BB2" s="1092"/>
      <c r="BC2" s="1092"/>
      <c r="BD2" s="1092"/>
      <c r="BE2" s="1092"/>
      <c r="BF2" s="1092"/>
      <c r="BG2" s="1092"/>
      <c r="BH2" s="1092"/>
      <c r="BI2" s="1092"/>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3" t="s">
        <v>353</v>
      </c>
      <c r="DK2" s="1094"/>
      <c r="DL2" s="1094"/>
      <c r="DM2" s="1094"/>
      <c r="DN2" s="1094"/>
      <c r="DO2" s="1095"/>
      <c r="DP2" s="216"/>
      <c r="DQ2" s="1093" t="s">
        <v>354</v>
      </c>
      <c r="DR2" s="1094"/>
      <c r="DS2" s="1094"/>
      <c r="DT2" s="1094"/>
      <c r="DU2" s="1094"/>
      <c r="DV2" s="1094"/>
      <c r="DW2" s="1094"/>
      <c r="DX2" s="1094"/>
      <c r="DY2" s="1094"/>
      <c r="DZ2" s="1095"/>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61" t="s">
        <v>355</v>
      </c>
      <c r="B4" s="1061"/>
      <c r="C4" s="1061"/>
      <c r="D4" s="1061"/>
      <c r="E4" s="1061"/>
      <c r="F4" s="1061"/>
      <c r="G4" s="1061"/>
      <c r="H4" s="1061"/>
      <c r="I4" s="1061"/>
      <c r="J4" s="1061"/>
      <c r="K4" s="1061"/>
      <c r="L4" s="1061"/>
      <c r="M4" s="1061"/>
      <c r="N4" s="1061"/>
      <c r="O4" s="1061"/>
      <c r="P4" s="1061"/>
      <c r="Q4" s="1061"/>
      <c r="R4" s="1061"/>
      <c r="S4" s="1061"/>
      <c r="T4" s="1061"/>
      <c r="U4" s="1061"/>
      <c r="V4" s="1061"/>
      <c r="W4" s="1061"/>
      <c r="X4" s="1061"/>
      <c r="Y4" s="1061"/>
      <c r="Z4" s="1061"/>
      <c r="AA4" s="1061"/>
      <c r="AB4" s="1061"/>
      <c r="AC4" s="1061"/>
      <c r="AD4" s="1061"/>
      <c r="AE4" s="1061"/>
      <c r="AF4" s="1061"/>
      <c r="AG4" s="1061"/>
      <c r="AH4" s="1061"/>
      <c r="AI4" s="1061"/>
      <c r="AJ4" s="1061"/>
      <c r="AK4" s="1061"/>
      <c r="AL4" s="1061"/>
      <c r="AM4" s="1061"/>
      <c r="AN4" s="1061"/>
      <c r="AO4" s="1061"/>
      <c r="AP4" s="1061"/>
      <c r="AQ4" s="1061"/>
      <c r="AR4" s="1061"/>
      <c r="AS4" s="1061"/>
      <c r="AT4" s="1061"/>
      <c r="AU4" s="1061"/>
      <c r="AV4" s="1061"/>
      <c r="AW4" s="1061"/>
      <c r="AX4" s="1061"/>
      <c r="AY4" s="1061"/>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7" t="s">
        <v>357</v>
      </c>
      <c r="B5" s="998"/>
      <c r="C5" s="998"/>
      <c r="D5" s="998"/>
      <c r="E5" s="998"/>
      <c r="F5" s="998"/>
      <c r="G5" s="998"/>
      <c r="H5" s="998"/>
      <c r="I5" s="998"/>
      <c r="J5" s="998"/>
      <c r="K5" s="998"/>
      <c r="L5" s="998"/>
      <c r="M5" s="998"/>
      <c r="N5" s="998"/>
      <c r="O5" s="998"/>
      <c r="P5" s="999"/>
      <c r="Q5" s="1003" t="s">
        <v>358</v>
      </c>
      <c r="R5" s="1004"/>
      <c r="S5" s="1004"/>
      <c r="T5" s="1004"/>
      <c r="U5" s="1005"/>
      <c r="V5" s="1003" t="s">
        <v>359</v>
      </c>
      <c r="W5" s="1004"/>
      <c r="X5" s="1004"/>
      <c r="Y5" s="1004"/>
      <c r="Z5" s="1005"/>
      <c r="AA5" s="1003" t="s">
        <v>360</v>
      </c>
      <c r="AB5" s="1004"/>
      <c r="AC5" s="1004"/>
      <c r="AD5" s="1004"/>
      <c r="AE5" s="1004"/>
      <c r="AF5" s="1096" t="s">
        <v>361</v>
      </c>
      <c r="AG5" s="1004"/>
      <c r="AH5" s="1004"/>
      <c r="AI5" s="1004"/>
      <c r="AJ5" s="1017"/>
      <c r="AK5" s="1004" t="s">
        <v>362</v>
      </c>
      <c r="AL5" s="1004"/>
      <c r="AM5" s="1004"/>
      <c r="AN5" s="1004"/>
      <c r="AO5" s="1005"/>
      <c r="AP5" s="1003" t="s">
        <v>363</v>
      </c>
      <c r="AQ5" s="1004"/>
      <c r="AR5" s="1004"/>
      <c r="AS5" s="1004"/>
      <c r="AT5" s="1005"/>
      <c r="AU5" s="1003" t="s">
        <v>364</v>
      </c>
      <c r="AV5" s="1004"/>
      <c r="AW5" s="1004"/>
      <c r="AX5" s="1004"/>
      <c r="AY5" s="1017"/>
      <c r="AZ5" s="220"/>
      <c r="BA5" s="220"/>
      <c r="BB5" s="220"/>
      <c r="BC5" s="220"/>
      <c r="BD5" s="220"/>
      <c r="BE5" s="221"/>
      <c r="BF5" s="221"/>
      <c r="BG5" s="221"/>
      <c r="BH5" s="221"/>
      <c r="BI5" s="221"/>
      <c r="BJ5" s="221"/>
      <c r="BK5" s="221"/>
      <c r="BL5" s="221"/>
      <c r="BM5" s="221"/>
      <c r="BN5" s="221"/>
      <c r="BO5" s="221"/>
      <c r="BP5" s="221"/>
      <c r="BQ5" s="997" t="s">
        <v>365</v>
      </c>
      <c r="BR5" s="998"/>
      <c r="BS5" s="998"/>
      <c r="BT5" s="998"/>
      <c r="BU5" s="998"/>
      <c r="BV5" s="998"/>
      <c r="BW5" s="998"/>
      <c r="BX5" s="998"/>
      <c r="BY5" s="998"/>
      <c r="BZ5" s="998"/>
      <c r="CA5" s="998"/>
      <c r="CB5" s="998"/>
      <c r="CC5" s="998"/>
      <c r="CD5" s="998"/>
      <c r="CE5" s="998"/>
      <c r="CF5" s="998"/>
      <c r="CG5" s="999"/>
      <c r="CH5" s="1003" t="s">
        <v>366</v>
      </c>
      <c r="CI5" s="1004"/>
      <c r="CJ5" s="1004"/>
      <c r="CK5" s="1004"/>
      <c r="CL5" s="1005"/>
      <c r="CM5" s="1003" t="s">
        <v>367</v>
      </c>
      <c r="CN5" s="1004"/>
      <c r="CO5" s="1004"/>
      <c r="CP5" s="1004"/>
      <c r="CQ5" s="1005"/>
      <c r="CR5" s="1003" t="s">
        <v>368</v>
      </c>
      <c r="CS5" s="1004"/>
      <c r="CT5" s="1004"/>
      <c r="CU5" s="1004"/>
      <c r="CV5" s="1005"/>
      <c r="CW5" s="1003" t="s">
        <v>369</v>
      </c>
      <c r="CX5" s="1004"/>
      <c r="CY5" s="1004"/>
      <c r="CZ5" s="1004"/>
      <c r="DA5" s="1005"/>
      <c r="DB5" s="1003" t="s">
        <v>370</v>
      </c>
      <c r="DC5" s="1004"/>
      <c r="DD5" s="1004"/>
      <c r="DE5" s="1004"/>
      <c r="DF5" s="1005"/>
      <c r="DG5" s="1086" t="s">
        <v>371</v>
      </c>
      <c r="DH5" s="1087"/>
      <c r="DI5" s="1087"/>
      <c r="DJ5" s="1087"/>
      <c r="DK5" s="1088"/>
      <c r="DL5" s="1086" t="s">
        <v>372</v>
      </c>
      <c r="DM5" s="1087"/>
      <c r="DN5" s="1087"/>
      <c r="DO5" s="1087"/>
      <c r="DP5" s="1088"/>
      <c r="DQ5" s="1003" t="s">
        <v>373</v>
      </c>
      <c r="DR5" s="1004"/>
      <c r="DS5" s="1004"/>
      <c r="DT5" s="1004"/>
      <c r="DU5" s="1005"/>
      <c r="DV5" s="1003" t="s">
        <v>364</v>
      </c>
      <c r="DW5" s="1004"/>
      <c r="DX5" s="1004"/>
      <c r="DY5" s="1004"/>
      <c r="DZ5" s="1017"/>
      <c r="EA5" s="222"/>
    </row>
    <row r="6" spans="1:131" s="223" customFormat="1" ht="26.25" customHeight="1" thickBot="1" x14ac:dyDescent="0.2">
      <c r="A6" s="1000"/>
      <c r="B6" s="1001"/>
      <c r="C6" s="1001"/>
      <c r="D6" s="1001"/>
      <c r="E6" s="1001"/>
      <c r="F6" s="1001"/>
      <c r="G6" s="1001"/>
      <c r="H6" s="1001"/>
      <c r="I6" s="1001"/>
      <c r="J6" s="1001"/>
      <c r="K6" s="1001"/>
      <c r="L6" s="1001"/>
      <c r="M6" s="1001"/>
      <c r="N6" s="1001"/>
      <c r="O6" s="1001"/>
      <c r="P6" s="1002"/>
      <c r="Q6" s="1006"/>
      <c r="R6" s="1007"/>
      <c r="S6" s="1007"/>
      <c r="T6" s="1007"/>
      <c r="U6" s="1008"/>
      <c r="V6" s="1006"/>
      <c r="W6" s="1007"/>
      <c r="X6" s="1007"/>
      <c r="Y6" s="1007"/>
      <c r="Z6" s="1008"/>
      <c r="AA6" s="1006"/>
      <c r="AB6" s="1007"/>
      <c r="AC6" s="1007"/>
      <c r="AD6" s="1007"/>
      <c r="AE6" s="1007"/>
      <c r="AF6" s="1097"/>
      <c r="AG6" s="1007"/>
      <c r="AH6" s="1007"/>
      <c r="AI6" s="1007"/>
      <c r="AJ6" s="1018"/>
      <c r="AK6" s="1007"/>
      <c r="AL6" s="1007"/>
      <c r="AM6" s="1007"/>
      <c r="AN6" s="1007"/>
      <c r="AO6" s="1008"/>
      <c r="AP6" s="1006"/>
      <c r="AQ6" s="1007"/>
      <c r="AR6" s="1007"/>
      <c r="AS6" s="1007"/>
      <c r="AT6" s="1008"/>
      <c r="AU6" s="1006"/>
      <c r="AV6" s="1007"/>
      <c r="AW6" s="1007"/>
      <c r="AX6" s="1007"/>
      <c r="AY6" s="1018"/>
      <c r="AZ6" s="220"/>
      <c r="BA6" s="220"/>
      <c r="BB6" s="220"/>
      <c r="BC6" s="220"/>
      <c r="BD6" s="220"/>
      <c r="BE6" s="221"/>
      <c r="BF6" s="221"/>
      <c r="BG6" s="221"/>
      <c r="BH6" s="221"/>
      <c r="BI6" s="221"/>
      <c r="BJ6" s="221"/>
      <c r="BK6" s="221"/>
      <c r="BL6" s="221"/>
      <c r="BM6" s="221"/>
      <c r="BN6" s="221"/>
      <c r="BO6" s="221"/>
      <c r="BP6" s="221"/>
      <c r="BQ6" s="1000"/>
      <c r="BR6" s="1001"/>
      <c r="BS6" s="1001"/>
      <c r="BT6" s="1001"/>
      <c r="BU6" s="1001"/>
      <c r="BV6" s="1001"/>
      <c r="BW6" s="1001"/>
      <c r="BX6" s="1001"/>
      <c r="BY6" s="1001"/>
      <c r="BZ6" s="1001"/>
      <c r="CA6" s="1001"/>
      <c r="CB6" s="1001"/>
      <c r="CC6" s="1001"/>
      <c r="CD6" s="1001"/>
      <c r="CE6" s="1001"/>
      <c r="CF6" s="1001"/>
      <c r="CG6" s="1002"/>
      <c r="CH6" s="1006"/>
      <c r="CI6" s="1007"/>
      <c r="CJ6" s="1007"/>
      <c r="CK6" s="1007"/>
      <c r="CL6" s="1008"/>
      <c r="CM6" s="1006"/>
      <c r="CN6" s="1007"/>
      <c r="CO6" s="1007"/>
      <c r="CP6" s="1007"/>
      <c r="CQ6" s="1008"/>
      <c r="CR6" s="1006"/>
      <c r="CS6" s="1007"/>
      <c r="CT6" s="1007"/>
      <c r="CU6" s="1007"/>
      <c r="CV6" s="1008"/>
      <c r="CW6" s="1006"/>
      <c r="CX6" s="1007"/>
      <c r="CY6" s="1007"/>
      <c r="CZ6" s="1007"/>
      <c r="DA6" s="1008"/>
      <c r="DB6" s="1006"/>
      <c r="DC6" s="1007"/>
      <c r="DD6" s="1007"/>
      <c r="DE6" s="1007"/>
      <c r="DF6" s="1008"/>
      <c r="DG6" s="1089"/>
      <c r="DH6" s="1090"/>
      <c r="DI6" s="1090"/>
      <c r="DJ6" s="1090"/>
      <c r="DK6" s="1091"/>
      <c r="DL6" s="1089"/>
      <c r="DM6" s="1090"/>
      <c r="DN6" s="1090"/>
      <c r="DO6" s="1090"/>
      <c r="DP6" s="1091"/>
      <c r="DQ6" s="1006"/>
      <c r="DR6" s="1007"/>
      <c r="DS6" s="1007"/>
      <c r="DT6" s="1007"/>
      <c r="DU6" s="1008"/>
      <c r="DV6" s="1006"/>
      <c r="DW6" s="1007"/>
      <c r="DX6" s="1007"/>
      <c r="DY6" s="1007"/>
      <c r="DZ6" s="1018"/>
      <c r="EA6" s="222"/>
    </row>
    <row r="7" spans="1:131" s="223" customFormat="1" ht="26.25" customHeight="1" thickTop="1" x14ac:dyDescent="0.15">
      <c r="A7" s="224">
        <v>1</v>
      </c>
      <c r="B7" s="1049" t="s">
        <v>374</v>
      </c>
      <c r="C7" s="1050"/>
      <c r="D7" s="1050"/>
      <c r="E7" s="1050"/>
      <c r="F7" s="1050"/>
      <c r="G7" s="1050"/>
      <c r="H7" s="1050"/>
      <c r="I7" s="1050"/>
      <c r="J7" s="1050"/>
      <c r="K7" s="1050"/>
      <c r="L7" s="1050"/>
      <c r="M7" s="1050"/>
      <c r="N7" s="1050"/>
      <c r="O7" s="1050"/>
      <c r="P7" s="1051"/>
      <c r="Q7" s="1104">
        <v>122604</v>
      </c>
      <c r="R7" s="1105"/>
      <c r="S7" s="1105"/>
      <c r="T7" s="1105"/>
      <c r="U7" s="1105"/>
      <c r="V7" s="1105">
        <v>117172</v>
      </c>
      <c r="W7" s="1105"/>
      <c r="X7" s="1105"/>
      <c r="Y7" s="1105"/>
      <c r="Z7" s="1105"/>
      <c r="AA7" s="1105">
        <v>5431</v>
      </c>
      <c r="AB7" s="1105"/>
      <c r="AC7" s="1105"/>
      <c r="AD7" s="1105"/>
      <c r="AE7" s="1106"/>
      <c r="AF7" s="1107">
        <v>4295</v>
      </c>
      <c r="AG7" s="1108"/>
      <c r="AH7" s="1108"/>
      <c r="AI7" s="1108"/>
      <c r="AJ7" s="1109"/>
      <c r="AK7" s="1110">
        <v>6544</v>
      </c>
      <c r="AL7" s="1111"/>
      <c r="AM7" s="1111"/>
      <c r="AN7" s="1111"/>
      <c r="AO7" s="1111"/>
      <c r="AP7" s="1111">
        <v>65201</v>
      </c>
      <c r="AQ7" s="1111"/>
      <c r="AR7" s="1111"/>
      <c r="AS7" s="1111"/>
      <c r="AT7" s="1111"/>
      <c r="AU7" s="1112"/>
      <c r="AV7" s="1112"/>
      <c r="AW7" s="1112"/>
      <c r="AX7" s="1112"/>
      <c r="AY7" s="1113"/>
      <c r="AZ7" s="220"/>
      <c r="BA7" s="220"/>
      <c r="BB7" s="220"/>
      <c r="BC7" s="220"/>
      <c r="BD7" s="220"/>
      <c r="BE7" s="221"/>
      <c r="BF7" s="221"/>
      <c r="BG7" s="221"/>
      <c r="BH7" s="221"/>
      <c r="BI7" s="221"/>
      <c r="BJ7" s="221"/>
      <c r="BK7" s="221"/>
      <c r="BL7" s="221"/>
      <c r="BM7" s="221"/>
      <c r="BN7" s="221"/>
      <c r="BO7" s="221"/>
      <c r="BP7" s="221"/>
      <c r="BQ7" s="224">
        <v>1</v>
      </c>
      <c r="BR7" s="225"/>
      <c r="BS7" s="1101" t="s">
        <v>547</v>
      </c>
      <c r="BT7" s="1102"/>
      <c r="BU7" s="1102"/>
      <c r="BV7" s="1102"/>
      <c r="BW7" s="1102"/>
      <c r="BX7" s="1102"/>
      <c r="BY7" s="1102"/>
      <c r="BZ7" s="1102"/>
      <c r="CA7" s="1102"/>
      <c r="CB7" s="1102"/>
      <c r="CC7" s="1102"/>
      <c r="CD7" s="1102"/>
      <c r="CE7" s="1102"/>
      <c r="CF7" s="1102"/>
      <c r="CG7" s="1114"/>
      <c r="CH7" s="1098">
        <v>2</v>
      </c>
      <c r="CI7" s="1099"/>
      <c r="CJ7" s="1099"/>
      <c r="CK7" s="1099"/>
      <c r="CL7" s="1100"/>
      <c r="CM7" s="1098">
        <v>25</v>
      </c>
      <c r="CN7" s="1099"/>
      <c r="CO7" s="1099"/>
      <c r="CP7" s="1099"/>
      <c r="CQ7" s="1100"/>
      <c r="CR7" s="1098">
        <v>3</v>
      </c>
      <c r="CS7" s="1099"/>
      <c r="CT7" s="1099"/>
      <c r="CU7" s="1099"/>
      <c r="CV7" s="1100"/>
      <c r="CW7" s="1098">
        <v>38</v>
      </c>
      <c r="CX7" s="1099"/>
      <c r="CY7" s="1099"/>
      <c r="CZ7" s="1099"/>
      <c r="DA7" s="1100"/>
      <c r="DB7" s="1098">
        <v>0</v>
      </c>
      <c r="DC7" s="1099"/>
      <c r="DD7" s="1099"/>
      <c r="DE7" s="1099"/>
      <c r="DF7" s="1100"/>
      <c r="DG7" s="1098" t="s">
        <v>562</v>
      </c>
      <c r="DH7" s="1099"/>
      <c r="DI7" s="1099"/>
      <c r="DJ7" s="1099"/>
      <c r="DK7" s="1100"/>
      <c r="DL7" s="1098" t="s">
        <v>562</v>
      </c>
      <c r="DM7" s="1099"/>
      <c r="DN7" s="1099"/>
      <c r="DO7" s="1099"/>
      <c r="DP7" s="1100"/>
      <c r="DQ7" s="1098" t="s">
        <v>562</v>
      </c>
      <c r="DR7" s="1099"/>
      <c r="DS7" s="1099"/>
      <c r="DT7" s="1099"/>
      <c r="DU7" s="1100"/>
      <c r="DV7" s="1101"/>
      <c r="DW7" s="1102"/>
      <c r="DX7" s="1102"/>
      <c r="DY7" s="1102"/>
      <c r="DZ7" s="1103"/>
      <c r="EA7" s="222"/>
    </row>
    <row r="8" spans="1:131" s="223" customFormat="1" ht="26.25" customHeight="1" x14ac:dyDescent="0.15">
      <c r="A8" s="226">
        <v>2</v>
      </c>
      <c r="B8" s="1032" t="s">
        <v>375</v>
      </c>
      <c r="C8" s="1033"/>
      <c r="D8" s="1033"/>
      <c r="E8" s="1033"/>
      <c r="F8" s="1033"/>
      <c r="G8" s="1033"/>
      <c r="H8" s="1033"/>
      <c r="I8" s="1033"/>
      <c r="J8" s="1033"/>
      <c r="K8" s="1033"/>
      <c r="L8" s="1033"/>
      <c r="M8" s="1033"/>
      <c r="N8" s="1033"/>
      <c r="O8" s="1033"/>
      <c r="P8" s="1034"/>
      <c r="Q8" s="1040">
        <v>1</v>
      </c>
      <c r="R8" s="1041"/>
      <c r="S8" s="1041"/>
      <c r="T8" s="1041"/>
      <c r="U8" s="1041"/>
      <c r="V8" s="1041">
        <v>1</v>
      </c>
      <c r="W8" s="1041"/>
      <c r="X8" s="1041"/>
      <c r="Y8" s="1041"/>
      <c r="Z8" s="1041"/>
      <c r="AA8" s="1041">
        <v>0</v>
      </c>
      <c r="AB8" s="1041"/>
      <c r="AC8" s="1041"/>
      <c r="AD8" s="1041"/>
      <c r="AE8" s="1042"/>
      <c r="AF8" s="1037">
        <v>0</v>
      </c>
      <c r="AG8" s="1038"/>
      <c r="AH8" s="1038"/>
      <c r="AI8" s="1038"/>
      <c r="AJ8" s="1039"/>
      <c r="AK8" s="1082">
        <v>0</v>
      </c>
      <c r="AL8" s="1083"/>
      <c r="AM8" s="1083"/>
      <c r="AN8" s="1083"/>
      <c r="AO8" s="1083"/>
      <c r="AP8" s="1083">
        <v>0</v>
      </c>
      <c r="AQ8" s="1083"/>
      <c r="AR8" s="1083"/>
      <c r="AS8" s="1083"/>
      <c r="AT8" s="1083"/>
      <c r="AU8" s="1084"/>
      <c r="AV8" s="1084"/>
      <c r="AW8" s="1084"/>
      <c r="AX8" s="1084"/>
      <c r="AY8" s="1085"/>
      <c r="AZ8" s="220"/>
      <c r="BA8" s="220"/>
      <c r="BB8" s="220"/>
      <c r="BC8" s="220"/>
      <c r="BD8" s="220"/>
      <c r="BE8" s="221"/>
      <c r="BF8" s="221"/>
      <c r="BG8" s="221"/>
      <c r="BH8" s="221"/>
      <c r="BI8" s="221"/>
      <c r="BJ8" s="221"/>
      <c r="BK8" s="221"/>
      <c r="BL8" s="221"/>
      <c r="BM8" s="221"/>
      <c r="BN8" s="221"/>
      <c r="BO8" s="221"/>
      <c r="BP8" s="221"/>
      <c r="BQ8" s="226">
        <v>2</v>
      </c>
      <c r="BR8" s="227"/>
      <c r="BS8" s="994" t="s">
        <v>548</v>
      </c>
      <c r="BT8" s="995"/>
      <c r="BU8" s="995"/>
      <c r="BV8" s="995"/>
      <c r="BW8" s="995"/>
      <c r="BX8" s="995"/>
      <c r="BY8" s="995"/>
      <c r="BZ8" s="995"/>
      <c r="CA8" s="995"/>
      <c r="CB8" s="995"/>
      <c r="CC8" s="995"/>
      <c r="CD8" s="995"/>
      <c r="CE8" s="995"/>
      <c r="CF8" s="995"/>
      <c r="CG8" s="1016"/>
      <c r="CH8" s="991">
        <v>-33</v>
      </c>
      <c r="CI8" s="992"/>
      <c r="CJ8" s="992"/>
      <c r="CK8" s="992"/>
      <c r="CL8" s="993"/>
      <c r="CM8" s="991">
        <v>30</v>
      </c>
      <c r="CN8" s="992"/>
      <c r="CO8" s="992"/>
      <c r="CP8" s="992"/>
      <c r="CQ8" s="993"/>
      <c r="CR8" s="991">
        <v>60</v>
      </c>
      <c r="CS8" s="992"/>
      <c r="CT8" s="992"/>
      <c r="CU8" s="992"/>
      <c r="CV8" s="993"/>
      <c r="CW8" s="991">
        <v>0</v>
      </c>
      <c r="CX8" s="992"/>
      <c r="CY8" s="992"/>
      <c r="CZ8" s="992"/>
      <c r="DA8" s="993"/>
      <c r="DB8" s="991">
        <v>0</v>
      </c>
      <c r="DC8" s="992"/>
      <c r="DD8" s="992"/>
      <c r="DE8" s="992"/>
      <c r="DF8" s="993"/>
      <c r="DG8" s="991" t="s">
        <v>562</v>
      </c>
      <c r="DH8" s="992"/>
      <c r="DI8" s="992"/>
      <c r="DJ8" s="992"/>
      <c r="DK8" s="993"/>
      <c r="DL8" s="991" t="s">
        <v>562</v>
      </c>
      <c r="DM8" s="992"/>
      <c r="DN8" s="992"/>
      <c r="DO8" s="992"/>
      <c r="DP8" s="993"/>
      <c r="DQ8" s="991" t="s">
        <v>562</v>
      </c>
      <c r="DR8" s="992"/>
      <c r="DS8" s="992"/>
      <c r="DT8" s="992"/>
      <c r="DU8" s="993"/>
      <c r="DV8" s="994"/>
      <c r="DW8" s="995"/>
      <c r="DX8" s="995"/>
      <c r="DY8" s="995"/>
      <c r="DZ8" s="996"/>
      <c r="EA8" s="222"/>
    </row>
    <row r="9" spans="1:131" s="223" customFormat="1" ht="26.25" customHeight="1" x14ac:dyDescent="0.15">
      <c r="A9" s="226">
        <v>3</v>
      </c>
      <c r="B9" s="1032"/>
      <c r="C9" s="1033"/>
      <c r="D9" s="1033"/>
      <c r="E9" s="1033"/>
      <c r="F9" s="1033"/>
      <c r="G9" s="1033"/>
      <c r="H9" s="1033"/>
      <c r="I9" s="1033"/>
      <c r="J9" s="1033"/>
      <c r="K9" s="1033"/>
      <c r="L9" s="1033"/>
      <c r="M9" s="1033"/>
      <c r="N9" s="1033"/>
      <c r="O9" s="1033"/>
      <c r="P9" s="1034"/>
      <c r="Q9" s="1040"/>
      <c r="R9" s="1041"/>
      <c r="S9" s="1041"/>
      <c r="T9" s="1041"/>
      <c r="U9" s="1041"/>
      <c r="V9" s="1041"/>
      <c r="W9" s="1041"/>
      <c r="X9" s="1041"/>
      <c r="Y9" s="1041"/>
      <c r="Z9" s="1041"/>
      <c r="AA9" s="1041"/>
      <c r="AB9" s="1041"/>
      <c r="AC9" s="1041"/>
      <c r="AD9" s="1041"/>
      <c r="AE9" s="1042"/>
      <c r="AF9" s="1037"/>
      <c r="AG9" s="1038"/>
      <c r="AH9" s="1038"/>
      <c r="AI9" s="1038"/>
      <c r="AJ9" s="1039"/>
      <c r="AK9" s="1082"/>
      <c r="AL9" s="1083"/>
      <c r="AM9" s="1083"/>
      <c r="AN9" s="1083"/>
      <c r="AO9" s="1083"/>
      <c r="AP9" s="1083"/>
      <c r="AQ9" s="1083"/>
      <c r="AR9" s="1083"/>
      <c r="AS9" s="1083"/>
      <c r="AT9" s="1083"/>
      <c r="AU9" s="1084"/>
      <c r="AV9" s="1084"/>
      <c r="AW9" s="1084"/>
      <c r="AX9" s="1084"/>
      <c r="AY9" s="1085"/>
      <c r="AZ9" s="220"/>
      <c r="BA9" s="220"/>
      <c r="BB9" s="220"/>
      <c r="BC9" s="220"/>
      <c r="BD9" s="220"/>
      <c r="BE9" s="221"/>
      <c r="BF9" s="221"/>
      <c r="BG9" s="221"/>
      <c r="BH9" s="221"/>
      <c r="BI9" s="221"/>
      <c r="BJ9" s="221"/>
      <c r="BK9" s="221"/>
      <c r="BL9" s="221"/>
      <c r="BM9" s="221"/>
      <c r="BN9" s="221"/>
      <c r="BO9" s="221"/>
      <c r="BP9" s="221"/>
      <c r="BQ9" s="226">
        <v>3</v>
      </c>
      <c r="BR9" s="227"/>
      <c r="BS9" s="994" t="s">
        <v>549</v>
      </c>
      <c r="BT9" s="995"/>
      <c r="BU9" s="995"/>
      <c r="BV9" s="995"/>
      <c r="BW9" s="995"/>
      <c r="BX9" s="995"/>
      <c r="BY9" s="995"/>
      <c r="BZ9" s="995"/>
      <c r="CA9" s="995"/>
      <c r="CB9" s="995"/>
      <c r="CC9" s="995"/>
      <c r="CD9" s="995"/>
      <c r="CE9" s="995"/>
      <c r="CF9" s="995"/>
      <c r="CG9" s="1016"/>
      <c r="CH9" s="991">
        <v>14</v>
      </c>
      <c r="CI9" s="992"/>
      <c r="CJ9" s="992"/>
      <c r="CK9" s="992"/>
      <c r="CL9" s="993"/>
      <c r="CM9" s="991">
        <v>4202</v>
      </c>
      <c r="CN9" s="992"/>
      <c r="CO9" s="992"/>
      <c r="CP9" s="992"/>
      <c r="CQ9" s="993"/>
      <c r="CR9" s="991">
        <v>6</v>
      </c>
      <c r="CS9" s="992"/>
      <c r="CT9" s="992"/>
      <c r="CU9" s="992"/>
      <c r="CV9" s="993"/>
      <c r="CW9" s="991">
        <v>0</v>
      </c>
      <c r="CX9" s="992"/>
      <c r="CY9" s="992"/>
      <c r="CZ9" s="992"/>
      <c r="DA9" s="993"/>
      <c r="DB9" s="991">
        <v>0</v>
      </c>
      <c r="DC9" s="992"/>
      <c r="DD9" s="992"/>
      <c r="DE9" s="992"/>
      <c r="DF9" s="993"/>
      <c r="DG9" s="991" t="s">
        <v>562</v>
      </c>
      <c r="DH9" s="992"/>
      <c r="DI9" s="992"/>
      <c r="DJ9" s="992"/>
      <c r="DK9" s="993"/>
      <c r="DL9" s="991" t="s">
        <v>562</v>
      </c>
      <c r="DM9" s="992"/>
      <c r="DN9" s="992"/>
      <c r="DO9" s="992"/>
      <c r="DP9" s="993"/>
      <c r="DQ9" s="991" t="s">
        <v>562</v>
      </c>
      <c r="DR9" s="992"/>
      <c r="DS9" s="992"/>
      <c r="DT9" s="992"/>
      <c r="DU9" s="993"/>
      <c r="DV9" s="994"/>
      <c r="DW9" s="995"/>
      <c r="DX9" s="995"/>
      <c r="DY9" s="995"/>
      <c r="DZ9" s="996"/>
      <c r="EA9" s="222"/>
    </row>
    <row r="10" spans="1:131" s="223" customFormat="1" ht="26.25" customHeight="1" x14ac:dyDescent="0.15">
      <c r="A10" s="226">
        <v>4</v>
      </c>
      <c r="B10" s="1032"/>
      <c r="C10" s="1033"/>
      <c r="D10" s="1033"/>
      <c r="E10" s="1033"/>
      <c r="F10" s="1033"/>
      <c r="G10" s="1033"/>
      <c r="H10" s="1033"/>
      <c r="I10" s="1033"/>
      <c r="J10" s="1033"/>
      <c r="K10" s="1033"/>
      <c r="L10" s="1033"/>
      <c r="M10" s="1033"/>
      <c r="N10" s="1033"/>
      <c r="O10" s="1033"/>
      <c r="P10" s="1034"/>
      <c r="Q10" s="1040"/>
      <c r="R10" s="1041"/>
      <c r="S10" s="1041"/>
      <c r="T10" s="1041"/>
      <c r="U10" s="1041"/>
      <c r="V10" s="1041"/>
      <c r="W10" s="1041"/>
      <c r="X10" s="1041"/>
      <c r="Y10" s="1041"/>
      <c r="Z10" s="1041"/>
      <c r="AA10" s="1041"/>
      <c r="AB10" s="1041"/>
      <c r="AC10" s="1041"/>
      <c r="AD10" s="1041"/>
      <c r="AE10" s="1042"/>
      <c r="AF10" s="1037"/>
      <c r="AG10" s="1038"/>
      <c r="AH10" s="1038"/>
      <c r="AI10" s="1038"/>
      <c r="AJ10" s="1039"/>
      <c r="AK10" s="1082"/>
      <c r="AL10" s="1083"/>
      <c r="AM10" s="1083"/>
      <c r="AN10" s="1083"/>
      <c r="AO10" s="1083"/>
      <c r="AP10" s="1083"/>
      <c r="AQ10" s="1083"/>
      <c r="AR10" s="1083"/>
      <c r="AS10" s="1083"/>
      <c r="AT10" s="1083"/>
      <c r="AU10" s="1084"/>
      <c r="AV10" s="1084"/>
      <c r="AW10" s="1084"/>
      <c r="AX10" s="1084"/>
      <c r="AY10" s="1085"/>
      <c r="AZ10" s="220"/>
      <c r="BA10" s="220"/>
      <c r="BB10" s="220"/>
      <c r="BC10" s="220"/>
      <c r="BD10" s="220"/>
      <c r="BE10" s="221"/>
      <c r="BF10" s="221"/>
      <c r="BG10" s="221"/>
      <c r="BH10" s="221"/>
      <c r="BI10" s="221"/>
      <c r="BJ10" s="221"/>
      <c r="BK10" s="221"/>
      <c r="BL10" s="221"/>
      <c r="BM10" s="221"/>
      <c r="BN10" s="221"/>
      <c r="BO10" s="221"/>
      <c r="BP10" s="221"/>
      <c r="BQ10" s="226">
        <v>4</v>
      </c>
      <c r="BR10" s="227"/>
      <c r="BS10" s="994" t="s">
        <v>550</v>
      </c>
      <c r="BT10" s="995"/>
      <c r="BU10" s="995"/>
      <c r="BV10" s="995"/>
      <c r="BW10" s="995"/>
      <c r="BX10" s="995"/>
      <c r="BY10" s="995"/>
      <c r="BZ10" s="995"/>
      <c r="CA10" s="995"/>
      <c r="CB10" s="995"/>
      <c r="CC10" s="995"/>
      <c r="CD10" s="995"/>
      <c r="CE10" s="995"/>
      <c r="CF10" s="995"/>
      <c r="CG10" s="1016"/>
      <c r="CH10" s="991">
        <v>-0.23499999999999999</v>
      </c>
      <c r="CI10" s="992"/>
      <c r="CJ10" s="992"/>
      <c r="CK10" s="992"/>
      <c r="CL10" s="993"/>
      <c r="CM10" s="991">
        <v>581</v>
      </c>
      <c r="CN10" s="992"/>
      <c r="CO10" s="992"/>
      <c r="CP10" s="992"/>
      <c r="CQ10" s="993"/>
      <c r="CR10" s="991">
        <v>425</v>
      </c>
      <c r="CS10" s="992"/>
      <c r="CT10" s="992"/>
      <c r="CU10" s="992"/>
      <c r="CV10" s="993"/>
      <c r="CW10" s="991">
        <v>10</v>
      </c>
      <c r="CX10" s="992"/>
      <c r="CY10" s="992"/>
      <c r="CZ10" s="992"/>
      <c r="DA10" s="993"/>
      <c r="DB10" s="991">
        <v>0</v>
      </c>
      <c r="DC10" s="992"/>
      <c r="DD10" s="992"/>
      <c r="DE10" s="992"/>
      <c r="DF10" s="993"/>
      <c r="DG10" s="991" t="s">
        <v>562</v>
      </c>
      <c r="DH10" s="992"/>
      <c r="DI10" s="992"/>
      <c r="DJ10" s="992"/>
      <c r="DK10" s="993"/>
      <c r="DL10" s="991" t="s">
        <v>562</v>
      </c>
      <c r="DM10" s="992"/>
      <c r="DN10" s="992"/>
      <c r="DO10" s="992"/>
      <c r="DP10" s="993"/>
      <c r="DQ10" s="991" t="s">
        <v>562</v>
      </c>
      <c r="DR10" s="992"/>
      <c r="DS10" s="992"/>
      <c r="DT10" s="992"/>
      <c r="DU10" s="993"/>
      <c r="DV10" s="994"/>
      <c r="DW10" s="995"/>
      <c r="DX10" s="995"/>
      <c r="DY10" s="995"/>
      <c r="DZ10" s="996"/>
      <c r="EA10" s="222"/>
    </row>
    <row r="11" spans="1:131" s="223" customFormat="1" ht="26.25" customHeight="1" x14ac:dyDescent="0.15">
      <c r="A11" s="226">
        <v>5</v>
      </c>
      <c r="B11" s="1032"/>
      <c r="C11" s="1033"/>
      <c r="D11" s="1033"/>
      <c r="E11" s="1033"/>
      <c r="F11" s="1033"/>
      <c r="G11" s="1033"/>
      <c r="H11" s="1033"/>
      <c r="I11" s="1033"/>
      <c r="J11" s="1033"/>
      <c r="K11" s="1033"/>
      <c r="L11" s="1033"/>
      <c r="M11" s="1033"/>
      <c r="N11" s="1033"/>
      <c r="O11" s="1033"/>
      <c r="P11" s="1034"/>
      <c r="Q11" s="1040"/>
      <c r="R11" s="1041"/>
      <c r="S11" s="1041"/>
      <c r="T11" s="1041"/>
      <c r="U11" s="1041"/>
      <c r="V11" s="1041"/>
      <c r="W11" s="1041"/>
      <c r="X11" s="1041"/>
      <c r="Y11" s="1041"/>
      <c r="Z11" s="1041"/>
      <c r="AA11" s="1041"/>
      <c r="AB11" s="1041"/>
      <c r="AC11" s="1041"/>
      <c r="AD11" s="1041"/>
      <c r="AE11" s="1042"/>
      <c r="AF11" s="1037"/>
      <c r="AG11" s="1038"/>
      <c r="AH11" s="1038"/>
      <c r="AI11" s="1038"/>
      <c r="AJ11" s="1039"/>
      <c r="AK11" s="1082"/>
      <c r="AL11" s="1083"/>
      <c r="AM11" s="1083"/>
      <c r="AN11" s="1083"/>
      <c r="AO11" s="1083"/>
      <c r="AP11" s="1083"/>
      <c r="AQ11" s="1083"/>
      <c r="AR11" s="1083"/>
      <c r="AS11" s="1083"/>
      <c r="AT11" s="1083"/>
      <c r="AU11" s="1084"/>
      <c r="AV11" s="1084"/>
      <c r="AW11" s="1084"/>
      <c r="AX11" s="1084"/>
      <c r="AY11" s="1085"/>
      <c r="AZ11" s="220"/>
      <c r="BA11" s="220"/>
      <c r="BB11" s="220"/>
      <c r="BC11" s="220"/>
      <c r="BD11" s="220"/>
      <c r="BE11" s="221"/>
      <c r="BF11" s="221"/>
      <c r="BG11" s="221"/>
      <c r="BH11" s="221"/>
      <c r="BI11" s="221"/>
      <c r="BJ11" s="221"/>
      <c r="BK11" s="221"/>
      <c r="BL11" s="221"/>
      <c r="BM11" s="221"/>
      <c r="BN11" s="221"/>
      <c r="BO11" s="221"/>
      <c r="BP11" s="221"/>
      <c r="BQ11" s="226">
        <v>5</v>
      </c>
      <c r="BR11" s="227"/>
      <c r="BS11" s="994"/>
      <c r="BT11" s="995"/>
      <c r="BU11" s="995"/>
      <c r="BV11" s="995"/>
      <c r="BW11" s="995"/>
      <c r="BX11" s="995"/>
      <c r="BY11" s="995"/>
      <c r="BZ11" s="995"/>
      <c r="CA11" s="995"/>
      <c r="CB11" s="995"/>
      <c r="CC11" s="995"/>
      <c r="CD11" s="995"/>
      <c r="CE11" s="995"/>
      <c r="CF11" s="995"/>
      <c r="CG11" s="1016"/>
      <c r="CH11" s="991"/>
      <c r="CI11" s="992"/>
      <c r="CJ11" s="992"/>
      <c r="CK11" s="992"/>
      <c r="CL11" s="993"/>
      <c r="CM11" s="991"/>
      <c r="CN11" s="992"/>
      <c r="CO11" s="992"/>
      <c r="CP11" s="992"/>
      <c r="CQ11" s="993"/>
      <c r="CR11" s="991"/>
      <c r="CS11" s="992"/>
      <c r="CT11" s="992"/>
      <c r="CU11" s="992"/>
      <c r="CV11" s="993"/>
      <c r="CW11" s="991"/>
      <c r="CX11" s="992"/>
      <c r="CY11" s="992"/>
      <c r="CZ11" s="992"/>
      <c r="DA11" s="993"/>
      <c r="DB11" s="991"/>
      <c r="DC11" s="992"/>
      <c r="DD11" s="992"/>
      <c r="DE11" s="992"/>
      <c r="DF11" s="993"/>
      <c r="DG11" s="991"/>
      <c r="DH11" s="992"/>
      <c r="DI11" s="992"/>
      <c r="DJ11" s="992"/>
      <c r="DK11" s="993"/>
      <c r="DL11" s="991"/>
      <c r="DM11" s="992"/>
      <c r="DN11" s="992"/>
      <c r="DO11" s="992"/>
      <c r="DP11" s="993"/>
      <c r="DQ11" s="991"/>
      <c r="DR11" s="992"/>
      <c r="DS11" s="992"/>
      <c r="DT11" s="992"/>
      <c r="DU11" s="993"/>
      <c r="DV11" s="994"/>
      <c r="DW11" s="995"/>
      <c r="DX11" s="995"/>
      <c r="DY11" s="995"/>
      <c r="DZ11" s="996"/>
      <c r="EA11" s="222"/>
    </row>
    <row r="12" spans="1:131" s="223" customFormat="1" ht="26.25" customHeight="1" x14ac:dyDescent="0.15">
      <c r="A12" s="226">
        <v>6</v>
      </c>
      <c r="B12" s="1032"/>
      <c r="C12" s="1033"/>
      <c r="D12" s="1033"/>
      <c r="E12" s="1033"/>
      <c r="F12" s="1033"/>
      <c r="G12" s="1033"/>
      <c r="H12" s="1033"/>
      <c r="I12" s="1033"/>
      <c r="J12" s="1033"/>
      <c r="K12" s="1033"/>
      <c r="L12" s="1033"/>
      <c r="M12" s="1033"/>
      <c r="N12" s="1033"/>
      <c r="O12" s="1033"/>
      <c r="P12" s="1034"/>
      <c r="Q12" s="1040"/>
      <c r="R12" s="1041"/>
      <c r="S12" s="1041"/>
      <c r="T12" s="1041"/>
      <c r="U12" s="1041"/>
      <c r="V12" s="1041"/>
      <c r="W12" s="1041"/>
      <c r="X12" s="1041"/>
      <c r="Y12" s="1041"/>
      <c r="Z12" s="1041"/>
      <c r="AA12" s="1041"/>
      <c r="AB12" s="1041"/>
      <c r="AC12" s="1041"/>
      <c r="AD12" s="1041"/>
      <c r="AE12" s="1042"/>
      <c r="AF12" s="1037"/>
      <c r="AG12" s="1038"/>
      <c r="AH12" s="1038"/>
      <c r="AI12" s="1038"/>
      <c r="AJ12" s="1039"/>
      <c r="AK12" s="1082"/>
      <c r="AL12" s="1083"/>
      <c r="AM12" s="1083"/>
      <c r="AN12" s="1083"/>
      <c r="AO12" s="1083"/>
      <c r="AP12" s="1083"/>
      <c r="AQ12" s="1083"/>
      <c r="AR12" s="1083"/>
      <c r="AS12" s="1083"/>
      <c r="AT12" s="1083"/>
      <c r="AU12" s="1084"/>
      <c r="AV12" s="1084"/>
      <c r="AW12" s="1084"/>
      <c r="AX12" s="1084"/>
      <c r="AY12" s="1085"/>
      <c r="AZ12" s="220"/>
      <c r="BA12" s="220"/>
      <c r="BB12" s="220"/>
      <c r="BC12" s="220"/>
      <c r="BD12" s="220"/>
      <c r="BE12" s="221"/>
      <c r="BF12" s="221"/>
      <c r="BG12" s="221"/>
      <c r="BH12" s="221"/>
      <c r="BI12" s="221"/>
      <c r="BJ12" s="221"/>
      <c r="BK12" s="221"/>
      <c r="BL12" s="221"/>
      <c r="BM12" s="221"/>
      <c r="BN12" s="221"/>
      <c r="BO12" s="221"/>
      <c r="BP12" s="221"/>
      <c r="BQ12" s="226">
        <v>6</v>
      </c>
      <c r="BR12" s="227"/>
      <c r="BS12" s="994"/>
      <c r="BT12" s="995"/>
      <c r="BU12" s="995"/>
      <c r="BV12" s="995"/>
      <c r="BW12" s="995"/>
      <c r="BX12" s="995"/>
      <c r="BY12" s="995"/>
      <c r="BZ12" s="995"/>
      <c r="CA12" s="995"/>
      <c r="CB12" s="995"/>
      <c r="CC12" s="995"/>
      <c r="CD12" s="995"/>
      <c r="CE12" s="995"/>
      <c r="CF12" s="995"/>
      <c r="CG12" s="1016"/>
      <c r="CH12" s="991"/>
      <c r="CI12" s="992"/>
      <c r="CJ12" s="992"/>
      <c r="CK12" s="992"/>
      <c r="CL12" s="993"/>
      <c r="CM12" s="991"/>
      <c r="CN12" s="992"/>
      <c r="CO12" s="992"/>
      <c r="CP12" s="992"/>
      <c r="CQ12" s="993"/>
      <c r="CR12" s="991"/>
      <c r="CS12" s="992"/>
      <c r="CT12" s="992"/>
      <c r="CU12" s="992"/>
      <c r="CV12" s="993"/>
      <c r="CW12" s="991"/>
      <c r="CX12" s="992"/>
      <c r="CY12" s="992"/>
      <c r="CZ12" s="992"/>
      <c r="DA12" s="993"/>
      <c r="DB12" s="991"/>
      <c r="DC12" s="992"/>
      <c r="DD12" s="992"/>
      <c r="DE12" s="992"/>
      <c r="DF12" s="993"/>
      <c r="DG12" s="991"/>
      <c r="DH12" s="992"/>
      <c r="DI12" s="992"/>
      <c r="DJ12" s="992"/>
      <c r="DK12" s="993"/>
      <c r="DL12" s="991"/>
      <c r="DM12" s="992"/>
      <c r="DN12" s="992"/>
      <c r="DO12" s="992"/>
      <c r="DP12" s="993"/>
      <c r="DQ12" s="991"/>
      <c r="DR12" s="992"/>
      <c r="DS12" s="992"/>
      <c r="DT12" s="992"/>
      <c r="DU12" s="993"/>
      <c r="DV12" s="994"/>
      <c r="DW12" s="995"/>
      <c r="DX12" s="995"/>
      <c r="DY12" s="995"/>
      <c r="DZ12" s="996"/>
      <c r="EA12" s="222"/>
    </row>
    <row r="13" spans="1:131" s="223" customFormat="1" ht="26.25" customHeight="1" x14ac:dyDescent="0.15">
      <c r="A13" s="226">
        <v>7</v>
      </c>
      <c r="B13" s="1032"/>
      <c r="C13" s="1033"/>
      <c r="D13" s="1033"/>
      <c r="E13" s="1033"/>
      <c r="F13" s="1033"/>
      <c r="G13" s="1033"/>
      <c r="H13" s="1033"/>
      <c r="I13" s="1033"/>
      <c r="J13" s="1033"/>
      <c r="K13" s="1033"/>
      <c r="L13" s="1033"/>
      <c r="M13" s="1033"/>
      <c r="N13" s="1033"/>
      <c r="O13" s="1033"/>
      <c r="P13" s="1034"/>
      <c r="Q13" s="1040"/>
      <c r="R13" s="1041"/>
      <c r="S13" s="1041"/>
      <c r="T13" s="1041"/>
      <c r="U13" s="1041"/>
      <c r="V13" s="1041"/>
      <c r="W13" s="1041"/>
      <c r="X13" s="1041"/>
      <c r="Y13" s="1041"/>
      <c r="Z13" s="1041"/>
      <c r="AA13" s="1041"/>
      <c r="AB13" s="1041"/>
      <c r="AC13" s="1041"/>
      <c r="AD13" s="1041"/>
      <c r="AE13" s="1042"/>
      <c r="AF13" s="1037"/>
      <c r="AG13" s="1038"/>
      <c r="AH13" s="1038"/>
      <c r="AI13" s="1038"/>
      <c r="AJ13" s="1039"/>
      <c r="AK13" s="1082"/>
      <c r="AL13" s="1083"/>
      <c r="AM13" s="1083"/>
      <c r="AN13" s="1083"/>
      <c r="AO13" s="1083"/>
      <c r="AP13" s="1083"/>
      <c r="AQ13" s="1083"/>
      <c r="AR13" s="1083"/>
      <c r="AS13" s="1083"/>
      <c r="AT13" s="1083"/>
      <c r="AU13" s="1084"/>
      <c r="AV13" s="1084"/>
      <c r="AW13" s="1084"/>
      <c r="AX13" s="1084"/>
      <c r="AY13" s="1085"/>
      <c r="AZ13" s="220"/>
      <c r="BA13" s="220"/>
      <c r="BB13" s="220"/>
      <c r="BC13" s="220"/>
      <c r="BD13" s="220"/>
      <c r="BE13" s="221"/>
      <c r="BF13" s="221"/>
      <c r="BG13" s="221"/>
      <c r="BH13" s="221"/>
      <c r="BI13" s="221"/>
      <c r="BJ13" s="221"/>
      <c r="BK13" s="221"/>
      <c r="BL13" s="221"/>
      <c r="BM13" s="221"/>
      <c r="BN13" s="221"/>
      <c r="BO13" s="221"/>
      <c r="BP13" s="221"/>
      <c r="BQ13" s="226">
        <v>7</v>
      </c>
      <c r="BR13" s="227"/>
      <c r="BS13" s="994"/>
      <c r="BT13" s="995"/>
      <c r="BU13" s="995"/>
      <c r="BV13" s="995"/>
      <c r="BW13" s="995"/>
      <c r="BX13" s="995"/>
      <c r="BY13" s="995"/>
      <c r="BZ13" s="995"/>
      <c r="CA13" s="995"/>
      <c r="CB13" s="995"/>
      <c r="CC13" s="995"/>
      <c r="CD13" s="995"/>
      <c r="CE13" s="995"/>
      <c r="CF13" s="995"/>
      <c r="CG13" s="1016"/>
      <c r="CH13" s="991"/>
      <c r="CI13" s="992"/>
      <c r="CJ13" s="992"/>
      <c r="CK13" s="992"/>
      <c r="CL13" s="993"/>
      <c r="CM13" s="991"/>
      <c r="CN13" s="992"/>
      <c r="CO13" s="992"/>
      <c r="CP13" s="992"/>
      <c r="CQ13" s="993"/>
      <c r="CR13" s="991"/>
      <c r="CS13" s="992"/>
      <c r="CT13" s="992"/>
      <c r="CU13" s="992"/>
      <c r="CV13" s="993"/>
      <c r="CW13" s="991"/>
      <c r="CX13" s="992"/>
      <c r="CY13" s="992"/>
      <c r="CZ13" s="992"/>
      <c r="DA13" s="993"/>
      <c r="DB13" s="991"/>
      <c r="DC13" s="992"/>
      <c r="DD13" s="992"/>
      <c r="DE13" s="992"/>
      <c r="DF13" s="993"/>
      <c r="DG13" s="991"/>
      <c r="DH13" s="992"/>
      <c r="DI13" s="992"/>
      <c r="DJ13" s="992"/>
      <c r="DK13" s="993"/>
      <c r="DL13" s="991"/>
      <c r="DM13" s="992"/>
      <c r="DN13" s="992"/>
      <c r="DO13" s="992"/>
      <c r="DP13" s="993"/>
      <c r="DQ13" s="991"/>
      <c r="DR13" s="992"/>
      <c r="DS13" s="992"/>
      <c r="DT13" s="992"/>
      <c r="DU13" s="993"/>
      <c r="DV13" s="994"/>
      <c r="DW13" s="995"/>
      <c r="DX13" s="995"/>
      <c r="DY13" s="995"/>
      <c r="DZ13" s="996"/>
      <c r="EA13" s="222"/>
    </row>
    <row r="14" spans="1:131" s="223" customFormat="1" ht="26.25" customHeight="1" x14ac:dyDescent="0.15">
      <c r="A14" s="226">
        <v>8</v>
      </c>
      <c r="B14" s="1032"/>
      <c r="C14" s="1033"/>
      <c r="D14" s="1033"/>
      <c r="E14" s="1033"/>
      <c r="F14" s="1033"/>
      <c r="G14" s="1033"/>
      <c r="H14" s="1033"/>
      <c r="I14" s="1033"/>
      <c r="J14" s="1033"/>
      <c r="K14" s="1033"/>
      <c r="L14" s="1033"/>
      <c r="M14" s="1033"/>
      <c r="N14" s="1033"/>
      <c r="O14" s="1033"/>
      <c r="P14" s="1034"/>
      <c r="Q14" s="1040"/>
      <c r="R14" s="1041"/>
      <c r="S14" s="1041"/>
      <c r="T14" s="1041"/>
      <c r="U14" s="1041"/>
      <c r="V14" s="1041"/>
      <c r="W14" s="1041"/>
      <c r="X14" s="1041"/>
      <c r="Y14" s="1041"/>
      <c r="Z14" s="1041"/>
      <c r="AA14" s="1041"/>
      <c r="AB14" s="1041"/>
      <c r="AC14" s="1041"/>
      <c r="AD14" s="1041"/>
      <c r="AE14" s="1042"/>
      <c r="AF14" s="1037"/>
      <c r="AG14" s="1038"/>
      <c r="AH14" s="1038"/>
      <c r="AI14" s="1038"/>
      <c r="AJ14" s="1039"/>
      <c r="AK14" s="1082"/>
      <c r="AL14" s="1083"/>
      <c r="AM14" s="1083"/>
      <c r="AN14" s="1083"/>
      <c r="AO14" s="1083"/>
      <c r="AP14" s="1083"/>
      <c r="AQ14" s="1083"/>
      <c r="AR14" s="1083"/>
      <c r="AS14" s="1083"/>
      <c r="AT14" s="1083"/>
      <c r="AU14" s="1084"/>
      <c r="AV14" s="1084"/>
      <c r="AW14" s="1084"/>
      <c r="AX14" s="1084"/>
      <c r="AY14" s="1085"/>
      <c r="AZ14" s="220"/>
      <c r="BA14" s="220"/>
      <c r="BB14" s="220"/>
      <c r="BC14" s="220"/>
      <c r="BD14" s="220"/>
      <c r="BE14" s="221"/>
      <c r="BF14" s="221"/>
      <c r="BG14" s="221"/>
      <c r="BH14" s="221"/>
      <c r="BI14" s="221"/>
      <c r="BJ14" s="221"/>
      <c r="BK14" s="221"/>
      <c r="BL14" s="221"/>
      <c r="BM14" s="221"/>
      <c r="BN14" s="221"/>
      <c r="BO14" s="221"/>
      <c r="BP14" s="221"/>
      <c r="BQ14" s="226">
        <v>8</v>
      </c>
      <c r="BR14" s="227"/>
      <c r="BS14" s="994"/>
      <c r="BT14" s="995"/>
      <c r="BU14" s="995"/>
      <c r="BV14" s="995"/>
      <c r="BW14" s="995"/>
      <c r="BX14" s="995"/>
      <c r="BY14" s="995"/>
      <c r="BZ14" s="995"/>
      <c r="CA14" s="995"/>
      <c r="CB14" s="995"/>
      <c r="CC14" s="995"/>
      <c r="CD14" s="995"/>
      <c r="CE14" s="995"/>
      <c r="CF14" s="995"/>
      <c r="CG14" s="1016"/>
      <c r="CH14" s="991"/>
      <c r="CI14" s="992"/>
      <c r="CJ14" s="992"/>
      <c r="CK14" s="992"/>
      <c r="CL14" s="993"/>
      <c r="CM14" s="991"/>
      <c r="CN14" s="992"/>
      <c r="CO14" s="992"/>
      <c r="CP14" s="992"/>
      <c r="CQ14" s="993"/>
      <c r="CR14" s="991"/>
      <c r="CS14" s="992"/>
      <c r="CT14" s="992"/>
      <c r="CU14" s="992"/>
      <c r="CV14" s="993"/>
      <c r="CW14" s="991"/>
      <c r="CX14" s="992"/>
      <c r="CY14" s="992"/>
      <c r="CZ14" s="992"/>
      <c r="DA14" s="993"/>
      <c r="DB14" s="991"/>
      <c r="DC14" s="992"/>
      <c r="DD14" s="992"/>
      <c r="DE14" s="992"/>
      <c r="DF14" s="993"/>
      <c r="DG14" s="991"/>
      <c r="DH14" s="992"/>
      <c r="DI14" s="992"/>
      <c r="DJ14" s="992"/>
      <c r="DK14" s="993"/>
      <c r="DL14" s="991"/>
      <c r="DM14" s="992"/>
      <c r="DN14" s="992"/>
      <c r="DO14" s="992"/>
      <c r="DP14" s="993"/>
      <c r="DQ14" s="991"/>
      <c r="DR14" s="992"/>
      <c r="DS14" s="992"/>
      <c r="DT14" s="992"/>
      <c r="DU14" s="993"/>
      <c r="DV14" s="994"/>
      <c r="DW14" s="995"/>
      <c r="DX14" s="995"/>
      <c r="DY14" s="995"/>
      <c r="DZ14" s="996"/>
      <c r="EA14" s="222"/>
    </row>
    <row r="15" spans="1:131" s="223" customFormat="1" ht="26.25" customHeight="1" x14ac:dyDescent="0.15">
      <c r="A15" s="226">
        <v>9</v>
      </c>
      <c r="B15" s="1032"/>
      <c r="C15" s="1033"/>
      <c r="D15" s="1033"/>
      <c r="E15" s="1033"/>
      <c r="F15" s="1033"/>
      <c r="G15" s="1033"/>
      <c r="H15" s="1033"/>
      <c r="I15" s="1033"/>
      <c r="J15" s="1033"/>
      <c r="K15" s="1033"/>
      <c r="L15" s="1033"/>
      <c r="M15" s="1033"/>
      <c r="N15" s="1033"/>
      <c r="O15" s="1033"/>
      <c r="P15" s="1034"/>
      <c r="Q15" s="1040"/>
      <c r="R15" s="1041"/>
      <c r="S15" s="1041"/>
      <c r="T15" s="1041"/>
      <c r="U15" s="1041"/>
      <c r="V15" s="1041"/>
      <c r="W15" s="1041"/>
      <c r="X15" s="1041"/>
      <c r="Y15" s="1041"/>
      <c r="Z15" s="1041"/>
      <c r="AA15" s="1041"/>
      <c r="AB15" s="1041"/>
      <c r="AC15" s="1041"/>
      <c r="AD15" s="1041"/>
      <c r="AE15" s="1042"/>
      <c r="AF15" s="1037"/>
      <c r="AG15" s="1038"/>
      <c r="AH15" s="1038"/>
      <c r="AI15" s="1038"/>
      <c r="AJ15" s="1039"/>
      <c r="AK15" s="1082"/>
      <c r="AL15" s="1083"/>
      <c r="AM15" s="1083"/>
      <c r="AN15" s="1083"/>
      <c r="AO15" s="1083"/>
      <c r="AP15" s="1083"/>
      <c r="AQ15" s="1083"/>
      <c r="AR15" s="1083"/>
      <c r="AS15" s="1083"/>
      <c r="AT15" s="1083"/>
      <c r="AU15" s="1084"/>
      <c r="AV15" s="1084"/>
      <c r="AW15" s="1084"/>
      <c r="AX15" s="1084"/>
      <c r="AY15" s="1085"/>
      <c r="AZ15" s="220"/>
      <c r="BA15" s="220"/>
      <c r="BB15" s="220"/>
      <c r="BC15" s="220"/>
      <c r="BD15" s="220"/>
      <c r="BE15" s="221"/>
      <c r="BF15" s="221"/>
      <c r="BG15" s="221"/>
      <c r="BH15" s="221"/>
      <c r="BI15" s="221"/>
      <c r="BJ15" s="221"/>
      <c r="BK15" s="221"/>
      <c r="BL15" s="221"/>
      <c r="BM15" s="221"/>
      <c r="BN15" s="221"/>
      <c r="BO15" s="221"/>
      <c r="BP15" s="221"/>
      <c r="BQ15" s="226">
        <v>9</v>
      </c>
      <c r="BR15" s="227"/>
      <c r="BS15" s="994"/>
      <c r="BT15" s="995"/>
      <c r="BU15" s="995"/>
      <c r="BV15" s="995"/>
      <c r="BW15" s="995"/>
      <c r="BX15" s="995"/>
      <c r="BY15" s="995"/>
      <c r="BZ15" s="995"/>
      <c r="CA15" s="995"/>
      <c r="CB15" s="995"/>
      <c r="CC15" s="995"/>
      <c r="CD15" s="995"/>
      <c r="CE15" s="995"/>
      <c r="CF15" s="995"/>
      <c r="CG15" s="1016"/>
      <c r="CH15" s="991"/>
      <c r="CI15" s="992"/>
      <c r="CJ15" s="992"/>
      <c r="CK15" s="992"/>
      <c r="CL15" s="993"/>
      <c r="CM15" s="991"/>
      <c r="CN15" s="992"/>
      <c r="CO15" s="992"/>
      <c r="CP15" s="992"/>
      <c r="CQ15" s="993"/>
      <c r="CR15" s="991"/>
      <c r="CS15" s="992"/>
      <c r="CT15" s="992"/>
      <c r="CU15" s="992"/>
      <c r="CV15" s="993"/>
      <c r="CW15" s="991"/>
      <c r="CX15" s="992"/>
      <c r="CY15" s="992"/>
      <c r="CZ15" s="992"/>
      <c r="DA15" s="993"/>
      <c r="DB15" s="991"/>
      <c r="DC15" s="992"/>
      <c r="DD15" s="992"/>
      <c r="DE15" s="992"/>
      <c r="DF15" s="993"/>
      <c r="DG15" s="991"/>
      <c r="DH15" s="992"/>
      <c r="DI15" s="992"/>
      <c r="DJ15" s="992"/>
      <c r="DK15" s="993"/>
      <c r="DL15" s="991"/>
      <c r="DM15" s="992"/>
      <c r="DN15" s="992"/>
      <c r="DO15" s="992"/>
      <c r="DP15" s="993"/>
      <c r="DQ15" s="991"/>
      <c r="DR15" s="992"/>
      <c r="DS15" s="992"/>
      <c r="DT15" s="992"/>
      <c r="DU15" s="993"/>
      <c r="DV15" s="994"/>
      <c r="DW15" s="995"/>
      <c r="DX15" s="995"/>
      <c r="DY15" s="995"/>
      <c r="DZ15" s="996"/>
      <c r="EA15" s="222"/>
    </row>
    <row r="16" spans="1:131" s="223" customFormat="1" ht="26.25" customHeight="1" x14ac:dyDescent="0.15">
      <c r="A16" s="226">
        <v>10</v>
      </c>
      <c r="B16" s="1032"/>
      <c r="C16" s="1033"/>
      <c r="D16" s="1033"/>
      <c r="E16" s="1033"/>
      <c r="F16" s="1033"/>
      <c r="G16" s="1033"/>
      <c r="H16" s="1033"/>
      <c r="I16" s="1033"/>
      <c r="J16" s="1033"/>
      <c r="K16" s="1033"/>
      <c r="L16" s="1033"/>
      <c r="M16" s="1033"/>
      <c r="N16" s="1033"/>
      <c r="O16" s="1033"/>
      <c r="P16" s="1034"/>
      <c r="Q16" s="1040"/>
      <c r="R16" s="1041"/>
      <c r="S16" s="1041"/>
      <c r="T16" s="1041"/>
      <c r="U16" s="1041"/>
      <c r="V16" s="1041"/>
      <c r="W16" s="1041"/>
      <c r="X16" s="1041"/>
      <c r="Y16" s="1041"/>
      <c r="Z16" s="1041"/>
      <c r="AA16" s="1041"/>
      <c r="AB16" s="1041"/>
      <c r="AC16" s="1041"/>
      <c r="AD16" s="1041"/>
      <c r="AE16" s="1042"/>
      <c r="AF16" s="1037"/>
      <c r="AG16" s="1038"/>
      <c r="AH16" s="1038"/>
      <c r="AI16" s="1038"/>
      <c r="AJ16" s="1039"/>
      <c r="AK16" s="1082"/>
      <c r="AL16" s="1083"/>
      <c r="AM16" s="1083"/>
      <c r="AN16" s="1083"/>
      <c r="AO16" s="1083"/>
      <c r="AP16" s="1083"/>
      <c r="AQ16" s="1083"/>
      <c r="AR16" s="1083"/>
      <c r="AS16" s="1083"/>
      <c r="AT16" s="1083"/>
      <c r="AU16" s="1084"/>
      <c r="AV16" s="1084"/>
      <c r="AW16" s="1084"/>
      <c r="AX16" s="1084"/>
      <c r="AY16" s="1085"/>
      <c r="AZ16" s="220"/>
      <c r="BA16" s="220"/>
      <c r="BB16" s="220"/>
      <c r="BC16" s="220"/>
      <c r="BD16" s="220"/>
      <c r="BE16" s="221"/>
      <c r="BF16" s="221"/>
      <c r="BG16" s="221"/>
      <c r="BH16" s="221"/>
      <c r="BI16" s="221"/>
      <c r="BJ16" s="221"/>
      <c r="BK16" s="221"/>
      <c r="BL16" s="221"/>
      <c r="BM16" s="221"/>
      <c r="BN16" s="221"/>
      <c r="BO16" s="221"/>
      <c r="BP16" s="221"/>
      <c r="BQ16" s="226">
        <v>10</v>
      </c>
      <c r="BR16" s="227"/>
      <c r="BS16" s="994"/>
      <c r="BT16" s="995"/>
      <c r="BU16" s="995"/>
      <c r="BV16" s="995"/>
      <c r="BW16" s="995"/>
      <c r="BX16" s="995"/>
      <c r="BY16" s="995"/>
      <c r="BZ16" s="995"/>
      <c r="CA16" s="995"/>
      <c r="CB16" s="995"/>
      <c r="CC16" s="995"/>
      <c r="CD16" s="995"/>
      <c r="CE16" s="995"/>
      <c r="CF16" s="995"/>
      <c r="CG16" s="1016"/>
      <c r="CH16" s="991"/>
      <c r="CI16" s="992"/>
      <c r="CJ16" s="992"/>
      <c r="CK16" s="992"/>
      <c r="CL16" s="993"/>
      <c r="CM16" s="991"/>
      <c r="CN16" s="992"/>
      <c r="CO16" s="992"/>
      <c r="CP16" s="992"/>
      <c r="CQ16" s="993"/>
      <c r="CR16" s="991"/>
      <c r="CS16" s="992"/>
      <c r="CT16" s="992"/>
      <c r="CU16" s="992"/>
      <c r="CV16" s="993"/>
      <c r="CW16" s="991"/>
      <c r="CX16" s="992"/>
      <c r="CY16" s="992"/>
      <c r="CZ16" s="992"/>
      <c r="DA16" s="993"/>
      <c r="DB16" s="991"/>
      <c r="DC16" s="992"/>
      <c r="DD16" s="992"/>
      <c r="DE16" s="992"/>
      <c r="DF16" s="993"/>
      <c r="DG16" s="991"/>
      <c r="DH16" s="992"/>
      <c r="DI16" s="992"/>
      <c r="DJ16" s="992"/>
      <c r="DK16" s="993"/>
      <c r="DL16" s="991"/>
      <c r="DM16" s="992"/>
      <c r="DN16" s="992"/>
      <c r="DO16" s="992"/>
      <c r="DP16" s="993"/>
      <c r="DQ16" s="991"/>
      <c r="DR16" s="992"/>
      <c r="DS16" s="992"/>
      <c r="DT16" s="992"/>
      <c r="DU16" s="993"/>
      <c r="DV16" s="994"/>
      <c r="DW16" s="995"/>
      <c r="DX16" s="995"/>
      <c r="DY16" s="995"/>
      <c r="DZ16" s="996"/>
      <c r="EA16" s="222"/>
    </row>
    <row r="17" spans="1:131" s="223" customFormat="1" ht="26.25" customHeight="1" x14ac:dyDescent="0.15">
      <c r="A17" s="226">
        <v>11</v>
      </c>
      <c r="B17" s="1032"/>
      <c r="C17" s="1033"/>
      <c r="D17" s="1033"/>
      <c r="E17" s="1033"/>
      <c r="F17" s="1033"/>
      <c r="G17" s="1033"/>
      <c r="H17" s="1033"/>
      <c r="I17" s="1033"/>
      <c r="J17" s="1033"/>
      <c r="K17" s="1033"/>
      <c r="L17" s="1033"/>
      <c r="M17" s="1033"/>
      <c r="N17" s="1033"/>
      <c r="O17" s="1033"/>
      <c r="P17" s="1034"/>
      <c r="Q17" s="1040"/>
      <c r="R17" s="1041"/>
      <c r="S17" s="1041"/>
      <c r="T17" s="1041"/>
      <c r="U17" s="1041"/>
      <c r="V17" s="1041"/>
      <c r="W17" s="1041"/>
      <c r="X17" s="1041"/>
      <c r="Y17" s="1041"/>
      <c r="Z17" s="1041"/>
      <c r="AA17" s="1041"/>
      <c r="AB17" s="1041"/>
      <c r="AC17" s="1041"/>
      <c r="AD17" s="1041"/>
      <c r="AE17" s="1042"/>
      <c r="AF17" s="1037"/>
      <c r="AG17" s="1038"/>
      <c r="AH17" s="1038"/>
      <c r="AI17" s="1038"/>
      <c r="AJ17" s="1039"/>
      <c r="AK17" s="1082"/>
      <c r="AL17" s="1083"/>
      <c r="AM17" s="1083"/>
      <c r="AN17" s="1083"/>
      <c r="AO17" s="1083"/>
      <c r="AP17" s="1083"/>
      <c r="AQ17" s="1083"/>
      <c r="AR17" s="1083"/>
      <c r="AS17" s="1083"/>
      <c r="AT17" s="1083"/>
      <c r="AU17" s="1084"/>
      <c r="AV17" s="1084"/>
      <c r="AW17" s="1084"/>
      <c r="AX17" s="1084"/>
      <c r="AY17" s="1085"/>
      <c r="AZ17" s="220"/>
      <c r="BA17" s="220"/>
      <c r="BB17" s="220"/>
      <c r="BC17" s="220"/>
      <c r="BD17" s="220"/>
      <c r="BE17" s="221"/>
      <c r="BF17" s="221"/>
      <c r="BG17" s="221"/>
      <c r="BH17" s="221"/>
      <c r="BI17" s="221"/>
      <c r="BJ17" s="221"/>
      <c r="BK17" s="221"/>
      <c r="BL17" s="221"/>
      <c r="BM17" s="221"/>
      <c r="BN17" s="221"/>
      <c r="BO17" s="221"/>
      <c r="BP17" s="221"/>
      <c r="BQ17" s="226">
        <v>11</v>
      </c>
      <c r="BR17" s="227"/>
      <c r="BS17" s="994"/>
      <c r="BT17" s="995"/>
      <c r="BU17" s="995"/>
      <c r="BV17" s="995"/>
      <c r="BW17" s="995"/>
      <c r="BX17" s="995"/>
      <c r="BY17" s="995"/>
      <c r="BZ17" s="995"/>
      <c r="CA17" s="995"/>
      <c r="CB17" s="995"/>
      <c r="CC17" s="995"/>
      <c r="CD17" s="995"/>
      <c r="CE17" s="995"/>
      <c r="CF17" s="995"/>
      <c r="CG17" s="1016"/>
      <c r="CH17" s="991"/>
      <c r="CI17" s="992"/>
      <c r="CJ17" s="992"/>
      <c r="CK17" s="992"/>
      <c r="CL17" s="993"/>
      <c r="CM17" s="991"/>
      <c r="CN17" s="992"/>
      <c r="CO17" s="992"/>
      <c r="CP17" s="992"/>
      <c r="CQ17" s="993"/>
      <c r="CR17" s="991"/>
      <c r="CS17" s="992"/>
      <c r="CT17" s="992"/>
      <c r="CU17" s="992"/>
      <c r="CV17" s="993"/>
      <c r="CW17" s="991"/>
      <c r="CX17" s="992"/>
      <c r="CY17" s="992"/>
      <c r="CZ17" s="992"/>
      <c r="DA17" s="993"/>
      <c r="DB17" s="991"/>
      <c r="DC17" s="992"/>
      <c r="DD17" s="992"/>
      <c r="DE17" s="992"/>
      <c r="DF17" s="993"/>
      <c r="DG17" s="991"/>
      <c r="DH17" s="992"/>
      <c r="DI17" s="992"/>
      <c r="DJ17" s="992"/>
      <c r="DK17" s="993"/>
      <c r="DL17" s="991"/>
      <c r="DM17" s="992"/>
      <c r="DN17" s="992"/>
      <c r="DO17" s="992"/>
      <c r="DP17" s="993"/>
      <c r="DQ17" s="991"/>
      <c r="DR17" s="992"/>
      <c r="DS17" s="992"/>
      <c r="DT17" s="992"/>
      <c r="DU17" s="993"/>
      <c r="DV17" s="994"/>
      <c r="DW17" s="995"/>
      <c r="DX17" s="995"/>
      <c r="DY17" s="995"/>
      <c r="DZ17" s="996"/>
      <c r="EA17" s="222"/>
    </row>
    <row r="18" spans="1:131" s="223" customFormat="1" ht="26.25" customHeight="1" x14ac:dyDescent="0.15">
      <c r="A18" s="226">
        <v>12</v>
      </c>
      <c r="B18" s="1032"/>
      <c r="C18" s="1033"/>
      <c r="D18" s="1033"/>
      <c r="E18" s="1033"/>
      <c r="F18" s="1033"/>
      <c r="G18" s="1033"/>
      <c r="H18" s="1033"/>
      <c r="I18" s="1033"/>
      <c r="J18" s="1033"/>
      <c r="K18" s="1033"/>
      <c r="L18" s="1033"/>
      <c r="M18" s="1033"/>
      <c r="N18" s="1033"/>
      <c r="O18" s="1033"/>
      <c r="P18" s="1034"/>
      <c r="Q18" s="1040"/>
      <c r="R18" s="1041"/>
      <c r="S18" s="1041"/>
      <c r="T18" s="1041"/>
      <c r="U18" s="1041"/>
      <c r="V18" s="1041"/>
      <c r="W18" s="1041"/>
      <c r="X18" s="1041"/>
      <c r="Y18" s="1041"/>
      <c r="Z18" s="1041"/>
      <c r="AA18" s="1041"/>
      <c r="AB18" s="1041"/>
      <c r="AC18" s="1041"/>
      <c r="AD18" s="1041"/>
      <c r="AE18" s="1042"/>
      <c r="AF18" s="1037"/>
      <c r="AG18" s="1038"/>
      <c r="AH18" s="1038"/>
      <c r="AI18" s="1038"/>
      <c r="AJ18" s="1039"/>
      <c r="AK18" s="1082"/>
      <c r="AL18" s="1083"/>
      <c r="AM18" s="1083"/>
      <c r="AN18" s="1083"/>
      <c r="AO18" s="1083"/>
      <c r="AP18" s="1083"/>
      <c r="AQ18" s="1083"/>
      <c r="AR18" s="1083"/>
      <c r="AS18" s="1083"/>
      <c r="AT18" s="1083"/>
      <c r="AU18" s="1084"/>
      <c r="AV18" s="1084"/>
      <c r="AW18" s="1084"/>
      <c r="AX18" s="1084"/>
      <c r="AY18" s="1085"/>
      <c r="AZ18" s="220"/>
      <c r="BA18" s="220"/>
      <c r="BB18" s="220"/>
      <c r="BC18" s="220"/>
      <c r="BD18" s="220"/>
      <c r="BE18" s="221"/>
      <c r="BF18" s="221"/>
      <c r="BG18" s="221"/>
      <c r="BH18" s="221"/>
      <c r="BI18" s="221"/>
      <c r="BJ18" s="221"/>
      <c r="BK18" s="221"/>
      <c r="BL18" s="221"/>
      <c r="BM18" s="221"/>
      <c r="BN18" s="221"/>
      <c r="BO18" s="221"/>
      <c r="BP18" s="221"/>
      <c r="BQ18" s="226">
        <v>12</v>
      </c>
      <c r="BR18" s="227"/>
      <c r="BS18" s="994"/>
      <c r="BT18" s="995"/>
      <c r="BU18" s="995"/>
      <c r="BV18" s="995"/>
      <c r="BW18" s="995"/>
      <c r="BX18" s="995"/>
      <c r="BY18" s="995"/>
      <c r="BZ18" s="995"/>
      <c r="CA18" s="995"/>
      <c r="CB18" s="995"/>
      <c r="CC18" s="995"/>
      <c r="CD18" s="995"/>
      <c r="CE18" s="995"/>
      <c r="CF18" s="995"/>
      <c r="CG18" s="1016"/>
      <c r="CH18" s="991"/>
      <c r="CI18" s="992"/>
      <c r="CJ18" s="992"/>
      <c r="CK18" s="992"/>
      <c r="CL18" s="993"/>
      <c r="CM18" s="991"/>
      <c r="CN18" s="992"/>
      <c r="CO18" s="992"/>
      <c r="CP18" s="992"/>
      <c r="CQ18" s="993"/>
      <c r="CR18" s="991"/>
      <c r="CS18" s="992"/>
      <c r="CT18" s="992"/>
      <c r="CU18" s="992"/>
      <c r="CV18" s="993"/>
      <c r="CW18" s="991"/>
      <c r="CX18" s="992"/>
      <c r="CY18" s="992"/>
      <c r="CZ18" s="992"/>
      <c r="DA18" s="993"/>
      <c r="DB18" s="991"/>
      <c r="DC18" s="992"/>
      <c r="DD18" s="992"/>
      <c r="DE18" s="992"/>
      <c r="DF18" s="993"/>
      <c r="DG18" s="991"/>
      <c r="DH18" s="992"/>
      <c r="DI18" s="992"/>
      <c r="DJ18" s="992"/>
      <c r="DK18" s="993"/>
      <c r="DL18" s="991"/>
      <c r="DM18" s="992"/>
      <c r="DN18" s="992"/>
      <c r="DO18" s="992"/>
      <c r="DP18" s="993"/>
      <c r="DQ18" s="991"/>
      <c r="DR18" s="992"/>
      <c r="DS18" s="992"/>
      <c r="DT18" s="992"/>
      <c r="DU18" s="993"/>
      <c r="DV18" s="994"/>
      <c r="DW18" s="995"/>
      <c r="DX18" s="995"/>
      <c r="DY18" s="995"/>
      <c r="DZ18" s="996"/>
      <c r="EA18" s="222"/>
    </row>
    <row r="19" spans="1:131" s="223" customFormat="1" ht="26.25" customHeight="1" x14ac:dyDescent="0.15">
      <c r="A19" s="226">
        <v>13</v>
      </c>
      <c r="B19" s="1032"/>
      <c r="C19" s="1033"/>
      <c r="D19" s="1033"/>
      <c r="E19" s="1033"/>
      <c r="F19" s="1033"/>
      <c r="G19" s="1033"/>
      <c r="H19" s="1033"/>
      <c r="I19" s="1033"/>
      <c r="J19" s="1033"/>
      <c r="K19" s="1033"/>
      <c r="L19" s="1033"/>
      <c r="M19" s="1033"/>
      <c r="N19" s="1033"/>
      <c r="O19" s="1033"/>
      <c r="P19" s="1034"/>
      <c r="Q19" s="1040"/>
      <c r="R19" s="1041"/>
      <c r="S19" s="1041"/>
      <c r="T19" s="1041"/>
      <c r="U19" s="1041"/>
      <c r="V19" s="1041"/>
      <c r="W19" s="1041"/>
      <c r="X19" s="1041"/>
      <c r="Y19" s="1041"/>
      <c r="Z19" s="1041"/>
      <c r="AA19" s="1041"/>
      <c r="AB19" s="1041"/>
      <c r="AC19" s="1041"/>
      <c r="AD19" s="1041"/>
      <c r="AE19" s="1042"/>
      <c r="AF19" s="1037"/>
      <c r="AG19" s="1038"/>
      <c r="AH19" s="1038"/>
      <c r="AI19" s="1038"/>
      <c r="AJ19" s="1039"/>
      <c r="AK19" s="1082"/>
      <c r="AL19" s="1083"/>
      <c r="AM19" s="1083"/>
      <c r="AN19" s="1083"/>
      <c r="AO19" s="1083"/>
      <c r="AP19" s="1083"/>
      <c r="AQ19" s="1083"/>
      <c r="AR19" s="1083"/>
      <c r="AS19" s="1083"/>
      <c r="AT19" s="1083"/>
      <c r="AU19" s="1084"/>
      <c r="AV19" s="1084"/>
      <c r="AW19" s="1084"/>
      <c r="AX19" s="1084"/>
      <c r="AY19" s="1085"/>
      <c r="AZ19" s="220"/>
      <c r="BA19" s="220"/>
      <c r="BB19" s="220"/>
      <c r="BC19" s="220"/>
      <c r="BD19" s="220"/>
      <c r="BE19" s="221"/>
      <c r="BF19" s="221"/>
      <c r="BG19" s="221"/>
      <c r="BH19" s="221"/>
      <c r="BI19" s="221"/>
      <c r="BJ19" s="221"/>
      <c r="BK19" s="221"/>
      <c r="BL19" s="221"/>
      <c r="BM19" s="221"/>
      <c r="BN19" s="221"/>
      <c r="BO19" s="221"/>
      <c r="BP19" s="221"/>
      <c r="BQ19" s="226">
        <v>13</v>
      </c>
      <c r="BR19" s="227"/>
      <c r="BS19" s="994"/>
      <c r="BT19" s="995"/>
      <c r="BU19" s="995"/>
      <c r="BV19" s="995"/>
      <c r="BW19" s="995"/>
      <c r="BX19" s="995"/>
      <c r="BY19" s="995"/>
      <c r="BZ19" s="995"/>
      <c r="CA19" s="995"/>
      <c r="CB19" s="995"/>
      <c r="CC19" s="995"/>
      <c r="CD19" s="995"/>
      <c r="CE19" s="995"/>
      <c r="CF19" s="995"/>
      <c r="CG19" s="1016"/>
      <c r="CH19" s="991"/>
      <c r="CI19" s="992"/>
      <c r="CJ19" s="992"/>
      <c r="CK19" s="992"/>
      <c r="CL19" s="993"/>
      <c r="CM19" s="991"/>
      <c r="CN19" s="992"/>
      <c r="CO19" s="992"/>
      <c r="CP19" s="992"/>
      <c r="CQ19" s="993"/>
      <c r="CR19" s="991"/>
      <c r="CS19" s="992"/>
      <c r="CT19" s="992"/>
      <c r="CU19" s="992"/>
      <c r="CV19" s="993"/>
      <c r="CW19" s="991"/>
      <c r="CX19" s="992"/>
      <c r="CY19" s="992"/>
      <c r="CZ19" s="992"/>
      <c r="DA19" s="993"/>
      <c r="DB19" s="991"/>
      <c r="DC19" s="992"/>
      <c r="DD19" s="992"/>
      <c r="DE19" s="992"/>
      <c r="DF19" s="993"/>
      <c r="DG19" s="991"/>
      <c r="DH19" s="992"/>
      <c r="DI19" s="992"/>
      <c r="DJ19" s="992"/>
      <c r="DK19" s="993"/>
      <c r="DL19" s="991"/>
      <c r="DM19" s="992"/>
      <c r="DN19" s="992"/>
      <c r="DO19" s="992"/>
      <c r="DP19" s="993"/>
      <c r="DQ19" s="991"/>
      <c r="DR19" s="992"/>
      <c r="DS19" s="992"/>
      <c r="DT19" s="992"/>
      <c r="DU19" s="993"/>
      <c r="DV19" s="994"/>
      <c r="DW19" s="995"/>
      <c r="DX19" s="995"/>
      <c r="DY19" s="995"/>
      <c r="DZ19" s="996"/>
      <c r="EA19" s="222"/>
    </row>
    <row r="20" spans="1:131" s="223" customFormat="1" ht="26.25" customHeight="1" x14ac:dyDescent="0.15">
      <c r="A20" s="226">
        <v>14</v>
      </c>
      <c r="B20" s="1032"/>
      <c r="C20" s="1033"/>
      <c r="D20" s="1033"/>
      <c r="E20" s="1033"/>
      <c r="F20" s="1033"/>
      <c r="G20" s="1033"/>
      <c r="H20" s="1033"/>
      <c r="I20" s="1033"/>
      <c r="J20" s="1033"/>
      <c r="K20" s="1033"/>
      <c r="L20" s="1033"/>
      <c r="M20" s="1033"/>
      <c r="N20" s="1033"/>
      <c r="O20" s="1033"/>
      <c r="P20" s="1034"/>
      <c r="Q20" s="1040"/>
      <c r="R20" s="1041"/>
      <c r="S20" s="1041"/>
      <c r="T20" s="1041"/>
      <c r="U20" s="1041"/>
      <c r="V20" s="1041"/>
      <c r="W20" s="1041"/>
      <c r="X20" s="1041"/>
      <c r="Y20" s="1041"/>
      <c r="Z20" s="1041"/>
      <c r="AA20" s="1041"/>
      <c r="AB20" s="1041"/>
      <c r="AC20" s="1041"/>
      <c r="AD20" s="1041"/>
      <c r="AE20" s="1042"/>
      <c r="AF20" s="1037"/>
      <c r="AG20" s="1038"/>
      <c r="AH20" s="1038"/>
      <c r="AI20" s="1038"/>
      <c r="AJ20" s="1039"/>
      <c r="AK20" s="1082"/>
      <c r="AL20" s="1083"/>
      <c r="AM20" s="1083"/>
      <c r="AN20" s="1083"/>
      <c r="AO20" s="1083"/>
      <c r="AP20" s="1083"/>
      <c r="AQ20" s="1083"/>
      <c r="AR20" s="1083"/>
      <c r="AS20" s="1083"/>
      <c r="AT20" s="1083"/>
      <c r="AU20" s="1084"/>
      <c r="AV20" s="1084"/>
      <c r="AW20" s="1084"/>
      <c r="AX20" s="1084"/>
      <c r="AY20" s="1085"/>
      <c r="AZ20" s="220"/>
      <c r="BA20" s="220"/>
      <c r="BB20" s="220"/>
      <c r="BC20" s="220"/>
      <c r="BD20" s="220"/>
      <c r="BE20" s="221"/>
      <c r="BF20" s="221"/>
      <c r="BG20" s="221"/>
      <c r="BH20" s="221"/>
      <c r="BI20" s="221"/>
      <c r="BJ20" s="221"/>
      <c r="BK20" s="221"/>
      <c r="BL20" s="221"/>
      <c r="BM20" s="221"/>
      <c r="BN20" s="221"/>
      <c r="BO20" s="221"/>
      <c r="BP20" s="221"/>
      <c r="BQ20" s="226">
        <v>14</v>
      </c>
      <c r="BR20" s="227"/>
      <c r="BS20" s="994"/>
      <c r="BT20" s="995"/>
      <c r="BU20" s="995"/>
      <c r="BV20" s="995"/>
      <c r="BW20" s="995"/>
      <c r="BX20" s="995"/>
      <c r="BY20" s="995"/>
      <c r="BZ20" s="995"/>
      <c r="CA20" s="995"/>
      <c r="CB20" s="995"/>
      <c r="CC20" s="995"/>
      <c r="CD20" s="995"/>
      <c r="CE20" s="995"/>
      <c r="CF20" s="995"/>
      <c r="CG20" s="1016"/>
      <c r="CH20" s="991"/>
      <c r="CI20" s="992"/>
      <c r="CJ20" s="992"/>
      <c r="CK20" s="992"/>
      <c r="CL20" s="993"/>
      <c r="CM20" s="991"/>
      <c r="CN20" s="992"/>
      <c r="CO20" s="992"/>
      <c r="CP20" s="992"/>
      <c r="CQ20" s="993"/>
      <c r="CR20" s="991"/>
      <c r="CS20" s="992"/>
      <c r="CT20" s="992"/>
      <c r="CU20" s="992"/>
      <c r="CV20" s="993"/>
      <c r="CW20" s="991"/>
      <c r="CX20" s="992"/>
      <c r="CY20" s="992"/>
      <c r="CZ20" s="992"/>
      <c r="DA20" s="993"/>
      <c r="DB20" s="991"/>
      <c r="DC20" s="992"/>
      <c r="DD20" s="992"/>
      <c r="DE20" s="992"/>
      <c r="DF20" s="993"/>
      <c r="DG20" s="991"/>
      <c r="DH20" s="992"/>
      <c r="DI20" s="992"/>
      <c r="DJ20" s="992"/>
      <c r="DK20" s="993"/>
      <c r="DL20" s="991"/>
      <c r="DM20" s="992"/>
      <c r="DN20" s="992"/>
      <c r="DO20" s="992"/>
      <c r="DP20" s="993"/>
      <c r="DQ20" s="991"/>
      <c r="DR20" s="992"/>
      <c r="DS20" s="992"/>
      <c r="DT20" s="992"/>
      <c r="DU20" s="993"/>
      <c r="DV20" s="994"/>
      <c r="DW20" s="995"/>
      <c r="DX20" s="995"/>
      <c r="DY20" s="995"/>
      <c r="DZ20" s="996"/>
      <c r="EA20" s="222"/>
    </row>
    <row r="21" spans="1:131" s="223" customFormat="1" ht="26.25" customHeight="1" thickBot="1" x14ac:dyDescent="0.2">
      <c r="A21" s="226">
        <v>15</v>
      </c>
      <c r="B21" s="1032"/>
      <c r="C21" s="1033"/>
      <c r="D21" s="1033"/>
      <c r="E21" s="1033"/>
      <c r="F21" s="1033"/>
      <c r="G21" s="1033"/>
      <c r="H21" s="1033"/>
      <c r="I21" s="1033"/>
      <c r="J21" s="1033"/>
      <c r="K21" s="1033"/>
      <c r="L21" s="1033"/>
      <c r="M21" s="1033"/>
      <c r="N21" s="1033"/>
      <c r="O21" s="1033"/>
      <c r="P21" s="1034"/>
      <c r="Q21" s="1040"/>
      <c r="R21" s="1041"/>
      <c r="S21" s="1041"/>
      <c r="T21" s="1041"/>
      <c r="U21" s="1041"/>
      <c r="V21" s="1041"/>
      <c r="W21" s="1041"/>
      <c r="X21" s="1041"/>
      <c r="Y21" s="1041"/>
      <c r="Z21" s="1041"/>
      <c r="AA21" s="1041"/>
      <c r="AB21" s="1041"/>
      <c r="AC21" s="1041"/>
      <c r="AD21" s="1041"/>
      <c r="AE21" s="1042"/>
      <c r="AF21" s="1037"/>
      <c r="AG21" s="1038"/>
      <c r="AH21" s="1038"/>
      <c r="AI21" s="1038"/>
      <c r="AJ21" s="1039"/>
      <c r="AK21" s="1082"/>
      <c r="AL21" s="1083"/>
      <c r="AM21" s="1083"/>
      <c r="AN21" s="1083"/>
      <c r="AO21" s="1083"/>
      <c r="AP21" s="1083"/>
      <c r="AQ21" s="1083"/>
      <c r="AR21" s="1083"/>
      <c r="AS21" s="1083"/>
      <c r="AT21" s="1083"/>
      <c r="AU21" s="1084"/>
      <c r="AV21" s="1084"/>
      <c r="AW21" s="1084"/>
      <c r="AX21" s="1084"/>
      <c r="AY21" s="1085"/>
      <c r="AZ21" s="220"/>
      <c r="BA21" s="220"/>
      <c r="BB21" s="220"/>
      <c r="BC21" s="220"/>
      <c r="BD21" s="220"/>
      <c r="BE21" s="221"/>
      <c r="BF21" s="221"/>
      <c r="BG21" s="221"/>
      <c r="BH21" s="221"/>
      <c r="BI21" s="221"/>
      <c r="BJ21" s="221"/>
      <c r="BK21" s="221"/>
      <c r="BL21" s="221"/>
      <c r="BM21" s="221"/>
      <c r="BN21" s="221"/>
      <c r="BO21" s="221"/>
      <c r="BP21" s="221"/>
      <c r="BQ21" s="226">
        <v>15</v>
      </c>
      <c r="BR21" s="227"/>
      <c r="BS21" s="994"/>
      <c r="BT21" s="995"/>
      <c r="BU21" s="995"/>
      <c r="BV21" s="995"/>
      <c r="BW21" s="995"/>
      <c r="BX21" s="995"/>
      <c r="BY21" s="995"/>
      <c r="BZ21" s="995"/>
      <c r="CA21" s="995"/>
      <c r="CB21" s="995"/>
      <c r="CC21" s="995"/>
      <c r="CD21" s="995"/>
      <c r="CE21" s="995"/>
      <c r="CF21" s="995"/>
      <c r="CG21" s="1016"/>
      <c r="CH21" s="991"/>
      <c r="CI21" s="992"/>
      <c r="CJ21" s="992"/>
      <c r="CK21" s="992"/>
      <c r="CL21" s="993"/>
      <c r="CM21" s="991"/>
      <c r="CN21" s="992"/>
      <c r="CO21" s="992"/>
      <c r="CP21" s="992"/>
      <c r="CQ21" s="993"/>
      <c r="CR21" s="991"/>
      <c r="CS21" s="992"/>
      <c r="CT21" s="992"/>
      <c r="CU21" s="992"/>
      <c r="CV21" s="993"/>
      <c r="CW21" s="991"/>
      <c r="CX21" s="992"/>
      <c r="CY21" s="992"/>
      <c r="CZ21" s="992"/>
      <c r="DA21" s="993"/>
      <c r="DB21" s="991"/>
      <c r="DC21" s="992"/>
      <c r="DD21" s="992"/>
      <c r="DE21" s="992"/>
      <c r="DF21" s="993"/>
      <c r="DG21" s="991"/>
      <c r="DH21" s="992"/>
      <c r="DI21" s="992"/>
      <c r="DJ21" s="992"/>
      <c r="DK21" s="993"/>
      <c r="DL21" s="991"/>
      <c r="DM21" s="992"/>
      <c r="DN21" s="992"/>
      <c r="DO21" s="992"/>
      <c r="DP21" s="993"/>
      <c r="DQ21" s="991"/>
      <c r="DR21" s="992"/>
      <c r="DS21" s="992"/>
      <c r="DT21" s="992"/>
      <c r="DU21" s="993"/>
      <c r="DV21" s="994"/>
      <c r="DW21" s="995"/>
      <c r="DX21" s="995"/>
      <c r="DY21" s="995"/>
      <c r="DZ21" s="996"/>
      <c r="EA21" s="222"/>
    </row>
    <row r="22" spans="1:131" s="223" customFormat="1" ht="26.25" customHeight="1" x14ac:dyDescent="0.15">
      <c r="A22" s="226">
        <v>16</v>
      </c>
      <c r="B22" s="1032"/>
      <c r="C22" s="1033"/>
      <c r="D22" s="1033"/>
      <c r="E22" s="1033"/>
      <c r="F22" s="1033"/>
      <c r="G22" s="1033"/>
      <c r="H22" s="1033"/>
      <c r="I22" s="1033"/>
      <c r="J22" s="1033"/>
      <c r="K22" s="1033"/>
      <c r="L22" s="1033"/>
      <c r="M22" s="1033"/>
      <c r="N22" s="1033"/>
      <c r="O22" s="1033"/>
      <c r="P22" s="1034"/>
      <c r="Q22" s="1075"/>
      <c r="R22" s="1076"/>
      <c r="S22" s="1076"/>
      <c r="T22" s="1076"/>
      <c r="U22" s="1076"/>
      <c r="V22" s="1076"/>
      <c r="W22" s="1076"/>
      <c r="X22" s="1076"/>
      <c r="Y22" s="1076"/>
      <c r="Z22" s="1076"/>
      <c r="AA22" s="1076"/>
      <c r="AB22" s="1076"/>
      <c r="AC22" s="1076"/>
      <c r="AD22" s="1076"/>
      <c r="AE22" s="1077"/>
      <c r="AF22" s="1037"/>
      <c r="AG22" s="1038"/>
      <c r="AH22" s="1038"/>
      <c r="AI22" s="1038"/>
      <c r="AJ22" s="1039"/>
      <c r="AK22" s="1078"/>
      <c r="AL22" s="1079"/>
      <c r="AM22" s="1079"/>
      <c r="AN22" s="1079"/>
      <c r="AO22" s="1079"/>
      <c r="AP22" s="1079"/>
      <c r="AQ22" s="1079"/>
      <c r="AR22" s="1079"/>
      <c r="AS22" s="1079"/>
      <c r="AT22" s="1079"/>
      <c r="AU22" s="1080"/>
      <c r="AV22" s="1080"/>
      <c r="AW22" s="1080"/>
      <c r="AX22" s="1080"/>
      <c r="AY22" s="1081"/>
      <c r="AZ22" s="1030" t="s">
        <v>376</v>
      </c>
      <c r="BA22" s="1030"/>
      <c r="BB22" s="1030"/>
      <c r="BC22" s="1030"/>
      <c r="BD22" s="1031"/>
      <c r="BE22" s="221"/>
      <c r="BF22" s="221"/>
      <c r="BG22" s="221"/>
      <c r="BH22" s="221"/>
      <c r="BI22" s="221"/>
      <c r="BJ22" s="221"/>
      <c r="BK22" s="221"/>
      <c r="BL22" s="221"/>
      <c r="BM22" s="221"/>
      <c r="BN22" s="221"/>
      <c r="BO22" s="221"/>
      <c r="BP22" s="221"/>
      <c r="BQ22" s="226">
        <v>16</v>
      </c>
      <c r="BR22" s="227"/>
      <c r="BS22" s="994"/>
      <c r="BT22" s="995"/>
      <c r="BU22" s="995"/>
      <c r="BV22" s="995"/>
      <c r="BW22" s="995"/>
      <c r="BX22" s="995"/>
      <c r="BY22" s="995"/>
      <c r="BZ22" s="995"/>
      <c r="CA22" s="995"/>
      <c r="CB22" s="995"/>
      <c r="CC22" s="995"/>
      <c r="CD22" s="995"/>
      <c r="CE22" s="995"/>
      <c r="CF22" s="995"/>
      <c r="CG22" s="1016"/>
      <c r="CH22" s="991"/>
      <c r="CI22" s="992"/>
      <c r="CJ22" s="992"/>
      <c r="CK22" s="992"/>
      <c r="CL22" s="993"/>
      <c r="CM22" s="991"/>
      <c r="CN22" s="992"/>
      <c r="CO22" s="992"/>
      <c r="CP22" s="992"/>
      <c r="CQ22" s="993"/>
      <c r="CR22" s="991"/>
      <c r="CS22" s="992"/>
      <c r="CT22" s="992"/>
      <c r="CU22" s="992"/>
      <c r="CV22" s="993"/>
      <c r="CW22" s="991"/>
      <c r="CX22" s="992"/>
      <c r="CY22" s="992"/>
      <c r="CZ22" s="992"/>
      <c r="DA22" s="993"/>
      <c r="DB22" s="991"/>
      <c r="DC22" s="992"/>
      <c r="DD22" s="992"/>
      <c r="DE22" s="992"/>
      <c r="DF22" s="993"/>
      <c r="DG22" s="991"/>
      <c r="DH22" s="992"/>
      <c r="DI22" s="992"/>
      <c r="DJ22" s="992"/>
      <c r="DK22" s="993"/>
      <c r="DL22" s="991"/>
      <c r="DM22" s="992"/>
      <c r="DN22" s="992"/>
      <c r="DO22" s="992"/>
      <c r="DP22" s="993"/>
      <c r="DQ22" s="991"/>
      <c r="DR22" s="992"/>
      <c r="DS22" s="992"/>
      <c r="DT22" s="992"/>
      <c r="DU22" s="993"/>
      <c r="DV22" s="994"/>
      <c r="DW22" s="995"/>
      <c r="DX22" s="995"/>
      <c r="DY22" s="995"/>
      <c r="DZ22" s="996"/>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9">
        <v>122605</v>
      </c>
      <c r="R23" s="1063"/>
      <c r="S23" s="1063"/>
      <c r="T23" s="1063"/>
      <c r="U23" s="1063"/>
      <c r="V23" s="1063">
        <v>117173</v>
      </c>
      <c r="W23" s="1063"/>
      <c r="X23" s="1063"/>
      <c r="Y23" s="1063"/>
      <c r="Z23" s="1063"/>
      <c r="AA23" s="1063">
        <v>5432</v>
      </c>
      <c r="AB23" s="1063"/>
      <c r="AC23" s="1063"/>
      <c r="AD23" s="1063"/>
      <c r="AE23" s="1070"/>
      <c r="AF23" s="1071">
        <v>4295</v>
      </c>
      <c r="AG23" s="1063"/>
      <c r="AH23" s="1063"/>
      <c r="AI23" s="1063"/>
      <c r="AJ23" s="1072"/>
      <c r="AK23" s="1073"/>
      <c r="AL23" s="1074"/>
      <c r="AM23" s="1074"/>
      <c r="AN23" s="1074"/>
      <c r="AO23" s="1074"/>
      <c r="AP23" s="1063">
        <v>65201</v>
      </c>
      <c r="AQ23" s="1063"/>
      <c r="AR23" s="1063"/>
      <c r="AS23" s="1063"/>
      <c r="AT23" s="1063"/>
      <c r="AU23" s="1064"/>
      <c r="AV23" s="1064"/>
      <c r="AW23" s="1064"/>
      <c r="AX23" s="1064"/>
      <c r="AY23" s="1065"/>
      <c r="AZ23" s="1066" t="s">
        <v>122</v>
      </c>
      <c r="BA23" s="1067"/>
      <c r="BB23" s="1067"/>
      <c r="BC23" s="1067"/>
      <c r="BD23" s="1068"/>
      <c r="BE23" s="221"/>
      <c r="BF23" s="221"/>
      <c r="BG23" s="221"/>
      <c r="BH23" s="221"/>
      <c r="BI23" s="221"/>
      <c r="BJ23" s="221"/>
      <c r="BK23" s="221"/>
      <c r="BL23" s="221"/>
      <c r="BM23" s="221"/>
      <c r="BN23" s="221"/>
      <c r="BO23" s="221"/>
      <c r="BP23" s="221"/>
      <c r="BQ23" s="226">
        <v>17</v>
      </c>
      <c r="BR23" s="227"/>
      <c r="BS23" s="994"/>
      <c r="BT23" s="995"/>
      <c r="BU23" s="995"/>
      <c r="BV23" s="995"/>
      <c r="BW23" s="995"/>
      <c r="BX23" s="995"/>
      <c r="BY23" s="995"/>
      <c r="BZ23" s="995"/>
      <c r="CA23" s="995"/>
      <c r="CB23" s="995"/>
      <c r="CC23" s="995"/>
      <c r="CD23" s="995"/>
      <c r="CE23" s="995"/>
      <c r="CF23" s="995"/>
      <c r="CG23" s="1016"/>
      <c r="CH23" s="991"/>
      <c r="CI23" s="992"/>
      <c r="CJ23" s="992"/>
      <c r="CK23" s="992"/>
      <c r="CL23" s="993"/>
      <c r="CM23" s="991"/>
      <c r="CN23" s="992"/>
      <c r="CO23" s="992"/>
      <c r="CP23" s="992"/>
      <c r="CQ23" s="993"/>
      <c r="CR23" s="991"/>
      <c r="CS23" s="992"/>
      <c r="CT23" s="992"/>
      <c r="CU23" s="992"/>
      <c r="CV23" s="993"/>
      <c r="CW23" s="991"/>
      <c r="CX23" s="992"/>
      <c r="CY23" s="992"/>
      <c r="CZ23" s="992"/>
      <c r="DA23" s="993"/>
      <c r="DB23" s="991"/>
      <c r="DC23" s="992"/>
      <c r="DD23" s="992"/>
      <c r="DE23" s="992"/>
      <c r="DF23" s="993"/>
      <c r="DG23" s="991"/>
      <c r="DH23" s="992"/>
      <c r="DI23" s="992"/>
      <c r="DJ23" s="992"/>
      <c r="DK23" s="993"/>
      <c r="DL23" s="991"/>
      <c r="DM23" s="992"/>
      <c r="DN23" s="992"/>
      <c r="DO23" s="992"/>
      <c r="DP23" s="993"/>
      <c r="DQ23" s="991"/>
      <c r="DR23" s="992"/>
      <c r="DS23" s="992"/>
      <c r="DT23" s="992"/>
      <c r="DU23" s="993"/>
      <c r="DV23" s="994"/>
      <c r="DW23" s="995"/>
      <c r="DX23" s="995"/>
      <c r="DY23" s="995"/>
      <c r="DZ23" s="996"/>
      <c r="EA23" s="222"/>
    </row>
    <row r="24" spans="1:131" s="223" customFormat="1" ht="26.25" customHeight="1" x14ac:dyDescent="0.15">
      <c r="A24" s="1062" t="s">
        <v>379</v>
      </c>
      <c r="B24" s="1062"/>
      <c r="C24" s="1062"/>
      <c r="D24" s="1062"/>
      <c r="E24" s="1062"/>
      <c r="F24" s="1062"/>
      <c r="G24" s="1062"/>
      <c r="H24" s="1062"/>
      <c r="I24" s="1062"/>
      <c r="J24" s="1062"/>
      <c r="K24" s="1062"/>
      <c r="L24" s="1062"/>
      <c r="M24" s="1062"/>
      <c r="N24" s="1062"/>
      <c r="O24" s="1062"/>
      <c r="P24" s="1062"/>
      <c r="Q24" s="1062"/>
      <c r="R24" s="1062"/>
      <c r="S24" s="1062"/>
      <c r="T24" s="1062"/>
      <c r="U24" s="1062"/>
      <c r="V24" s="1062"/>
      <c r="W24" s="1062"/>
      <c r="X24" s="1062"/>
      <c r="Y24" s="1062"/>
      <c r="Z24" s="1062"/>
      <c r="AA24" s="1062"/>
      <c r="AB24" s="1062"/>
      <c r="AC24" s="1062"/>
      <c r="AD24" s="1062"/>
      <c r="AE24" s="1062"/>
      <c r="AF24" s="1062"/>
      <c r="AG24" s="1062"/>
      <c r="AH24" s="1062"/>
      <c r="AI24" s="1062"/>
      <c r="AJ24" s="1062"/>
      <c r="AK24" s="1062"/>
      <c r="AL24" s="1062"/>
      <c r="AM24" s="1062"/>
      <c r="AN24" s="1062"/>
      <c r="AO24" s="1062"/>
      <c r="AP24" s="1062"/>
      <c r="AQ24" s="1062"/>
      <c r="AR24" s="1062"/>
      <c r="AS24" s="1062"/>
      <c r="AT24" s="1062"/>
      <c r="AU24" s="1062"/>
      <c r="AV24" s="1062"/>
      <c r="AW24" s="1062"/>
      <c r="AX24" s="1062"/>
      <c r="AY24" s="1062"/>
      <c r="AZ24" s="220"/>
      <c r="BA24" s="220"/>
      <c r="BB24" s="220"/>
      <c r="BC24" s="220"/>
      <c r="BD24" s="220"/>
      <c r="BE24" s="221"/>
      <c r="BF24" s="221"/>
      <c r="BG24" s="221"/>
      <c r="BH24" s="221"/>
      <c r="BI24" s="221"/>
      <c r="BJ24" s="221"/>
      <c r="BK24" s="221"/>
      <c r="BL24" s="221"/>
      <c r="BM24" s="221"/>
      <c r="BN24" s="221"/>
      <c r="BO24" s="221"/>
      <c r="BP24" s="221"/>
      <c r="BQ24" s="226">
        <v>18</v>
      </c>
      <c r="BR24" s="227"/>
      <c r="BS24" s="994"/>
      <c r="BT24" s="995"/>
      <c r="BU24" s="995"/>
      <c r="BV24" s="995"/>
      <c r="BW24" s="995"/>
      <c r="BX24" s="995"/>
      <c r="BY24" s="995"/>
      <c r="BZ24" s="995"/>
      <c r="CA24" s="995"/>
      <c r="CB24" s="995"/>
      <c r="CC24" s="995"/>
      <c r="CD24" s="995"/>
      <c r="CE24" s="995"/>
      <c r="CF24" s="995"/>
      <c r="CG24" s="1016"/>
      <c r="CH24" s="991"/>
      <c r="CI24" s="992"/>
      <c r="CJ24" s="992"/>
      <c r="CK24" s="992"/>
      <c r="CL24" s="993"/>
      <c r="CM24" s="991"/>
      <c r="CN24" s="992"/>
      <c r="CO24" s="992"/>
      <c r="CP24" s="992"/>
      <c r="CQ24" s="993"/>
      <c r="CR24" s="991"/>
      <c r="CS24" s="992"/>
      <c r="CT24" s="992"/>
      <c r="CU24" s="992"/>
      <c r="CV24" s="993"/>
      <c r="CW24" s="991"/>
      <c r="CX24" s="992"/>
      <c r="CY24" s="992"/>
      <c r="CZ24" s="992"/>
      <c r="DA24" s="993"/>
      <c r="DB24" s="991"/>
      <c r="DC24" s="992"/>
      <c r="DD24" s="992"/>
      <c r="DE24" s="992"/>
      <c r="DF24" s="993"/>
      <c r="DG24" s="991"/>
      <c r="DH24" s="992"/>
      <c r="DI24" s="992"/>
      <c r="DJ24" s="992"/>
      <c r="DK24" s="993"/>
      <c r="DL24" s="991"/>
      <c r="DM24" s="992"/>
      <c r="DN24" s="992"/>
      <c r="DO24" s="992"/>
      <c r="DP24" s="993"/>
      <c r="DQ24" s="991"/>
      <c r="DR24" s="992"/>
      <c r="DS24" s="992"/>
      <c r="DT24" s="992"/>
      <c r="DU24" s="993"/>
      <c r="DV24" s="994"/>
      <c r="DW24" s="995"/>
      <c r="DX24" s="995"/>
      <c r="DY24" s="995"/>
      <c r="DZ24" s="996"/>
      <c r="EA24" s="222"/>
    </row>
    <row r="25" spans="1:131" ht="26.25" customHeight="1" thickBot="1" x14ac:dyDescent="0.2">
      <c r="A25" s="1061" t="s">
        <v>380</v>
      </c>
      <c r="B25" s="1061"/>
      <c r="C25" s="1061"/>
      <c r="D25" s="1061"/>
      <c r="E25" s="1061"/>
      <c r="F25" s="1061"/>
      <c r="G25" s="1061"/>
      <c r="H25" s="1061"/>
      <c r="I25" s="1061"/>
      <c r="J25" s="1061"/>
      <c r="K25" s="1061"/>
      <c r="L25" s="1061"/>
      <c r="M25" s="1061"/>
      <c r="N25" s="1061"/>
      <c r="O25" s="1061"/>
      <c r="P25" s="1061"/>
      <c r="Q25" s="1061"/>
      <c r="R25" s="1061"/>
      <c r="S25" s="1061"/>
      <c r="T25" s="1061"/>
      <c r="U25" s="1061"/>
      <c r="V25" s="1061"/>
      <c r="W25" s="1061"/>
      <c r="X25" s="1061"/>
      <c r="Y25" s="1061"/>
      <c r="Z25" s="1061"/>
      <c r="AA25" s="1061"/>
      <c r="AB25" s="1061"/>
      <c r="AC25" s="1061"/>
      <c r="AD25" s="1061"/>
      <c r="AE25" s="1061"/>
      <c r="AF25" s="1061"/>
      <c r="AG25" s="1061"/>
      <c r="AH25" s="1061"/>
      <c r="AI25" s="1061"/>
      <c r="AJ25" s="1061"/>
      <c r="AK25" s="1061"/>
      <c r="AL25" s="1061"/>
      <c r="AM25" s="1061"/>
      <c r="AN25" s="1061"/>
      <c r="AO25" s="1061"/>
      <c r="AP25" s="1061"/>
      <c r="AQ25" s="1061"/>
      <c r="AR25" s="1061"/>
      <c r="AS25" s="1061"/>
      <c r="AT25" s="1061"/>
      <c r="AU25" s="1061"/>
      <c r="AV25" s="1061"/>
      <c r="AW25" s="1061"/>
      <c r="AX25" s="1061"/>
      <c r="AY25" s="1061"/>
      <c r="AZ25" s="1061"/>
      <c r="BA25" s="1061"/>
      <c r="BB25" s="1061"/>
      <c r="BC25" s="1061"/>
      <c r="BD25" s="1061"/>
      <c r="BE25" s="1061"/>
      <c r="BF25" s="1061"/>
      <c r="BG25" s="1061"/>
      <c r="BH25" s="1061"/>
      <c r="BI25" s="1061"/>
      <c r="BJ25" s="220"/>
      <c r="BK25" s="220"/>
      <c r="BL25" s="220"/>
      <c r="BM25" s="220"/>
      <c r="BN25" s="220"/>
      <c r="BO25" s="229"/>
      <c r="BP25" s="229"/>
      <c r="BQ25" s="226">
        <v>19</v>
      </c>
      <c r="BR25" s="227"/>
      <c r="BS25" s="994"/>
      <c r="BT25" s="995"/>
      <c r="BU25" s="995"/>
      <c r="BV25" s="995"/>
      <c r="BW25" s="995"/>
      <c r="BX25" s="995"/>
      <c r="BY25" s="995"/>
      <c r="BZ25" s="995"/>
      <c r="CA25" s="995"/>
      <c r="CB25" s="995"/>
      <c r="CC25" s="995"/>
      <c r="CD25" s="995"/>
      <c r="CE25" s="995"/>
      <c r="CF25" s="995"/>
      <c r="CG25" s="1016"/>
      <c r="CH25" s="991"/>
      <c r="CI25" s="992"/>
      <c r="CJ25" s="992"/>
      <c r="CK25" s="992"/>
      <c r="CL25" s="993"/>
      <c r="CM25" s="991"/>
      <c r="CN25" s="992"/>
      <c r="CO25" s="992"/>
      <c r="CP25" s="992"/>
      <c r="CQ25" s="993"/>
      <c r="CR25" s="991"/>
      <c r="CS25" s="992"/>
      <c r="CT25" s="992"/>
      <c r="CU25" s="992"/>
      <c r="CV25" s="993"/>
      <c r="CW25" s="991"/>
      <c r="CX25" s="992"/>
      <c r="CY25" s="992"/>
      <c r="CZ25" s="992"/>
      <c r="DA25" s="993"/>
      <c r="DB25" s="991"/>
      <c r="DC25" s="992"/>
      <c r="DD25" s="992"/>
      <c r="DE25" s="992"/>
      <c r="DF25" s="993"/>
      <c r="DG25" s="991"/>
      <c r="DH25" s="992"/>
      <c r="DI25" s="992"/>
      <c r="DJ25" s="992"/>
      <c r="DK25" s="993"/>
      <c r="DL25" s="991"/>
      <c r="DM25" s="992"/>
      <c r="DN25" s="992"/>
      <c r="DO25" s="992"/>
      <c r="DP25" s="993"/>
      <c r="DQ25" s="991"/>
      <c r="DR25" s="992"/>
      <c r="DS25" s="992"/>
      <c r="DT25" s="992"/>
      <c r="DU25" s="993"/>
      <c r="DV25" s="994"/>
      <c r="DW25" s="995"/>
      <c r="DX25" s="995"/>
      <c r="DY25" s="995"/>
      <c r="DZ25" s="996"/>
      <c r="EA25" s="218"/>
    </row>
    <row r="26" spans="1:131" ht="26.25" customHeight="1" x14ac:dyDescent="0.15">
      <c r="A26" s="997" t="s">
        <v>357</v>
      </c>
      <c r="B26" s="998"/>
      <c r="C26" s="998"/>
      <c r="D26" s="998"/>
      <c r="E26" s="998"/>
      <c r="F26" s="998"/>
      <c r="G26" s="998"/>
      <c r="H26" s="998"/>
      <c r="I26" s="998"/>
      <c r="J26" s="998"/>
      <c r="K26" s="998"/>
      <c r="L26" s="998"/>
      <c r="M26" s="998"/>
      <c r="N26" s="998"/>
      <c r="O26" s="998"/>
      <c r="P26" s="999"/>
      <c r="Q26" s="1003" t="s">
        <v>381</v>
      </c>
      <c r="R26" s="1004"/>
      <c r="S26" s="1004"/>
      <c r="T26" s="1004"/>
      <c r="U26" s="1005"/>
      <c r="V26" s="1003" t="s">
        <v>382</v>
      </c>
      <c r="W26" s="1004"/>
      <c r="X26" s="1004"/>
      <c r="Y26" s="1004"/>
      <c r="Z26" s="1005"/>
      <c r="AA26" s="1003" t="s">
        <v>383</v>
      </c>
      <c r="AB26" s="1004"/>
      <c r="AC26" s="1004"/>
      <c r="AD26" s="1004"/>
      <c r="AE26" s="1004"/>
      <c r="AF26" s="1057" t="s">
        <v>384</v>
      </c>
      <c r="AG26" s="1010"/>
      <c r="AH26" s="1010"/>
      <c r="AI26" s="1010"/>
      <c r="AJ26" s="1058"/>
      <c r="AK26" s="1004" t="s">
        <v>385</v>
      </c>
      <c r="AL26" s="1004"/>
      <c r="AM26" s="1004"/>
      <c r="AN26" s="1004"/>
      <c r="AO26" s="1005"/>
      <c r="AP26" s="1003" t="s">
        <v>386</v>
      </c>
      <c r="AQ26" s="1004"/>
      <c r="AR26" s="1004"/>
      <c r="AS26" s="1004"/>
      <c r="AT26" s="1005"/>
      <c r="AU26" s="1003" t="s">
        <v>387</v>
      </c>
      <c r="AV26" s="1004"/>
      <c r="AW26" s="1004"/>
      <c r="AX26" s="1004"/>
      <c r="AY26" s="1005"/>
      <c r="AZ26" s="1003" t="s">
        <v>388</v>
      </c>
      <c r="BA26" s="1004"/>
      <c r="BB26" s="1004"/>
      <c r="BC26" s="1004"/>
      <c r="BD26" s="1005"/>
      <c r="BE26" s="1003" t="s">
        <v>364</v>
      </c>
      <c r="BF26" s="1004"/>
      <c r="BG26" s="1004"/>
      <c r="BH26" s="1004"/>
      <c r="BI26" s="1017"/>
      <c r="BJ26" s="220"/>
      <c r="BK26" s="220"/>
      <c r="BL26" s="220"/>
      <c r="BM26" s="220"/>
      <c r="BN26" s="220"/>
      <c r="BO26" s="229"/>
      <c r="BP26" s="229"/>
      <c r="BQ26" s="226">
        <v>20</v>
      </c>
      <c r="BR26" s="227"/>
      <c r="BS26" s="994"/>
      <c r="BT26" s="995"/>
      <c r="BU26" s="995"/>
      <c r="BV26" s="995"/>
      <c r="BW26" s="995"/>
      <c r="BX26" s="995"/>
      <c r="BY26" s="995"/>
      <c r="BZ26" s="995"/>
      <c r="CA26" s="995"/>
      <c r="CB26" s="995"/>
      <c r="CC26" s="995"/>
      <c r="CD26" s="995"/>
      <c r="CE26" s="995"/>
      <c r="CF26" s="995"/>
      <c r="CG26" s="1016"/>
      <c r="CH26" s="991"/>
      <c r="CI26" s="992"/>
      <c r="CJ26" s="992"/>
      <c r="CK26" s="992"/>
      <c r="CL26" s="993"/>
      <c r="CM26" s="991"/>
      <c r="CN26" s="992"/>
      <c r="CO26" s="992"/>
      <c r="CP26" s="992"/>
      <c r="CQ26" s="993"/>
      <c r="CR26" s="991"/>
      <c r="CS26" s="992"/>
      <c r="CT26" s="992"/>
      <c r="CU26" s="992"/>
      <c r="CV26" s="993"/>
      <c r="CW26" s="991"/>
      <c r="CX26" s="992"/>
      <c r="CY26" s="992"/>
      <c r="CZ26" s="992"/>
      <c r="DA26" s="993"/>
      <c r="DB26" s="991"/>
      <c r="DC26" s="992"/>
      <c r="DD26" s="992"/>
      <c r="DE26" s="992"/>
      <c r="DF26" s="993"/>
      <c r="DG26" s="991"/>
      <c r="DH26" s="992"/>
      <c r="DI26" s="992"/>
      <c r="DJ26" s="992"/>
      <c r="DK26" s="993"/>
      <c r="DL26" s="991"/>
      <c r="DM26" s="992"/>
      <c r="DN26" s="992"/>
      <c r="DO26" s="992"/>
      <c r="DP26" s="993"/>
      <c r="DQ26" s="991"/>
      <c r="DR26" s="992"/>
      <c r="DS26" s="992"/>
      <c r="DT26" s="992"/>
      <c r="DU26" s="993"/>
      <c r="DV26" s="994"/>
      <c r="DW26" s="995"/>
      <c r="DX26" s="995"/>
      <c r="DY26" s="995"/>
      <c r="DZ26" s="996"/>
      <c r="EA26" s="218"/>
    </row>
    <row r="27" spans="1:131" ht="26.25" customHeight="1" thickBot="1" x14ac:dyDescent="0.2">
      <c r="A27" s="1000"/>
      <c r="B27" s="1001"/>
      <c r="C27" s="1001"/>
      <c r="D27" s="1001"/>
      <c r="E27" s="1001"/>
      <c r="F27" s="1001"/>
      <c r="G27" s="1001"/>
      <c r="H27" s="1001"/>
      <c r="I27" s="1001"/>
      <c r="J27" s="1001"/>
      <c r="K27" s="1001"/>
      <c r="L27" s="1001"/>
      <c r="M27" s="1001"/>
      <c r="N27" s="1001"/>
      <c r="O27" s="1001"/>
      <c r="P27" s="1002"/>
      <c r="Q27" s="1006"/>
      <c r="R27" s="1007"/>
      <c r="S27" s="1007"/>
      <c r="T27" s="1007"/>
      <c r="U27" s="1008"/>
      <c r="V27" s="1006"/>
      <c r="W27" s="1007"/>
      <c r="X27" s="1007"/>
      <c r="Y27" s="1007"/>
      <c r="Z27" s="1008"/>
      <c r="AA27" s="1006"/>
      <c r="AB27" s="1007"/>
      <c r="AC27" s="1007"/>
      <c r="AD27" s="1007"/>
      <c r="AE27" s="1007"/>
      <c r="AF27" s="1059"/>
      <c r="AG27" s="1013"/>
      <c r="AH27" s="1013"/>
      <c r="AI27" s="1013"/>
      <c r="AJ27" s="1060"/>
      <c r="AK27" s="1007"/>
      <c r="AL27" s="1007"/>
      <c r="AM27" s="1007"/>
      <c r="AN27" s="1007"/>
      <c r="AO27" s="1008"/>
      <c r="AP27" s="1006"/>
      <c r="AQ27" s="1007"/>
      <c r="AR27" s="1007"/>
      <c r="AS27" s="1007"/>
      <c r="AT27" s="1008"/>
      <c r="AU27" s="1006"/>
      <c r="AV27" s="1007"/>
      <c r="AW27" s="1007"/>
      <c r="AX27" s="1007"/>
      <c r="AY27" s="1008"/>
      <c r="AZ27" s="1006"/>
      <c r="BA27" s="1007"/>
      <c r="BB27" s="1007"/>
      <c r="BC27" s="1007"/>
      <c r="BD27" s="1008"/>
      <c r="BE27" s="1006"/>
      <c r="BF27" s="1007"/>
      <c r="BG27" s="1007"/>
      <c r="BH27" s="1007"/>
      <c r="BI27" s="1018"/>
      <c r="BJ27" s="220"/>
      <c r="BK27" s="220"/>
      <c r="BL27" s="220"/>
      <c r="BM27" s="220"/>
      <c r="BN27" s="220"/>
      <c r="BO27" s="229"/>
      <c r="BP27" s="229"/>
      <c r="BQ27" s="226">
        <v>21</v>
      </c>
      <c r="BR27" s="227"/>
      <c r="BS27" s="994"/>
      <c r="BT27" s="995"/>
      <c r="BU27" s="995"/>
      <c r="BV27" s="995"/>
      <c r="BW27" s="995"/>
      <c r="BX27" s="995"/>
      <c r="BY27" s="995"/>
      <c r="BZ27" s="995"/>
      <c r="CA27" s="995"/>
      <c r="CB27" s="995"/>
      <c r="CC27" s="995"/>
      <c r="CD27" s="995"/>
      <c r="CE27" s="995"/>
      <c r="CF27" s="995"/>
      <c r="CG27" s="1016"/>
      <c r="CH27" s="991"/>
      <c r="CI27" s="992"/>
      <c r="CJ27" s="992"/>
      <c r="CK27" s="992"/>
      <c r="CL27" s="993"/>
      <c r="CM27" s="991"/>
      <c r="CN27" s="992"/>
      <c r="CO27" s="992"/>
      <c r="CP27" s="992"/>
      <c r="CQ27" s="993"/>
      <c r="CR27" s="991"/>
      <c r="CS27" s="992"/>
      <c r="CT27" s="992"/>
      <c r="CU27" s="992"/>
      <c r="CV27" s="993"/>
      <c r="CW27" s="991"/>
      <c r="CX27" s="992"/>
      <c r="CY27" s="992"/>
      <c r="CZ27" s="992"/>
      <c r="DA27" s="993"/>
      <c r="DB27" s="991"/>
      <c r="DC27" s="992"/>
      <c r="DD27" s="992"/>
      <c r="DE27" s="992"/>
      <c r="DF27" s="993"/>
      <c r="DG27" s="991"/>
      <c r="DH27" s="992"/>
      <c r="DI27" s="992"/>
      <c r="DJ27" s="992"/>
      <c r="DK27" s="993"/>
      <c r="DL27" s="991"/>
      <c r="DM27" s="992"/>
      <c r="DN27" s="992"/>
      <c r="DO27" s="992"/>
      <c r="DP27" s="993"/>
      <c r="DQ27" s="991"/>
      <c r="DR27" s="992"/>
      <c r="DS27" s="992"/>
      <c r="DT27" s="992"/>
      <c r="DU27" s="993"/>
      <c r="DV27" s="994"/>
      <c r="DW27" s="995"/>
      <c r="DX27" s="995"/>
      <c r="DY27" s="995"/>
      <c r="DZ27" s="996"/>
      <c r="EA27" s="218"/>
    </row>
    <row r="28" spans="1:131" ht="26.25" customHeight="1" thickTop="1" x14ac:dyDescent="0.15">
      <c r="A28" s="230">
        <v>1</v>
      </c>
      <c r="B28" s="1049" t="s">
        <v>389</v>
      </c>
      <c r="C28" s="1050"/>
      <c r="D28" s="1050"/>
      <c r="E28" s="1050"/>
      <c r="F28" s="1050"/>
      <c r="G28" s="1050"/>
      <c r="H28" s="1050"/>
      <c r="I28" s="1050"/>
      <c r="J28" s="1050"/>
      <c r="K28" s="1050"/>
      <c r="L28" s="1050"/>
      <c r="M28" s="1050"/>
      <c r="N28" s="1050"/>
      <c r="O28" s="1050"/>
      <c r="P28" s="1051"/>
      <c r="Q28" s="1052">
        <v>19037</v>
      </c>
      <c r="R28" s="1053"/>
      <c r="S28" s="1053"/>
      <c r="T28" s="1053"/>
      <c r="U28" s="1053"/>
      <c r="V28" s="1053">
        <v>18796</v>
      </c>
      <c r="W28" s="1053"/>
      <c r="X28" s="1053"/>
      <c r="Y28" s="1053"/>
      <c r="Z28" s="1053"/>
      <c r="AA28" s="1053">
        <v>242</v>
      </c>
      <c r="AB28" s="1053"/>
      <c r="AC28" s="1053"/>
      <c r="AD28" s="1053"/>
      <c r="AE28" s="1054"/>
      <c r="AF28" s="1055">
        <v>242</v>
      </c>
      <c r="AG28" s="1053"/>
      <c r="AH28" s="1053"/>
      <c r="AI28" s="1053"/>
      <c r="AJ28" s="1056"/>
      <c r="AK28" s="1044">
        <v>2371</v>
      </c>
      <c r="AL28" s="1045"/>
      <c r="AM28" s="1045"/>
      <c r="AN28" s="1045"/>
      <c r="AO28" s="1045"/>
      <c r="AP28" s="1045" t="s">
        <v>486</v>
      </c>
      <c r="AQ28" s="1045"/>
      <c r="AR28" s="1045"/>
      <c r="AS28" s="1045"/>
      <c r="AT28" s="1045"/>
      <c r="AU28" s="1045" t="s">
        <v>486</v>
      </c>
      <c r="AV28" s="1045"/>
      <c r="AW28" s="1045"/>
      <c r="AX28" s="1045"/>
      <c r="AY28" s="1045"/>
      <c r="AZ28" s="1046" t="s">
        <v>486</v>
      </c>
      <c r="BA28" s="1046"/>
      <c r="BB28" s="1046"/>
      <c r="BC28" s="1046"/>
      <c r="BD28" s="1046"/>
      <c r="BE28" s="1047"/>
      <c r="BF28" s="1047"/>
      <c r="BG28" s="1047"/>
      <c r="BH28" s="1047"/>
      <c r="BI28" s="1048"/>
      <c r="BJ28" s="220"/>
      <c r="BK28" s="220"/>
      <c r="BL28" s="220"/>
      <c r="BM28" s="220"/>
      <c r="BN28" s="220"/>
      <c r="BO28" s="229"/>
      <c r="BP28" s="229"/>
      <c r="BQ28" s="226">
        <v>22</v>
      </c>
      <c r="BR28" s="227"/>
      <c r="BS28" s="994"/>
      <c r="BT28" s="995"/>
      <c r="BU28" s="995"/>
      <c r="BV28" s="995"/>
      <c r="BW28" s="995"/>
      <c r="BX28" s="995"/>
      <c r="BY28" s="995"/>
      <c r="BZ28" s="995"/>
      <c r="CA28" s="995"/>
      <c r="CB28" s="995"/>
      <c r="CC28" s="995"/>
      <c r="CD28" s="995"/>
      <c r="CE28" s="995"/>
      <c r="CF28" s="995"/>
      <c r="CG28" s="1016"/>
      <c r="CH28" s="991"/>
      <c r="CI28" s="992"/>
      <c r="CJ28" s="992"/>
      <c r="CK28" s="992"/>
      <c r="CL28" s="993"/>
      <c r="CM28" s="991"/>
      <c r="CN28" s="992"/>
      <c r="CO28" s="992"/>
      <c r="CP28" s="992"/>
      <c r="CQ28" s="993"/>
      <c r="CR28" s="991"/>
      <c r="CS28" s="992"/>
      <c r="CT28" s="992"/>
      <c r="CU28" s="992"/>
      <c r="CV28" s="993"/>
      <c r="CW28" s="991"/>
      <c r="CX28" s="992"/>
      <c r="CY28" s="992"/>
      <c r="CZ28" s="992"/>
      <c r="DA28" s="993"/>
      <c r="DB28" s="991"/>
      <c r="DC28" s="992"/>
      <c r="DD28" s="992"/>
      <c r="DE28" s="992"/>
      <c r="DF28" s="993"/>
      <c r="DG28" s="991"/>
      <c r="DH28" s="992"/>
      <c r="DI28" s="992"/>
      <c r="DJ28" s="992"/>
      <c r="DK28" s="993"/>
      <c r="DL28" s="991"/>
      <c r="DM28" s="992"/>
      <c r="DN28" s="992"/>
      <c r="DO28" s="992"/>
      <c r="DP28" s="993"/>
      <c r="DQ28" s="991"/>
      <c r="DR28" s="992"/>
      <c r="DS28" s="992"/>
      <c r="DT28" s="992"/>
      <c r="DU28" s="993"/>
      <c r="DV28" s="994"/>
      <c r="DW28" s="995"/>
      <c r="DX28" s="995"/>
      <c r="DY28" s="995"/>
      <c r="DZ28" s="996"/>
      <c r="EA28" s="218"/>
    </row>
    <row r="29" spans="1:131" ht="26.25" customHeight="1" x14ac:dyDescent="0.15">
      <c r="A29" s="230">
        <v>2</v>
      </c>
      <c r="B29" s="1032" t="s">
        <v>390</v>
      </c>
      <c r="C29" s="1033"/>
      <c r="D29" s="1033"/>
      <c r="E29" s="1033"/>
      <c r="F29" s="1033"/>
      <c r="G29" s="1033"/>
      <c r="H29" s="1033"/>
      <c r="I29" s="1033"/>
      <c r="J29" s="1033"/>
      <c r="K29" s="1033"/>
      <c r="L29" s="1033"/>
      <c r="M29" s="1033"/>
      <c r="N29" s="1033"/>
      <c r="O29" s="1033"/>
      <c r="P29" s="1034"/>
      <c r="Q29" s="1040">
        <v>14936</v>
      </c>
      <c r="R29" s="1041"/>
      <c r="S29" s="1041"/>
      <c r="T29" s="1041"/>
      <c r="U29" s="1041"/>
      <c r="V29" s="1041">
        <v>14674</v>
      </c>
      <c r="W29" s="1041"/>
      <c r="X29" s="1041"/>
      <c r="Y29" s="1041"/>
      <c r="Z29" s="1041"/>
      <c r="AA29" s="1041">
        <v>262</v>
      </c>
      <c r="AB29" s="1041"/>
      <c r="AC29" s="1041"/>
      <c r="AD29" s="1041"/>
      <c r="AE29" s="1042"/>
      <c r="AF29" s="1037">
        <v>262</v>
      </c>
      <c r="AG29" s="1038"/>
      <c r="AH29" s="1038"/>
      <c r="AI29" s="1038"/>
      <c r="AJ29" s="1039"/>
      <c r="AK29" s="982">
        <v>2297</v>
      </c>
      <c r="AL29" s="973"/>
      <c r="AM29" s="973"/>
      <c r="AN29" s="973"/>
      <c r="AO29" s="973"/>
      <c r="AP29" s="973" t="s">
        <v>486</v>
      </c>
      <c r="AQ29" s="973"/>
      <c r="AR29" s="973"/>
      <c r="AS29" s="973"/>
      <c r="AT29" s="973"/>
      <c r="AU29" s="973" t="s">
        <v>486</v>
      </c>
      <c r="AV29" s="973"/>
      <c r="AW29" s="973"/>
      <c r="AX29" s="973"/>
      <c r="AY29" s="973"/>
      <c r="AZ29" s="1043" t="s">
        <v>486</v>
      </c>
      <c r="BA29" s="1043"/>
      <c r="BB29" s="1043"/>
      <c r="BC29" s="1043"/>
      <c r="BD29" s="1043"/>
      <c r="BE29" s="974"/>
      <c r="BF29" s="974"/>
      <c r="BG29" s="974"/>
      <c r="BH29" s="974"/>
      <c r="BI29" s="975"/>
      <c r="BJ29" s="220"/>
      <c r="BK29" s="220"/>
      <c r="BL29" s="220"/>
      <c r="BM29" s="220"/>
      <c r="BN29" s="220"/>
      <c r="BO29" s="229"/>
      <c r="BP29" s="229"/>
      <c r="BQ29" s="226">
        <v>23</v>
      </c>
      <c r="BR29" s="227"/>
      <c r="BS29" s="994"/>
      <c r="BT29" s="995"/>
      <c r="BU29" s="995"/>
      <c r="BV29" s="995"/>
      <c r="BW29" s="995"/>
      <c r="BX29" s="995"/>
      <c r="BY29" s="995"/>
      <c r="BZ29" s="995"/>
      <c r="CA29" s="995"/>
      <c r="CB29" s="995"/>
      <c r="CC29" s="995"/>
      <c r="CD29" s="995"/>
      <c r="CE29" s="995"/>
      <c r="CF29" s="995"/>
      <c r="CG29" s="1016"/>
      <c r="CH29" s="991"/>
      <c r="CI29" s="992"/>
      <c r="CJ29" s="992"/>
      <c r="CK29" s="992"/>
      <c r="CL29" s="993"/>
      <c r="CM29" s="991"/>
      <c r="CN29" s="992"/>
      <c r="CO29" s="992"/>
      <c r="CP29" s="992"/>
      <c r="CQ29" s="993"/>
      <c r="CR29" s="991"/>
      <c r="CS29" s="992"/>
      <c r="CT29" s="992"/>
      <c r="CU29" s="992"/>
      <c r="CV29" s="993"/>
      <c r="CW29" s="991"/>
      <c r="CX29" s="992"/>
      <c r="CY29" s="992"/>
      <c r="CZ29" s="992"/>
      <c r="DA29" s="993"/>
      <c r="DB29" s="991"/>
      <c r="DC29" s="992"/>
      <c r="DD29" s="992"/>
      <c r="DE29" s="992"/>
      <c r="DF29" s="993"/>
      <c r="DG29" s="991"/>
      <c r="DH29" s="992"/>
      <c r="DI29" s="992"/>
      <c r="DJ29" s="992"/>
      <c r="DK29" s="993"/>
      <c r="DL29" s="991"/>
      <c r="DM29" s="992"/>
      <c r="DN29" s="992"/>
      <c r="DO29" s="992"/>
      <c r="DP29" s="993"/>
      <c r="DQ29" s="991"/>
      <c r="DR29" s="992"/>
      <c r="DS29" s="992"/>
      <c r="DT29" s="992"/>
      <c r="DU29" s="993"/>
      <c r="DV29" s="994"/>
      <c r="DW29" s="995"/>
      <c r="DX29" s="995"/>
      <c r="DY29" s="995"/>
      <c r="DZ29" s="996"/>
      <c r="EA29" s="218"/>
    </row>
    <row r="30" spans="1:131" ht="26.25" customHeight="1" x14ac:dyDescent="0.15">
      <c r="A30" s="230">
        <v>3</v>
      </c>
      <c r="B30" s="1032" t="s">
        <v>391</v>
      </c>
      <c r="C30" s="1033"/>
      <c r="D30" s="1033"/>
      <c r="E30" s="1033"/>
      <c r="F30" s="1033"/>
      <c r="G30" s="1033"/>
      <c r="H30" s="1033"/>
      <c r="I30" s="1033"/>
      <c r="J30" s="1033"/>
      <c r="K30" s="1033"/>
      <c r="L30" s="1033"/>
      <c r="M30" s="1033"/>
      <c r="N30" s="1033"/>
      <c r="O30" s="1033"/>
      <c r="P30" s="1034"/>
      <c r="Q30" s="1040">
        <v>3091</v>
      </c>
      <c r="R30" s="1041"/>
      <c r="S30" s="1041"/>
      <c r="T30" s="1041"/>
      <c r="U30" s="1041"/>
      <c r="V30" s="1041">
        <v>3082</v>
      </c>
      <c r="W30" s="1041"/>
      <c r="X30" s="1041"/>
      <c r="Y30" s="1041"/>
      <c r="Z30" s="1041"/>
      <c r="AA30" s="1041">
        <v>9</v>
      </c>
      <c r="AB30" s="1041"/>
      <c r="AC30" s="1041"/>
      <c r="AD30" s="1041"/>
      <c r="AE30" s="1042"/>
      <c r="AF30" s="1037">
        <v>9</v>
      </c>
      <c r="AG30" s="1038"/>
      <c r="AH30" s="1038"/>
      <c r="AI30" s="1038"/>
      <c r="AJ30" s="1039"/>
      <c r="AK30" s="982">
        <v>489</v>
      </c>
      <c r="AL30" s="973"/>
      <c r="AM30" s="973"/>
      <c r="AN30" s="973"/>
      <c r="AO30" s="973"/>
      <c r="AP30" s="973" t="s">
        <v>486</v>
      </c>
      <c r="AQ30" s="973"/>
      <c r="AR30" s="973"/>
      <c r="AS30" s="973"/>
      <c r="AT30" s="973"/>
      <c r="AU30" s="973" t="s">
        <v>486</v>
      </c>
      <c r="AV30" s="973"/>
      <c r="AW30" s="973"/>
      <c r="AX30" s="973"/>
      <c r="AY30" s="973"/>
      <c r="AZ30" s="1043" t="s">
        <v>486</v>
      </c>
      <c r="BA30" s="1043"/>
      <c r="BB30" s="1043"/>
      <c r="BC30" s="1043"/>
      <c r="BD30" s="1043"/>
      <c r="BE30" s="974"/>
      <c r="BF30" s="974"/>
      <c r="BG30" s="974"/>
      <c r="BH30" s="974"/>
      <c r="BI30" s="975"/>
      <c r="BJ30" s="220"/>
      <c r="BK30" s="220"/>
      <c r="BL30" s="220"/>
      <c r="BM30" s="220"/>
      <c r="BN30" s="220"/>
      <c r="BO30" s="229"/>
      <c r="BP30" s="229"/>
      <c r="BQ30" s="226">
        <v>24</v>
      </c>
      <c r="BR30" s="227"/>
      <c r="BS30" s="994"/>
      <c r="BT30" s="995"/>
      <c r="BU30" s="995"/>
      <c r="BV30" s="995"/>
      <c r="BW30" s="995"/>
      <c r="BX30" s="995"/>
      <c r="BY30" s="995"/>
      <c r="BZ30" s="995"/>
      <c r="CA30" s="995"/>
      <c r="CB30" s="995"/>
      <c r="CC30" s="995"/>
      <c r="CD30" s="995"/>
      <c r="CE30" s="995"/>
      <c r="CF30" s="995"/>
      <c r="CG30" s="1016"/>
      <c r="CH30" s="991"/>
      <c r="CI30" s="992"/>
      <c r="CJ30" s="992"/>
      <c r="CK30" s="992"/>
      <c r="CL30" s="993"/>
      <c r="CM30" s="991"/>
      <c r="CN30" s="992"/>
      <c r="CO30" s="992"/>
      <c r="CP30" s="992"/>
      <c r="CQ30" s="993"/>
      <c r="CR30" s="991"/>
      <c r="CS30" s="992"/>
      <c r="CT30" s="992"/>
      <c r="CU30" s="992"/>
      <c r="CV30" s="993"/>
      <c r="CW30" s="991"/>
      <c r="CX30" s="992"/>
      <c r="CY30" s="992"/>
      <c r="CZ30" s="992"/>
      <c r="DA30" s="993"/>
      <c r="DB30" s="991"/>
      <c r="DC30" s="992"/>
      <c r="DD30" s="992"/>
      <c r="DE30" s="992"/>
      <c r="DF30" s="993"/>
      <c r="DG30" s="991"/>
      <c r="DH30" s="992"/>
      <c r="DI30" s="992"/>
      <c r="DJ30" s="992"/>
      <c r="DK30" s="993"/>
      <c r="DL30" s="991"/>
      <c r="DM30" s="992"/>
      <c r="DN30" s="992"/>
      <c r="DO30" s="992"/>
      <c r="DP30" s="993"/>
      <c r="DQ30" s="991"/>
      <c r="DR30" s="992"/>
      <c r="DS30" s="992"/>
      <c r="DT30" s="992"/>
      <c r="DU30" s="993"/>
      <c r="DV30" s="994"/>
      <c r="DW30" s="995"/>
      <c r="DX30" s="995"/>
      <c r="DY30" s="995"/>
      <c r="DZ30" s="996"/>
      <c r="EA30" s="218"/>
    </row>
    <row r="31" spans="1:131" ht="26.25" customHeight="1" x14ac:dyDescent="0.15">
      <c r="A31" s="230">
        <v>4</v>
      </c>
      <c r="B31" s="1032" t="s">
        <v>392</v>
      </c>
      <c r="C31" s="1033"/>
      <c r="D31" s="1033"/>
      <c r="E31" s="1033"/>
      <c r="F31" s="1033"/>
      <c r="G31" s="1033"/>
      <c r="H31" s="1033"/>
      <c r="I31" s="1033"/>
      <c r="J31" s="1033"/>
      <c r="K31" s="1033"/>
      <c r="L31" s="1033"/>
      <c r="M31" s="1033"/>
      <c r="N31" s="1033"/>
      <c r="O31" s="1033"/>
      <c r="P31" s="1034"/>
      <c r="Q31" s="1040">
        <v>5919</v>
      </c>
      <c r="R31" s="1041"/>
      <c r="S31" s="1041"/>
      <c r="T31" s="1041"/>
      <c r="U31" s="1041"/>
      <c r="V31" s="1041">
        <v>5250</v>
      </c>
      <c r="W31" s="1041"/>
      <c r="X31" s="1041"/>
      <c r="Y31" s="1041"/>
      <c r="Z31" s="1041"/>
      <c r="AA31" s="1041">
        <v>669</v>
      </c>
      <c r="AB31" s="1041"/>
      <c r="AC31" s="1041"/>
      <c r="AD31" s="1041"/>
      <c r="AE31" s="1042"/>
      <c r="AF31" s="1037">
        <v>2810</v>
      </c>
      <c r="AG31" s="1038"/>
      <c r="AH31" s="1038"/>
      <c r="AI31" s="1038"/>
      <c r="AJ31" s="1039"/>
      <c r="AK31" s="982">
        <v>252</v>
      </c>
      <c r="AL31" s="973"/>
      <c r="AM31" s="973"/>
      <c r="AN31" s="973"/>
      <c r="AO31" s="973"/>
      <c r="AP31" s="973">
        <v>14722</v>
      </c>
      <c r="AQ31" s="973"/>
      <c r="AR31" s="973"/>
      <c r="AS31" s="973"/>
      <c r="AT31" s="973"/>
      <c r="AU31" s="973">
        <v>147</v>
      </c>
      <c r="AV31" s="973"/>
      <c r="AW31" s="973"/>
      <c r="AX31" s="973"/>
      <c r="AY31" s="973"/>
      <c r="AZ31" s="1043" t="s">
        <v>486</v>
      </c>
      <c r="BA31" s="1043"/>
      <c r="BB31" s="1043"/>
      <c r="BC31" s="1043"/>
      <c r="BD31" s="1043"/>
      <c r="BE31" s="974" t="s">
        <v>393</v>
      </c>
      <c r="BF31" s="974"/>
      <c r="BG31" s="974"/>
      <c r="BH31" s="974"/>
      <c r="BI31" s="975"/>
      <c r="BJ31" s="220"/>
      <c r="BK31" s="220"/>
      <c r="BL31" s="220"/>
      <c r="BM31" s="220"/>
      <c r="BN31" s="220"/>
      <c r="BO31" s="229"/>
      <c r="BP31" s="229"/>
      <c r="BQ31" s="226">
        <v>25</v>
      </c>
      <c r="BR31" s="227"/>
      <c r="BS31" s="994"/>
      <c r="BT31" s="995"/>
      <c r="BU31" s="995"/>
      <c r="BV31" s="995"/>
      <c r="BW31" s="995"/>
      <c r="BX31" s="995"/>
      <c r="BY31" s="995"/>
      <c r="BZ31" s="995"/>
      <c r="CA31" s="995"/>
      <c r="CB31" s="995"/>
      <c r="CC31" s="995"/>
      <c r="CD31" s="995"/>
      <c r="CE31" s="995"/>
      <c r="CF31" s="995"/>
      <c r="CG31" s="1016"/>
      <c r="CH31" s="991"/>
      <c r="CI31" s="992"/>
      <c r="CJ31" s="992"/>
      <c r="CK31" s="992"/>
      <c r="CL31" s="993"/>
      <c r="CM31" s="991"/>
      <c r="CN31" s="992"/>
      <c r="CO31" s="992"/>
      <c r="CP31" s="992"/>
      <c r="CQ31" s="993"/>
      <c r="CR31" s="991"/>
      <c r="CS31" s="992"/>
      <c r="CT31" s="992"/>
      <c r="CU31" s="992"/>
      <c r="CV31" s="993"/>
      <c r="CW31" s="991"/>
      <c r="CX31" s="992"/>
      <c r="CY31" s="992"/>
      <c r="CZ31" s="992"/>
      <c r="DA31" s="993"/>
      <c r="DB31" s="991"/>
      <c r="DC31" s="992"/>
      <c r="DD31" s="992"/>
      <c r="DE31" s="992"/>
      <c r="DF31" s="993"/>
      <c r="DG31" s="991"/>
      <c r="DH31" s="992"/>
      <c r="DI31" s="992"/>
      <c r="DJ31" s="992"/>
      <c r="DK31" s="993"/>
      <c r="DL31" s="991"/>
      <c r="DM31" s="992"/>
      <c r="DN31" s="992"/>
      <c r="DO31" s="992"/>
      <c r="DP31" s="993"/>
      <c r="DQ31" s="991"/>
      <c r="DR31" s="992"/>
      <c r="DS31" s="992"/>
      <c r="DT31" s="992"/>
      <c r="DU31" s="993"/>
      <c r="DV31" s="994"/>
      <c r="DW31" s="995"/>
      <c r="DX31" s="995"/>
      <c r="DY31" s="995"/>
      <c r="DZ31" s="996"/>
      <c r="EA31" s="218"/>
    </row>
    <row r="32" spans="1:131" ht="26.25" customHeight="1" x14ac:dyDescent="0.15">
      <c r="A32" s="230">
        <v>5</v>
      </c>
      <c r="B32" s="1032" t="s">
        <v>394</v>
      </c>
      <c r="C32" s="1033"/>
      <c r="D32" s="1033"/>
      <c r="E32" s="1033"/>
      <c r="F32" s="1033"/>
      <c r="G32" s="1033"/>
      <c r="H32" s="1033"/>
      <c r="I32" s="1033"/>
      <c r="J32" s="1033"/>
      <c r="K32" s="1033"/>
      <c r="L32" s="1033"/>
      <c r="M32" s="1033"/>
      <c r="N32" s="1033"/>
      <c r="O32" s="1033"/>
      <c r="P32" s="1034"/>
      <c r="Q32" s="1040">
        <v>10513</v>
      </c>
      <c r="R32" s="1041"/>
      <c r="S32" s="1041"/>
      <c r="T32" s="1041"/>
      <c r="U32" s="1041"/>
      <c r="V32" s="1041">
        <v>9820</v>
      </c>
      <c r="W32" s="1041"/>
      <c r="X32" s="1041"/>
      <c r="Y32" s="1041"/>
      <c r="Z32" s="1041"/>
      <c r="AA32" s="1041">
        <v>693</v>
      </c>
      <c r="AB32" s="1041"/>
      <c r="AC32" s="1041"/>
      <c r="AD32" s="1041"/>
      <c r="AE32" s="1042"/>
      <c r="AF32" s="1037">
        <v>3586</v>
      </c>
      <c r="AG32" s="1038"/>
      <c r="AH32" s="1038"/>
      <c r="AI32" s="1038"/>
      <c r="AJ32" s="1039"/>
      <c r="AK32" s="982">
        <v>2501</v>
      </c>
      <c r="AL32" s="973"/>
      <c r="AM32" s="973"/>
      <c r="AN32" s="973"/>
      <c r="AO32" s="973"/>
      <c r="AP32" s="973">
        <v>35066</v>
      </c>
      <c r="AQ32" s="973"/>
      <c r="AR32" s="973"/>
      <c r="AS32" s="973"/>
      <c r="AT32" s="973"/>
      <c r="AU32" s="973">
        <v>19041</v>
      </c>
      <c r="AV32" s="973"/>
      <c r="AW32" s="973"/>
      <c r="AX32" s="973"/>
      <c r="AY32" s="973"/>
      <c r="AZ32" s="1043" t="s">
        <v>486</v>
      </c>
      <c r="BA32" s="1043"/>
      <c r="BB32" s="1043"/>
      <c r="BC32" s="1043"/>
      <c r="BD32" s="1043"/>
      <c r="BE32" s="974" t="s">
        <v>393</v>
      </c>
      <c r="BF32" s="974"/>
      <c r="BG32" s="974"/>
      <c r="BH32" s="974"/>
      <c r="BI32" s="975"/>
      <c r="BJ32" s="220"/>
      <c r="BK32" s="220"/>
      <c r="BL32" s="220"/>
      <c r="BM32" s="220"/>
      <c r="BN32" s="220"/>
      <c r="BO32" s="229"/>
      <c r="BP32" s="229"/>
      <c r="BQ32" s="226">
        <v>26</v>
      </c>
      <c r="BR32" s="227"/>
      <c r="BS32" s="994"/>
      <c r="BT32" s="995"/>
      <c r="BU32" s="995"/>
      <c r="BV32" s="995"/>
      <c r="BW32" s="995"/>
      <c r="BX32" s="995"/>
      <c r="BY32" s="995"/>
      <c r="BZ32" s="995"/>
      <c r="CA32" s="995"/>
      <c r="CB32" s="995"/>
      <c r="CC32" s="995"/>
      <c r="CD32" s="995"/>
      <c r="CE32" s="995"/>
      <c r="CF32" s="995"/>
      <c r="CG32" s="1016"/>
      <c r="CH32" s="991"/>
      <c r="CI32" s="992"/>
      <c r="CJ32" s="992"/>
      <c r="CK32" s="992"/>
      <c r="CL32" s="993"/>
      <c r="CM32" s="991"/>
      <c r="CN32" s="992"/>
      <c r="CO32" s="992"/>
      <c r="CP32" s="992"/>
      <c r="CQ32" s="993"/>
      <c r="CR32" s="991"/>
      <c r="CS32" s="992"/>
      <c r="CT32" s="992"/>
      <c r="CU32" s="992"/>
      <c r="CV32" s="993"/>
      <c r="CW32" s="991"/>
      <c r="CX32" s="992"/>
      <c r="CY32" s="992"/>
      <c r="CZ32" s="992"/>
      <c r="DA32" s="993"/>
      <c r="DB32" s="991"/>
      <c r="DC32" s="992"/>
      <c r="DD32" s="992"/>
      <c r="DE32" s="992"/>
      <c r="DF32" s="993"/>
      <c r="DG32" s="991"/>
      <c r="DH32" s="992"/>
      <c r="DI32" s="992"/>
      <c r="DJ32" s="992"/>
      <c r="DK32" s="993"/>
      <c r="DL32" s="991"/>
      <c r="DM32" s="992"/>
      <c r="DN32" s="992"/>
      <c r="DO32" s="992"/>
      <c r="DP32" s="993"/>
      <c r="DQ32" s="991"/>
      <c r="DR32" s="992"/>
      <c r="DS32" s="992"/>
      <c r="DT32" s="992"/>
      <c r="DU32" s="993"/>
      <c r="DV32" s="994"/>
      <c r="DW32" s="995"/>
      <c r="DX32" s="995"/>
      <c r="DY32" s="995"/>
      <c r="DZ32" s="996"/>
      <c r="EA32" s="218"/>
    </row>
    <row r="33" spans="1:131" ht="26.25" customHeight="1" x14ac:dyDescent="0.15">
      <c r="A33" s="230">
        <v>6</v>
      </c>
      <c r="B33" s="1032"/>
      <c r="C33" s="1033"/>
      <c r="D33" s="1033"/>
      <c r="E33" s="1033"/>
      <c r="F33" s="1033"/>
      <c r="G33" s="1033"/>
      <c r="H33" s="1033"/>
      <c r="I33" s="1033"/>
      <c r="J33" s="1033"/>
      <c r="K33" s="1033"/>
      <c r="L33" s="1033"/>
      <c r="M33" s="1033"/>
      <c r="N33" s="1033"/>
      <c r="O33" s="1033"/>
      <c r="P33" s="1034"/>
      <c r="Q33" s="1040"/>
      <c r="R33" s="1041"/>
      <c r="S33" s="1041"/>
      <c r="T33" s="1041"/>
      <c r="U33" s="1041"/>
      <c r="V33" s="1041"/>
      <c r="W33" s="1041"/>
      <c r="X33" s="1041"/>
      <c r="Y33" s="1041"/>
      <c r="Z33" s="1041"/>
      <c r="AA33" s="1041"/>
      <c r="AB33" s="1041"/>
      <c r="AC33" s="1041"/>
      <c r="AD33" s="1041"/>
      <c r="AE33" s="1042"/>
      <c r="AF33" s="1037"/>
      <c r="AG33" s="1038"/>
      <c r="AH33" s="1038"/>
      <c r="AI33" s="1038"/>
      <c r="AJ33" s="1039"/>
      <c r="AK33" s="982"/>
      <c r="AL33" s="973"/>
      <c r="AM33" s="973"/>
      <c r="AN33" s="973"/>
      <c r="AO33" s="973"/>
      <c r="AP33" s="973"/>
      <c r="AQ33" s="973"/>
      <c r="AR33" s="973"/>
      <c r="AS33" s="973"/>
      <c r="AT33" s="973"/>
      <c r="AU33" s="973"/>
      <c r="AV33" s="973"/>
      <c r="AW33" s="973"/>
      <c r="AX33" s="973"/>
      <c r="AY33" s="973"/>
      <c r="AZ33" s="1043"/>
      <c r="BA33" s="1043"/>
      <c r="BB33" s="1043"/>
      <c r="BC33" s="1043"/>
      <c r="BD33" s="1043"/>
      <c r="BE33" s="974"/>
      <c r="BF33" s="974"/>
      <c r="BG33" s="974"/>
      <c r="BH33" s="974"/>
      <c r="BI33" s="975"/>
      <c r="BJ33" s="220"/>
      <c r="BK33" s="220"/>
      <c r="BL33" s="220"/>
      <c r="BM33" s="220"/>
      <c r="BN33" s="220"/>
      <c r="BO33" s="229"/>
      <c r="BP33" s="229"/>
      <c r="BQ33" s="226">
        <v>27</v>
      </c>
      <c r="BR33" s="227"/>
      <c r="BS33" s="994"/>
      <c r="BT33" s="995"/>
      <c r="BU33" s="995"/>
      <c r="BV33" s="995"/>
      <c r="BW33" s="995"/>
      <c r="BX33" s="995"/>
      <c r="BY33" s="995"/>
      <c r="BZ33" s="995"/>
      <c r="CA33" s="995"/>
      <c r="CB33" s="995"/>
      <c r="CC33" s="995"/>
      <c r="CD33" s="995"/>
      <c r="CE33" s="995"/>
      <c r="CF33" s="995"/>
      <c r="CG33" s="1016"/>
      <c r="CH33" s="991"/>
      <c r="CI33" s="992"/>
      <c r="CJ33" s="992"/>
      <c r="CK33" s="992"/>
      <c r="CL33" s="993"/>
      <c r="CM33" s="991"/>
      <c r="CN33" s="992"/>
      <c r="CO33" s="992"/>
      <c r="CP33" s="992"/>
      <c r="CQ33" s="993"/>
      <c r="CR33" s="991"/>
      <c r="CS33" s="992"/>
      <c r="CT33" s="992"/>
      <c r="CU33" s="992"/>
      <c r="CV33" s="993"/>
      <c r="CW33" s="991"/>
      <c r="CX33" s="992"/>
      <c r="CY33" s="992"/>
      <c r="CZ33" s="992"/>
      <c r="DA33" s="993"/>
      <c r="DB33" s="991"/>
      <c r="DC33" s="992"/>
      <c r="DD33" s="992"/>
      <c r="DE33" s="992"/>
      <c r="DF33" s="993"/>
      <c r="DG33" s="991"/>
      <c r="DH33" s="992"/>
      <c r="DI33" s="992"/>
      <c r="DJ33" s="992"/>
      <c r="DK33" s="993"/>
      <c r="DL33" s="991"/>
      <c r="DM33" s="992"/>
      <c r="DN33" s="992"/>
      <c r="DO33" s="992"/>
      <c r="DP33" s="993"/>
      <c r="DQ33" s="991"/>
      <c r="DR33" s="992"/>
      <c r="DS33" s="992"/>
      <c r="DT33" s="992"/>
      <c r="DU33" s="993"/>
      <c r="DV33" s="994"/>
      <c r="DW33" s="995"/>
      <c r="DX33" s="995"/>
      <c r="DY33" s="995"/>
      <c r="DZ33" s="996"/>
      <c r="EA33" s="218"/>
    </row>
    <row r="34" spans="1:131" ht="26.25" customHeight="1" x14ac:dyDescent="0.15">
      <c r="A34" s="230">
        <v>7</v>
      </c>
      <c r="B34" s="1032"/>
      <c r="C34" s="1033"/>
      <c r="D34" s="1033"/>
      <c r="E34" s="1033"/>
      <c r="F34" s="1033"/>
      <c r="G34" s="1033"/>
      <c r="H34" s="1033"/>
      <c r="I34" s="1033"/>
      <c r="J34" s="1033"/>
      <c r="K34" s="1033"/>
      <c r="L34" s="1033"/>
      <c r="M34" s="1033"/>
      <c r="N34" s="1033"/>
      <c r="O34" s="1033"/>
      <c r="P34" s="1034"/>
      <c r="Q34" s="1040"/>
      <c r="R34" s="1041"/>
      <c r="S34" s="1041"/>
      <c r="T34" s="1041"/>
      <c r="U34" s="1041"/>
      <c r="V34" s="1041"/>
      <c r="W34" s="1041"/>
      <c r="X34" s="1041"/>
      <c r="Y34" s="1041"/>
      <c r="Z34" s="1041"/>
      <c r="AA34" s="1041"/>
      <c r="AB34" s="1041"/>
      <c r="AC34" s="1041"/>
      <c r="AD34" s="1041"/>
      <c r="AE34" s="1042"/>
      <c r="AF34" s="1037"/>
      <c r="AG34" s="1038"/>
      <c r="AH34" s="1038"/>
      <c r="AI34" s="1038"/>
      <c r="AJ34" s="1039"/>
      <c r="AK34" s="982"/>
      <c r="AL34" s="973"/>
      <c r="AM34" s="973"/>
      <c r="AN34" s="973"/>
      <c r="AO34" s="973"/>
      <c r="AP34" s="973"/>
      <c r="AQ34" s="973"/>
      <c r="AR34" s="973"/>
      <c r="AS34" s="973"/>
      <c r="AT34" s="973"/>
      <c r="AU34" s="973"/>
      <c r="AV34" s="973"/>
      <c r="AW34" s="973"/>
      <c r="AX34" s="973"/>
      <c r="AY34" s="973"/>
      <c r="AZ34" s="1043"/>
      <c r="BA34" s="1043"/>
      <c r="BB34" s="1043"/>
      <c r="BC34" s="1043"/>
      <c r="BD34" s="1043"/>
      <c r="BE34" s="974"/>
      <c r="BF34" s="974"/>
      <c r="BG34" s="974"/>
      <c r="BH34" s="974"/>
      <c r="BI34" s="975"/>
      <c r="BJ34" s="220"/>
      <c r="BK34" s="220"/>
      <c r="BL34" s="220"/>
      <c r="BM34" s="220"/>
      <c r="BN34" s="220"/>
      <c r="BO34" s="229"/>
      <c r="BP34" s="229"/>
      <c r="BQ34" s="226">
        <v>28</v>
      </c>
      <c r="BR34" s="227"/>
      <c r="BS34" s="994"/>
      <c r="BT34" s="995"/>
      <c r="BU34" s="995"/>
      <c r="BV34" s="995"/>
      <c r="BW34" s="995"/>
      <c r="BX34" s="995"/>
      <c r="BY34" s="995"/>
      <c r="BZ34" s="995"/>
      <c r="CA34" s="995"/>
      <c r="CB34" s="995"/>
      <c r="CC34" s="995"/>
      <c r="CD34" s="995"/>
      <c r="CE34" s="995"/>
      <c r="CF34" s="995"/>
      <c r="CG34" s="1016"/>
      <c r="CH34" s="991"/>
      <c r="CI34" s="992"/>
      <c r="CJ34" s="992"/>
      <c r="CK34" s="992"/>
      <c r="CL34" s="993"/>
      <c r="CM34" s="991"/>
      <c r="CN34" s="992"/>
      <c r="CO34" s="992"/>
      <c r="CP34" s="992"/>
      <c r="CQ34" s="993"/>
      <c r="CR34" s="991"/>
      <c r="CS34" s="992"/>
      <c r="CT34" s="992"/>
      <c r="CU34" s="992"/>
      <c r="CV34" s="993"/>
      <c r="CW34" s="991"/>
      <c r="CX34" s="992"/>
      <c r="CY34" s="992"/>
      <c r="CZ34" s="992"/>
      <c r="DA34" s="993"/>
      <c r="DB34" s="991"/>
      <c r="DC34" s="992"/>
      <c r="DD34" s="992"/>
      <c r="DE34" s="992"/>
      <c r="DF34" s="993"/>
      <c r="DG34" s="991"/>
      <c r="DH34" s="992"/>
      <c r="DI34" s="992"/>
      <c r="DJ34" s="992"/>
      <c r="DK34" s="993"/>
      <c r="DL34" s="991"/>
      <c r="DM34" s="992"/>
      <c r="DN34" s="992"/>
      <c r="DO34" s="992"/>
      <c r="DP34" s="993"/>
      <c r="DQ34" s="991"/>
      <c r="DR34" s="992"/>
      <c r="DS34" s="992"/>
      <c r="DT34" s="992"/>
      <c r="DU34" s="993"/>
      <c r="DV34" s="994"/>
      <c r="DW34" s="995"/>
      <c r="DX34" s="995"/>
      <c r="DY34" s="995"/>
      <c r="DZ34" s="996"/>
      <c r="EA34" s="218"/>
    </row>
    <row r="35" spans="1:131" ht="26.25" customHeight="1" x14ac:dyDescent="0.15">
      <c r="A35" s="230">
        <v>8</v>
      </c>
      <c r="B35" s="1032"/>
      <c r="C35" s="1033"/>
      <c r="D35" s="1033"/>
      <c r="E35" s="1033"/>
      <c r="F35" s="1033"/>
      <c r="G35" s="1033"/>
      <c r="H35" s="1033"/>
      <c r="I35" s="1033"/>
      <c r="J35" s="1033"/>
      <c r="K35" s="1033"/>
      <c r="L35" s="1033"/>
      <c r="M35" s="1033"/>
      <c r="N35" s="1033"/>
      <c r="O35" s="1033"/>
      <c r="P35" s="1034"/>
      <c r="Q35" s="1040"/>
      <c r="R35" s="1041"/>
      <c r="S35" s="1041"/>
      <c r="T35" s="1041"/>
      <c r="U35" s="1041"/>
      <c r="V35" s="1041"/>
      <c r="W35" s="1041"/>
      <c r="X35" s="1041"/>
      <c r="Y35" s="1041"/>
      <c r="Z35" s="1041"/>
      <c r="AA35" s="1041"/>
      <c r="AB35" s="1041"/>
      <c r="AC35" s="1041"/>
      <c r="AD35" s="1041"/>
      <c r="AE35" s="1042"/>
      <c r="AF35" s="1037"/>
      <c r="AG35" s="1038"/>
      <c r="AH35" s="1038"/>
      <c r="AI35" s="1038"/>
      <c r="AJ35" s="1039"/>
      <c r="AK35" s="982"/>
      <c r="AL35" s="973"/>
      <c r="AM35" s="973"/>
      <c r="AN35" s="973"/>
      <c r="AO35" s="973"/>
      <c r="AP35" s="973"/>
      <c r="AQ35" s="973"/>
      <c r="AR35" s="973"/>
      <c r="AS35" s="973"/>
      <c r="AT35" s="973"/>
      <c r="AU35" s="973"/>
      <c r="AV35" s="973"/>
      <c r="AW35" s="973"/>
      <c r="AX35" s="973"/>
      <c r="AY35" s="973"/>
      <c r="AZ35" s="1043"/>
      <c r="BA35" s="1043"/>
      <c r="BB35" s="1043"/>
      <c r="BC35" s="1043"/>
      <c r="BD35" s="1043"/>
      <c r="BE35" s="974"/>
      <c r="BF35" s="974"/>
      <c r="BG35" s="974"/>
      <c r="BH35" s="974"/>
      <c r="BI35" s="975"/>
      <c r="BJ35" s="220"/>
      <c r="BK35" s="220"/>
      <c r="BL35" s="220"/>
      <c r="BM35" s="220"/>
      <c r="BN35" s="220"/>
      <c r="BO35" s="229"/>
      <c r="BP35" s="229"/>
      <c r="BQ35" s="226">
        <v>29</v>
      </c>
      <c r="BR35" s="227"/>
      <c r="BS35" s="994"/>
      <c r="BT35" s="995"/>
      <c r="BU35" s="995"/>
      <c r="BV35" s="995"/>
      <c r="BW35" s="995"/>
      <c r="BX35" s="995"/>
      <c r="BY35" s="995"/>
      <c r="BZ35" s="995"/>
      <c r="CA35" s="995"/>
      <c r="CB35" s="995"/>
      <c r="CC35" s="995"/>
      <c r="CD35" s="995"/>
      <c r="CE35" s="995"/>
      <c r="CF35" s="995"/>
      <c r="CG35" s="1016"/>
      <c r="CH35" s="991"/>
      <c r="CI35" s="992"/>
      <c r="CJ35" s="992"/>
      <c r="CK35" s="992"/>
      <c r="CL35" s="993"/>
      <c r="CM35" s="991"/>
      <c r="CN35" s="992"/>
      <c r="CO35" s="992"/>
      <c r="CP35" s="992"/>
      <c r="CQ35" s="993"/>
      <c r="CR35" s="991"/>
      <c r="CS35" s="992"/>
      <c r="CT35" s="992"/>
      <c r="CU35" s="992"/>
      <c r="CV35" s="993"/>
      <c r="CW35" s="991"/>
      <c r="CX35" s="992"/>
      <c r="CY35" s="992"/>
      <c r="CZ35" s="992"/>
      <c r="DA35" s="993"/>
      <c r="DB35" s="991"/>
      <c r="DC35" s="992"/>
      <c r="DD35" s="992"/>
      <c r="DE35" s="992"/>
      <c r="DF35" s="993"/>
      <c r="DG35" s="991"/>
      <c r="DH35" s="992"/>
      <c r="DI35" s="992"/>
      <c r="DJ35" s="992"/>
      <c r="DK35" s="993"/>
      <c r="DL35" s="991"/>
      <c r="DM35" s="992"/>
      <c r="DN35" s="992"/>
      <c r="DO35" s="992"/>
      <c r="DP35" s="993"/>
      <c r="DQ35" s="991"/>
      <c r="DR35" s="992"/>
      <c r="DS35" s="992"/>
      <c r="DT35" s="992"/>
      <c r="DU35" s="993"/>
      <c r="DV35" s="994"/>
      <c r="DW35" s="995"/>
      <c r="DX35" s="995"/>
      <c r="DY35" s="995"/>
      <c r="DZ35" s="996"/>
      <c r="EA35" s="218"/>
    </row>
    <row r="36" spans="1:131" ht="26.25" customHeight="1" x14ac:dyDescent="0.15">
      <c r="A36" s="230">
        <v>9</v>
      </c>
      <c r="B36" s="1032"/>
      <c r="C36" s="1033"/>
      <c r="D36" s="1033"/>
      <c r="E36" s="1033"/>
      <c r="F36" s="1033"/>
      <c r="G36" s="1033"/>
      <c r="H36" s="1033"/>
      <c r="I36" s="1033"/>
      <c r="J36" s="1033"/>
      <c r="K36" s="1033"/>
      <c r="L36" s="1033"/>
      <c r="M36" s="1033"/>
      <c r="N36" s="1033"/>
      <c r="O36" s="1033"/>
      <c r="P36" s="1034"/>
      <c r="Q36" s="1040"/>
      <c r="R36" s="1041"/>
      <c r="S36" s="1041"/>
      <c r="T36" s="1041"/>
      <c r="U36" s="1041"/>
      <c r="V36" s="1041"/>
      <c r="W36" s="1041"/>
      <c r="X36" s="1041"/>
      <c r="Y36" s="1041"/>
      <c r="Z36" s="1041"/>
      <c r="AA36" s="1041"/>
      <c r="AB36" s="1041"/>
      <c r="AC36" s="1041"/>
      <c r="AD36" s="1041"/>
      <c r="AE36" s="1042"/>
      <c r="AF36" s="1037"/>
      <c r="AG36" s="1038"/>
      <c r="AH36" s="1038"/>
      <c r="AI36" s="1038"/>
      <c r="AJ36" s="1039"/>
      <c r="AK36" s="982"/>
      <c r="AL36" s="973"/>
      <c r="AM36" s="973"/>
      <c r="AN36" s="973"/>
      <c r="AO36" s="973"/>
      <c r="AP36" s="973"/>
      <c r="AQ36" s="973"/>
      <c r="AR36" s="973"/>
      <c r="AS36" s="973"/>
      <c r="AT36" s="973"/>
      <c r="AU36" s="973"/>
      <c r="AV36" s="973"/>
      <c r="AW36" s="973"/>
      <c r="AX36" s="973"/>
      <c r="AY36" s="973"/>
      <c r="AZ36" s="1043"/>
      <c r="BA36" s="1043"/>
      <c r="BB36" s="1043"/>
      <c r="BC36" s="1043"/>
      <c r="BD36" s="1043"/>
      <c r="BE36" s="974"/>
      <c r="BF36" s="974"/>
      <c r="BG36" s="974"/>
      <c r="BH36" s="974"/>
      <c r="BI36" s="975"/>
      <c r="BJ36" s="220"/>
      <c r="BK36" s="220"/>
      <c r="BL36" s="220"/>
      <c r="BM36" s="220"/>
      <c r="BN36" s="220"/>
      <c r="BO36" s="229"/>
      <c r="BP36" s="229"/>
      <c r="BQ36" s="226">
        <v>30</v>
      </c>
      <c r="BR36" s="227"/>
      <c r="BS36" s="994"/>
      <c r="BT36" s="995"/>
      <c r="BU36" s="995"/>
      <c r="BV36" s="995"/>
      <c r="BW36" s="995"/>
      <c r="BX36" s="995"/>
      <c r="BY36" s="995"/>
      <c r="BZ36" s="995"/>
      <c r="CA36" s="995"/>
      <c r="CB36" s="995"/>
      <c r="CC36" s="995"/>
      <c r="CD36" s="995"/>
      <c r="CE36" s="995"/>
      <c r="CF36" s="995"/>
      <c r="CG36" s="1016"/>
      <c r="CH36" s="991"/>
      <c r="CI36" s="992"/>
      <c r="CJ36" s="992"/>
      <c r="CK36" s="992"/>
      <c r="CL36" s="993"/>
      <c r="CM36" s="991"/>
      <c r="CN36" s="992"/>
      <c r="CO36" s="992"/>
      <c r="CP36" s="992"/>
      <c r="CQ36" s="993"/>
      <c r="CR36" s="991"/>
      <c r="CS36" s="992"/>
      <c r="CT36" s="992"/>
      <c r="CU36" s="992"/>
      <c r="CV36" s="993"/>
      <c r="CW36" s="991"/>
      <c r="CX36" s="992"/>
      <c r="CY36" s="992"/>
      <c r="CZ36" s="992"/>
      <c r="DA36" s="993"/>
      <c r="DB36" s="991"/>
      <c r="DC36" s="992"/>
      <c r="DD36" s="992"/>
      <c r="DE36" s="992"/>
      <c r="DF36" s="993"/>
      <c r="DG36" s="991"/>
      <c r="DH36" s="992"/>
      <c r="DI36" s="992"/>
      <c r="DJ36" s="992"/>
      <c r="DK36" s="993"/>
      <c r="DL36" s="991"/>
      <c r="DM36" s="992"/>
      <c r="DN36" s="992"/>
      <c r="DO36" s="992"/>
      <c r="DP36" s="993"/>
      <c r="DQ36" s="991"/>
      <c r="DR36" s="992"/>
      <c r="DS36" s="992"/>
      <c r="DT36" s="992"/>
      <c r="DU36" s="993"/>
      <c r="DV36" s="994"/>
      <c r="DW36" s="995"/>
      <c r="DX36" s="995"/>
      <c r="DY36" s="995"/>
      <c r="DZ36" s="996"/>
      <c r="EA36" s="218"/>
    </row>
    <row r="37" spans="1:131" ht="26.25" customHeight="1" x14ac:dyDescent="0.15">
      <c r="A37" s="230">
        <v>10</v>
      </c>
      <c r="B37" s="1032"/>
      <c r="C37" s="1033"/>
      <c r="D37" s="1033"/>
      <c r="E37" s="1033"/>
      <c r="F37" s="1033"/>
      <c r="G37" s="1033"/>
      <c r="H37" s="1033"/>
      <c r="I37" s="1033"/>
      <c r="J37" s="1033"/>
      <c r="K37" s="1033"/>
      <c r="L37" s="1033"/>
      <c r="M37" s="1033"/>
      <c r="N37" s="1033"/>
      <c r="O37" s="1033"/>
      <c r="P37" s="1034"/>
      <c r="Q37" s="1040"/>
      <c r="R37" s="1041"/>
      <c r="S37" s="1041"/>
      <c r="T37" s="1041"/>
      <c r="U37" s="1041"/>
      <c r="V37" s="1041"/>
      <c r="W37" s="1041"/>
      <c r="X37" s="1041"/>
      <c r="Y37" s="1041"/>
      <c r="Z37" s="1041"/>
      <c r="AA37" s="1041"/>
      <c r="AB37" s="1041"/>
      <c r="AC37" s="1041"/>
      <c r="AD37" s="1041"/>
      <c r="AE37" s="1042"/>
      <c r="AF37" s="1037"/>
      <c r="AG37" s="1038"/>
      <c r="AH37" s="1038"/>
      <c r="AI37" s="1038"/>
      <c r="AJ37" s="1039"/>
      <c r="AK37" s="982"/>
      <c r="AL37" s="973"/>
      <c r="AM37" s="973"/>
      <c r="AN37" s="973"/>
      <c r="AO37" s="973"/>
      <c r="AP37" s="973"/>
      <c r="AQ37" s="973"/>
      <c r="AR37" s="973"/>
      <c r="AS37" s="973"/>
      <c r="AT37" s="973"/>
      <c r="AU37" s="973"/>
      <c r="AV37" s="973"/>
      <c r="AW37" s="973"/>
      <c r="AX37" s="973"/>
      <c r="AY37" s="973"/>
      <c r="AZ37" s="1043"/>
      <c r="BA37" s="1043"/>
      <c r="BB37" s="1043"/>
      <c r="BC37" s="1043"/>
      <c r="BD37" s="1043"/>
      <c r="BE37" s="974"/>
      <c r="BF37" s="974"/>
      <c r="BG37" s="974"/>
      <c r="BH37" s="974"/>
      <c r="BI37" s="975"/>
      <c r="BJ37" s="220"/>
      <c r="BK37" s="220"/>
      <c r="BL37" s="220"/>
      <c r="BM37" s="220"/>
      <c r="BN37" s="220"/>
      <c r="BO37" s="229"/>
      <c r="BP37" s="229"/>
      <c r="BQ37" s="226">
        <v>31</v>
      </c>
      <c r="BR37" s="227"/>
      <c r="BS37" s="994"/>
      <c r="BT37" s="995"/>
      <c r="BU37" s="995"/>
      <c r="BV37" s="995"/>
      <c r="BW37" s="995"/>
      <c r="BX37" s="995"/>
      <c r="BY37" s="995"/>
      <c r="BZ37" s="995"/>
      <c r="CA37" s="995"/>
      <c r="CB37" s="995"/>
      <c r="CC37" s="995"/>
      <c r="CD37" s="995"/>
      <c r="CE37" s="995"/>
      <c r="CF37" s="995"/>
      <c r="CG37" s="1016"/>
      <c r="CH37" s="991"/>
      <c r="CI37" s="992"/>
      <c r="CJ37" s="992"/>
      <c r="CK37" s="992"/>
      <c r="CL37" s="993"/>
      <c r="CM37" s="991"/>
      <c r="CN37" s="992"/>
      <c r="CO37" s="992"/>
      <c r="CP37" s="992"/>
      <c r="CQ37" s="993"/>
      <c r="CR37" s="991"/>
      <c r="CS37" s="992"/>
      <c r="CT37" s="992"/>
      <c r="CU37" s="992"/>
      <c r="CV37" s="993"/>
      <c r="CW37" s="991"/>
      <c r="CX37" s="992"/>
      <c r="CY37" s="992"/>
      <c r="CZ37" s="992"/>
      <c r="DA37" s="993"/>
      <c r="DB37" s="991"/>
      <c r="DC37" s="992"/>
      <c r="DD37" s="992"/>
      <c r="DE37" s="992"/>
      <c r="DF37" s="993"/>
      <c r="DG37" s="991"/>
      <c r="DH37" s="992"/>
      <c r="DI37" s="992"/>
      <c r="DJ37" s="992"/>
      <c r="DK37" s="993"/>
      <c r="DL37" s="991"/>
      <c r="DM37" s="992"/>
      <c r="DN37" s="992"/>
      <c r="DO37" s="992"/>
      <c r="DP37" s="993"/>
      <c r="DQ37" s="991"/>
      <c r="DR37" s="992"/>
      <c r="DS37" s="992"/>
      <c r="DT37" s="992"/>
      <c r="DU37" s="993"/>
      <c r="DV37" s="994"/>
      <c r="DW37" s="995"/>
      <c r="DX37" s="995"/>
      <c r="DY37" s="995"/>
      <c r="DZ37" s="996"/>
      <c r="EA37" s="218"/>
    </row>
    <row r="38" spans="1:131" ht="26.25" customHeight="1" x14ac:dyDescent="0.15">
      <c r="A38" s="230">
        <v>11</v>
      </c>
      <c r="B38" s="1032"/>
      <c r="C38" s="1033"/>
      <c r="D38" s="1033"/>
      <c r="E38" s="1033"/>
      <c r="F38" s="1033"/>
      <c r="G38" s="1033"/>
      <c r="H38" s="1033"/>
      <c r="I38" s="1033"/>
      <c r="J38" s="1033"/>
      <c r="K38" s="1033"/>
      <c r="L38" s="1033"/>
      <c r="M38" s="1033"/>
      <c r="N38" s="1033"/>
      <c r="O38" s="1033"/>
      <c r="P38" s="1034"/>
      <c r="Q38" s="1040"/>
      <c r="R38" s="1041"/>
      <c r="S38" s="1041"/>
      <c r="T38" s="1041"/>
      <c r="U38" s="1041"/>
      <c r="V38" s="1041"/>
      <c r="W38" s="1041"/>
      <c r="X38" s="1041"/>
      <c r="Y38" s="1041"/>
      <c r="Z38" s="1041"/>
      <c r="AA38" s="1041"/>
      <c r="AB38" s="1041"/>
      <c r="AC38" s="1041"/>
      <c r="AD38" s="1041"/>
      <c r="AE38" s="1042"/>
      <c r="AF38" s="1037"/>
      <c r="AG38" s="1038"/>
      <c r="AH38" s="1038"/>
      <c r="AI38" s="1038"/>
      <c r="AJ38" s="1039"/>
      <c r="AK38" s="982"/>
      <c r="AL38" s="973"/>
      <c r="AM38" s="973"/>
      <c r="AN38" s="973"/>
      <c r="AO38" s="973"/>
      <c r="AP38" s="973"/>
      <c r="AQ38" s="973"/>
      <c r="AR38" s="973"/>
      <c r="AS38" s="973"/>
      <c r="AT38" s="973"/>
      <c r="AU38" s="973"/>
      <c r="AV38" s="973"/>
      <c r="AW38" s="973"/>
      <c r="AX38" s="973"/>
      <c r="AY38" s="973"/>
      <c r="AZ38" s="1043"/>
      <c r="BA38" s="1043"/>
      <c r="BB38" s="1043"/>
      <c r="BC38" s="1043"/>
      <c r="BD38" s="1043"/>
      <c r="BE38" s="974"/>
      <c r="BF38" s="974"/>
      <c r="BG38" s="974"/>
      <c r="BH38" s="974"/>
      <c r="BI38" s="975"/>
      <c r="BJ38" s="220"/>
      <c r="BK38" s="220"/>
      <c r="BL38" s="220"/>
      <c r="BM38" s="220"/>
      <c r="BN38" s="220"/>
      <c r="BO38" s="229"/>
      <c r="BP38" s="229"/>
      <c r="BQ38" s="226">
        <v>32</v>
      </c>
      <c r="BR38" s="227"/>
      <c r="BS38" s="994"/>
      <c r="BT38" s="995"/>
      <c r="BU38" s="995"/>
      <c r="BV38" s="995"/>
      <c r="BW38" s="995"/>
      <c r="BX38" s="995"/>
      <c r="BY38" s="995"/>
      <c r="BZ38" s="995"/>
      <c r="CA38" s="995"/>
      <c r="CB38" s="995"/>
      <c r="CC38" s="995"/>
      <c r="CD38" s="995"/>
      <c r="CE38" s="995"/>
      <c r="CF38" s="995"/>
      <c r="CG38" s="1016"/>
      <c r="CH38" s="991"/>
      <c r="CI38" s="992"/>
      <c r="CJ38" s="992"/>
      <c r="CK38" s="992"/>
      <c r="CL38" s="993"/>
      <c r="CM38" s="991"/>
      <c r="CN38" s="992"/>
      <c r="CO38" s="992"/>
      <c r="CP38" s="992"/>
      <c r="CQ38" s="993"/>
      <c r="CR38" s="991"/>
      <c r="CS38" s="992"/>
      <c r="CT38" s="992"/>
      <c r="CU38" s="992"/>
      <c r="CV38" s="993"/>
      <c r="CW38" s="991"/>
      <c r="CX38" s="992"/>
      <c r="CY38" s="992"/>
      <c r="CZ38" s="992"/>
      <c r="DA38" s="993"/>
      <c r="DB38" s="991"/>
      <c r="DC38" s="992"/>
      <c r="DD38" s="992"/>
      <c r="DE38" s="992"/>
      <c r="DF38" s="993"/>
      <c r="DG38" s="991"/>
      <c r="DH38" s="992"/>
      <c r="DI38" s="992"/>
      <c r="DJ38" s="992"/>
      <c r="DK38" s="993"/>
      <c r="DL38" s="991"/>
      <c r="DM38" s="992"/>
      <c r="DN38" s="992"/>
      <c r="DO38" s="992"/>
      <c r="DP38" s="993"/>
      <c r="DQ38" s="991"/>
      <c r="DR38" s="992"/>
      <c r="DS38" s="992"/>
      <c r="DT38" s="992"/>
      <c r="DU38" s="993"/>
      <c r="DV38" s="994"/>
      <c r="DW38" s="995"/>
      <c r="DX38" s="995"/>
      <c r="DY38" s="995"/>
      <c r="DZ38" s="996"/>
      <c r="EA38" s="218"/>
    </row>
    <row r="39" spans="1:131" ht="26.25" customHeight="1" x14ac:dyDescent="0.15">
      <c r="A39" s="230">
        <v>12</v>
      </c>
      <c r="B39" s="1032"/>
      <c r="C39" s="1033"/>
      <c r="D39" s="1033"/>
      <c r="E39" s="1033"/>
      <c r="F39" s="1033"/>
      <c r="G39" s="1033"/>
      <c r="H39" s="1033"/>
      <c r="I39" s="1033"/>
      <c r="J39" s="1033"/>
      <c r="K39" s="1033"/>
      <c r="L39" s="1033"/>
      <c r="M39" s="1033"/>
      <c r="N39" s="1033"/>
      <c r="O39" s="1033"/>
      <c r="P39" s="1034"/>
      <c r="Q39" s="1040"/>
      <c r="R39" s="1041"/>
      <c r="S39" s="1041"/>
      <c r="T39" s="1041"/>
      <c r="U39" s="1041"/>
      <c r="V39" s="1041"/>
      <c r="W39" s="1041"/>
      <c r="X39" s="1041"/>
      <c r="Y39" s="1041"/>
      <c r="Z39" s="1041"/>
      <c r="AA39" s="1041"/>
      <c r="AB39" s="1041"/>
      <c r="AC39" s="1041"/>
      <c r="AD39" s="1041"/>
      <c r="AE39" s="1042"/>
      <c r="AF39" s="1037"/>
      <c r="AG39" s="1038"/>
      <c r="AH39" s="1038"/>
      <c r="AI39" s="1038"/>
      <c r="AJ39" s="1039"/>
      <c r="AK39" s="982"/>
      <c r="AL39" s="973"/>
      <c r="AM39" s="973"/>
      <c r="AN39" s="973"/>
      <c r="AO39" s="973"/>
      <c r="AP39" s="973"/>
      <c r="AQ39" s="973"/>
      <c r="AR39" s="973"/>
      <c r="AS39" s="973"/>
      <c r="AT39" s="973"/>
      <c r="AU39" s="973"/>
      <c r="AV39" s="973"/>
      <c r="AW39" s="973"/>
      <c r="AX39" s="973"/>
      <c r="AY39" s="973"/>
      <c r="AZ39" s="1043"/>
      <c r="BA39" s="1043"/>
      <c r="BB39" s="1043"/>
      <c r="BC39" s="1043"/>
      <c r="BD39" s="1043"/>
      <c r="BE39" s="974"/>
      <c r="BF39" s="974"/>
      <c r="BG39" s="974"/>
      <c r="BH39" s="974"/>
      <c r="BI39" s="975"/>
      <c r="BJ39" s="220"/>
      <c r="BK39" s="220"/>
      <c r="BL39" s="220"/>
      <c r="BM39" s="220"/>
      <c r="BN39" s="220"/>
      <c r="BO39" s="229"/>
      <c r="BP39" s="229"/>
      <c r="BQ39" s="226">
        <v>33</v>
      </c>
      <c r="BR39" s="227"/>
      <c r="BS39" s="994"/>
      <c r="BT39" s="995"/>
      <c r="BU39" s="995"/>
      <c r="BV39" s="995"/>
      <c r="BW39" s="995"/>
      <c r="BX39" s="995"/>
      <c r="BY39" s="995"/>
      <c r="BZ39" s="995"/>
      <c r="CA39" s="995"/>
      <c r="CB39" s="995"/>
      <c r="CC39" s="995"/>
      <c r="CD39" s="995"/>
      <c r="CE39" s="995"/>
      <c r="CF39" s="995"/>
      <c r="CG39" s="1016"/>
      <c r="CH39" s="991"/>
      <c r="CI39" s="992"/>
      <c r="CJ39" s="992"/>
      <c r="CK39" s="992"/>
      <c r="CL39" s="993"/>
      <c r="CM39" s="991"/>
      <c r="CN39" s="992"/>
      <c r="CO39" s="992"/>
      <c r="CP39" s="992"/>
      <c r="CQ39" s="993"/>
      <c r="CR39" s="991"/>
      <c r="CS39" s="992"/>
      <c r="CT39" s="992"/>
      <c r="CU39" s="992"/>
      <c r="CV39" s="993"/>
      <c r="CW39" s="991"/>
      <c r="CX39" s="992"/>
      <c r="CY39" s="992"/>
      <c r="CZ39" s="992"/>
      <c r="DA39" s="993"/>
      <c r="DB39" s="991"/>
      <c r="DC39" s="992"/>
      <c r="DD39" s="992"/>
      <c r="DE39" s="992"/>
      <c r="DF39" s="993"/>
      <c r="DG39" s="991"/>
      <c r="DH39" s="992"/>
      <c r="DI39" s="992"/>
      <c r="DJ39" s="992"/>
      <c r="DK39" s="993"/>
      <c r="DL39" s="991"/>
      <c r="DM39" s="992"/>
      <c r="DN39" s="992"/>
      <c r="DO39" s="992"/>
      <c r="DP39" s="993"/>
      <c r="DQ39" s="991"/>
      <c r="DR39" s="992"/>
      <c r="DS39" s="992"/>
      <c r="DT39" s="992"/>
      <c r="DU39" s="993"/>
      <c r="DV39" s="994"/>
      <c r="DW39" s="995"/>
      <c r="DX39" s="995"/>
      <c r="DY39" s="995"/>
      <c r="DZ39" s="996"/>
      <c r="EA39" s="218"/>
    </row>
    <row r="40" spans="1:131" ht="26.25" customHeight="1" x14ac:dyDescent="0.15">
      <c r="A40" s="226">
        <v>13</v>
      </c>
      <c r="B40" s="1032"/>
      <c r="C40" s="1033"/>
      <c r="D40" s="1033"/>
      <c r="E40" s="1033"/>
      <c r="F40" s="1033"/>
      <c r="G40" s="1033"/>
      <c r="H40" s="1033"/>
      <c r="I40" s="1033"/>
      <c r="J40" s="1033"/>
      <c r="K40" s="1033"/>
      <c r="L40" s="1033"/>
      <c r="M40" s="1033"/>
      <c r="N40" s="1033"/>
      <c r="O40" s="1033"/>
      <c r="P40" s="1034"/>
      <c r="Q40" s="1040"/>
      <c r="R40" s="1041"/>
      <c r="S40" s="1041"/>
      <c r="T40" s="1041"/>
      <c r="U40" s="1041"/>
      <c r="V40" s="1041"/>
      <c r="W40" s="1041"/>
      <c r="X40" s="1041"/>
      <c r="Y40" s="1041"/>
      <c r="Z40" s="1041"/>
      <c r="AA40" s="1041"/>
      <c r="AB40" s="1041"/>
      <c r="AC40" s="1041"/>
      <c r="AD40" s="1041"/>
      <c r="AE40" s="1042"/>
      <c r="AF40" s="1037"/>
      <c r="AG40" s="1038"/>
      <c r="AH40" s="1038"/>
      <c r="AI40" s="1038"/>
      <c r="AJ40" s="1039"/>
      <c r="AK40" s="982"/>
      <c r="AL40" s="973"/>
      <c r="AM40" s="973"/>
      <c r="AN40" s="973"/>
      <c r="AO40" s="973"/>
      <c r="AP40" s="973"/>
      <c r="AQ40" s="973"/>
      <c r="AR40" s="973"/>
      <c r="AS40" s="973"/>
      <c r="AT40" s="973"/>
      <c r="AU40" s="973"/>
      <c r="AV40" s="973"/>
      <c r="AW40" s="973"/>
      <c r="AX40" s="973"/>
      <c r="AY40" s="973"/>
      <c r="AZ40" s="1043"/>
      <c r="BA40" s="1043"/>
      <c r="BB40" s="1043"/>
      <c r="BC40" s="1043"/>
      <c r="BD40" s="1043"/>
      <c r="BE40" s="974"/>
      <c r="BF40" s="974"/>
      <c r="BG40" s="974"/>
      <c r="BH40" s="974"/>
      <c r="BI40" s="975"/>
      <c r="BJ40" s="220"/>
      <c r="BK40" s="220"/>
      <c r="BL40" s="220"/>
      <c r="BM40" s="220"/>
      <c r="BN40" s="220"/>
      <c r="BO40" s="229"/>
      <c r="BP40" s="229"/>
      <c r="BQ40" s="226">
        <v>34</v>
      </c>
      <c r="BR40" s="227"/>
      <c r="BS40" s="994"/>
      <c r="BT40" s="995"/>
      <c r="BU40" s="995"/>
      <c r="BV40" s="995"/>
      <c r="BW40" s="995"/>
      <c r="BX40" s="995"/>
      <c r="BY40" s="995"/>
      <c r="BZ40" s="995"/>
      <c r="CA40" s="995"/>
      <c r="CB40" s="995"/>
      <c r="CC40" s="995"/>
      <c r="CD40" s="995"/>
      <c r="CE40" s="995"/>
      <c r="CF40" s="995"/>
      <c r="CG40" s="1016"/>
      <c r="CH40" s="991"/>
      <c r="CI40" s="992"/>
      <c r="CJ40" s="992"/>
      <c r="CK40" s="992"/>
      <c r="CL40" s="993"/>
      <c r="CM40" s="991"/>
      <c r="CN40" s="992"/>
      <c r="CO40" s="992"/>
      <c r="CP40" s="992"/>
      <c r="CQ40" s="993"/>
      <c r="CR40" s="991"/>
      <c r="CS40" s="992"/>
      <c r="CT40" s="992"/>
      <c r="CU40" s="992"/>
      <c r="CV40" s="993"/>
      <c r="CW40" s="991"/>
      <c r="CX40" s="992"/>
      <c r="CY40" s="992"/>
      <c r="CZ40" s="992"/>
      <c r="DA40" s="993"/>
      <c r="DB40" s="991"/>
      <c r="DC40" s="992"/>
      <c r="DD40" s="992"/>
      <c r="DE40" s="992"/>
      <c r="DF40" s="993"/>
      <c r="DG40" s="991"/>
      <c r="DH40" s="992"/>
      <c r="DI40" s="992"/>
      <c r="DJ40" s="992"/>
      <c r="DK40" s="993"/>
      <c r="DL40" s="991"/>
      <c r="DM40" s="992"/>
      <c r="DN40" s="992"/>
      <c r="DO40" s="992"/>
      <c r="DP40" s="993"/>
      <c r="DQ40" s="991"/>
      <c r="DR40" s="992"/>
      <c r="DS40" s="992"/>
      <c r="DT40" s="992"/>
      <c r="DU40" s="993"/>
      <c r="DV40" s="994"/>
      <c r="DW40" s="995"/>
      <c r="DX40" s="995"/>
      <c r="DY40" s="995"/>
      <c r="DZ40" s="996"/>
      <c r="EA40" s="218"/>
    </row>
    <row r="41" spans="1:131" ht="26.25" customHeight="1" x14ac:dyDescent="0.15">
      <c r="A41" s="226">
        <v>14</v>
      </c>
      <c r="B41" s="1032"/>
      <c r="C41" s="1033"/>
      <c r="D41" s="1033"/>
      <c r="E41" s="1033"/>
      <c r="F41" s="1033"/>
      <c r="G41" s="1033"/>
      <c r="H41" s="1033"/>
      <c r="I41" s="1033"/>
      <c r="J41" s="1033"/>
      <c r="K41" s="1033"/>
      <c r="L41" s="1033"/>
      <c r="M41" s="1033"/>
      <c r="N41" s="1033"/>
      <c r="O41" s="1033"/>
      <c r="P41" s="1034"/>
      <c r="Q41" s="1040"/>
      <c r="R41" s="1041"/>
      <c r="S41" s="1041"/>
      <c r="T41" s="1041"/>
      <c r="U41" s="1041"/>
      <c r="V41" s="1041"/>
      <c r="W41" s="1041"/>
      <c r="X41" s="1041"/>
      <c r="Y41" s="1041"/>
      <c r="Z41" s="1041"/>
      <c r="AA41" s="1041"/>
      <c r="AB41" s="1041"/>
      <c r="AC41" s="1041"/>
      <c r="AD41" s="1041"/>
      <c r="AE41" s="1042"/>
      <c r="AF41" s="1037"/>
      <c r="AG41" s="1038"/>
      <c r="AH41" s="1038"/>
      <c r="AI41" s="1038"/>
      <c r="AJ41" s="1039"/>
      <c r="AK41" s="982"/>
      <c r="AL41" s="973"/>
      <c r="AM41" s="973"/>
      <c r="AN41" s="973"/>
      <c r="AO41" s="973"/>
      <c r="AP41" s="973"/>
      <c r="AQ41" s="973"/>
      <c r="AR41" s="973"/>
      <c r="AS41" s="973"/>
      <c r="AT41" s="973"/>
      <c r="AU41" s="973"/>
      <c r="AV41" s="973"/>
      <c r="AW41" s="973"/>
      <c r="AX41" s="973"/>
      <c r="AY41" s="973"/>
      <c r="AZ41" s="1043"/>
      <c r="BA41" s="1043"/>
      <c r="BB41" s="1043"/>
      <c r="BC41" s="1043"/>
      <c r="BD41" s="1043"/>
      <c r="BE41" s="974"/>
      <c r="BF41" s="974"/>
      <c r="BG41" s="974"/>
      <c r="BH41" s="974"/>
      <c r="BI41" s="975"/>
      <c r="BJ41" s="220"/>
      <c r="BK41" s="220"/>
      <c r="BL41" s="220"/>
      <c r="BM41" s="220"/>
      <c r="BN41" s="220"/>
      <c r="BO41" s="229"/>
      <c r="BP41" s="229"/>
      <c r="BQ41" s="226">
        <v>35</v>
      </c>
      <c r="BR41" s="227"/>
      <c r="BS41" s="994"/>
      <c r="BT41" s="995"/>
      <c r="BU41" s="995"/>
      <c r="BV41" s="995"/>
      <c r="BW41" s="995"/>
      <c r="BX41" s="995"/>
      <c r="BY41" s="995"/>
      <c r="BZ41" s="995"/>
      <c r="CA41" s="995"/>
      <c r="CB41" s="995"/>
      <c r="CC41" s="995"/>
      <c r="CD41" s="995"/>
      <c r="CE41" s="995"/>
      <c r="CF41" s="995"/>
      <c r="CG41" s="1016"/>
      <c r="CH41" s="991"/>
      <c r="CI41" s="992"/>
      <c r="CJ41" s="992"/>
      <c r="CK41" s="992"/>
      <c r="CL41" s="993"/>
      <c r="CM41" s="991"/>
      <c r="CN41" s="992"/>
      <c r="CO41" s="992"/>
      <c r="CP41" s="992"/>
      <c r="CQ41" s="993"/>
      <c r="CR41" s="991"/>
      <c r="CS41" s="992"/>
      <c r="CT41" s="992"/>
      <c r="CU41" s="992"/>
      <c r="CV41" s="993"/>
      <c r="CW41" s="991"/>
      <c r="CX41" s="992"/>
      <c r="CY41" s="992"/>
      <c r="CZ41" s="992"/>
      <c r="DA41" s="993"/>
      <c r="DB41" s="991"/>
      <c r="DC41" s="992"/>
      <c r="DD41" s="992"/>
      <c r="DE41" s="992"/>
      <c r="DF41" s="993"/>
      <c r="DG41" s="991"/>
      <c r="DH41" s="992"/>
      <c r="DI41" s="992"/>
      <c r="DJ41" s="992"/>
      <c r="DK41" s="993"/>
      <c r="DL41" s="991"/>
      <c r="DM41" s="992"/>
      <c r="DN41" s="992"/>
      <c r="DO41" s="992"/>
      <c r="DP41" s="993"/>
      <c r="DQ41" s="991"/>
      <c r="DR41" s="992"/>
      <c r="DS41" s="992"/>
      <c r="DT41" s="992"/>
      <c r="DU41" s="993"/>
      <c r="DV41" s="994"/>
      <c r="DW41" s="995"/>
      <c r="DX41" s="995"/>
      <c r="DY41" s="995"/>
      <c r="DZ41" s="996"/>
      <c r="EA41" s="218"/>
    </row>
    <row r="42" spans="1:131" ht="26.25" customHeight="1" x14ac:dyDescent="0.15">
      <c r="A42" s="226">
        <v>15</v>
      </c>
      <c r="B42" s="1032"/>
      <c r="C42" s="1033"/>
      <c r="D42" s="1033"/>
      <c r="E42" s="1033"/>
      <c r="F42" s="1033"/>
      <c r="G42" s="1033"/>
      <c r="H42" s="1033"/>
      <c r="I42" s="1033"/>
      <c r="J42" s="1033"/>
      <c r="K42" s="1033"/>
      <c r="L42" s="1033"/>
      <c r="M42" s="1033"/>
      <c r="N42" s="1033"/>
      <c r="O42" s="1033"/>
      <c r="P42" s="1034"/>
      <c r="Q42" s="1040"/>
      <c r="R42" s="1041"/>
      <c r="S42" s="1041"/>
      <c r="T42" s="1041"/>
      <c r="U42" s="1041"/>
      <c r="V42" s="1041"/>
      <c r="W42" s="1041"/>
      <c r="X42" s="1041"/>
      <c r="Y42" s="1041"/>
      <c r="Z42" s="1041"/>
      <c r="AA42" s="1041"/>
      <c r="AB42" s="1041"/>
      <c r="AC42" s="1041"/>
      <c r="AD42" s="1041"/>
      <c r="AE42" s="1042"/>
      <c r="AF42" s="1037"/>
      <c r="AG42" s="1038"/>
      <c r="AH42" s="1038"/>
      <c r="AI42" s="1038"/>
      <c r="AJ42" s="1039"/>
      <c r="AK42" s="982"/>
      <c r="AL42" s="973"/>
      <c r="AM42" s="973"/>
      <c r="AN42" s="973"/>
      <c r="AO42" s="973"/>
      <c r="AP42" s="973"/>
      <c r="AQ42" s="973"/>
      <c r="AR42" s="973"/>
      <c r="AS42" s="973"/>
      <c r="AT42" s="973"/>
      <c r="AU42" s="973"/>
      <c r="AV42" s="973"/>
      <c r="AW42" s="973"/>
      <c r="AX42" s="973"/>
      <c r="AY42" s="973"/>
      <c r="AZ42" s="1043"/>
      <c r="BA42" s="1043"/>
      <c r="BB42" s="1043"/>
      <c r="BC42" s="1043"/>
      <c r="BD42" s="1043"/>
      <c r="BE42" s="974"/>
      <c r="BF42" s="974"/>
      <c r="BG42" s="974"/>
      <c r="BH42" s="974"/>
      <c r="BI42" s="975"/>
      <c r="BJ42" s="220"/>
      <c r="BK42" s="220"/>
      <c r="BL42" s="220"/>
      <c r="BM42" s="220"/>
      <c r="BN42" s="220"/>
      <c r="BO42" s="229"/>
      <c r="BP42" s="229"/>
      <c r="BQ42" s="226">
        <v>36</v>
      </c>
      <c r="BR42" s="227"/>
      <c r="BS42" s="994"/>
      <c r="BT42" s="995"/>
      <c r="BU42" s="995"/>
      <c r="BV42" s="995"/>
      <c r="BW42" s="995"/>
      <c r="BX42" s="995"/>
      <c r="BY42" s="995"/>
      <c r="BZ42" s="995"/>
      <c r="CA42" s="995"/>
      <c r="CB42" s="995"/>
      <c r="CC42" s="995"/>
      <c r="CD42" s="995"/>
      <c r="CE42" s="995"/>
      <c r="CF42" s="995"/>
      <c r="CG42" s="1016"/>
      <c r="CH42" s="991"/>
      <c r="CI42" s="992"/>
      <c r="CJ42" s="992"/>
      <c r="CK42" s="992"/>
      <c r="CL42" s="993"/>
      <c r="CM42" s="991"/>
      <c r="CN42" s="992"/>
      <c r="CO42" s="992"/>
      <c r="CP42" s="992"/>
      <c r="CQ42" s="993"/>
      <c r="CR42" s="991"/>
      <c r="CS42" s="992"/>
      <c r="CT42" s="992"/>
      <c r="CU42" s="992"/>
      <c r="CV42" s="993"/>
      <c r="CW42" s="991"/>
      <c r="CX42" s="992"/>
      <c r="CY42" s="992"/>
      <c r="CZ42" s="992"/>
      <c r="DA42" s="993"/>
      <c r="DB42" s="991"/>
      <c r="DC42" s="992"/>
      <c r="DD42" s="992"/>
      <c r="DE42" s="992"/>
      <c r="DF42" s="993"/>
      <c r="DG42" s="991"/>
      <c r="DH42" s="992"/>
      <c r="DI42" s="992"/>
      <c r="DJ42" s="992"/>
      <c r="DK42" s="993"/>
      <c r="DL42" s="991"/>
      <c r="DM42" s="992"/>
      <c r="DN42" s="992"/>
      <c r="DO42" s="992"/>
      <c r="DP42" s="993"/>
      <c r="DQ42" s="991"/>
      <c r="DR42" s="992"/>
      <c r="DS42" s="992"/>
      <c r="DT42" s="992"/>
      <c r="DU42" s="993"/>
      <c r="DV42" s="994"/>
      <c r="DW42" s="995"/>
      <c r="DX42" s="995"/>
      <c r="DY42" s="995"/>
      <c r="DZ42" s="996"/>
      <c r="EA42" s="218"/>
    </row>
    <row r="43" spans="1:131" ht="26.25" customHeight="1" x14ac:dyDescent="0.15">
      <c r="A43" s="226">
        <v>16</v>
      </c>
      <c r="B43" s="1032"/>
      <c r="C43" s="1033"/>
      <c r="D43" s="1033"/>
      <c r="E43" s="1033"/>
      <c r="F43" s="1033"/>
      <c r="G43" s="1033"/>
      <c r="H43" s="1033"/>
      <c r="I43" s="1033"/>
      <c r="J43" s="1033"/>
      <c r="K43" s="1033"/>
      <c r="L43" s="1033"/>
      <c r="M43" s="1033"/>
      <c r="N43" s="1033"/>
      <c r="O43" s="1033"/>
      <c r="P43" s="1034"/>
      <c r="Q43" s="1040"/>
      <c r="R43" s="1041"/>
      <c r="S43" s="1041"/>
      <c r="T43" s="1041"/>
      <c r="U43" s="1041"/>
      <c r="V43" s="1041"/>
      <c r="W43" s="1041"/>
      <c r="X43" s="1041"/>
      <c r="Y43" s="1041"/>
      <c r="Z43" s="1041"/>
      <c r="AA43" s="1041"/>
      <c r="AB43" s="1041"/>
      <c r="AC43" s="1041"/>
      <c r="AD43" s="1041"/>
      <c r="AE43" s="1042"/>
      <c r="AF43" s="1037"/>
      <c r="AG43" s="1038"/>
      <c r="AH43" s="1038"/>
      <c r="AI43" s="1038"/>
      <c r="AJ43" s="1039"/>
      <c r="AK43" s="982"/>
      <c r="AL43" s="973"/>
      <c r="AM43" s="973"/>
      <c r="AN43" s="973"/>
      <c r="AO43" s="973"/>
      <c r="AP43" s="973"/>
      <c r="AQ43" s="973"/>
      <c r="AR43" s="973"/>
      <c r="AS43" s="973"/>
      <c r="AT43" s="973"/>
      <c r="AU43" s="973"/>
      <c r="AV43" s="973"/>
      <c r="AW43" s="973"/>
      <c r="AX43" s="973"/>
      <c r="AY43" s="973"/>
      <c r="AZ43" s="1043"/>
      <c r="BA43" s="1043"/>
      <c r="BB43" s="1043"/>
      <c r="BC43" s="1043"/>
      <c r="BD43" s="1043"/>
      <c r="BE43" s="974"/>
      <c r="BF43" s="974"/>
      <c r="BG43" s="974"/>
      <c r="BH43" s="974"/>
      <c r="BI43" s="975"/>
      <c r="BJ43" s="220"/>
      <c r="BK43" s="220"/>
      <c r="BL43" s="220"/>
      <c r="BM43" s="220"/>
      <c r="BN43" s="220"/>
      <c r="BO43" s="229"/>
      <c r="BP43" s="229"/>
      <c r="BQ43" s="226">
        <v>37</v>
      </c>
      <c r="BR43" s="227"/>
      <c r="BS43" s="994"/>
      <c r="BT43" s="995"/>
      <c r="BU43" s="995"/>
      <c r="BV43" s="995"/>
      <c r="BW43" s="995"/>
      <c r="BX43" s="995"/>
      <c r="BY43" s="995"/>
      <c r="BZ43" s="995"/>
      <c r="CA43" s="995"/>
      <c r="CB43" s="995"/>
      <c r="CC43" s="995"/>
      <c r="CD43" s="995"/>
      <c r="CE43" s="995"/>
      <c r="CF43" s="995"/>
      <c r="CG43" s="1016"/>
      <c r="CH43" s="991"/>
      <c r="CI43" s="992"/>
      <c r="CJ43" s="992"/>
      <c r="CK43" s="992"/>
      <c r="CL43" s="993"/>
      <c r="CM43" s="991"/>
      <c r="CN43" s="992"/>
      <c r="CO43" s="992"/>
      <c r="CP43" s="992"/>
      <c r="CQ43" s="993"/>
      <c r="CR43" s="991"/>
      <c r="CS43" s="992"/>
      <c r="CT43" s="992"/>
      <c r="CU43" s="992"/>
      <c r="CV43" s="993"/>
      <c r="CW43" s="991"/>
      <c r="CX43" s="992"/>
      <c r="CY43" s="992"/>
      <c r="CZ43" s="992"/>
      <c r="DA43" s="993"/>
      <c r="DB43" s="991"/>
      <c r="DC43" s="992"/>
      <c r="DD43" s="992"/>
      <c r="DE43" s="992"/>
      <c r="DF43" s="993"/>
      <c r="DG43" s="991"/>
      <c r="DH43" s="992"/>
      <c r="DI43" s="992"/>
      <c r="DJ43" s="992"/>
      <c r="DK43" s="993"/>
      <c r="DL43" s="991"/>
      <c r="DM43" s="992"/>
      <c r="DN43" s="992"/>
      <c r="DO43" s="992"/>
      <c r="DP43" s="993"/>
      <c r="DQ43" s="991"/>
      <c r="DR43" s="992"/>
      <c r="DS43" s="992"/>
      <c r="DT43" s="992"/>
      <c r="DU43" s="993"/>
      <c r="DV43" s="994"/>
      <c r="DW43" s="995"/>
      <c r="DX43" s="995"/>
      <c r="DY43" s="995"/>
      <c r="DZ43" s="996"/>
      <c r="EA43" s="218"/>
    </row>
    <row r="44" spans="1:131" ht="26.25" customHeight="1" x14ac:dyDescent="0.15">
      <c r="A44" s="226">
        <v>17</v>
      </c>
      <c r="B44" s="1032"/>
      <c r="C44" s="1033"/>
      <c r="D44" s="1033"/>
      <c r="E44" s="1033"/>
      <c r="F44" s="1033"/>
      <c r="G44" s="1033"/>
      <c r="H44" s="1033"/>
      <c r="I44" s="1033"/>
      <c r="J44" s="1033"/>
      <c r="K44" s="1033"/>
      <c r="L44" s="1033"/>
      <c r="M44" s="1033"/>
      <c r="N44" s="1033"/>
      <c r="O44" s="1033"/>
      <c r="P44" s="1034"/>
      <c r="Q44" s="1040"/>
      <c r="R44" s="1041"/>
      <c r="S44" s="1041"/>
      <c r="T44" s="1041"/>
      <c r="U44" s="1041"/>
      <c r="V44" s="1041"/>
      <c r="W44" s="1041"/>
      <c r="X44" s="1041"/>
      <c r="Y44" s="1041"/>
      <c r="Z44" s="1041"/>
      <c r="AA44" s="1041"/>
      <c r="AB44" s="1041"/>
      <c r="AC44" s="1041"/>
      <c r="AD44" s="1041"/>
      <c r="AE44" s="1042"/>
      <c r="AF44" s="1037"/>
      <c r="AG44" s="1038"/>
      <c r="AH44" s="1038"/>
      <c r="AI44" s="1038"/>
      <c r="AJ44" s="1039"/>
      <c r="AK44" s="982"/>
      <c r="AL44" s="973"/>
      <c r="AM44" s="973"/>
      <c r="AN44" s="973"/>
      <c r="AO44" s="973"/>
      <c r="AP44" s="973"/>
      <c r="AQ44" s="973"/>
      <c r="AR44" s="973"/>
      <c r="AS44" s="973"/>
      <c r="AT44" s="973"/>
      <c r="AU44" s="973"/>
      <c r="AV44" s="973"/>
      <c r="AW44" s="973"/>
      <c r="AX44" s="973"/>
      <c r="AY44" s="973"/>
      <c r="AZ44" s="1043"/>
      <c r="BA44" s="1043"/>
      <c r="BB44" s="1043"/>
      <c r="BC44" s="1043"/>
      <c r="BD44" s="1043"/>
      <c r="BE44" s="974"/>
      <c r="BF44" s="974"/>
      <c r="BG44" s="974"/>
      <c r="BH44" s="974"/>
      <c r="BI44" s="975"/>
      <c r="BJ44" s="220"/>
      <c r="BK44" s="220"/>
      <c r="BL44" s="220"/>
      <c r="BM44" s="220"/>
      <c r="BN44" s="220"/>
      <c r="BO44" s="229"/>
      <c r="BP44" s="229"/>
      <c r="BQ44" s="226">
        <v>38</v>
      </c>
      <c r="BR44" s="227"/>
      <c r="BS44" s="994"/>
      <c r="BT44" s="995"/>
      <c r="BU44" s="995"/>
      <c r="BV44" s="995"/>
      <c r="BW44" s="995"/>
      <c r="BX44" s="995"/>
      <c r="BY44" s="995"/>
      <c r="BZ44" s="995"/>
      <c r="CA44" s="995"/>
      <c r="CB44" s="995"/>
      <c r="CC44" s="995"/>
      <c r="CD44" s="995"/>
      <c r="CE44" s="995"/>
      <c r="CF44" s="995"/>
      <c r="CG44" s="1016"/>
      <c r="CH44" s="991"/>
      <c r="CI44" s="992"/>
      <c r="CJ44" s="992"/>
      <c r="CK44" s="992"/>
      <c r="CL44" s="993"/>
      <c r="CM44" s="991"/>
      <c r="CN44" s="992"/>
      <c r="CO44" s="992"/>
      <c r="CP44" s="992"/>
      <c r="CQ44" s="993"/>
      <c r="CR44" s="991"/>
      <c r="CS44" s="992"/>
      <c r="CT44" s="992"/>
      <c r="CU44" s="992"/>
      <c r="CV44" s="993"/>
      <c r="CW44" s="991"/>
      <c r="CX44" s="992"/>
      <c r="CY44" s="992"/>
      <c r="CZ44" s="992"/>
      <c r="DA44" s="993"/>
      <c r="DB44" s="991"/>
      <c r="DC44" s="992"/>
      <c r="DD44" s="992"/>
      <c r="DE44" s="992"/>
      <c r="DF44" s="993"/>
      <c r="DG44" s="991"/>
      <c r="DH44" s="992"/>
      <c r="DI44" s="992"/>
      <c r="DJ44" s="992"/>
      <c r="DK44" s="993"/>
      <c r="DL44" s="991"/>
      <c r="DM44" s="992"/>
      <c r="DN44" s="992"/>
      <c r="DO44" s="992"/>
      <c r="DP44" s="993"/>
      <c r="DQ44" s="991"/>
      <c r="DR44" s="992"/>
      <c r="DS44" s="992"/>
      <c r="DT44" s="992"/>
      <c r="DU44" s="993"/>
      <c r="DV44" s="994"/>
      <c r="DW44" s="995"/>
      <c r="DX44" s="995"/>
      <c r="DY44" s="995"/>
      <c r="DZ44" s="996"/>
      <c r="EA44" s="218"/>
    </row>
    <row r="45" spans="1:131" ht="26.25" customHeight="1" x14ac:dyDescent="0.15">
      <c r="A45" s="226">
        <v>18</v>
      </c>
      <c r="B45" s="1032"/>
      <c r="C45" s="1033"/>
      <c r="D45" s="1033"/>
      <c r="E45" s="1033"/>
      <c r="F45" s="1033"/>
      <c r="G45" s="1033"/>
      <c r="H45" s="1033"/>
      <c r="I45" s="1033"/>
      <c r="J45" s="1033"/>
      <c r="K45" s="1033"/>
      <c r="L45" s="1033"/>
      <c r="M45" s="1033"/>
      <c r="N45" s="1033"/>
      <c r="O45" s="1033"/>
      <c r="P45" s="1034"/>
      <c r="Q45" s="1040"/>
      <c r="R45" s="1041"/>
      <c r="S45" s="1041"/>
      <c r="T45" s="1041"/>
      <c r="U45" s="1041"/>
      <c r="V45" s="1041"/>
      <c r="W45" s="1041"/>
      <c r="X45" s="1041"/>
      <c r="Y45" s="1041"/>
      <c r="Z45" s="1041"/>
      <c r="AA45" s="1041"/>
      <c r="AB45" s="1041"/>
      <c r="AC45" s="1041"/>
      <c r="AD45" s="1041"/>
      <c r="AE45" s="1042"/>
      <c r="AF45" s="1037"/>
      <c r="AG45" s="1038"/>
      <c r="AH45" s="1038"/>
      <c r="AI45" s="1038"/>
      <c r="AJ45" s="1039"/>
      <c r="AK45" s="982"/>
      <c r="AL45" s="973"/>
      <c r="AM45" s="973"/>
      <c r="AN45" s="973"/>
      <c r="AO45" s="973"/>
      <c r="AP45" s="973"/>
      <c r="AQ45" s="973"/>
      <c r="AR45" s="973"/>
      <c r="AS45" s="973"/>
      <c r="AT45" s="973"/>
      <c r="AU45" s="973"/>
      <c r="AV45" s="973"/>
      <c r="AW45" s="973"/>
      <c r="AX45" s="973"/>
      <c r="AY45" s="973"/>
      <c r="AZ45" s="1043"/>
      <c r="BA45" s="1043"/>
      <c r="BB45" s="1043"/>
      <c r="BC45" s="1043"/>
      <c r="BD45" s="1043"/>
      <c r="BE45" s="974"/>
      <c r="BF45" s="974"/>
      <c r="BG45" s="974"/>
      <c r="BH45" s="974"/>
      <c r="BI45" s="975"/>
      <c r="BJ45" s="220"/>
      <c r="BK45" s="220"/>
      <c r="BL45" s="220"/>
      <c r="BM45" s="220"/>
      <c r="BN45" s="220"/>
      <c r="BO45" s="229"/>
      <c r="BP45" s="229"/>
      <c r="BQ45" s="226">
        <v>39</v>
      </c>
      <c r="BR45" s="227"/>
      <c r="BS45" s="994"/>
      <c r="BT45" s="995"/>
      <c r="BU45" s="995"/>
      <c r="BV45" s="995"/>
      <c r="BW45" s="995"/>
      <c r="BX45" s="995"/>
      <c r="BY45" s="995"/>
      <c r="BZ45" s="995"/>
      <c r="CA45" s="995"/>
      <c r="CB45" s="995"/>
      <c r="CC45" s="995"/>
      <c r="CD45" s="995"/>
      <c r="CE45" s="995"/>
      <c r="CF45" s="995"/>
      <c r="CG45" s="1016"/>
      <c r="CH45" s="991"/>
      <c r="CI45" s="992"/>
      <c r="CJ45" s="992"/>
      <c r="CK45" s="992"/>
      <c r="CL45" s="993"/>
      <c r="CM45" s="991"/>
      <c r="CN45" s="992"/>
      <c r="CO45" s="992"/>
      <c r="CP45" s="992"/>
      <c r="CQ45" s="993"/>
      <c r="CR45" s="991"/>
      <c r="CS45" s="992"/>
      <c r="CT45" s="992"/>
      <c r="CU45" s="992"/>
      <c r="CV45" s="993"/>
      <c r="CW45" s="991"/>
      <c r="CX45" s="992"/>
      <c r="CY45" s="992"/>
      <c r="CZ45" s="992"/>
      <c r="DA45" s="993"/>
      <c r="DB45" s="991"/>
      <c r="DC45" s="992"/>
      <c r="DD45" s="992"/>
      <c r="DE45" s="992"/>
      <c r="DF45" s="993"/>
      <c r="DG45" s="991"/>
      <c r="DH45" s="992"/>
      <c r="DI45" s="992"/>
      <c r="DJ45" s="992"/>
      <c r="DK45" s="993"/>
      <c r="DL45" s="991"/>
      <c r="DM45" s="992"/>
      <c r="DN45" s="992"/>
      <c r="DO45" s="992"/>
      <c r="DP45" s="993"/>
      <c r="DQ45" s="991"/>
      <c r="DR45" s="992"/>
      <c r="DS45" s="992"/>
      <c r="DT45" s="992"/>
      <c r="DU45" s="993"/>
      <c r="DV45" s="994"/>
      <c r="DW45" s="995"/>
      <c r="DX45" s="995"/>
      <c r="DY45" s="995"/>
      <c r="DZ45" s="996"/>
      <c r="EA45" s="218"/>
    </row>
    <row r="46" spans="1:131" ht="26.25" customHeight="1" x14ac:dyDescent="0.15">
      <c r="A46" s="226">
        <v>19</v>
      </c>
      <c r="B46" s="1032"/>
      <c r="C46" s="1033"/>
      <c r="D46" s="1033"/>
      <c r="E46" s="1033"/>
      <c r="F46" s="1033"/>
      <c r="G46" s="1033"/>
      <c r="H46" s="1033"/>
      <c r="I46" s="1033"/>
      <c r="J46" s="1033"/>
      <c r="K46" s="1033"/>
      <c r="L46" s="1033"/>
      <c r="M46" s="1033"/>
      <c r="N46" s="1033"/>
      <c r="O46" s="1033"/>
      <c r="P46" s="1034"/>
      <c r="Q46" s="1040"/>
      <c r="R46" s="1041"/>
      <c r="S46" s="1041"/>
      <c r="T46" s="1041"/>
      <c r="U46" s="1041"/>
      <c r="V46" s="1041"/>
      <c r="W46" s="1041"/>
      <c r="X46" s="1041"/>
      <c r="Y46" s="1041"/>
      <c r="Z46" s="1041"/>
      <c r="AA46" s="1041"/>
      <c r="AB46" s="1041"/>
      <c r="AC46" s="1041"/>
      <c r="AD46" s="1041"/>
      <c r="AE46" s="1042"/>
      <c r="AF46" s="1037"/>
      <c r="AG46" s="1038"/>
      <c r="AH46" s="1038"/>
      <c r="AI46" s="1038"/>
      <c r="AJ46" s="1039"/>
      <c r="AK46" s="982"/>
      <c r="AL46" s="973"/>
      <c r="AM46" s="973"/>
      <c r="AN46" s="973"/>
      <c r="AO46" s="973"/>
      <c r="AP46" s="973"/>
      <c r="AQ46" s="973"/>
      <c r="AR46" s="973"/>
      <c r="AS46" s="973"/>
      <c r="AT46" s="973"/>
      <c r="AU46" s="973"/>
      <c r="AV46" s="973"/>
      <c r="AW46" s="973"/>
      <c r="AX46" s="973"/>
      <c r="AY46" s="973"/>
      <c r="AZ46" s="1043"/>
      <c r="BA46" s="1043"/>
      <c r="BB46" s="1043"/>
      <c r="BC46" s="1043"/>
      <c r="BD46" s="1043"/>
      <c r="BE46" s="974"/>
      <c r="BF46" s="974"/>
      <c r="BG46" s="974"/>
      <c r="BH46" s="974"/>
      <c r="BI46" s="975"/>
      <c r="BJ46" s="220"/>
      <c r="BK46" s="220"/>
      <c r="BL46" s="220"/>
      <c r="BM46" s="220"/>
      <c r="BN46" s="220"/>
      <c r="BO46" s="229"/>
      <c r="BP46" s="229"/>
      <c r="BQ46" s="226">
        <v>40</v>
      </c>
      <c r="BR46" s="227"/>
      <c r="BS46" s="994"/>
      <c r="BT46" s="995"/>
      <c r="BU46" s="995"/>
      <c r="BV46" s="995"/>
      <c r="BW46" s="995"/>
      <c r="BX46" s="995"/>
      <c r="BY46" s="995"/>
      <c r="BZ46" s="995"/>
      <c r="CA46" s="995"/>
      <c r="CB46" s="995"/>
      <c r="CC46" s="995"/>
      <c r="CD46" s="995"/>
      <c r="CE46" s="995"/>
      <c r="CF46" s="995"/>
      <c r="CG46" s="1016"/>
      <c r="CH46" s="991"/>
      <c r="CI46" s="992"/>
      <c r="CJ46" s="992"/>
      <c r="CK46" s="992"/>
      <c r="CL46" s="993"/>
      <c r="CM46" s="991"/>
      <c r="CN46" s="992"/>
      <c r="CO46" s="992"/>
      <c r="CP46" s="992"/>
      <c r="CQ46" s="993"/>
      <c r="CR46" s="991"/>
      <c r="CS46" s="992"/>
      <c r="CT46" s="992"/>
      <c r="CU46" s="992"/>
      <c r="CV46" s="993"/>
      <c r="CW46" s="991"/>
      <c r="CX46" s="992"/>
      <c r="CY46" s="992"/>
      <c r="CZ46" s="992"/>
      <c r="DA46" s="993"/>
      <c r="DB46" s="991"/>
      <c r="DC46" s="992"/>
      <c r="DD46" s="992"/>
      <c r="DE46" s="992"/>
      <c r="DF46" s="993"/>
      <c r="DG46" s="991"/>
      <c r="DH46" s="992"/>
      <c r="DI46" s="992"/>
      <c r="DJ46" s="992"/>
      <c r="DK46" s="993"/>
      <c r="DL46" s="991"/>
      <c r="DM46" s="992"/>
      <c r="DN46" s="992"/>
      <c r="DO46" s="992"/>
      <c r="DP46" s="993"/>
      <c r="DQ46" s="991"/>
      <c r="DR46" s="992"/>
      <c r="DS46" s="992"/>
      <c r="DT46" s="992"/>
      <c r="DU46" s="993"/>
      <c r="DV46" s="994"/>
      <c r="DW46" s="995"/>
      <c r="DX46" s="995"/>
      <c r="DY46" s="995"/>
      <c r="DZ46" s="996"/>
      <c r="EA46" s="218"/>
    </row>
    <row r="47" spans="1:131" ht="26.25" customHeight="1" x14ac:dyDescent="0.15">
      <c r="A47" s="226">
        <v>20</v>
      </c>
      <c r="B47" s="1032"/>
      <c r="C47" s="1033"/>
      <c r="D47" s="1033"/>
      <c r="E47" s="1033"/>
      <c r="F47" s="1033"/>
      <c r="G47" s="1033"/>
      <c r="H47" s="1033"/>
      <c r="I47" s="1033"/>
      <c r="J47" s="1033"/>
      <c r="K47" s="1033"/>
      <c r="L47" s="1033"/>
      <c r="M47" s="1033"/>
      <c r="N47" s="1033"/>
      <c r="O47" s="1033"/>
      <c r="P47" s="1034"/>
      <c r="Q47" s="1040"/>
      <c r="R47" s="1041"/>
      <c r="S47" s="1041"/>
      <c r="T47" s="1041"/>
      <c r="U47" s="1041"/>
      <c r="V47" s="1041"/>
      <c r="W47" s="1041"/>
      <c r="X47" s="1041"/>
      <c r="Y47" s="1041"/>
      <c r="Z47" s="1041"/>
      <c r="AA47" s="1041"/>
      <c r="AB47" s="1041"/>
      <c r="AC47" s="1041"/>
      <c r="AD47" s="1041"/>
      <c r="AE47" s="1042"/>
      <c r="AF47" s="1037"/>
      <c r="AG47" s="1038"/>
      <c r="AH47" s="1038"/>
      <c r="AI47" s="1038"/>
      <c r="AJ47" s="1039"/>
      <c r="AK47" s="982"/>
      <c r="AL47" s="973"/>
      <c r="AM47" s="973"/>
      <c r="AN47" s="973"/>
      <c r="AO47" s="973"/>
      <c r="AP47" s="973"/>
      <c r="AQ47" s="973"/>
      <c r="AR47" s="973"/>
      <c r="AS47" s="973"/>
      <c r="AT47" s="973"/>
      <c r="AU47" s="973"/>
      <c r="AV47" s="973"/>
      <c r="AW47" s="973"/>
      <c r="AX47" s="973"/>
      <c r="AY47" s="973"/>
      <c r="AZ47" s="1043"/>
      <c r="BA47" s="1043"/>
      <c r="BB47" s="1043"/>
      <c r="BC47" s="1043"/>
      <c r="BD47" s="1043"/>
      <c r="BE47" s="974"/>
      <c r="BF47" s="974"/>
      <c r="BG47" s="974"/>
      <c r="BH47" s="974"/>
      <c r="BI47" s="975"/>
      <c r="BJ47" s="220"/>
      <c r="BK47" s="220"/>
      <c r="BL47" s="220"/>
      <c r="BM47" s="220"/>
      <c r="BN47" s="220"/>
      <c r="BO47" s="229"/>
      <c r="BP47" s="229"/>
      <c r="BQ47" s="226">
        <v>41</v>
      </c>
      <c r="BR47" s="227"/>
      <c r="BS47" s="994"/>
      <c r="BT47" s="995"/>
      <c r="BU47" s="995"/>
      <c r="BV47" s="995"/>
      <c r="BW47" s="995"/>
      <c r="BX47" s="995"/>
      <c r="BY47" s="995"/>
      <c r="BZ47" s="995"/>
      <c r="CA47" s="995"/>
      <c r="CB47" s="995"/>
      <c r="CC47" s="995"/>
      <c r="CD47" s="995"/>
      <c r="CE47" s="995"/>
      <c r="CF47" s="995"/>
      <c r="CG47" s="1016"/>
      <c r="CH47" s="991"/>
      <c r="CI47" s="992"/>
      <c r="CJ47" s="992"/>
      <c r="CK47" s="992"/>
      <c r="CL47" s="993"/>
      <c r="CM47" s="991"/>
      <c r="CN47" s="992"/>
      <c r="CO47" s="992"/>
      <c r="CP47" s="992"/>
      <c r="CQ47" s="993"/>
      <c r="CR47" s="991"/>
      <c r="CS47" s="992"/>
      <c r="CT47" s="992"/>
      <c r="CU47" s="992"/>
      <c r="CV47" s="993"/>
      <c r="CW47" s="991"/>
      <c r="CX47" s="992"/>
      <c r="CY47" s="992"/>
      <c r="CZ47" s="992"/>
      <c r="DA47" s="993"/>
      <c r="DB47" s="991"/>
      <c r="DC47" s="992"/>
      <c r="DD47" s="992"/>
      <c r="DE47" s="992"/>
      <c r="DF47" s="993"/>
      <c r="DG47" s="991"/>
      <c r="DH47" s="992"/>
      <c r="DI47" s="992"/>
      <c r="DJ47" s="992"/>
      <c r="DK47" s="993"/>
      <c r="DL47" s="991"/>
      <c r="DM47" s="992"/>
      <c r="DN47" s="992"/>
      <c r="DO47" s="992"/>
      <c r="DP47" s="993"/>
      <c r="DQ47" s="991"/>
      <c r="DR47" s="992"/>
      <c r="DS47" s="992"/>
      <c r="DT47" s="992"/>
      <c r="DU47" s="993"/>
      <c r="DV47" s="994"/>
      <c r="DW47" s="995"/>
      <c r="DX47" s="995"/>
      <c r="DY47" s="995"/>
      <c r="DZ47" s="996"/>
      <c r="EA47" s="218"/>
    </row>
    <row r="48" spans="1:131" ht="26.25" customHeight="1" x14ac:dyDescent="0.15">
      <c r="A48" s="226">
        <v>21</v>
      </c>
      <c r="B48" s="1032"/>
      <c r="C48" s="1033"/>
      <c r="D48" s="1033"/>
      <c r="E48" s="1033"/>
      <c r="F48" s="1033"/>
      <c r="G48" s="1033"/>
      <c r="H48" s="1033"/>
      <c r="I48" s="1033"/>
      <c r="J48" s="1033"/>
      <c r="K48" s="1033"/>
      <c r="L48" s="1033"/>
      <c r="M48" s="1033"/>
      <c r="N48" s="1033"/>
      <c r="O48" s="1033"/>
      <c r="P48" s="1034"/>
      <c r="Q48" s="1040"/>
      <c r="R48" s="1041"/>
      <c r="S48" s="1041"/>
      <c r="T48" s="1041"/>
      <c r="U48" s="1041"/>
      <c r="V48" s="1041"/>
      <c r="W48" s="1041"/>
      <c r="X48" s="1041"/>
      <c r="Y48" s="1041"/>
      <c r="Z48" s="1041"/>
      <c r="AA48" s="1041"/>
      <c r="AB48" s="1041"/>
      <c r="AC48" s="1041"/>
      <c r="AD48" s="1041"/>
      <c r="AE48" s="1042"/>
      <c r="AF48" s="1037"/>
      <c r="AG48" s="1038"/>
      <c r="AH48" s="1038"/>
      <c r="AI48" s="1038"/>
      <c r="AJ48" s="1039"/>
      <c r="AK48" s="982"/>
      <c r="AL48" s="973"/>
      <c r="AM48" s="973"/>
      <c r="AN48" s="973"/>
      <c r="AO48" s="973"/>
      <c r="AP48" s="973"/>
      <c r="AQ48" s="973"/>
      <c r="AR48" s="973"/>
      <c r="AS48" s="973"/>
      <c r="AT48" s="973"/>
      <c r="AU48" s="973"/>
      <c r="AV48" s="973"/>
      <c r="AW48" s="973"/>
      <c r="AX48" s="973"/>
      <c r="AY48" s="973"/>
      <c r="AZ48" s="1043"/>
      <c r="BA48" s="1043"/>
      <c r="BB48" s="1043"/>
      <c r="BC48" s="1043"/>
      <c r="BD48" s="1043"/>
      <c r="BE48" s="974"/>
      <c r="BF48" s="974"/>
      <c r="BG48" s="974"/>
      <c r="BH48" s="974"/>
      <c r="BI48" s="975"/>
      <c r="BJ48" s="220"/>
      <c r="BK48" s="220"/>
      <c r="BL48" s="220"/>
      <c r="BM48" s="220"/>
      <c r="BN48" s="220"/>
      <c r="BO48" s="229"/>
      <c r="BP48" s="229"/>
      <c r="BQ48" s="226">
        <v>42</v>
      </c>
      <c r="BR48" s="227"/>
      <c r="BS48" s="994"/>
      <c r="BT48" s="995"/>
      <c r="BU48" s="995"/>
      <c r="BV48" s="995"/>
      <c r="BW48" s="995"/>
      <c r="BX48" s="995"/>
      <c r="BY48" s="995"/>
      <c r="BZ48" s="995"/>
      <c r="CA48" s="995"/>
      <c r="CB48" s="995"/>
      <c r="CC48" s="995"/>
      <c r="CD48" s="995"/>
      <c r="CE48" s="995"/>
      <c r="CF48" s="995"/>
      <c r="CG48" s="1016"/>
      <c r="CH48" s="991"/>
      <c r="CI48" s="992"/>
      <c r="CJ48" s="992"/>
      <c r="CK48" s="992"/>
      <c r="CL48" s="993"/>
      <c r="CM48" s="991"/>
      <c r="CN48" s="992"/>
      <c r="CO48" s="992"/>
      <c r="CP48" s="992"/>
      <c r="CQ48" s="993"/>
      <c r="CR48" s="991"/>
      <c r="CS48" s="992"/>
      <c r="CT48" s="992"/>
      <c r="CU48" s="992"/>
      <c r="CV48" s="993"/>
      <c r="CW48" s="991"/>
      <c r="CX48" s="992"/>
      <c r="CY48" s="992"/>
      <c r="CZ48" s="992"/>
      <c r="DA48" s="993"/>
      <c r="DB48" s="991"/>
      <c r="DC48" s="992"/>
      <c r="DD48" s="992"/>
      <c r="DE48" s="992"/>
      <c r="DF48" s="993"/>
      <c r="DG48" s="991"/>
      <c r="DH48" s="992"/>
      <c r="DI48" s="992"/>
      <c r="DJ48" s="992"/>
      <c r="DK48" s="993"/>
      <c r="DL48" s="991"/>
      <c r="DM48" s="992"/>
      <c r="DN48" s="992"/>
      <c r="DO48" s="992"/>
      <c r="DP48" s="993"/>
      <c r="DQ48" s="991"/>
      <c r="DR48" s="992"/>
      <c r="DS48" s="992"/>
      <c r="DT48" s="992"/>
      <c r="DU48" s="993"/>
      <c r="DV48" s="994"/>
      <c r="DW48" s="995"/>
      <c r="DX48" s="995"/>
      <c r="DY48" s="995"/>
      <c r="DZ48" s="996"/>
      <c r="EA48" s="218"/>
    </row>
    <row r="49" spans="1:131" ht="26.25" customHeight="1" x14ac:dyDescent="0.15">
      <c r="A49" s="226">
        <v>22</v>
      </c>
      <c r="B49" s="1032"/>
      <c r="C49" s="1033"/>
      <c r="D49" s="1033"/>
      <c r="E49" s="1033"/>
      <c r="F49" s="1033"/>
      <c r="G49" s="1033"/>
      <c r="H49" s="1033"/>
      <c r="I49" s="1033"/>
      <c r="J49" s="1033"/>
      <c r="K49" s="1033"/>
      <c r="L49" s="1033"/>
      <c r="M49" s="1033"/>
      <c r="N49" s="1033"/>
      <c r="O49" s="1033"/>
      <c r="P49" s="1034"/>
      <c r="Q49" s="1040"/>
      <c r="R49" s="1041"/>
      <c r="S49" s="1041"/>
      <c r="T49" s="1041"/>
      <c r="U49" s="1041"/>
      <c r="V49" s="1041"/>
      <c r="W49" s="1041"/>
      <c r="X49" s="1041"/>
      <c r="Y49" s="1041"/>
      <c r="Z49" s="1041"/>
      <c r="AA49" s="1041"/>
      <c r="AB49" s="1041"/>
      <c r="AC49" s="1041"/>
      <c r="AD49" s="1041"/>
      <c r="AE49" s="1042"/>
      <c r="AF49" s="1037"/>
      <c r="AG49" s="1038"/>
      <c r="AH49" s="1038"/>
      <c r="AI49" s="1038"/>
      <c r="AJ49" s="1039"/>
      <c r="AK49" s="982"/>
      <c r="AL49" s="973"/>
      <c r="AM49" s="973"/>
      <c r="AN49" s="973"/>
      <c r="AO49" s="973"/>
      <c r="AP49" s="973"/>
      <c r="AQ49" s="973"/>
      <c r="AR49" s="973"/>
      <c r="AS49" s="973"/>
      <c r="AT49" s="973"/>
      <c r="AU49" s="973"/>
      <c r="AV49" s="973"/>
      <c r="AW49" s="973"/>
      <c r="AX49" s="973"/>
      <c r="AY49" s="973"/>
      <c r="AZ49" s="1043"/>
      <c r="BA49" s="1043"/>
      <c r="BB49" s="1043"/>
      <c r="BC49" s="1043"/>
      <c r="BD49" s="1043"/>
      <c r="BE49" s="974"/>
      <c r="BF49" s="974"/>
      <c r="BG49" s="974"/>
      <c r="BH49" s="974"/>
      <c r="BI49" s="975"/>
      <c r="BJ49" s="220"/>
      <c r="BK49" s="220"/>
      <c r="BL49" s="220"/>
      <c r="BM49" s="220"/>
      <c r="BN49" s="220"/>
      <c r="BO49" s="229"/>
      <c r="BP49" s="229"/>
      <c r="BQ49" s="226">
        <v>43</v>
      </c>
      <c r="BR49" s="227"/>
      <c r="BS49" s="994"/>
      <c r="BT49" s="995"/>
      <c r="BU49" s="995"/>
      <c r="BV49" s="995"/>
      <c r="BW49" s="995"/>
      <c r="BX49" s="995"/>
      <c r="BY49" s="995"/>
      <c r="BZ49" s="995"/>
      <c r="CA49" s="995"/>
      <c r="CB49" s="995"/>
      <c r="CC49" s="995"/>
      <c r="CD49" s="995"/>
      <c r="CE49" s="995"/>
      <c r="CF49" s="995"/>
      <c r="CG49" s="1016"/>
      <c r="CH49" s="991"/>
      <c r="CI49" s="992"/>
      <c r="CJ49" s="992"/>
      <c r="CK49" s="992"/>
      <c r="CL49" s="993"/>
      <c r="CM49" s="991"/>
      <c r="CN49" s="992"/>
      <c r="CO49" s="992"/>
      <c r="CP49" s="992"/>
      <c r="CQ49" s="993"/>
      <c r="CR49" s="991"/>
      <c r="CS49" s="992"/>
      <c r="CT49" s="992"/>
      <c r="CU49" s="992"/>
      <c r="CV49" s="993"/>
      <c r="CW49" s="991"/>
      <c r="CX49" s="992"/>
      <c r="CY49" s="992"/>
      <c r="CZ49" s="992"/>
      <c r="DA49" s="993"/>
      <c r="DB49" s="991"/>
      <c r="DC49" s="992"/>
      <c r="DD49" s="992"/>
      <c r="DE49" s="992"/>
      <c r="DF49" s="993"/>
      <c r="DG49" s="991"/>
      <c r="DH49" s="992"/>
      <c r="DI49" s="992"/>
      <c r="DJ49" s="992"/>
      <c r="DK49" s="993"/>
      <c r="DL49" s="991"/>
      <c r="DM49" s="992"/>
      <c r="DN49" s="992"/>
      <c r="DO49" s="992"/>
      <c r="DP49" s="993"/>
      <c r="DQ49" s="991"/>
      <c r="DR49" s="992"/>
      <c r="DS49" s="992"/>
      <c r="DT49" s="992"/>
      <c r="DU49" s="993"/>
      <c r="DV49" s="994"/>
      <c r="DW49" s="995"/>
      <c r="DX49" s="995"/>
      <c r="DY49" s="995"/>
      <c r="DZ49" s="996"/>
      <c r="EA49" s="218"/>
    </row>
    <row r="50" spans="1:131" ht="26.25" customHeight="1" x14ac:dyDescent="0.15">
      <c r="A50" s="226">
        <v>23</v>
      </c>
      <c r="B50" s="1032"/>
      <c r="C50" s="1033"/>
      <c r="D50" s="1033"/>
      <c r="E50" s="1033"/>
      <c r="F50" s="1033"/>
      <c r="G50" s="1033"/>
      <c r="H50" s="1033"/>
      <c r="I50" s="1033"/>
      <c r="J50" s="1033"/>
      <c r="K50" s="1033"/>
      <c r="L50" s="1033"/>
      <c r="M50" s="1033"/>
      <c r="N50" s="1033"/>
      <c r="O50" s="1033"/>
      <c r="P50" s="1034"/>
      <c r="Q50" s="1035"/>
      <c r="R50" s="1027"/>
      <c r="S50" s="1027"/>
      <c r="T50" s="1027"/>
      <c r="U50" s="1027"/>
      <c r="V50" s="1027"/>
      <c r="W50" s="1027"/>
      <c r="X50" s="1027"/>
      <c r="Y50" s="1027"/>
      <c r="Z50" s="1027"/>
      <c r="AA50" s="1027"/>
      <c r="AB50" s="1027"/>
      <c r="AC50" s="1027"/>
      <c r="AD50" s="1027"/>
      <c r="AE50" s="1036"/>
      <c r="AF50" s="1037"/>
      <c r="AG50" s="1038"/>
      <c r="AH50" s="1038"/>
      <c r="AI50" s="1038"/>
      <c r="AJ50" s="1039"/>
      <c r="AK50" s="1026"/>
      <c r="AL50" s="1027"/>
      <c r="AM50" s="1027"/>
      <c r="AN50" s="1027"/>
      <c r="AO50" s="1027"/>
      <c r="AP50" s="1027"/>
      <c r="AQ50" s="1027"/>
      <c r="AR50" s="1027"/>
      <c r="AS50" s="1027"/>
      <c r="AT50" s="1027"/>
      <c r="AU50" s="1027"/>
      <c r="AV50" s="1027"/>
      <c r="AW50" s="1027"/>
      <c r="AX50" s="1027"/>
      <c r="AY50" s="1027"/>
      <c r="AZ50" s="1028"/>
      <c r="BA50" s="1028"/>
      <c r="BB50" s="1028"/>
      <c r="BC50" s="1028"/>
      <c r="BD50" s="1028"/>
      <c r="BE50" s="974"/>
      <c r="BF50" s="974"/>
      <c r="BG50" s="974"/>
      <c r="BH50" s="974"/>
      <c r="BI50" s="975"/>
      <c r="BJ50" s="220"/>
      <c r="BK50" s="220"/>
      <c r="BL50" s="220"/>
      <c r="BM50" s="220"/>
      <c r="BN50" s="220"/>
      <c r="BO50" s="229"/>
      <c r="BP50" s="229"/>
      <c r="BQ50" s="226">
        <v>44</v>
      </c>
      <c r="BR50" s="227"/>
      <c r="BS50" s="994"/>
      <c r="BT50" s="995"/>
      <c r="BU50" s="995"/>
      <c r="BV50" s="995"/>
      <c r="BW50" s="995"/>
      <c r="BX50" s="995"/>
      <c r="BY50" s="995"/>
      <c r="BZ50" s="995"/>
      <c r="CA50" s="995"/>
      <c r="CB50" s="995"/>
      <c r="CC50" s="995"/>
      <c r="CD50" s="995"/>
      <c r="CE50" s="995"/>
      <c r="CF50" s="995"/>
      <c r="CG50" s="1016"/>
      <c r="CH50" s="991"/>
      <c r="CI50" s="992"/>
      <c r="CJ50" s="992"/>
      <c r="CK50" s="992"/>
      <c r="CL50" s="993"/>
      <c r="CM50" s="991"/>
      <c r="CN50" s="992"/>
      <c r="CO50" s="992"/>
      <c r="CP50" s="992"/>
      <c r="CQ50" s="993"/>
      <c r="CR50" s="991"/>
      <c r="CS50" s="992"/>
      <c r="CT50" s="992"/>
      <c r="CU50" s="992"/>
      <c r="CV50" s="993"/>
      <c r="CW50" s="991"/>
      <c r="CX50" s="992"/>
      <c r="CY50" s="992"/>
      <c r="CZ50" s="992"/>
      <c r="DA50" s="993"/>
      <c r="DB50" s="991"/>
      <c r="DC50" s="992"/>
      <c r="DD50" s="992"/>
      <c r="DE50" s="992"/>
      <c r="DF50" s="993"/>
      <c r="DG50" s="991"/>
      <c r="DH50" s="992"/>
      <c r="DI50" s="992"/>
      <c r="DJ50" s="992"/>
      <c r="DK50" s="993"/>
      <c r="DL50" s="991"/>
      <c r="DM50" s="992"/>
      <c r="DN50" s="992"/>
      <c r="DO50" s="992"/>
      <c r="DP50" s="993"/>
      <c r="DQ50" s="991"/>
      <c r="DR50" s="992"/>
      <c r="DS50" s="992"/>
      <c r="DT50" s="992"/>
      <c r="DU50" s="993"/>
      <c r="DV50" s="994"/>
      <c r="DW50" s="995"/>
      <c r="DX50" s="995"/>
      <c r="DY50" s="995"/>
      <c r="DZ50" s="996"/>
      <c r="EA50" s="218"/>
    </row>
    <row r="51" spans="1:131" ht="26.25" customHeight="1" x14ac:dyDescent="0.15">
      <c r="A51" s="226">
        <v>24</v>
      </c>
      <c r="B51" s="1032"/>
      <c r="C51" s="1033"/>
      <c r="D51" s="1033"/>
      <c r="E51" s="1033"/>
      <c r="F51" s="1033"/>
      <c r="G51" s="1033"/>
      <c r="H51" s="1033"/>
      <c r="I51" s="1033"/>
      <c r="J51" s="1033"/>
      <c r="K51" s="1033"/>
      <c r="L51" s="1033"/>
      <c r="M51" s="1033"/>
      <c r="N51" s="1033"/>
      <c r="O51" s="1033"/>
      <c r="P51" s="1034"/>
      <c r="Q51" s="1035"/>
      <c r="R51" s="1027"/>
      <c r="S51" s="1027"/>
      <c r="T51" s="1027"/>
      <c r="U51" s="1027"/>
      <c r="V51" s="1027"/>
      <c r="W51" s="1027"/>
      <c r="X51" s="1027"/>
      <c r="Y51" s="1027"/>
      <c r="Z51" s="1027"/>
      <c r="AA51" s="1027"/>
      <c r="AB51" s="1027"/>
      <c r="AC51" s="1027"/>
      <c r="AD51" s="1027"/>
      <c r="AE51" s="1036"/>
      <c r="AF51" s="1037"/>
      <c r="AG51" s="1038"/>
      <c r="AH51" s="1038"/>
      <c r="AI51" s="1038"/>
      <c r="AJ51" s="1039"/>
      <c r="AK51" s="1026"/>
      <c r="AL51" s="1027"/>
      <c r="AM51" s="1027"/>
      <c r="AN51" s="1027"/>
      <c r="AO51" s="1027"/>
      <c r="AP51" s="1027"/>
      <c r="AQ51" s="1027"/>
      <c r="AR51" s="1027"/>
      <c r="AS51" s="1027"/>
      <c r="AT51" s="1027"/>
      <c r="AU51" s="1027"/>
      <c r="AV51" s="1027"/>
      <c r="AW51" s="1027"/>
      <c r="AX51" s="1027"/>
      <c r="AY51" s="1027"/>
      <c r="AZ51" s="1028"/>
      <c r="BA51" s="1028"/>
      <c r="BB51" s="1028"/>
      <c r="BC51" s="1028"/>
      <c r="BD51" s="1028"/>
      <c r="BE51" s="974"/>
      <c r="BF51" s="974"/>
      <c r="BG51" s="974"/>
      <c r="BH51" s="974"/>
      <c r="BI51" s="975"/>
      <c r="BJ51" s="220"/>
      <c r="BK51" s="220"/>
      <c r="BL51" s="220"/>
      <c r="BM51" s="220"/>
      <c r="BN51" s="220"/>
      <c r="BO51" s="229"/>
      <c r="BP51" s="229"/>
      <c r="BQ51" s="226">
        <v>45</v>
      </c>
      <c r="BR51" s="227"/>
      <c r="BS51" s="994"/>
      <c r="BT51" s="995"/>
      <c r="BU51" s="995"/>
      <c r="BV51" s="995"/>
      <c r="BW51" s="995"/>
      <c r="BX51" s="995"/>
      <c r="BY51" s="995"/>
      <c r="BZ51" s="995"/>
      <c r="CA51" s="995"/>
      <c r="CB51" s="995"/>
      <c r="CC51" s="995"/>
      <c r="CD51" s="995"/>
      <c r="CE51" s="995"/>
      <c r="CF51" s="995"/>
      <c r="CG51" s="1016"/>
      <c r="CH51" s="991"/>
      <c r="CI51" s="992"/>
      <c r="CJ51" s="992"/>
      <c r="CK51" s="992"/>
      <c r="CL51" s="993"/>
      <c r="CM51" s="991"/>
      <c r="CN51" s="992"/>
      <c r="CO51" s="992"/>
      <c r="CP51" s="992"/>
      <c r="CQ51" s="993"/>
      <c r="CR51" s="991"/>
      <c r="CS51" s="992"/>
      <c r="CT51" s="992"/>
      <c r="CU51" s="992"/>
      <c r="CV51" s="993"/>
      <c r="CW51" s="991"/>
      <c r="CX51" s="992"/>
      <c r="CY51" s="992"/>
      <c r="CZ51" s="992"/>
      <c r="DA51" s="993"/>
      <c r="DB51" s="991"/>
      <c r="DC51" s="992"/>
      <c r="DD51" s="992"/>
      <c r="DE51" s="992"/>
      <c r="DF51" s="993"/>
      <c r="DG51" s="991"/>
      <c r="DH51" s="992"/>
      <c r="DI51" s="992"/>
      <c r="DJ51" s="992"/>
      <c r="DK51" s="993"/>
      <c r="DL51" s="991"/>
      <c r="DM51" s="992"/>
      <c r="DN51" s="992"/>
      <c r="DO51" s="992"/>
      <c r="DP51" s="993"/>
      <c r="DQ51" s="991"/>
      <c r="DR51" s="992"/>
      <c r="DS51" s="992"/>
      <c r="DT51" s="992"/>
      <c r="DU51" s="993"/>
      <c r="DV51" s="994"/>
      <c r="DW51" s="995"/>
      <c r="DX51" s="995"/>
      <c r="DY51" s="995"/>
      <c r="DZ51" s="996"/>
      <c r="EA51" s="218"/>
    </row>
    <row r="52" spans="1:131" ht="26.25" customHeight="1" x14ac:dyDescent="0.15">
      <c r="A52" s="226">
        <v>25</v>
      </c>
      <c r="B52" s="1032"/>
      <c r="C52" s="1033"/>
      <c r="D52" s="1033"/>
      <c r="E52" s="1033"/>
      <c r="F52" s="1033"/>
      <c r="G52" s="1033"/>
      <c r="H52" s="1033"/>
      <c r="I52" s="1033"/>
      <c r="J52" s="1033"/>
      <c r="K52" s="1033"/>
      <c r="L52" s="1033"/>
      <c r="M52" s="1033"/>
      <c r="N52" s="1033"/>
      <c r="O52" s="1033"/>
      <c r="P52" s="1034"/>
      <c r="Q52" s="1035"/>
      <c r="R52" s="1027"/>
      <c r="S52" s="1027"/>
      <c r="T52" s="1027"/>
      <c r="U52" s="1027"/>
      <c r="V52" s="1027"/>
      <c r="W52" s="1027"/>
      <c r="X52" s="1027"/>
      <c r="Y52" s="1027"/>
      <c r="Z52" s="1027"/>
      <c r="AA52" s="1027"/>
      <c r="AB52" s="1027"/>
      <c r="AC52" s="1027"/>
      <c r="AD52" s="1027"/>
      <c r="AE52" s="1036"/>
      <c r="AF52" s="1037"/>
      <c r="AG52" s="1038"/>
      <c r="AH52" s="1038"/>
      <c r="AI52" s="1038"/>
      <c r="AJ52" s="1039"/>
      <c r="AK52" s="1026"/>
      <c r="AL52" s="1027"/>
      <c r="AM52" s="1027"/>
      <c r="AN52" s="1027"/>
      <c r="AO52" s="1027"/>
      <c r="AP52" s="1027"/>
      <c r="AQ52" s="1027"/>
      <c r="AR52" s="1027"/>
      <c r="AS52" s="1027"/>
      <c r="AT52" s="1027"/>
      <c r="AU52" s="1027"/>
      <c r="AV52" s="1027"/>
      <c r="AW52" s="1027"/>
      <c r="AX52" s="1027"/>
      <c r="AY52" s="1027"/>
      <c r="AZ52" s="1028"/>
      <c r="BA52" s="1028"/>
      <c r="BB52" s="1028"/>
      <c r="BC52" s="1028"/>
      <c r="BD52" s="1028"/>
      <c r="BE52" s="974"/>
      <c r="BF52" s="974"/>
      <c r="BG52" s="974"/>
      <c r="BH52" s="974"/>
      <c r="BI52" s="975"/>
      <c r="BJ52" s="220"/>
      <c r="BK52" s="220"/>
      <c r="BL52" s="220"/>
      <c r="BM52" s="220"/>
      <c r="BN52" s="220"/>
      <c r="BO52" s="229"/>
      <c r="BP52" s="229"/>
      <c r="BQ52" s="226">
        <v>46</v>
      </c>
      <c r="BR52" s="227"/>
      <c r="BS52" s="994"/>
      <c r="BT52" s="995"/>
      <c r="BU52" s="995"/>
      <c r="BV52" s="995"/>
      <c r="BW52" s="995"/>
      <c r="BX52" s="995"/>
      <c r="BY52" s="995"/>
      <c r="BZ52" s="995"/>
      <c r="CA52" s="995"/>
      <c r="CB52" s="995"/>
      <c r="CC52" s="995"/>
      <c r="CD52" s="995"/>
      <c r="CE52" s="995"/>
      <c r="CF52" s="995"/>
      <c r="CG52" s="1016"/>
      <c r="CH52" s="991"/>
      <c r="CI52" s="992"/>
      <c r="CJ52" s="992"/>
      <c r="CK52" s="992"/>
      <c r="CL52" s="993"/>
      <c r="CM52" s="991"/>
      <c r="CN52" s="992"/>
      <c r="CO52" s="992"/>
      <c r="CP52" s="992"/>
      <c r="CQ52" s="993"/>
      <c r="CR52" s="991"/>
      <c r="CS52" s="992"/>
      <c r="CT52" s="992"/>
      <c r="CU52" s="992"/>
      <c r="CV52" s="993"/>
      <c r="CW52" s="991"/>
      <c r="CX52" s="992"/>
      <c r="CY52" s="992"/>
      <c r="CZ52" s="992"/>
      <c r="DA52" s="993"/>
      <c r="DB52" s="991"/>
      <c r="DC52" s="992"/>
      <c r="DD52" s="992"/>
      <c r="DE52" s="992"/>
      <c r="DF52" s="993"/>
      <c r="DG52" s="991"/>
      <c r="DH52" s="992"/>
      <c r="DI52" s="992"/>
      <c r="DJ52" s="992"/>
      <c r="DK52" s="993"/>
      <c r="DL52" s="991"/>
      <c r="DM52" s="992"/>
      <c r="DN52" s="992"/>
      <c r="DO52" s="992"/>
      <c r="DP52" s="993"/>
      <c r="DQ52" s="991"/>
      <c r="DR52" s="992"/>
      <c r="DS52" s="992"/>
      <c r="DT52" s="992"/>
      <c r="DU52" s="993"/>
      <c r="DV52" s="994"/>
      <c r="DW52" s="995"/>
      <c r="DX52" s="995"/>
      <c r="DY52" s="995"/>
      <c r="DZ52" s="996"/>
      <c r="EA52" s="218"/>
    </row>
    <row r="53" spans="1:131" ht="26.25" customHeight="1" x14ac:dyDescent="0.15">
      <c r="A53" s="226">
        <v>26</v>
      </c>
      <c r="B53" s="1032"/>
      <c r="C53" s="1033"/>
      <c r="D53" s="1033"/>
      <c r="E53" s="1033"/>
      <c r="F53" s="1033"/>
      <c r="G53" s="1033"/>
      <c r="H53" s="1033"/>
      <c r="I53" s="1033"/>
      <c r="J53" s="1033"/>
      <c r="K53" s="1033"/>
      <c r="L53" s="1033"/>
      <c r="M53" s="1033"/>
      <c r="N53" s="1033"/>
      <c r="O53" s="1033"/>
      <c r="P53" s="1034"/>
      <c r="Q53" s="1035"/>
      <c r="R53" s="1027"/>
      <c r="S53" s="1027"/>
      <c r="T53" s="1027"/>
      <c r="U53" s="1027"/>
      <c r="V53" s="1027"/>
      <c r="W53" s="1027"/>
      <c r="X53" s="1027"/>
      <c r="Y53" s="1027"/>
      <c r="Z53" s="1027"/>
      <c r="AA53" s="1027"/>
      <c r="AB53" s="1027"/>
      <c r="AC53" s="1027"/>
      <c r="AD53" s="1027"/>
      <c r="AE53" s="1036"/>
      <c r="AF53" s="1037"/>
      <c r="AG53" s="1038"/>
      <c r="AH53" s="1038"/>
      <c r="AI53" s="1038"/>
      <c r="AJ53" s="1039"/>
      <c r="AK53" s="1026"/>
      <c r="AL53" s="1027"/>
      <c r="AM53" s="1027"/>
      <c r="AN53" s="1027"/>
      <c r="AO53" s="1027"/>
      <c r="AP53" s="1027"/>
      <c r="AQ53" s="1027"/>
      <c r="AR53" s="1027"/>
      <c r="AS53" s="1027"/>
      <c r="AT53" s="1027"/>
      <c r="AU53" s="1027"/>
      <c r="AV53" s="1027"/>
      <c r="AW53" s="1027"/>
      <c r="AX53" s="1027"/>
      <c r="AY53" s="1027"/>
      <c r="AZ53" s="1028"/>
      <c r="BA53" s="1028"/>
      <c r="BB53" s="1028"/>
      <c r="BC53" s="1028"/>
      <c r="BD53" s="1028"/>
      <c r="BE53" s="974"/>
      <c r="BF53" s="974"/>
      <c r="BG53" s="974"/>
      <c r="BH53" s="974"/>
      <c r="BI53" s="975"/>
      <c r="BJ53" s="220"/>
      <c r="BK53" s="220"/>
      <c r="BL53" s="220"/>
      <c r="BM53" s="220"/>
      <c r="BN53" s="220"/>
      <c r="BO53" s="229"/>
      <c r="BP53" s="229"/>
      <c r="BQ53" s="226">
        <v>47</v>
      </c>
      <c r="BR53" s="227"/>
      <c r="BS53" s="994"/>
      <c r="BT53" s="995"/>
      <c r="BU53" s="995"/>
      <c r="BV53" s="995"/>
      <c r="BW53" s="995"/>
      <c r="BX53" s="995"/>
      <c r="BY53" s="995"/>
      <c r="BZ53" s="995"/>
      <c r="CA53" s="995"/>
      <c r="CB53" s="995"/>
      <c r="CC53" s="995"/>
      <c r="CD53" s="995"/>
      <c r="CE53" s="995"/>
      <c r="CF53" s="995"/>
      <c r="CG53" s="1016"/>
      <c r="CH53" s="991"/>
      <c r="CI53" s="992"/>
      <c r="CJ53" s="992"/>
      <c r="CK53" s="992"/>
      <c r="CL53" s="993"/>
      <c r="CM53" s="991"/>
      <c r="CN53" s="992"/>
      <c r="CO53" s="992"/>
      <c r="CP53" s="992"/>
      <c r="CQ53" s="993"/>
      <c r="CR53" s="991"/>
      <c r="CS53" s="992"/>
      <c r="CT53" s="992"/>
      <c r="CU53" s="992"/>
      <c r="CV53" s="993"/>
      <c r="CW53" s="991"/>
      <c r="CX53" s="992"/>
      <c r="CY53" s="992"/>
      <c r="CZ53" s="992"/>
      <c r="DA53" s="993"/>
      <c r="DB53" s="991"/>
      <c r="DC53" s="992"/>
      <c r="DD53" s="992"/>
      <c r="DE53" s="992"/>
      <c r="DF53" s="993"/>
      <c r="DG53" s="991"/>
      <c r="DH53" s="992"/>
      <c r="DI53" s="992"/>
      <c r="DJ53" s="992"/>
      <c r="DK53" s="993"/>
      <c r="DL53" s="991"/>
      <c r="DM53" s="992"/>
      <c r="DN53" s="992"/>
      <c r="DO53" s="992"/>
      <c r="DP53" s="993"/>
      <c r="DQ53" s="991"/>
      <c r="DR53" s="992"/>
      <c r="DS53" s="992"/>
      <c r="DT53" s="992"/>
      <c r="DU53" s="993"/>
      <c r="DV53" s="994"/>
      <c r="DW53" s="995"/>
      <c r="DX53" s="995"/>
      <c r="DY53" s="995"/>
      <c r="DZ53" s="996"/>
      <c r="EA53" s="218"/>
    </row>
    <row r="54" spans="1:131" ht="26.25" customHeight="1" x14ac:dyDescent="0.15">
      <c r="A54" s="226">
        <v>27</v>
      </c>
      <c r="B54" s="1032"/>
      <c r="C54" s="1033"/>
      <c r="D54" s="1033"/>
      <c r="E54" s="1033"/>
      <c r="F54" s="1033"/>
      <c r="G54" s="1033"/>
      <c r="H54" s="1033"/>
      <c r="I54" s="1033"/>
      <c r="J54" s="1033"/>
      <c r="K54" s="1033"/>
      <c r="L54" s="1033"/>
      <c r="M54" s="1033"/>
      <c r="N54" s="1033"/>
      <c r="O54" s="1033"/>
      <c r="P54" s="1034"/>
      <c r="Q54" s="1035"/>
      <c r="R54" s="1027"/>
      <c r="S54" s="1027"/>
      <c r="T54" s="1027"/>
      <c r="U54" s="1027"/>
      <c r="V54" s="1027"/>
      <c r="W54" s="1027"/>
      <c r="X54" s="1027"/>
      <c r="Y54" s="1027"/>
      <c r="Z54" s="1027"/>
      <c r="AA54" s="1027"/>
      <c r="AB54" s="1027"/>
      <c r="AC54" s="1027"/>
      <c r="AD54" s="1027"/>
      <c r="AE54" s="1036"/>
      <c r="AF54" s="1037"/>
      <c r="AG54" s="1038"/>
      <c r="AH54" s="1038"/>
      <c r="AI54" s="1038"/>
      <c r="AJ54" s="1039"/>
      <c r="AK54" s="1026"/>
      <c r="AL54" s="1027"/>
      <c r="AM54" s="1027"/>
      <c r="AN54" s="1027"/>
      <c r="AO54" s="1027"/>
      <c r="AP54" s="1027"/>
      <c r="AQ54" s="1027"/>
      <c r="AR54" s="1027"/>
      <c r="AS54" s="1027"/>
      <c r="AT54" s="1027"/>
      <c r="AU54" s="1027"/>
      <c r="AV54" s="1027"/>
      <c r="AW54" s="1027"/>
      <c r="AX54" s="1027"/>
      <c r="AY54" s="1027"/>
      <c r="AZ54" s="1028"/>
      <c r="BA54" s="1028"/>
      <c r="BB54" s="1028"/>
      <c r="BC54" s="1028"/>
      <c r="BD54" s="1028"/>
      <c r="BE54" s="974"/>
      <c r="BF54" s="974"/>
      <c r="BG54" s="974"/>
      <c r="BH54" s="974"/>
      <c r="BI54" s="975"/>
      <c r="BJ54" s="220"/>
      <c r="BK54" s="220"/>
      <c r="BL54" s="220"/>
      <c r="BM54" s="220"/>
      <c r="BN54" s="220"/>
      <c r="BO54" s="229"/>
      <c r="BP54" s="229"/>
      <c r="BQ54" s="226">
        <v>48</v>
      </c>
      <c r="BR54" s="227"/>
      <c r="BS54" s="994"/>
      <c r="BT54" s="995"/>
      <c r="BU54" s="995"/>
      <c r="BV54" s="995"/>
      <c r="BW54" s="995"/>
      <c r="BX54" s="995"/>
      <c r="BY54" s="995"/>
      <c r="BZ54" s="995"/>
      <c r="CA54" s="995"/>
      <c r="CB54" s="995"/>
      <c r="CC54" s="995"/>
      <c r="CD54" s="995"/>
      <c r="CE54" s="995"/>
      <c r="CF54" s="995"/>
      <c r="CG54" s="1016"/>
      <c r="CH54" s="991"/>
      <c r="CI54" s="992"/>
      <c r="CJ54" s="992"/>
      <c r="CK54" s="992"/>
      <c r="CL54" s="993"/>
      <c r="CM54" s="991"/>
      <c r="CN54" s="992"/>
      <c r="CO54" s="992"/>
      <c r="CP54" s="992"/>
      <c r="CQ54" s="993"/>
      <c r="CR54" s="991"/>
      <c r="CS54" s="992"/>
      <c r="CT54" s="992"/>
      <c r="CU54" s="992"/>
      <c r="CV54" s="993"/>
      <c r="CW54" s="991"/>
      <c r="CX54" s="992"/>
      <c r="CY54" s="992"/>
      <c r="CZ54" s="992"/>
      <c r="DA54" s="993"/>
      <c r="DB54" s="991"/>
      <c r="DC54" s="992"/>
      <c r="DD54" s="992"/>
      <c r="DE54" s="992"/>
      <c r="DF54" s="993"/>
      <c r="DG54" s="991"/>
      <c r="DH54" s="992"/>
      <c r="DI54" s="992"/>
      <c r="DJ54" s="992"/>
      <c r="DK54" s="993"/>
      <c r="DL54" s="991"/>
      <c r="DM54" s="992"/>
      <c r="DN54" s="992"/>
      <c r="DO54" s="992"/>
      <c r="DP54" s="993"/>
      <c r="DQ54" s="991"/>
      <c r="DR54" s="992"/>
      <c r="DS54" s="992"/>
      <c r="DT54" s="992"/>
      <c r="DU54" s="993"/>
      <c r="DV54" s="994"/>
      <c r="DW54" s="995"/>
      <c r="DX54" s="995"/>
      <c r="DY54" s="995"/>
      <c r="DZ54" s="996"/>
      <c r="EA54" s="218"/>
    </row>
    <row r="55" spans="1:131" ht="26.25" customHeight="1" x14ac:dyDescent="0.15">
      <c r="A55" s="226">
        <v>28</v>
      </c>
      <c r="B55" s="1032"/>
      <c r="C55" s="1033"/>
      <c r="D55" s="1033"/>
      <c r="E55" s="1033"/>
      <c r="F55" s="1033"/>
      <c r="G55" s="1033"/>
      <c r="H55" s="1033"/>
      <c r="I55" s="1033"/>
      <c r="J55" s="1033"/>
      <c r="K55" s="1033"/>
      <c r="L55" s="1033"/>
      <c r="M55" s="1033"/>
      <c r="N55" s="1033"/>
      <c r="O55" s="1033"/>
      <c r="P55" s="1034"/>
      <c r="Q55" s="1035"/>
      <c r="R55" s="1027"/>
      <c r="S55" s="1027"/>
      <c r="T55" s="1027"/>
      <c r="U55" s="1027"/>
      <c r="V55" s="1027"/>
      <c r="W55" s="1027"/>
      <c r="X55" s="1027"/>
      <c r="Y55" s="1027"/>
      <c r="Z55" s="1027"/>
      <c r="AA55" s="1027"/>
      <c r="AB55" s="1027"/>
      <c r="AC55" s="1027"/>
      <c r="AD55" s="1027"/>
      <c r="AE55" s="1036"/>
      <c r="AF55" s="1037"/>
      <c r="AG55" s="1038"/>
      <c r="AH55" s="1038"/>
      <c r="AI55" s="1038"/>
      <c r="AJ55" s="1039"/>
      <c r="AK55" s="1026"/>
      <c r="AL55" s="1027"/>
      <c r="AM55" s="1027"/>
      <c r="AN55" s="1027"/>
      <c r="AO55" s="1027"/>
      <c r="AP55" s="1027"/>
      <c r="AQ55" s="1027"/>
      <c r="AR55" s="1027"/>
      <c r="AS55" s="1027"/>
      <c r="AT55" s="1027"/>
      <c r="AU55" s="1027"/>
      <c r="AV55" s="1027"/>
      <c r="AW55" s="1027"/>
      <c r="AX55" s="1027"/>
      <c r="AY55" s="1027"/>
      <c r="AZ55" s="1028"/>
      <c r="BA55" s="1028"/>
      <c r="BB55" s="1028"/>
      <c r="BC55" s="1028"/>
      <c r="BD55" s="1028"/>
      <c r="BE55" s="974"/>
      <c r="BF55" s="974"/>
      <c r="BG55" s="974"/>
      <c r="BH55" s="974"/>
      <c r="BI55" s="975"/>
      <c r="BJ55" s="220"/>
      <c r="BK55" s="220"/>
      <c r="BL55" s="220"/>
      <c r="BM55" s="220"/>
      <c r="BN55" s="220"/>
      <c r="BO55" s="229"/>
      <c r="BP55" s="229"/>
      <c r="BQ55" s="226">
        <v>49</v>
      </c>
      <c r="BR55" s="227"/>
      <c r="BS55" s="994"/>
      <c r="BT55" s="995"/>
      <c r="BU55" s="995"/>
      <c r="BV55" s="995"/>
      <c r="BW55" s="995"/>
      <c r="BX55" s="995"/>
      <c r="BY55" s="995"/>
      <c r="BZ55" s="995"/>
      <c r="CA55" s="995"/>
      <c r="CB55" s="995"/>
      <c r="CC55" s="995"/>
      <c r="CD55" s="995"/>
      <c r="CE55" s="995"/>
      <c r="CF55" s="995"/>
      <c r="CG55" s="1016"/>
      <c r="CH55" s="991"/>
      <c r="CI55" s="992"/>
      <c r="CJ55" s="992"/>
      <c r="CK55" s="992"/>
      <c r="CL55" s="993"/>
      <c r="CM55" s="991"/>
      <c r="CN55" s="992"/>
      <c r="CO55" s="992"/>
      <c r="CP55" s="992"/>
      <c r="CQ55" s="993"/>
      <c r="CR55" s="991"/>
      <c r="CS55" s="992"/>
      <c r="CT55" s="992"/>
      <c r="CU55" s="992"/>
      <c r="CV55" s="993"/>
      <c r="CW55" s="991"/>
      <c r="CX55" s="992"/>
      <c r="CY55" s="992"/>
      <c r="CZ55" s="992"/>
      <c r="DA55" s="993"/>
      <c r="DB55" s="991"/>
      <c r="DC55" s="992"/>
      <c r="DD55" s="992"/>
      <c r="DE55" s="992"/>
      <c r="DF55" s="993"/>
      <c r="DG55" s="991"/>
      <c r="DH55" s="992"/>
      <c r="DI55" s="992"/>
      <c r="DJ55" s="992"/>
      <c r="DK55" s="993"/>
      <c r="DL55" s="991"/>
      <c r="DM55" s="992"/>
      <c r="DN55" s="992"/>
      <c r="DO55" s="992"/>
      <c r="DP55" s="993"/>
      <c r="DQ55" s="991"/>
      <c r="DR55" s="992"/>
      <c r="DS55" s="992"/>
      <c r="DT55" s="992"/>
      <c r="DU55" s="993"/>
      <c r="DV55" s="994"/>
      <c r="DW55" s="995"/>
      <c r="DX55" s="995"/>
      <c r="DY55" s="995"/>
      <c r="DZ55" s="996"/>
      <c r="EA55" s="218"/>
    </row>
    <row r="56" spans="1:131" ht="26.25" customHeight="1" x14ac:dyDescent="0.15">
      <c r="A56" s="226">
        <v>29</v>
      </c>
      <c r="B56" s="1032"/>
      <c r="C56" s="1033"/>
      <c r="D56" s="1033"/>
      <c r="E56" s="1033"/>
      <c r="F56" s="1033"/>
      <c r="G56" s="1033"/>
      <c r="H56" s="1033"/>
      <c r="I56" s="1033"/>
      <c r="J56" s="1033"/>
      <c r="K56" s="1033"/>
      <c r="L56" s="1033"/>
      <c r="M56" s="1033"/>
      <c r="N56" s="1033"/>
      <c r="O56" s="1033"/>
      <c r="P56" s="1034"/>
      <c r="Q56" s="1035"/>
      <c r="R56" s="1027"/>
      <c r="S56" s="1027"/>
      <c r="T56" s="1027"/>
      <c r="U56" s="1027"/>
      <c r="V56" s="1027"/>
      <c r="W56" s="1027"/>
      <c r="X56" s="1027"/>
      <c r="Y56" s="1027"/>
      <c r="Z56" s="1027"/>
      <c r="AA56" s="1027"/>
      <c r="AB56" s="1027"/>
      <c r="AC56" s="1027"/>
      <c r="AD56" s="1027"/>
      <c r="AE56" s="1036"/>
      <c r="AF56" s="1037"/>
      <c r="AG56" s="1038"/>
      <c r="AH56" s="1038"/>
      <c r="AI56" s="1038"/>
      <c r="AJ56" s="1039"/>
      <c r="AK56" s="1026"/>
      <c r="AL56" s="1027"/>
      <c r="AM56" s="1027"/>
      <c r="AN56" s="1027"/>
      <c r="AO56" s="1027"/>
      <c r="AP56" s="1027"/>
      <c r="AQ56" s="1027"/>
      <c r="AR56" s="1027"/>
      <c r="AS56" s="1027"/>
      <c r="AT56" s="1027"/>
      <c r="AU56" s="1027"/>
      <c r="AV56" s="1027"/>
      <c r="AW56" s="1027"/>
      <c r="AX56" s="1027"/>
      <c r="AY56" s="1027"/>
      <c r="AZ56" s="1028"/>
      <c r="BA56" s="1028"/>
      <c r="BB56" s="1028"/>
      <c r="BC56" s="1028"/>
      <c r="BD56" s="1028"/>
      <c r="BE56" s="974"/>
      <c r="BF56" s="974"/>
      <c r="BG56" s="974"/>
      <c r="BH56" s="974"/>
      <c r="BI56" s="975"/>
      <c r="BJ56" s="220"/>
      <c r="BK56" s="220"/>
      <c r="BL56" s="220"/>
      <c r="BM56" s="220"/>
      <c r="BN56" s="220"/>
      <c r="BO56" s="229"/>
      <c r="BP56" s="229"/>
      <c r="BQ56" s="226">
        <v>50</v>
      </c>
      <c r="BR56" s="227"/>
      <c r="BS56" s="994"/>
      <c r="BT56" s="995"/>
      <c r="BU56" s="995"/>
      <c r="BV56" s="995"/>
      <c r="BW56" s="995"/>
      <c r="BX56" s="995"/>
      <c r="BY56" s="995"/>
      <c r="BZ56" s="995"/>
      <c r="CA56" s="995"/>
      <c r="CB56" s="995"/>
      <c r="CC56" s="995"/>
      <c r="CD56" s="995"/>
      <c r="CE56" s="995"/>
      <c r="CF56" s="995"/>
      <c r="CG56" s="1016"/>
      <c r="CH56" s="991"/>
      <c r="CI56" s="992"/>
      <c r="CJ56" s="992"/>
      <c r="CK56" s="992"/>
      <c r="CL56" s="993"/>
      <c r="CM56" s="991"/>
      <c r="CN56" s="992"/>
      <c r="CO56" s="992"/>
      <c r="CP56" s="992"/>
      <c r="CQ56" s="993"/>
      <c r="CR56" s="991"/>
      <c r="CS56" s="992"/>
      <c r="CT56" s="992"/>
      <c r="CU56" s="992"/>
      <c r="CV56" s="993"/>
      <c r="CW56" s="991"/>
      <c r="CX56" s="992"/>
      <c r="CY56" s="992"/>
      <c r="CZ56" s="992"/>
      <c r="DA56" s="993"/>
      <c r="DB56" s="991"/>
      <c r="DC56" s="992"/>
      <c r="DD56" s="992"/>
      <c r="DE56" s="992"/>
      <c r="DF56" s="993"/>
      <c r="DG56" s="991"/>
      <c r="DH56" s="992"/>
      <c r="DI56" s="992"/>
      <c r="DJ56" s="992"/>
      <c r="DK56" s="993"/>
      <c r="DL56" s="991"/>
      <c r="DM56" s="992"/>
      <c r="DN56" s="992"/>
      <c r="DO56" s="992"/>
      <c r="DP56" s="993"/>
      <c r="DQ56" s="991"/>
      <c r="DR56" s="992"/>
      <c r="DS56" s="992"/>
      <c r="DT56" s="992"/>
      <c r="DU56" s="993"/>
      <c r="DV56" s="994"/>
      <c r="DW56" s="995"/>
      <c r="DX56" s="995"/>
      <c r="DY56" s="995"/>
      <c r="DZ56" s="996"/>
      <c r="EA56" s="218"/>
    </row>
    <row r="57" spans="1:131" ht="26.25" customHeight="1" x14ac:dyDescent="0.15">
      <c r="A57" s="226">
        <v>30</v>
      </c>
      <c r="B57" s="1032"/>
      <c r="C57" s="1033"/>
      <c r="D57" s="1033"/>
      <c r="E57" s="1033"/>
      <c r="F57" s="1033"/>
      <c r="G57" s="1033"/>
      <c r="H57" s="1033"/>
      <c r="I57" s="1033"/>
      <c r="J57" s="1033"/>
      <c r="K57" s="1033"/>
      <c r="L57" s="1033"/>
      <c r="M57" s="1033"/>
      <c r="N57" s="1033"/>
      <c r="O57" s="1033"/>
      <c r="P57" s="1034"/>
      <c r="Q57" s="1035"/>
      <c r="R57" s="1027"/>
      <c r="S57" s="1027"/>
      <c r="T57" s="1027"/>
      <c r="U57" s="1027"/>
      <c r="V57" s="1027"/>
      <c r="W57" s="1027"/>
      <c r="X57" s="1027"/>
      <c r="Y57" s="1027"/>
      <c r="Z57" s="1027"/>
      <c r="AA57" s="1027"/>
      <c r="AB57" s="1027"/>
      <c r="AC57" s="1027"/>
      <c r="AD57" s="1027"/>
      <c r="AE57" s="1036"/>
      <c r="AF57" s="1037"/>
      <c r="AG57" s="1038"/>
      <c r="AH57" s="1038"/>
      <c r="AI57" s="1038"/>
      <c r="AJ57" s="1039"/>
      <c r="AK57" s="1026"/>
      <c r="AL57" s="1027"/>
      <c r="AM57" s="1027"/>
      <c r="AN57" s="1027"/>
      <c r="AO57" s="1027"/>
      <c r="AP57" s="1027"/>
      <c r="AQ57" s="1027"/>
      <c r="AR57" s="1027"/>
      <c r="AS57" s="1027"/>
      <c r="AT57" s="1027"/>
      <c r="AU57" s="1027"/>
      <c r="AV57" s="1027"/>
      <c r="AW57" s="1027"/>
      <c r="AX57" s="1027"/>
      <c r="AY57" s="1027"/>
      <c r="AZ57" s="1028"/>
      <c r="BA57" s="1028"/>
      <c r="BB57" s="1028"/>
      <c r="BC57" s="1028"/>
      <c r="BD57" s="1028"/>
      <c r="BE57" s="974"/>
      <c r="BF57" s="974"/>
      <c r="BG57" s="974"/>
      <c r="BH57" s="974"/>
      <c r="BI57" s="975"/>
      <c r="BJ57" s="220"/>
      <c r="BK57" s="220"/>
      <c r="BL57" s="220"/>
      <c r="BM57" s="220"/>
      <c r="BN57" s="220"/>
      <c r="BO57" s="229"/>
      <c r="BP57" s="229"/>
      <c r="BQ57" s="226">
        <v>51</v>
      </c>
      <c r="BR57" s="227"/>
      <c r="BS57" s="994"/>
      <c r="BT57" s="995"/>
      <c r="BU57" s="995"/>
      <c r="BV57" s="995"/>
      <c r="BW57" s="995"/>
      <c r="BX57" s="995"/>
      <c r="BY57" s="995"/>
      <c r="BZ57" s="995"/>
      <c r="CA57" s="995"/>
      <c r="CB57" s="995"/>
      <c r="CC57" s="995"/>
      <c r="CD57" s="995"/>
      <c r="CE57" s="995"/>
      <c r="CF57" s="995"/>
      <c r="CG57" s="1016"/>
      <c r="CH57" s="991"/>
      <c r="CI57" s="992"/>
      <c r="CJ57" s="992"/>
      <c r="CK57" s="992"/>
      <c r="CL57" s="993"/>
      <c r="CM57" s="991"/>
      <c r="CN57" s="992"/>
      <c r="CO57" s="992"/>
      <c r="CP57" s="992"/>
      <c r="CQ57" s="993"/>
      <c r="CR57" s="991"/>
      <c r="CS57" s="992"/>
      <c r="CT57" s="992"/>
      <c r="CU57" s="992"/>
      <c r="CV57" s="993"/>
      <c r="CW57" s="991"/>
      <c r="CX57" s="992"/>
      <c r="CY57" s="992"/>
      <c r="CZ57" s="992"/>
      <c r="DA57" s="993"/>
      <c r="DB57" s="991"/>
      <c r="DC57" s="992"/>
      <c r="DD57" s="992"/>
      <c r="DE57" s="992"/>
      <c r="DF57" s="993"/>
      <c r="DG57" s="991"/>
      <c r="DH57" s="992"/>
      <c r="DI57" s="992"/>
      <c r="DJ57" s="992"/>
      <c r="DK57" s="993"/>
      <c r="DL57" s="991"/>
      <c r="DM57" s="992"/>
      <c r="DN57" s="992"/>
      <c r="DO57" s="992"/>
      <c r="DP57" s="993"/>
      <c r="DQ57" s="991"/>
      <c r="DR57" s="992"/>
      <c r="DS57" s="992"/>
      <c r="DT57" s="992"/>
      <c r="DU57" s="993"/>
      <c r="DV57" s="994"/>
      <c r="DW57" s="995"/>
      <c r="DX57" s="995"/>
      <c r="DY57" s="995"/>
      <c r="DZ57" s="996"/>
      <c r="EA57" s="218"/>
    </row>
    <row r="58" spans="1:131" ht="26.25" customHeight="1" x14ac:dyDescent="0.15">
      <c r="A58" s="226">
        <v>31</v>
      </c>
      <c r="B58" s="1032"/>
      <c r="C58" s="1033"/>
      <c r="D58" s="1033"/>
      <c r="E58" s="1033"/>
      <c r="F58" s="1033"/>
      <c r="G58" s="1033"/>
      <c r="H58" s="1033"/>
      <c r="I58" s="1033"/>
      <c r="J58" s="1033"/>
      <c r="K58" s="1033"/>
      <c r="L58" s="1033"/>
      <c r="M58" s="1033"/>
      <c r="N58" s="1033"/>
      <c r="O58" s="1033"/>
      <c r="P58" s="1034"/>
      <c r="Q58" s="1035"/>
      <c r="R58" s="1027"/>
      <c r="S58" s="1027"/>
      <c r="T58" s="1027"/>
      <c r="U58" s="1027"/>
      <c r="V58" s="1027"/>
      <c r="W58" s="1027"/>
      <c r="X58" s="1027"/>
      <c r="Y58" s="1027"/>
      <c r="Z58" s="1027"/>
      <c r="AA58" s="1027"/>
      <c r="AB58" s="1027"/>
      <c r="AC58" s="1027"/>
      <c r="AD58" s="1027"/>
      <c r="AE58" s="1036"/>
      <c r="AF58" s="1037"/>
      <c r="AG58" s="1038"/>
      <c r="AH58" s="1038"/>
      <c r="AI58" s="1038"/>
      <c r="AJ58" s="1039"/>
      <c r="AK58" s="1026"/>
      <c r="AL58" s="1027"/>
      <c r="AM58" s="1027"/>
      <c r="AN58" s="1027"/>
      <c r="AO58" s="1027"/>
      <c r="AP58" s="1027"/>
      <c r="AQ58" s="1027"/>
      <c r="AR58" s="1027"/>
      <c r="AS58" s="1027"/>
      <c r="AT58" s="1027"/>
      <c r="AU58" s="1027"/>
      <c r="AV58" s="1027"/>
      <c r="AW58" s="1027"/>
      <c r="AX58" s="1027"/>
      <c r="AY58" s="1027"/>
      <c r="AZ58" s="1028"/>
      <c r="BA58" s="1028"/>
      <c r="BB58" s="1028"/>
      <c r="BC58" s="1028"/>
      <c r="BD58" s="1028"/>
      <c r="BE58" s="974"/>
      <c r="BF58" s="974"/>
      <c r="BG58" s="974"/>
      <c r="BH58" s="974"/>
      <c r="BI58" s="975"/>
      <c r="BJ58" s="220"/>
      <c r="BK58" s="220"/>
      <c r="BL58" s="220"/>
      <c r="BM58" s="220"/>
      <c r="BN58" s="220"/>
      <c r="BO58" s="229"/>
      <c r="BP58" s="229"/>
      <c r="BQ58" s="226">
        <v>52</v>
      </c>
      <c r="BR58" s="227"/>
      <c r="BS58" s="994"/>
      <c r="BT58" s="995"/>
      <c r="BU58" s="995"/>
      <c r="BV58" s="995"/>
      <c r="BW58" s="995"/>
      <c r="BX58" s="995"/>
      <c r="BY58" s="995"/>
      <c r="BZ58" s="995"/>
      <c r="CA58" s="995"/>
      <c r="CB58" s="995"/>
      <c r="CC58" s="995"/>
      <c r="CD58" s="995"/>
      <c r="CE58" s="995"/>
      <c r="CF58" s="995"/>
      <c r="CG58" s="1016"/>
      <c r="CH58" s="991"/>
      <c r="CI58" s="992"/>
      <c r="CJ58" s="992"/>
      <c r="CK58" s="992"/>
      <c r="CL58" s="993"/>
      <c r="CM58" s="991"/>
      <c r="CN58" s="992"/>
      <c r="CO58" s="992"/>
      <c r="CP58" s="992"/>
      <c r="CQ58" s="993"/>
      <c r="CR58" s="991"/>
      <c r="CS58" s="992"/>
      <c r="CT58" s="992"/>
      <c r="CU58" s="992"/>
      <c r="CV58" s="993"/>
      <c r="CW58" s="991"/>
      <c r="CX58" s="992"/>
      <c r="CY58" s="992"/>
      <c r="CZ58" s="992"/>
      <c r="DA58" s="993"/>
      <c r="DB58" s="991"/>
      <c r="DC58" s="992"/>
      <c r="DD58" s="992"/>
      <c r="DE58" s="992"/>
      <c r="DF58" s="993"/>
      <c r="DG58" s="991"/>
      <c r="DH58" s="992"/>
      <c r="DI58" s="992"/>
      <c r="DJ58" s="992"/>
      <c r="DK58" s="993"/>
      <c r="DL58" s="991"/>
      <c r="DM58" s="992"/>
      <c r="DN58" s="992"/>
      <c r="DO58" s="992"/>
      <c r="DP58" s="993"/>
      <c r="DQ58" s="991"/>
      <c r="DR58" s="992"/>
      <c r="DS58" s="992"/>
      <c r="DT58" s="992"/>
      <c r="DU58" s="993"/>
      <c r="DV58" s="994"/>
      <c r="DW58" s="995"/>
      <c r="DX58" s="995"/>
      <c r="DY58" s="995"/>
      <c r="DZ58" s="996"/>
      <c r="EA58" s="218"/>
    </row>
    <row r="59" spans="1:131" ht="26.25" customHeight="1" x14ac:dyDescent="0.15">
      <c r="A59" s="226">
        <v>32</v>
      </c>
      <c r="B59" s="1032"/>
      <c r="C59" s="1033"/>
      <c r="D59" s="1033"/>
      <c r="E59" s="1033"/>
      <c r="F59" s="1033"/>
      <c r="G59" s="1033"/>
      <c r="H59" s="1033"/>
      <c r="I59" s="1033"/>
      <c r="J59" s="1033"/>
      <c r="K59" s="1033"/>
      <c r="L59" s="1033"/>
      <c r="M59" s="1033"/>
      <c r="N59" s="1033"/>
      <c r="O59" s="1033"/>
      <c r="P59" s="1034"/>
      <c r="Q59" s="1035"/>
      <c r="R59" s="1027"/>
      <c r="S59" s="1027"/>
      <c r="T59" s="1027"/>
      <c r="U59" s="1027"/>
      <c r="V59" s="1027"/>
      <c r="W59" s="1027"/>
      <c r="X59" s="1027"/>
      <c r="Y59" s="1027"/>
      <c r="Z59" s="1027"/>
      <c r="AA59" s="1027"/>
      <c r="AB59" s="1027"/>
      <c r="AC59" s="1027"/>
      <c r="AD59" s="1027"/>
      <c r="AE59" s="1036"/>
      <c r="AF59" s="1037"/>
      <c r="AG59" s="1038"/>
      <c r="AH59" s="1038"/>
      <c r="AI59" s="1038"/>
      <c r="AJ59" s="1039"/>
      <c r="AK59" s="1026"/>
      <c r="AL59" s="1027"/>
      <c r="AM59" s="1027"/>
      <c r="AN59" s="1027"/>
      <c r="AO59" s="1027"/>
      <c r="AP59" s="1027"/>
      <c r="AQ59" s="1027"/>
      <c r="AR59" s="1027"/>
      <c r="AS59" s="1027"/>
      <c r="AT59" s="1027"/>
      <c r="AU59" s="1027"/>
      <c r="AV59" s="1027"/>
      <c r="AW59" s="1027"/>
      <c r="AX59" s="1027"/>
      <c r="AY59" s="1027"/>
      <c r="AZ59" s="1028"/>
      <c r="BA59" s="1028"/>
      <c r="BB59" s="1028"/>
      <c r="BC59" s="1028"/>
      <c r="BD59" s="1028"/>
      <c r="BE59" s="974"/>
      <c r="BF59" s="974"/>
      <c r="BG59" s="974"/>
      <c r="BH59" s="974"/>
      <c r="BI59" s="975"/>
      <c r="BJ59" s="220"/>
      <c r="BK59" s="220"/>
      <c r="BL59" s="220"/>
      <c r="BM59" s="220"/>
      <c r="BN59" s="220"/>
      <c r="BO59" s="229"/>
      <c r="BP59" s="229"/>
      <c r="BQ59" s="226">
        <v>53</v>
      </c>
      <c r="BR59" s="227"/>
      <c r="BS59" s="994"/>
      <c r="BT59" s="995"/>
      <c r="BU59" s="995"/>
      <c r="BV59" s="995"/>
      <c r="BW59" s="995"/>
      <c r="BX59" s="995"/>
      <c r="BY59" s="995"/>
      <c r="BZ59" s="995"/>
      <c r="CA59" s="995"/>
      <c r="CB59" s="995"/>
      <c r="CC59" s="995"/>
      <c r="CD59" s="995"/>
      <c r="CE59" s="995"/>
      <c r="CF59" s="995"/>
      <c r="CG59" s="1016"/>
      <c r="CH59" s="991"/>
      <c r="CI59" s="992"/>
      <c r="CJ59" s="992"/>
      <c r="CK59" s="992"/>
      <c r="CL59" s="993"/>
      <c r="CM59" s="991"/>
      <c r="CN59" s="992"/>
      <c r="CO59" s="992"/>
      <c r="CP59" s="992"/>
      <c r="CQ59" s="993"/>
      <c r="CR59" s="991"/>
      <c r="CS59" s="992"/>
      <c r="CT59" s="992"/>
      <c r="CU59" s="992"/>
      <c r="CV59" s="993"/>
      <c r="CW59" s="991"/>
      <c r="CX59" s="992"/>
      <c r="CY59" s="992"/>
      <c r="CZ59" s="992"/>
      <c r="DA59" s="993"/>
      <c r="DB59" s="991"/>
      <c r="DC59" s="992"/>
      <c r="DD59" s="992"/>
      <c r="DE59" s="992"/>
      <c r="DF59" s="993"/>
      <c r="DG59" s="991"/>
      <c r="DH59" s="992"/>
      <c r="DI59" s="992"/>
      <c r="DJ59" s="992"/>
      <c r="DK59" s="993"/>
      <c r="DL59" s="991"/>
      <c r="DM59" s="992"/>
      <c r="DN59" s="992"/>
      <c r="DO59" s="992"/>
      <c r="DP59" s="993"/>
      <c r="DQ59" s="991"/>
      <c r="DR59" s="992"/>
      <c r="DS59" s="992"/>
      <c r="DT59" s="992"/>
      <c r="DU59" s="993"/>
      <c r="DV59" s="994"/>
      <c r="DW59" s="995"/>
      <c r="DX59" s="995"/>
      <c r="DY59" s="995"/>
      <c r="DZ59" s="996"/>
      <c r="EA59" s="218"/>
    </row>
    <row r="60" spans="1:131" ht="26.25" customHeight="1" x14ac:dyDescent="0.15">
      <c r="A60" s="226">
        <v>33</v>
      </c>
      <c r="B60" s="1032"/>
      <c r="C60" s="1033"/>
      <c r="D60" s="1033"/>
      <c r="E60" s="1033"/>
      <c r="F60" s="1033"/>
      <c r="G60" s="1033"/>
      <c r="H60" s="1033"/>
      <c r="I60" s="1033"/>
      <c r="J60" s="1033"/>
      <c r="K60" s="1033"/>
      <c r="L60" s="1033"/>
      <c r="M60" s="1033"/>
      <c r="N60" s="1033"/>
      <c r="O60" s="1033"/>
      <c r="P60" s="1034"/>
      <c r="Q60" s="1035"/>
      <c r="R60" s="1027"/>
      <c r="S60" s="1027"/>
      <c r="T60" s="1027"/>
      <c r="U60" s="1027"/>
      <c r="V60" s="1027"/>
      <c r="W60" s="1027"/>
      <c r="X60" s="1027"/>
      <c r="Y60" s="1027"/>
      <c r="Z60" s="1027"/>
      <c r="AA60" s="1027"/>
      <c r="AB60" s="1027"/>
      <c r="AC60" s="1027"/>
      <c r="AD60" s="1027"/>
      <c r="AE60" s="1036"/>
      <c r="AF60" s="1037"/>
      <c r="AG60" s="1038"/>
      <c r="AH60" s="1038"/>
      <c r="AI60" s="1038"/>
      <c r="AJ60" s="1039"/>
      <c r="AK60" s="1026"/>
      <c r="AL60" s="1027"/>
      <c r="AM60" s="1027"/>
      <c r="AN60" s="1027"/>
      <c r="AO60" s="1027"/>
      <c r="AP60" s="1027"/>
      <c r="AQ60" s="1027"/>
      <c r="AR60" s="1027"/>
      <c r="AS60" s="1027"/>
      <c r="AT60" s="1027"/>
      <c r="AU60" s="1027"/>
      <c r="AV60" s="1027"/>
      <c r="AW60" s="1027"/>
      <c r="AX60" s="1027"/>
      <c r="AY60" s="1027"/>
      <c r="AZ60" s="1028"/>
      <c r="BA60" s="1028"/>
      <c r="BB60" s="1028"/>
      <c r="BC60" s="1028"/>
      <c r="BD60" s="1028"/>
      <c r="BE60" s="974"/>
      <c r="BF60" s="974"/>
      <c r="BG60" s="974"/>
      <c r="BH60" s="974"/>
      <c r="BI60" s="975"/>
      <c r="BJ60" s="220"/>
      <c r="BK60" s="220"/>
      <c r="BL60" s="220"/>
      <c r="BM60" s="220"/>
      <c r="BN60" s="220"/>
      <c r="BO60" s="229"/>
      <c r="BP60" s="229"/>
      <c r="BQ60" s="226">
        <v>54</v>
      </c>
      <c r="BR60" s="227"/>
      <c r="BS60" s="994"/>
      <c r="BT60" s="995"/>
      <c r="BU60" s="995"/>
      <c r="BV60" s="995"/>
      <c r="BW60" s="995"/>
      <c r="BX60" s="995"/>
      <c r="BY60" s="995"/>
      <c r="BZ60" s="995"/>
      <c r="CA60" s="995"/>
      <c r="CB60" s="995"/>
      <c r="CC60" s="995"/>
      <c r="CD60" s="995"/>
      <c r="CE60" s="995"/>
      <c r="CF60" s="995"/>
      <c r="CG60" s="1016"/>
      <c r="CH60" s="991"/>
      <c r="CI60" s="992"/>
      <c r="CJ60" s="992"/>
      <c r="CK60" s="992"/>
      <c r="CL60" s="993"/>
      <c r="CM60" s="991"/>
      <c r="CN60" s="992"/>
      <c r="CO60" s="992"/>
      <c r="CP60" s="992"/>
      <c r="CQ60" s="993"/>
      <c r="CR60" s="991"/>
      <c r="CS60" s="992"/>
      <c r="CT60" s="992"/>
      <c r="CU60" s="992"/>
      <c r="CV60" s="993"/>
      <c r="CW60" s="991"/>
      <c r="CX60" s="992"/>
      <c r="CY60" s="992"/>
      <c r="CZ60" s="992"/>
      <c r="DA60" s="993"/>
      <c r="DB60" s="991"/>
      <c r="DC60" s="992"/>
      <c r="DD60" s="992"/>
      <c r="DE60" s="992"/>
      <c r="DF60" s="993"/>
      <c r="DG60" s="991"/>
      <c r="DH60" s="992"/>
      <c r="DI60" s="992"/>
      <c r="DJ60" s="992"/>
      <c r="DK60" s="993"/>
      <c r="DL60" s="991"/>
      <c r="DM60" s="992"/>
      <c r="DN60" s="992"/>
      <c r="DO60" s="992"/>
      <c r="DP60" s="993"/>
      <c r="DQ60" s="991"/>
      <c r="DR60" s="992"/>
      <c r="DS60" s="992"/>
      <c r="DT60" s="992"/>
      <c r="DU60" s="993"/>
      <c r="DV60" s="994"/>
      <c r="DW60" s="995"/>
      <c r="DX60" s="995"/>
      <c r="DY60" s="995"/>
      <c r="DZ60" s="996"/>
      <c r="EA60" s="218"/>
    </row>
    <row r="61" spans="1:131" ht="26.25" customHeight="1" thickBot="1" x14ac:dyDescent="0.2">
      <c r="A61" s="226">
        <v>34</v>
      </c>
      <c r="B61" s="1032"/>
      <c r="C61" s="1033"/>
      <c r="D61" s="1033"/>
      <c r="E61" s="1033"/>
      <c r="F61" s="1033"/>
      <c r="G61" s="1033"/>
      <c r="H61" s="1033"/>
      <c r="I61" s="1033"/>
      <c r="J61" s="1033"/>
      <c r="K61" s="1033"/>
      <c r="L61" s="1033"/>
      <c r="M61" s="1033"/>
      <c r="N61" s="1033"/>
      <c r="O61" s="1033"/>
      <c r="P61" s="1034"/>
      <c r="Q61" s="1035"/>
      <c r="R61" s="1027"/>
      <c r="S61" s="1027"/>
      <c r="T61" s="1027"/>
      <c r="U61" s="1027"/>
      <c r="V61" s="1027"/>
      <c r="W61" s="1027"/>
      <c r="X61" s="1027"/>
      <c r="Y61" s="1027"/>
      <c r="Z61" s="1027"/>
      <c r="AA61" s="1027"/>
      <c r="AB61" s="1027"/>
      <c r="AC61" s="1027"/>
      <c r="AD61" s="1027"/>
      <c r="AE61" s="1036"/>
      <c r="AF61" s="1037"/>
      <c r="AG61" s="1038"/>
      <c r="AH61" s="1038"/>
      <c r="AI61" s="1038"/>
      <c r="AJ61" s="1039"/>
      <c r="AK61" s="1026"/>
      <c r="AL61" s="1027"/>
      <c r="AM61" s="1027"/>
      <c r="AN61" s="1027"/>
      <c r="AO61" s="1027"/>
      <c r="AP61" s="1027"/>
      <c r="AQ61" s="1027"/>
      <c r="AR61" s="1027"/>
      <c r="AS61" s="1027"/>
      <c r="AT61" s="1027"/>
      <c r="AU61" s="1027"/>
      <c r="AV61" s="1027"/>
      <c r="AW61" s="1027"/>
      <c r="AX61" s="1027"/>
      <c r="AY61" s="1027"/>
      <c r="AZ61" s="1028"/>
      <c r="BA61" s="1028"/>
      <c r="BB61" s="1028"/>
      <c r="BC61" s="1028"/>
      <c r="BD61" s="1028"/>
      <c r="BE61" s="974"/>
      <c r="BF61" s="974"/>
      <c r="BG61" s="974"/>
      <c r="BH61" s="974"/>
      <c r="BI61" s="975"/>
      <c r="BJ61" s="220"/>
      <c r="BK61" s="220"/>
      <c r="BL61" s="220"/>
      <c r="BM61" s="220"/>
      <c r="BN61" s="220"/>
      <c r="BO61" s="229"/>
      <c r="BP61" s="229"/>
      <c r="BQ61" s="226">
        <v>55</v>
      </c>
      <c r="BR61" s="227"/>
      <c r="BS61" s="994"/>
      <c r="BT61" s="995"/>
      <c r="BU61" s="995"/>
      <c r="BV61" s="995"/>
      <c r="BW61" s="995"/>
      <c r="BX61" s="995"/>
      <c r="BY61" s="995"/>
      <c r="BZ61" s="995"/>
      <c r="CA61" s="995"/>
      <c r="CB61" s="995"/>
      <c r="CC61" s="995"/>
      <c r="CD61" s="995"/>
      <c r="CE61" s="995"/>
      <c r="CF61" s="995"/>
      <c r="CG61" s="1016"/>
      <c r="CH61" s="991"/>
      <c r="CI61" s="992"/>
      <c r="CJ61" s="992"/>
      <c r="CK61" s="992"/>
      <c r="CL61" s="993"/>
      <c r="CM61" s="991"/>
      <c r="CN61" s="992"/>
      <c r="CO61" s="992"/>
      <c r="CP61" s="992"/>
      <c r="CQ61" s="993"/>
      <c r="CR61" s="991"/>
      <c r="CS61" s="992"/>
      <c r="CT61" s="992"/>
      <c r="CU61" s="992"/>
      <c r="CV61" s="993"/>
      <c r="CW61" s="991"/>
      <c r="CX61" s="992"/>
      <c r="CY61" s="992"/>
      <c r="CZ61" s="992"/>
      <c r="DA61" s="993"/>
      <c r="DB61" s="991"/>
      <c r="DC61" s="992"/>
      <c r="DD61" s="992"/>
      <c r="DE61" s="992"/>
      <c r="DF61" s="993"/>
      <c r="DG61" s="991"/>
      <c r="DH61" s="992"/>
      <c r="DI61" s="992"/>
      <c r="DJ61" s="992"/>
      <c r="DK61" s="993"/>
      <c r="DL61" s="991"/>
      <c r="DM61" s="992"/>
      <c r="DN61" s="992"/>
      <c r="DO61" s="992"/>
      <c r="DP61" s="993"/>
      <c r="DQ61" s="991"/>
      <c r="DR61" s="992"/>
      <c r="DS61" s="992"/>
      <c r="DT61" s="992"/>
      <c r="DU61" s="993"/>
      <c r="DV61" s="994"/>
      <c r="DW61" s="995"/>
      <c r="DX61" s="995"/>
      <c r="DY61" s="995"/>
      <c r="DZ61" s="996"/>
      <c r="EA61" s="218"/>
    </row>
    <row r="62" spans="1:131" ht="26.25" customHeight="1" x14ac:dyDescent="0.15">
      <c r="A62" s="226">
        <v>35</v>
      </c>
      <c r="B62" s="1032"/>
      <c r="C62" s="1033"/>
      <c r="D62" s="1033"/>
      <c r="E62" s="1033"/>
      <c r="F62" s="1033"/>
      <c r="G62" s="1033"/>
      <c r="H62" s="1033"/>
      <c r="I62" s="1033"/>
      <c r="J62" s="1033"/>
      <c r="K62" s="1033"/>
      <c r="L62" s="1033"/>
      <c r="M62" s="1033"/>
      <c r="N62" s="1033"/>
      <c r="O62" s="1033"/>
      <c r="P62" s="1034"/>
      <c r="Q62" s="1035"/>
      <c r="R62" s="1027"/>
      <c r="S62" s="1027"/>
      <c r="T62" s="1027"/>
      <c r="U62" s="1027"/>
      <c r="V62" s="1027"/>
      <c r="W62" s="1027"/>
      <c r="X62" s="1027"/>
      <c r="Y62" s="1027"/>
      <c r="Z62" s="1027"/>
      <c r="AA62" s="1027"/>
      <c r="AB62" s="1027"/>
      <c r="AC62" s="1027"/>
      <c r="AD62" s="1027"/>
      <c r="AE62" s="1036"/>
      <c r="AF62" s="1037"/>
      <c r="AG62" s="1038"/>
      <c r="AH62" s="1038"/>
      <c r="AI62" s="1038"/>
      <c r="AJ62" s="1039"/>
      <c r="AK62" s="1026"/>
      <c r="AL62" s="1027"/>
      <c r="AM62" s="1027"/>
      <c r="AN62" s="1027"/>
      <c r="AO62" s="1027"/>
      <c r="AP62" s="1027"/>
      <c r="AQ62" s="1027"/>
      <c r="AR62" s="1027"/>
      <c r="AS62" s="1027"/>
      <c r="AT62" s="1027"/>
      <c r="AU62" s="1027"/>
      <c r="AV62" s="1027"/>
      <c r="AW62" s="1027"/>
      <c r="AX62" s="1027"/>
      <c r="AY62" s="1027"/>
      <c r="AZ62" s="1028"/>
      <c r="BA62" s="1028"/>
      <c r="BB62" s="1028"/>
      <c r="BC62" s="1028"/>
      <c r="BD62" s="1028"/>
      <c r="BE62" s="974"/>
      <c r="BF62" s="974"/>
      <c r="BG62" s="974"/>
      <c r="BH62" s="974"/>
      <c r="BI62" s="975"/>
      <c r="BJ62" s="1029" t="s">
        <v>395</v>
      </c>
      <c r="BK62" s="1030"/>
      <c r="BL62" s="1030"/>
      <c r="BM62" s="1030"/>
      <c r="BN62" s="1031"/>
      <c r="BO62" s="229"/>
      <c r="BP62" s="229"/>
      <c r="BQ62" s="226">
        <v>56</v>
      </c>
      <c r="BR62" s="227"/>
      <c r="BS62" s="994"/>
      <c r="BT62" s="995"/>
      <c r="BU62" s="995"/>
      <c r="BV62" s="995"/>
      <c r="BW62" s="995"/>
      <c r="BX62" s="995"/>
      <c r="BY62" s="995"/>
      <c r="BZ62" s="995"/>
      <c r="CA62" s="995"/>
      <c r="CB62" s="995"/>
      <c r="CC62" s="995"/>
      <c r="CD62" s="995"/>
      <c r="CE62" s="995"/>
      <c r="CF62" s="995"/>
      <c r="CG62" s="1016"/>
      <c r="CH62" s="991"/>
      <c r="CI62" s="992"/>
      <c r="CJ62" s="992"/>
      <c r="CK62" s="992"/>
      <c r="CL62" s="993"/>
      <c r="CM62" s="991"/>
      <c r="CN62" s="992"/>
      <c r="CO62" s="992"/>
      <c r="CP62" s="992"/>
      <c r="CQ62" s="993"/>
      <c r="CR62" s="991"/>
      <c r="CS62" s="992"/>
      <c r="CT62" s="992"/>
      <c r="CU62" s="992"/>
      <c r="CV62" s="993"/>
      <c r="CW62" s="991"/>
      <c r="CX62" s="992"/>
      <c r="CY62" s="992"/>
      <c r="CZ62" s="992"/>
      <c r="DA62" s="993"/>
      <c r="DB62" s="991"/>
      <c r="DC62" s="992"/>
      <c r="DD62" s="992"/>
      <c r="DE62" s="992"/>
      <c r="DF62" s="993"/>
      <c r="DG62" s="991"/>
      <c r="DH62" s="992"/>
      <c r="DI62" s="992"/>
      <c r="DJ62" s="992"/>
      <c r="DK62" s="993"/>
      <c r="DL62" s="991"/>
      <c r="DM62" s="992"/>
      <c r="DN62" s="992"/>
      <c r="DO62" s="992"/>
      <c r="DP62" s="993"/>
      <c r="DQ62" s="991"/>
      <c r="DR62" s="992"/>
      <c r="DS62" s="992"/>
      <c r="DT62" s="992"/>
      <c r="DU62" s="993"/>
      <c r="DV62" s="994"/>
      <c r="DW62" s="995"/>
      <c r="DX62" s="995"/>
      <c r="DY62" s="995"/>
      <c r="DZ62" s="996"/>
      <c r="EA62" s="218"/>
    </row>
    <row r="63" spans="1:131" ht="26.25" customHeight="1" thickBot="1" x14ac:dyDescent="0.2">
      <c r="A63" s="228" t="s">
        <v>377</v>
      </c>
      <c r="B63" s="937" t="s">
        <v>396</v>
      </c>
      <c r="C63" s="938"/>
      <c r="D63" s="938"/>
      <c r="E63" s="938"/>
      <c r="F63" s="938"/>
      <c r="G63" s="938"/>
      <c r="H63" s="938"/>
      <c r="I63" s="938"/>
      <c r="J63" s="938"/>
      <c r="K63" s="938"/>
      <c r="L63" s="938"/>
      <c r="M63" s="938"/>
      <c r="N63" s="938"/>
      <c r="O63" s="938"/>
      <c r="P63" s="948"/>
      <c r="Q63" s="963"/>
      <c r="R63" s="964"/>
      <c r="S63" s="964"/>
      <c r="T63" s="964"/>
      <c r="U63" s="964"/>
      <c r="V63" s="964"/>
      <c r="W63" s="964"/>
      <c r="X63" s="964"/>
      <c r="Y63" s="964"/>
      <c r="Z63" s="964"/>
      <c r="AA63" s="964"/>
      <c r="AB63" s="964"/>
      <c r="AC63" s="964"/>
      <c r="AD63" s="964"/>
      <c r="AE63" s="1022"/>
      <c r="AF63" s="1023">
        <v>6909</v>
      </c>
      <c r="AG63" s="965"/>
      <c r="AH63" s="965"/>
      <c r="AI63" s="965"/>
      <c r="AJ63" s="1024"/>
      <c r="AK63" s="1025"/>
      <c r="AL63" s="964"/>
      <c r="AM63" s="964"/>
      <c r="AN63" s="964"/>
      <c r="AO63" s="964"/>
      <c r="AP63" s="965">
        <v>49788</v>
      </c>
      <c r="AQ63" s="965"/>
      <c r="AR63" s="965"/>
      <c r="AS63" s="965"/>
      <c r="AT63" s="965"/>
      <c r="AU63" s="965">
        <v>19188</v>
      </c>
      <c r="AV63" s="965"/>
      <c r="AW63" s="965"/>
      <c r="AX63" s="965"/>
      <c r="AY63" s="965"/>
      <c r="AZ63" s="1019"/>
      <c r="BA63" s="1019"/>
      <c r="BB63" s="1019"/>
      <c r="BC63" s="1019"/>
      <c r="BD63" s="1019"/>
      <c r="BE63" s="961"/>
      <c r="BF63" s="961"/>
      <c r="BG63" s="961"/>
      <c r="BH63" s="961"/>
      <c r="BI63" s="962"/>
      <c r="BJ63" s="1020" t="s">
        <v>122</v>
      </c>
      <c r="BK63" s="953"/>
      <c r="BL63" s="953"/>
      <c r="BM63" s="953"/>
      <c r="BN63" s="1021"/>
      <c r="BO63" s="229"/>
      <c r="BP63" s="229"/>
      <c r="BQ63" s="226">
        <v>57</v>
      </c>
      <c r="BR63" s="227"/>
      <c r="BS63" s="994"/>
      <c r="BT63" s="995"/>
      <c r="BU63" s="995"/>
      <c r="BV63" s="995"/>
      <c r="BW63" s="995"/>
      <c r="BX63" s="995"/>
      <c r="BY63" s="995"/>
      <c r="BZ63" s="995"/>
      <c r="CA63" s="995"/>
      <c r="CB63" s="995"/>
      <c r="CC63" s="995"/>
      <c r="CD63" s="995"/>
      <c r="CE63" s="995"/>
      <c r="CF63" s="995"/>
      <c r="CG63" s="1016"/>
      <c r="CH63" s="991"/>
      <c r="CI63" s="992"/>
      <c r="CJ63" s="992"/>
      <c r="CK63" s="992"/>
      <c r="CL63" s="993"/>
      <c r="CM63" s="991"/>
      <c r="CN63" s="992"/>
      <c r="CO63" s="992"/>
      <c r="CP63" s="992"/>
      <c r="CQ63" s="993"/>
      <c r="CR63" s="991"/>
      <c r="CS63" s="992"/>
      <c r="CT63" s="992"/>
      <c r="CU63" s="992"/>
      <c r="CV63" s="993"/>
      <c r="CW63" s="991"/>
      <c r="CX63" s="992"/>
      <c r="CY63" s="992"/>
      <c r="CZ63" s="992"/>
      <c r="DA63" s="993"/>
      <c r="DB63" s="991"/>
      <c r="DC63" s="992"/>
      <c r="DD63" s="992"/>
      <c r="DE63" s="992"/>
      <c r="DF63" s="993"/>
      <c r="DG63" s="991"/>
      <c r="DH63" s="992"/>
      <c r="DI63" s="992"/>
      <c r="DJ63" s="992"/>
      <c r="DK63" s="993"/>
      <c r="DL63" s="991"/>
      <c r="DM63" s="992"/>
      <c r="DN63" s="992"/>
      <c r="DO63" s="992"/>
      <c r="DP63" s="993"/>
      <c r="DQ63" s="991"/>
      <c r="DR63" s="992"/>
      <c r="DS63" s="992"/>
      <c r="DT63" s="992"/>
      <c r="DU63" s="993"/>
      <c r="DV63" s="994"/>
      <c r="DW63" s="995"/>
      <c r="DX63" s="995"/>
      <c r="DY63" s="995"/>
      <c r="DZ63" s="996"/>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4"/>
      <c r="BT64" s="995"/>
      <c r="BU64" s="995"/>
      <c r="BV64" s="995"/>
      <c r="BW64" s="995"/>
      <c r="BX64" s="995"/>
      <c r="BY64" s="995"/>
      <c r="BZ64" s="995"/>
      <c r="CA64" s="995"/>
      <c r="CB64" s="995"/>
      <c r="CC64" s="995"/>
      <c r="CD64" s="995"/>
      <c r="CE64" s="995"/>
      <c r="CF64" s="995"/>
      <c r="CG64" s="1016"/>
      <c r="CH64" s="991"/>
      <c r="CI64" s="992"/>
      <c r="CJ64" s="992"/>
      <c r="CK64" s="992"/>
      <c r="CL64" s="993"/>
      <c r="CM64" s="991"/>
      <c r="CN64" s="992"/>
      <c r="CO64" s="992"/>
      <c r="CP64" s="992"/>
      <c r="CQ64" s="993"/>
      <c r="CR64" s="991"/>
      <c r="CS64" s="992"/>
      <c r="CT64" s="992"/>
      <c r="CU64" s="992"/>
      <c r="CV64" s="993"/>
      <c r="CW64" s="991"/>
      <c r="CX64" s="992"/>
      <c r="CY64" s="992"/>
      <c r="CZ64" s="992"/>
      <c r="DA64" s="993"/>
      <c r="DB64" s="991"/>
      <c r="DC64" s="992"/>
      <c r="DD64" s="992"/>
      <c r="DE64" s="992"/>
      <c r="DF64" s="993"/>
      <c r="DG64" s="991"/>
      <c r="DH64" s="992"/>
      <c r="DI64" s="992"/>
      <c r="DJ64" s="992"/>
      <c r="DK64" s="993"/>
      <c r="DL64" s="991"/>
      <c r="DM64" s="992"/>
      <c r="DN64" s="992"/>
      <c r="DO64" s="992"/>
      <c r="DP64" s="993"/>
      <c r="DQ64" s="991"/>
      <c r="DR64" s="992"/>
      <c r="DS64" s="992"/>
      <c r="DT64" s="992"/>
      <c r="DU64" s="993"/>
      <c r="DV64" s="994"/>
      <c r="DW64" s="995"/>
      <c r="DX64" s="995"/>
      <c r="DY64" s="995"/>
      <c r="DZ64" s="996"/>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4"/>
      <c r="BT65" s="995"/>
      <c r="BU65" s="995"/>
      <c r="BV65" s="995"/>
      <c r="BW65" s="995"/>
      <c r="BX65" s="995"/>
      <c r="BY65" s="995"/>
      <c r="BZ65" s="995"/>
      <c r="CA65" s="995"/>
      <c r="CB65" s="995"/>
      <c r="CC65" s="995"/>
      <c r="CD65" s="995"/>
      <c r="CE65" s="995"/>
      <c r="CF65" s="995"/>
      <c r="CG65" s="1016"/>
      <c r="CH65" s="991"/>
      <c r="CI65" s="992"/>
      <c r="CJ65" s="992"/>
      <c r="CK65" s="992"/>
      <c r="CL65" s="993"/>
      <c r="CM65" s="991"/>
      <c r="CN65" s="992"/>
      <c r="CO65" s="992"/>
      <c r="CP65" s="992"/>
      <c r="CQ65" s="993"/>
      <c r="CR65" s="991"/>
      <c r="CS65" s="992"/>
      <c r="CT65" s="992"/>
      <c r="CU65" s="992"/>
      <c r="CV65" s="993"/>
      <c r="CW65" s="991"/>
      <c r="CX65" s="992"/>
      <c r="CY65" s="992"/>
      <c r="CZ65" s="992"/>
      <c r="DA65" s="993"/>
      <c r="DB65" s="991"/>
      <c r="DC65" s="992"/>
      <c r="DD65" s="992"/>
      <c r="DE65" s="992"/>
      <c r="DF65" s="993"/>
      <c r="DG65" s="991"/>
      <c r="DH65" s="992"/>
      <c r="DI65" s="992"/>
      <c r="DJ65" s="992"/>
      <c r="DK65" s="993"/>
      <c r="DL65" s="991"/>
      <c r="DM65" s="992"/>
      <c r="DN65" s="992"/>
      <c r="DO65" s="992"/>
      <c r="DP65" s="993"/>
      <c r="DQ65" s="991"/>
      <c r="DR65" s="992"/>
      <c r="DS65" s="992"/>
      <c r="DT65" s="992"/>
      <c r="DU65" s="993"/>
      <c r="DV65" s="994"/>
      <c r="DW65" s="995"/>
      <c r="DX65" s="995"/>
      <c r="DY65" s="995"/>
      <c r="DZ65" s="996"/>
      <c r="EA65" s="218"/>
    </row>
    <row r="66" spans="1:131" ht="26.25" customHeight="1" x14ac:dyDescent="0.15">
      <c r="A66" s="997" t="s">
        <v>398</v>
      </c>
      <c r="B66" s="998"/>
      <c r="C66" s="998"/>
      <c r="D66" s="998"/>
      <c r="E66" s="998"/>
      <c r="F66" s="998"/>
      <c r="G66" s="998"/>
      <c r="H66" s="998"/>
      <c r="I66" s="998"/>
      <c r="J66" s="998"/>
      <c r="K66" s="998"/>
      <c r="L66" s="998"/>
      <c r="M66" s="998"/>
      <c r="N66" s="998"/>
      <c r="O66" s="998"/>
      <c r="P66" s="999"/>
      <c r="Q66" s="1003" t="s">
        <v>381</v>
      </c>
      <c r="R66" s="1004"/>
      <c r="S66" s="1004"/>
      <c r="T66" s="1004"/>
      <c r="U66" s="1005"/>
      <c r="V66" s="1003" t="s">
        <v>382</v>
      </c>
      <c r="W66" s="1004"/>
      <c r="X66" s="1004"/>
      <c r="Y66" s="1004"/>
      <c r="Z66" s="1005"/>
      <c r="AA66" s="1003" t="s">
        <v>383</v>
      </c>
      <c r="AB66" s="1004"/>
      <c r="AC66" s="1004"/>
      <c r="AD66" s="1004"/>
      <c r="AE66" s="1005"/>
      <c r="AF66" s="1009" t="s">
        <v>384</v>
      </c>
      <c r="AG66" s="1010"/>
      <c r="AH66" s="1010"/>
      <c r="AI66" s="1010"/>
      <c r="AJ66" s="1011"/>
      <c r="AK66" s="1003" t="s">
        <v>385</v>
      </c>
      <c r="AL66" s="998"/>
      <c r="AM66" s="998"/>
      <c r="AN66" s="998"/>
      <c r="AO66" s="999"/>
      <c r="AP66" s="1003" t="s">
        <v>386</v>
      </c>
      <c r="AQ66" s="1004"/>
      <c r="AR66" s="1004"/>
      <c r="AS66" s="1004"/>
      <c r="AT66" s="1005"/>
      <c r="AU66" s="1003" t="s">
        <v>399</v>
      </c>
      <c r="AV66" s="1004"/>
      <c r="AW66" s="1004"/>
      <c r="AX66" s="1004"/>
      <c r="AY66" s="1005"/>
      <c r="AZ66" s="1003" t="s">
        <v>364</v>
      </c>
      <c r="BA66" s="1004"/>
      <c r="BB66" s="1004"/>
      <c r="BC66" s="1004"/>
      <c r="BD66" s="1017"/>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1000"/>
      <c r="B67" s="1001"/>
      <c r="C67" s="1001"/>
      <c r="D67" s="1001"/>
      <c r="E67" s="1001"/>
      <c r="F67" s="1001"/>
      <c r="G67" s="1001"/>
      <c r="H67" s="1001"/>
      <c r="I67" s="1001"/>
      <c r="J67" s="1001"/>
      <c r="K67" s="1001"/>
      <c r="L67" s="1001"/>
      <c r="M67" s="1001"/>
      <c r="N67" s="1001"/>
      <c r="O67" s="1001"/>
      <c r="P67" s="1002"/>
      <c r="Q67" s="1006"/>
      <c r="R67" s="1007"/>
      <c r="S67" s="1007"/>
      <c r="T67" s="1007"/>
      <c r="U67" s="1008"/>
      <c r="V67" s="1006"/>
      <c r="W67" s="1007"/>
      <c r="X67" s="1007"/>
      <c r="Y67" s="1007"/>
      <c r="Z67" s="1008"/>
      <c r="AA67" s="1006"/>
      <c r="AB67" s="1007"/>
      <c r="AC67" s="1007"/>
      <c r="AD67" s="1007"/>
      <c r="AE67" s="1008"/>
      <c r="AF67" s="1012"/>
      <c r="AG67" s="1013"/>
      <c r="AH67" s="1013"/>
      <c r="AI67" s="1013"/>
      <c r="AJ67" s="1014"/>
      <c r="AK67" s="1015"/>
      <c r="AL67" s="1001"/>
      <c r="AM67" s="1001"/>
      <c r="AN67" s="1001"/>
      <c r="AO67" s="1002"/>
      <c r="AP67" s="1006"/>
      <c r="AQ67" s="1007"/>
      <c r="AR67" s="1007"/>
      <c r="AS67" s="1007"/>
      <c r="AT67" s="1008"/>
      <c r="AU67" s="1006"/>
      <c r="AV67" s="1007"/>
      <c r="AW67" s="1007"/>
      <c r="AX67" s="1007"/>
      <c r="AY67" s="1008"/>
      <c r="AZ67" s="1006"/>
      <c r="BA67" s="1007"/>
      <c r="BB67" s="1007"/>
      <c r="BC67" s="1007"/>
      <c r="BD67" s="1018"/>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7" t="s">
        <v>556</v>
      </c>
      <c r="C68" s="988"/>
      <c r="D68" s="988"/>
      <c r="E68" s="988"/>
      <c r="F68" s="988"/>
      <c r="G68" s="988"/>
      <c r="H68" s="988"/>
      <c r="I68" s="988"/>
      <c r="J68" s="988"/>
      <c r="K68" s="988"/>
      <c r="L68" s="988"/>
      <c r="M68" s="988"/>
      <c r="N68" s="988"/>
      <c r="O68" s="988"/>
      <c r="P68" s="989"/>
      <c r="Q68" s="990">
        <v>16725</v>
      </c>
      <c r="R68" s="984"/>
      <c r="S68" s="984"/>
      <c r="T68" s="984"/>
      <c r="U68" s="984"/>
      <c r="V68" s="984">
        <v>16704</v>
      </c>
      <c r="W68" s="984"/>
      <c r="X68" s="984"/>
      <c r="Y68" s="984"/>
      <c r="Z68" s="984"/>
      <c r="AA68" s="984">
        <v>21</v>
      </c>
      <c r="AB68" s="984"/>
      <c r="AC68" s="984"/>
      <c r="AD68" s="984"/>
      <c r="AE68" s="984"/>
      <c r="AF68" s="984">
        <v>21</v>
      </c>
      <c r="AG68" s="984"/>
      <c r="AH68" s="984"/>
      <c r="AI68" s="984"/>
      <c r="AJ68" s="984"/>
      <c r="AK68" s="984">
        <v>164</v>
      </c>
      <c r="AL68" s="984"/>
      <c r="AM68" s="984"/>
      <c r="AN68" s="984"/>
      <c r="AO68" s="984"/>
      <c r="AP68" s="984" t="s">
        <v>486</v>
      </c>
      <c r="AQ68" s="984"/>
      <c r="AR68" s="984"/>
      <c r="AS68" s="984"/>
      <c r="AT68" s="984"/>
      <c r="AU68" s="984" t="s">
        <v>486</v>
      </c>
      <c r="AV68" s="984"/>
      <c r="AW68" s="984"/>
      <c r="AX68" s="984"/>
      <c r="AY68" s="984"/>
      <c r="AZ68" s="985"/>
      <c r="BA68" s="985"/>
      <c r="BB68" s="985"/>
      <c r="BC68" s="985"/>
      <c r="BD68" s="986"/>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6" t="s">
        <v>557</v>
      </c>
      <c r="C69" s="977"/>
      <c r="D69" s="977"/>
      <c r="E69" s="977"/>
      <c r="F69" s="977"/>
      <c r="G69" s="977"/>
      <c r="H69" s="977"/>
      <c r="I69" s="977"/>
      <c r="J69" s="977"/>
      <c r="K69" s="977"/>
      <c r="L69" s="977"/>
      <c r="M69" s="977"/>
      <c r="N69" s="977"/>
      <c r="O69" s="977"/>
      <c r="P69" s="978"/>
      <c r="Q69" s="979">
        <v>78</v>
      </c>
      <c r="R69" s="973"/>
      <c r="S69" s="973"/>
      <c r="T69" s="973"/>
      <c r="U69" s="973"/>
      <c r="V69" s="973">
        <v>77</v>
      </c>
      <c r="W69" s="973"/>
      <c r="X69" s="973"/>
      <c r="Y69" s="973"/>
      <c r="Z69" s="973"/>
      <c r="AA69" s="973">
        <v>1</v>
      </c>
      <c r="AB69" s="973"/>
      <c r="AC69" s="973"/>
      <c r="AD69" s="973"/>
      <c r="AE69" s="973"/>
      <c r="AF69" s="973">
        <v>1</v>
      </c>
      <c r="AG69" s="973"/>
      <c r="AH69" s="973"/>
      <c r="AI69" s="973"/>
      <c r="AJ69" s="973"/>
      <c r="AK69" s="973">
        <v>13</v>
      </c>
      <c r="AL69" s="973"/>
      <c r="AM69" s="973"/>
      <c r="AN69" s="973"/>
      <c r="AO69" s="973"/>
      <c r="AP69" s="973" t="s">
        <v>486</v>
      </c>
      <c r="AQ69" s="973"/>
      <c r="AR69" s="973"/>
      <c r="AS69" s="973"/>
      <c r="AT69" s="973"/>
      <c r="AU69" s="973" t="s">
        <v>486</v>
      </c>
      <c r="AV69" s="973"/>
      <c r="AW69" s="973"/>
      <c r="AX69" s="973"/>
      <c r="AY69" s="973"/>
      <c r="AZ69" s="974"/>
      <c r="BA69" s="974"/>
      <c r="BB69" s="974"/>
      <c r="BC69" s="974"/>
      <c r="BD69" s="975"/>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6" t="s">
        <v>558</v>
      </c>
      <c r="C70" s="977"/>
      <c r="D70" s="977"/>
      <c r="E70" s="977"/>
      <c r="F70" s="977"/>
      <c r="G70" s="977"/>
      <c r="H70" s="977"/>
      <c r="I70" s="977"/>
      <c r="J70" s="977"/>
      <c r="K70" s="977"/>
      <c r="L70" s="977"/>
      <c r="M70" s="977"/>
      <c r="N70" s="977"/>
      <c r="O70" s="977"/>
      <c r="P70" s="978"/>
      <c r="Q70" s="979">
        <v>425</v>
      </c>
      <c r="R70" s="973"/>
      <c r="S70" s="973"/>
      <c r="T70" s="973"/>
      <c r="U70" s="973"/>
      <c r="V70" s="973">
        <v>237</v>
      </c>
      <c r="W70" s="973"/>
      <c r="X70" s="973"/>
      <c r="Y70" s="973"/>
      <c r="Z70" s="973"/>
      <c r="AA70" s="973">
        <v>188</v>
      </c>
      <c r="AB70" s="973"/>
      <c r="AC70" s="973"/>
      <c r="AD70" s="973"/>
      <c r="AE70" s="973"/>
      <c r="AF70" s="973">
        <v>188</v>
      </c>
      <c r="AG70" s="973"/>
      <c r="AH70" s="973"/>
      <c r="AI70" s="973"/>
      <c r="AJ70" s="973"/>
      <c r="AK70" s="973" t="s">
        <v>562</v>
      </c>
      <c r="AL70" s="973"/>
      <c r="AM70" s="973"/>
      <c r="AN70" s="973"/>
      <c r="AO70" s="973"/>
      <c r="AP70" s="973" t="s">
        <v>486</v>
      </c>
      <c r="AQ70" s="973"/>
      <c r="AR70" s="973"/>
      <c r="AS70" s="973"/>
      <c r="AT70" s="973"/>
      <c r="AU70" s="973" t="s">
        <v>486</v>
      </c>
      <c r="AV70" s="973"/>
      <c r="AW70" s="973"/>
      <c r="AX70" s="973"/>
      <c r="AY70" s="973"/>
      <c r="AZ70" s="974"/>
      <c r="BA70" s="974"/>
      <c r="BB70" s="974"/>
      <c r="BC70" s="974"/>
      <c r="BD70" s="975"/>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6" t="s">
        <v>559</v>
      </c>
      <c r="C71" s="977"/>
      <c r="D71" s="977"/>
      <c r="E71" s="977"/>
      <c r="F71" s="977"/>
      <c r="G71" s="977"/>
      <c r="H71" s="977"/>
      <c r="I71" s="977"/>
      <c r="J71" s="977"/>
      <c r="K71" s="977"/>
      <c r="L71" s="977"/>
      <c r="M71" s="977"/>
      <c r="N71" s="977"/>
      <c r="O71" s="977"/>
      <c r="P71" s="978"/>
      <c r="Q71" s="979">
        <v>14</v>
      </c>
      <c r="R71" s="973"/>
      <c r="S71" s="973"/>
      <c r="T71" s="973"/>
      <c r="U71" s="973"/>
      <c r="V71" s="973">
        <v>13</v>
      </c>
      <c r="W71" s="973"/>
      <c r="X71" s="973"/>
      <c r="Y71" s="973"/>
      <c r="Z71" s="973"/>
      <c r="AA71" s="973">
        <v>1</v>
      </c>
      <c r="AB71" s="973"/>
      <c r="AC71" s="973"/>
      <c r="AD71" s="973"/>
      <c r="AE71" s="973"/>
      <c r="AF71" s="973">
        <v>1</v>
      </c>
      <c r="AG71" s="973"/>
      <c r="AH71" s="973"/>
      <c r="AI71" s="973"/>
      <c r="AJ71" s="973"/>
      <c r="AK71" s="973" t="s">
        <v>562</v>
      </c>
      <c r="AL71" s="973"/>
      <c r="AM71" s="973"/>
      <c r="AN71" s="973"/>
      <c r="AO71" s="973"/>
      <c r="AP71" s="973" t="s">
        <v>486</v>
      </c>
      <c r="AQ71" s="973"/>
      <c r="AR71" s="973"/>
      <c r="AS71" s="973"/>
      <c r="AT71" s="973"/>
      <c r="AU71" s="973" t="s">
        <v>486</v>
      </c>
      <c r="AV71" s="973"/>
      <c r="AW71" s="973"/>
      <c r="AX71" s="973"/>
      <c r="AY71" s="973"/>
      <c r="AZ71" s="974"/>
      <c r="BA71" s="974"/>
      <c r="BB71" s="974"/>
      <c r="BC71" s="974"/>
      <c r="BD71" s="975"/>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6" t="s">
        <v>560</v>
      </c>
      <c r="C72" s="977"/>
      <c r="D72" s="977"/>
      <c r="E72" s="977"/>
      <c r="F72" s="977"/>
      <c r="G72" s="977"/>
      <c r="H72" s="977"/>
      <c r="I72" s="977"/>
      <c r="J72" s="977"/>
      <c r="K72" s="977"/>
      <c r="L72" s="977"/>
      <c r="M72" s="977"/>
      <c r="N72" s="977"/>
      <c r="O72" s="977"/>
      <c r="P72" s="978"/>
      <c r="Q72" s="979">
        <v>1130</v>
      </c>
      <c r="R72" s="973"/>
      <c r="S72" s="973"/>
      <c r="T72" s="973"/>
      <c r="U72" s="973"/>
      <c r="V72" s="973">
        <v>1119</v>
      </c>
      <c r="W72" s="973"/>
      <c r="X72" s="973"/>
      <c r="Y72" s="973"/>
      <c r="Z72" s="973"/>
      <c r="AA72" s="973">
        <v>11</v>
      </c>
      <c r="AB72" s="973"/>
      <c r="AC72" s="973"/>
      <c r="AD72" s="973"/>
      <c r="AE72" s="973"/>
      <c r="AF72" s="973">
        <v>11</v>
      </c>
      <c r="AG72" s="973"/>
      <c r="AH72" s="973"/>
      <c r="AI72" s="973"/>
      <c r="AJ72" s="973"/>
      <c r="AK72" s="973" t="s">
        <v>562</v>
      </c>
      <c r="AL72" s="973"/>
      <c r="AM72" s="973"/>
      <c r="AN72" s="973"/>
      <c r="AO72" s="973"/>
      <c r="AP72" s="973" t="s">
        <v>486</v>
      </c>
      <c r="AQ72" s="973"/>
      <c r="AR72" s="973"/>
      <c r="AS72" s="973"/>
      <c r="AT72" s="973"/>
      <c r="AU72" s="973" t="s">
        <v>486</v>
      </c>
      <c r="AV72" s="973"/>
      <c r="AW72" s="973"/>
      <c r="AX72" s="973"/>
      <c r="AY72" s="973"/>
      <c r="AZ72" s="974"/>
      <c r="BA72" s="974"/>
      <c r="BB72" s="974"/>
      <c r="BC72" s="974"/>
      <c r="BD72" s="975"/>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6" t="s">
        <v>561</v>
      </c>
      <c r="C73" s="977"/>
      <c r="D73" s="977"/>
      <c r="E73" s="977"/>
      <c r="F73" s="977"/>
      <c r="G73" s="977"/>
      <c r="H73" s="977"/>
      <c r="I73" s="977"/>
      <c r="J73" s="977"/>
      <c r="K73" s="977"/>
      <c r="L73" s="977"/>
      <c r="M73" s="977"/>
      <c r="N73" s="977"/>
      <c r="O73" s="977"/>
      <c r="P73" s="978"/>
      <c r="Q73" s="979">
        <v>395416</v>
      </c>
      <c r="R73" s="973"/>
      <c r="S73" s="973"/>
      <c r="T73" s="973"/>
      <c r="U73" s="973"/>
      <c r="V73" s="973">
        <v>387020</v>
      </c>
      <c r="W73" s="973"/>
      <c r="X73" s="973"/>
      <c r="Y73" s="973"/>
      <c r="Z73" s="973"/>
      <c r="AA73" s="973">
        <v>8396</v>
      </c>
      <c r="AB73" s="973"/>
      <c r="AC73" s="973"/>
      <c r="AD73" s="973"/>
      <c r="AE73" s="973"/>
      <c r="AF73" s="973">
        <v>8396</v>
      </c>
      <c r="AG73" s="973"/>
      <c r="AH73" s="973"/>
      <c r="AI73" s="973"/>
      <c r="AJ73" s="973"/>
      <c r="AK73" s="973">
        <v>755</v>
      </c>
      <c r="AL73" s="973"/>
      <c r="AM73" s="973"/>
      <c r="AN73" s="973"/>
      <c r="AO73" s="973"/>
      <c r="AP73" s="973" t="s">
        <v>486</v>
      </c>
      <c r="AQ73" s="973"/>
      <c r="AR73" s="973"/>
      <c r="AS73" s="973"/>
      <c r="AT73" s="973"/>
      <c r="AU73" s="973" t="s">
        <v>486</v>
      </c>
      <c r="AV73" s="973"/>
      <c r="AW73" s="973"/>
      <c r="AX73" s="973"/>
      <c r="AY73" s="973"/>
      <c r="AZ73" s="974"/>
      <c r="BA73" s="974"/>
      <c r="BB73" s="974"/>
      <c r="BC73" s="974"/>
      <c r="BD73" s="975"/>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6"/>
      <c r="C74" s="977"/>
      <c r="D74" s="977"/>
      <c r="E74" s="977"/>
      <c r="F74" s="977"/>
      <c r="G74" s="977"/>
      <c r="H74" s="977"/>
      <c r="I74" s="977"/>
      <c r="J74" s="977"/>
      <c r="K74" s="977"/>
      <c r="L74" s="977"/>
      <c r="M74" s="977"/>
      <c r="N74" s="977"/>
      <c r="O74" s="977"/>
      <c r="P74" s="978"/>
      <c r="Q74" s="979"/>
      <c r="R74" s="973"/>
      <c r="S74" s="973"/>
      <c r="T74" s="973"/>
      <c r="U74" s="973"/>
      <c r="V74" s="973"/>
      <c r="W74" s="973"/>
      <c r="X74" s="973"/>
      <c r="Y74" s="973"/>
      <c r="Z74" s="973"/>
      <c r="AA74" s="973"/>
      <c r="AB74" s="973"/>
      <c r="AC74" s="973"/>
      <c r="AD74" s="973"/>
      <c r="AE74" s="973"/>
      <c r="AF74" s="973"/>
      <c r="AG74" s="973"/>
      <c r="AH74" s="973"/>
      <c r="AI74" s="973"/>
      <c r="AJ74" s="973"/>
      <c r="AK74" s="973"/>
      <c r="AL74" s="973"/>
      <c r="AM74" s="973"/>
      <c r="AN74" s="973"/>
      <c r="AO74" s="973"/>
      <c r="AP74" s="973"/>
      <c r="AQ74" s="973"/>
      <c r="AR74" s="973"/>
      <c r="AS74" s="973"/>
      <c r="AT74" s="973"/>
      <c r="AU74" s="973"/>
      <c r="AV74" s="973"/>
      <c r="AW74" s="973"/>
      <c r="AX74" s="973"/>
      <c r="AY74" s="973"/>
      <c r="AZ74" s="974"/>
      <c r="BA74" s="974"/>
      <c r="BB74" s="974"/>
      <c r="BC74" s="974"/>
      <c r="BD74" s="975"/>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6"/>
      <c r="C75" s="977"/>
      <c r="D75" s="977"/>
      <c r="E75" s="977"/>
      <c r="F75" s="977"/>
      <c r="G75" s="977"/>
      <c r="H75" s="977"/>
      <c r="I75" s="977"/>
      <c r="J75" s="977"/>
      <c r="K75" s="977"/>
      <c r="L75" s="977"/>
      <c r="M75" s="977"/>
      <c r="N75" s="977"/>
      <c r="O75" s="977"/>
      <c r="P75" s="978"/>
      <c r="Q75" s="980"/>
      <c r="R75" s="981"/>
      <c r="S75" s="981"/>
      <c r="T75" s="981"/>
      <c r="U75" s="982"/>
      <c r="V75" s="983"/>
      <c r="W75" s="981"/>
      <c r="X75" s="981"/>
      <c r="Y75" s="981"/>
      <c r="Z75" s="982"/>
      <c r="AA75" s="983"/>
      <c r="AB75" s="981"/>
      <c r="AC75" s="981"/>
      <c r="AD75" s="981"/>
      <c r="AE75" s="982"/>
      <c r="AF75" s="983"/>
      <c r="AG75" s="981"/>
      <c r="AH75" s="981"/>
      <c r="AI75" s="981"/>
      <c r="AJ75" s="982"/>
      <c r="AK75" s="983"/>
      <c r="AL75" s="981"/>
      <c r="AM75" s="981"/>
      <c r="AN75" s="981"/>
      <c r="AO75" s="982"/>
      <c r="AP75" s="983"/>
      <c r="AQ75" s="981"/>
      <c r="AR75" s="981"/>
      <c r="AS75" s="981"/>
      <c r="AT75" s="982"/>
      <c r="AU75" s="983"/>
      <c r="AV75" s="981"/>
      <c r="AW75" s="981"/>
      <c r="AX75" s="981"/>
      <c r="AY75" s="982"/>
      <c r="AZ75" s="974"/>
      <c r="BA75" s="974"/>
      <c r="BB75" s="974"/>
      <c r="BC75" s="974"/>
      <c r="BD75" s="975"/>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6"/>
      <c r="C76" s="977"/>
      <c r="D76" s="977"/>
      <c r="E76" s="977"/>
      <c r="F76" s="977"/>
      <c r="G76" s="977"/>
      <c r="H76" s="977"/>
      <c r="I76" s="977"/>
      <c r="J76" s="977"/>
      <c r="K76" s="977"/>
      <c r="L76" s="977"/>
      <c r="M76" s="977"/>
      <c r="N76" s="977"/>
      <c r="O76" s="977"/>
      <c r="P76" s="978"/>
      <c r="Q76" s="980"/>
      <c r="R76" s="981"/>
      <c r="S76" s="981"/>
      <c r="T76" s="981"/>
      <c r="U76" s="982"/>
      <c r="V76" s="983"/>
      <c r="W76" s="981"/>
      <c r="X76" s="981"/>
      <c r="Y76" s="981"/>
      <c r="Z76" s="982"/>
      <c r="AA76" s="983"/>
      <c r="AB76" s="981"/>
      <c r="AC76" s="981"/>
      <c r="AD76" s="981"/>
      <c r="AE76" s="982"/>
      <c r="AF76" s="983"/>
      <c r="AG76" s="981"/>
      <c r="AH76" s="981"/>
      <c r="AI76" s="981"/>
      <c r="AJ76" s="982"/>
      <c r="AK76" s="983"/>
      <c r="AL76" s="981"/>
      <c r="AM76" s="981"/>
      <c r="AN76" s="981"/>
      <c r="AO76" s="982"/>
      <c r="AP76" s="983"/>
      <c r="AQ76" s="981"/>
      <c r="AR76" s="981"/>
      <c r="AS76" s="981"/>
      <c r="AT76" s="982"/>
      <c r="AU76" s="983"/>
      <c r="AV76" s="981"/>
      <c r="AW76" s="981"/>
      <c r="AX76" s="981"/>
      <c r="AY76" s="982"/>
      <c r="AZ76" s="974"/>
      <c r="BA76" s="974"/>
      <c r="BB76" s="974"/>
      <c r="BC76" s="974"/>
      <c r="BD76" s="975"/>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6"/>
      <c r="C77" s="977"/>
      <c r="D77" s="977"/>
      <c r="E77" s="977"/>
      <c r="F77" s="977"/>
      <c r="G77" s="977"/>
      <c r="H77" s="977"/>
      <c r="I77" s="977"/>
      <c r="J77" s="977"/>
      <c r="K77" s="977"/>
      <c r="L77" s="977"/>
      <c r="M77" s="977"/>
      <c r="N77" s="977"/>
      <c r="O77" s="977"/>
      <c r="P77" s="978"/>
      <c r="Q77" s="980"/>
      <c r="R77" s="981"/>
      <c r="S77" s="981"/>
      <c r="T77" s="981"/>
      <c r="U77" s="982"/>
      <c r="V77" s="983"/>
      <c r="W77" s="981"/>
      <c r="X77" s="981"/>
      <c r="Y77" s="981"/>
      <c r="Z77" s="982"/>
      <c r="AA77" s="983"/>
      <c r="AB77" s="981"/>
      <c r="AC77" s="981"/>
      <c r="AD77" s="981"/>
      <c r="AE77" s="982"/>
      <c r="AF77" s="983"/>
      <c r="AG77" s="981"/>
      <c r="AH77" s="981"/>
      <c r="AI77" s="981"/>
      <c r="AJ77" s="982"/>
      <c r="AK77" s="983"/>
      <c r="AL77" s="981"/>
      <c r="AM77" s="981"/>
      <c r="AN77" s="981"/>
      <c r="AO77" s="982"/>
      <c r="AP77" s="983"/>
      <c r="AQ77" s="981"/>
      <c r="AR77" s="981"/>
      <c r="AS77" s="981"/>
      <c r="AT77" s="982"/>
      <c r="AU77" s="983"/>
      <c r="AV77" s="981"/>
      <c r="AW77" s="981"/>
      <c r="AX77" s="981"/>
      <c r="AY77" s="982"/>
      <c r="AZ77" s="974"/>
      <c r="BA77" s="974"/>
      <c r="BB77" s="974"/>
      <c r="BC77" s="974"/>
      <c r="BD77" s="975"/>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6"/>
      <c r="C78" s="977"/>
      <c r="D78" s="977"/>
      <c r="E78" s="977"/>
      <c r="F78" s="977"/>
      <c r="G78" s="977"/>
      <c r="H78" s="977"/>
      <c r="I78" s="977"/>
      <c r="J78" s="977"/>
      <c r="K78" s="977"/>
      <c r="L78" s="977"/>
      <c r="M78" s="977"/>
      <c r="N78" s="977"/>
      <c r="O78" s="977"/>
      <c r="P78" s="978"/>
      <c r="Q78" s="979"/>
      <c r="R78" s="973"/>
      <c r="S78" s="973"/>
      <c r="T78" s="973"/>
      <c r="U78" s="973"/>
      <c r="V78" s="973"/>
      <c r="W78" s="973"/>
      <c r="X78" s="973"/>
      <c r="Y78" s="973"/>
      <c r="Z78" s="973"/>
      <c r="AA78" s="973"/>
      <c r="AB78" s="973"/>
      <c r="AC78" s="973"/>
      <c r="AD78" s="973"/>
      <c r="AE78" s="973"/>
      <c r="AF78" s="973"/>
      <c r="AG78" s="973"/>
      <c r="AH78" s="973"/>
      <c r="AI78" s="973"/>
      <c r="AJ78" s="973"/>
      <c r="AK78" s="973"/>
      <c r="AL78" s="973"/>
      <c r="AM78" s="973"/>
      <c r="AN78" s="973"/>
      <c r="AO78" s="973"/>
      <c r="AP78" s="973"/>
      <c r="AQ78" s="973"/>
      <c r="AR78" s="973"/>
      <c r="AS78" s="973"/>
      <c r="AT78" s="973"/>
      <c r="AU78" s="973"/>
      <c r="AV78" s="973"/>
      <c r="AW78" s="973"/>
      <c r="AX78" s="973"/>
      <c r="AY78" s="973"/>
      <c r="AZ78" s="974"/>
      <c r="BA78" s="974"/>
      <c r="BB78" s="974"/>
      <c r="BC78" s="974"/>
      <c r="BD78" s="975"/>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6"/>
      <c r="C79" s="977"/>
      <c r="D79" s="977"/>
      <c r="E79" s="977"/>
      <c r="F79" s="977"/>
      <c r="G79" s="977"/>
      <c r="H79" s="977"/>
      <c r="I79" s="977"/>
      <c r="J79" s="977"/>
      <c r="K79" s="977"/>
      <c r="L79" s="977"/>
      <c r="M79" s="977"/>
      <c r="N79" s="977"/>
      <c r="O79" s="977"/>
      <c r="P79" s="978"/>
      <c r="Q79" s="979"/>
      <c r="R79" s="973"/>
      <c r="S79" s="973"/>
      <c r="T79" s="973"/>
      <c r="U79" s="973"/>
      <c r="V79" s="973"/>
      <c r="W79" s="973"/>
      <c r="X79" s="973"/>
      <c r="Y79" s="973"/>
      <c r="Z79" s="973"/>
      <c r="AA79" s="973"/>
      <c r="AB79" s="973"/>
      <c r="AC79" s="973"/>
      <c r="AD79" s="973"/>
      <c r="AE79" s="973"/>
      <c r="AF79" s="973"/>
      <c r="AG79" s="973"/>
      <c r="AH79" s="973"/>
      <c r="AI79" s="973"/>
      <c r="AJ79" s="973"/>
      <c r="AK79" s="973"/>
      <c r="AL79" s="973"/>
      <c r="AM79" s="973"/>
      <c r="AN79" s="973"/>
      <c r="AO79" s="973"/>
      <c r="AP79" s="973"/>
      <c r="AQ79" s="973"/>
      <c r="AR79" s="973"/>
      <c r="AS79" s="973"/>
      <c r="AT79" s="973"/>
      <c r="AU79" s="973"/>
      <c r="AV79" s="973"/>
      <c r="AW79" s="973"/>
      <c r="AX79" s="973"/>
      <c r="AY79" s="973"/>
      <c r="AZ79" s="974"/>
      <c r="BA79" s="974"/>
      <c r="BB79" s="974"/>
      <c r="BC79" s="974"/>
      <c r="BD79" s="975"/>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6"/>
      <c r="C80" s="977"/>
      <c r="D80" s="977"/>
      <c r="E80" s="977"/>
      <c r="F80" s="977"/>
      <c r="G80" s="977"/>
      <c r="H80" s="977"/>
      <c r="I80" s="977"/>
      <c r="J80" s="977"/>
      <c r="K80" s="977"/>
      <c r="L80" s="977"/>
      <c r="M80" s="977"/>
      <c r="N80" s="977"/>
      <c r="O80" s="977"/>
      <c r="P80" s="978"/>
      <c r="Q80" s="979"/>
      <c r="R80" s="973"/>
      <c r="S80" s="973"/>
      <c r="T80" s="973"/>
      <c r="U80" s="973"/>
      <c r="V80" s="973"/>
      <c r="W80" s="973"/>
      <c r="X80" s="973"/>
      <c r="Y80" s="973"/>
      <c r="Z80" s="973"/>
      <c r="AA80" s="973"/>
      <c r="AB80" s="973"/>
      <c r="AC80" s="973"/>
      <c r="AD80" s="973"/>
      <c r="AE80" s="973"/>
      <c r="AF80" s="973"/>
      <c r="AG80" s="973"/>
      <c r="AH80" s="973"/>
      <c r="AI80" s="973"/>
      <c r="AJ80" s="973"/>
      <c r="AK80" s="973"/>
      <c r="AL80" s="973"/>
      <c r="AM80" s="973"/>
      <c r="AN80" s="973"/>
      <c r="AO80" s="973"/>
      <c r="AP80" s="973"/>
      <c r="AQ80" s="973"/>
      <c r="AR80" s="973"/>
      <c r="AS80" s="973"/>
      <c r="AT80" s="973"/>
      <c r="AU80" s="973"/>
      <c r="AV80" s="973"/>
      <c r="AW80" s="973"/>
      <c r="AX80" s="973"/>
      <c r="AY80" s="973"/>
      <c r="AZ80" s="974"/>
      <c r="BA80" s="974"/>
      <c r="BB80" s="974"/>
      <c r="BC80" s="974"/>
      <c r="BD80" s="975"/>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6"/>
      <c r="C81" s="977"/>
      <c r="D81" s="977"/>
      <c r="E81" s="977"/>
      <c r="F81" s="977"/>
      <c r="G81" s="977"/>
      <c r="H81" s="977"/>
      <c r="I81" s="977"/>
      <c r="J81" s="977"/>
      <c r="K81" s="977"/>
      <c r="L81" s="977"/>
      <c r="M81" s="977"/>
      <c r="N81" s="977"/>
      <c r="O81" s="977"/>
      <c r="P81" s="978"/>
      <c r="Q81" s="979"/>
      <c r="R81" s="973"/>
      <c r="S81" s="973"/>
      <c r="T81" s="973"/>
      <c r="U81" s="973"/>
      <c r="V81" s="973"/>
      <c r="W81" s="973"/>
      <c r="X81" s="973"/>
      <c r="Y81" s="973"/>
      <c r="Z81" s="973"/>
      <c r="AA81" s="973"/>
      <c r="AB81" s="973"/>
      <c r="AC81" s="973"/>
      <c r="AD81" s="973"/>
      <c r="AE81" s="973"/>
      <c r="AF81" s="973"/>
      <c r="AG81" s="973"/>
      <c r="AH81" s="973"/>
      <c r="AI81" s="973"/>
      <c r="AJ81" s="973"/>
      <c r="AK81" s="973"/>
      <c r="AL81" s="973"/>
      <c r="AM81" s="973"/>
      <c r="AN81" s="973"/>
      <c r="AO81" s="973"/>
      <c r="AP81" s="973"/>
      <c r="AQ81" s="973"/>
      <c r="AR81" s="973"/>
      <c r="AS81" s="973"/>
      <c r="AT81" s="973"/>
      <c r="AU81" s="973"/>
      <c r="AV81" s="973"/>
      <c r="AW81" s="973"/>
      <c r="AX81" s="973"/>
      <c r="AY81" s="973"/>
      <c r="AZ81" s="974"/>
      <c r="BA81" s="974"/>
      <c r="BB81" s="974"/>
      <c r="BC81" s="974"/>
      <c r="BD81" s="975"/>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6"/>
      <c r="C82" s="977"/>
      <c r="D82" s="977"/>
      <c r="E82" s="977"/>
      <c r="F82" s="977"/>
      <c r="G82" s="977"/>
      <c r="H82" s="977"/>
      <c r="I82" s="977"/>
      <c r="J82" s="977"/>
      <c r="K82" s="977"/>
      <c r="L82" s="977"/>
      <c r="M82" s="977"/>
      <c r="N82" s="977"/>
      <c r="O82" s="977"/>
      <c r="P82" s="978"/>
      <c r="Q82" s="979"/>
      <c r="R82" s="973"/>
      <c r="S82" s="973"/>
      <c r="T82" s="973"/>
      <c r="U82" s="973"/>
      <c r="V82" s="973"/>
      <c r="W82" s="973"/>
      <c r="X82" s="973"/>
      <c r="Y82" s="973"/>
      <c r="Z82" s="973"/>
      <c r="AA82" s="973"/>
      <c r="AB82" s="973"/>
      <c r="AC82" s="973"/>
      <c r="AD82" s="973"/>
      <c r="AE82" s="973"/>
      <c r="AF82" s="973"/>
      <c r="AG82" s="973"/>
      <c r="AH82" s="973"/>
      <c r="AI82" s="973"/>
      <c r="AJ82" s="973"/>
      <c r="AK82" s="973"/>
      <c r="AL82" s="973"/>
      <c r="AM82" s="973"/>
      <c r="AN82" s="973"/>
      <c r="AO82" s="973"/>
      <c r="AP82" s="973"/>
      <c r="AQ82" s="973"/>
      <c r="AR82" s="973"/>
      <c r="AS82" s="973"/>
      <c r="AT82" s="973"/>
      <c r="AU82" s="973"/>
      <c r="AV82" s="973"/>
      <c r="AW82" s="973"/>
      <c r="AX82" s="973"/>
      <c r="AY82" s="973"/>
      <c r="AZ82" s="974"/>
      <c r="BA82" s="974"/>
      <c r="BB82" s="974"/>
      <c r="BC82" s="974"/>
      <c r="BD82" s="975"/>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6"/>
      <c r="C83" s="977"/>
      <c r="D83" s="977"/>
      <c r="E83" s="977"/>
      <c r="F83" s="977"/>
      <c r="G83" s="977"/>
      <c r="H83" s="977"/>
      <c r="I83" s="977"/>
      <c r="J83" s="977"/>
      <c r="K83" s="977"/>
      <c r="L83" s="977"/>
      <c r="M83" s="977"/>
      <c r="N83" s="977"/>
      <c r="O83" s="977"/>
      <c r="P83" s="978"/>
      <c r="Q83" s="979"/>
      <c r="R83" s="973"/>
      <c r="S83" s="973"/>
      <c r="T83" s="973"/>
      <c r="U83" s="973"/>
      <c r="V83" s="973"/>
      <c r="W83" s="973"/>
      <c r="X83" s="973"/>
      <c r="Y83" s="973"/>
      <c r="Z83" s="973"/>
      <c r="AA83" s="973"/>
      <c r="AB83" s="973"/>
      <c r="AC83" s="973"/>
      <c r="AD83" s="973"/>
      <c r="AE83" s="973"/>
      <c r="AF83" s="973"/>
      <c r="AG83" s="973"/>
      <c r="AH83" s="973"/>
      <c r="AI83" s="973"/>
      <c r="AJ83" s="973"/>
      <c r="AK83" s="973"/>
      <c r="AL83" s="973"/>
      <c r="AM83" s="973"/>
      <c r="AN83" s="973"/>
      <c r="AO83" s="973"/>
      <c r="AP83" s="973"/>
      <c r="AQ83" s="973"/>
      <c r="AR83" s="973"/>
      <c r="AS83" s="973"/>
      <c r="AT83" s="973"/>
      <c r="AU83" s="973"/>
      <c r="AV83" s="973"/>
      <c r="AW83" s="973"/>
      <c r="AX83" s="973"/>
      <c r="AY83" s="973"/>
      <c r="AZ83" s="974"/>
      <c r="BA83" s="974"/>
      <c r="BB83" s="974"/>
      <c r="BC83" s="974"/>
      <c r="BD83" s="975"/>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6"/>
      <c r="C84" s="977"/>
      <c r="D84" s="977"/>
      <c r="E84" s="977"/>
      <c r="F84" s="977"/>
      <c r="G84" s="977"/>
      <c r="H84" s="977"/>
      <c r="I84" s="977"/>
      <c r="J84" s="977"/>
      <c r="K84" s="977"/>
      <c r="L84" s="977"/>
      <c r="M84" s="977"/>
      <c r="N84" s="977"/>
      <c r="O84" s="977"/>
      <c r="P84" s="978"/>
      <c r="Q84" s="979"/>
      <c r="R84" s="973"/>
      <c r="S84" s="973"/>
      <c r="T84" s="973"/>
      <c r="U84" s="973"/>
      <c r="V84" s="973"/>
      <c r="W84" s="973"/>
      <c r="X84" s="973"/>
      <c r="Y84" s="973"/>
      <c r="Z84" s="973"/>
      <c r="AA84" s="973"/>
      <c r="AB84" s="973"/>
      <c r="AC84" s="973"/>
      <c r="AD84" s="973"/>
      <c r="AE84" s="973"/>
      <c r="AF84" s="973"/>
      <c r="AG84" s="973"/>
      <c r="AH84" s="973"/>
      <c r="AI84" s="973"/>
      <c r="AJ84" s="973"/>
      <c r="AK84" s="973"/>
      <c r="AL84" s="973"/>
      <c r="AM84" s="973"/>
      <c r="AN84" s="973"/>
      <c r="AO84" s="973"/>
      <c r="AP84" s="973"/>
      <c r="AQ84" s="973"/>
      <c r="AR84" s="973"/>
      <c r="AS84" s="973"/>
      <c r="AT84" s="973"/>
      <c r="AU84" s="973"/>
      <c r="AV84" s="973"/>
      <c r="AW84" s="973"/>
      <c r="AX84" s="973"/>
      <c r="AY84" s="973"/>
      <c r="AZ84" s="974"/>
      <c r="BA84" s="974"/>
      <c r="BB84" s="974"/>
      <c r="BC84" s="974"/>
      <c r="BD84" s="975"/>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6"/>
      <c r="C85" s="977"/>
      <c r="D85" s="977"/>
      <c r="E85" s="977"/>
      <c r="F85" s="977"/>
      <c r="G85" s="977"/>
      <c r="H85" s="977"/>
      <c r="I85" s="977"/>
      <c r="J85" s="977"/>
      <c r="K85" s="977"/>
      <c r="L85" s="977"/>
      <c r="M85" s="977"/>
      <c r="N85" s="977"/>
      <c r="O85" s="977"/>
      <c r="P85" s="978"/>
      <c r="Q85" s="979"/>
      <c r="R85" s="973"/>
      <c r="S85" s="973"/>
      <c r="T85" s="973"/>
      <c r="U85" s="973"/>
      <c r="V85" s="973"/>
      <c r="W85" s="973"/>
      <c r="X85" s="973"/>
      <c r="Y85" s="973"/>
      <c r="Z85" s="973"/>
      <c r="AA85" s="973"/>
      <c r="AB85" s="973"/>
      <c r="AC85" s="973"/>
      <c r="AD85" s="973"/>
      <c r="AE85" s="973"/>
      <c r="AF85" s="973"/>
      <c r="AG85" s="973"/>
      <c r="AH85" s="973"/>
      <c r="AI85" s="973"/>
      <c r="AJ85" s="973"/>
      <c r="AK85" s="973"/>
      <c r="AL85" s="973"/>
      <c r="AM85" s="973"/>
      <c r="AN85" s="973"/>
      <c r="AO85" s="973"/>
      <c r="AP85" s="973"/>
      <c r="AQ85" s="973"/>
      <c r="AR85" s="973"/>
      <c r="AS85" s="973"/>
      <c r="AT85" s="973"/>
      <c r="AU85" s="973"/>
      <c r="AV85" s="973"/>
      <c r="AW85" s="973"/>
      <c r="AX85" s="973"/>
      <c r="AY85" s="973"/>
      <c r="AZ85" s="974"/>
      <c r="BA85" s="974"/>
      <c r="BB85" s="974"/>
      <c r="BC85" s="974"/>
      <c r="BD85" s="975"/>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6"/>
      <c r="C86" s="977"/>
      <c r="D86" s="977"/>
      <c r="E86" s="977"/>
      <c r="F86" s="977"/>
      <c r="G86" s="977"/>
      <c r="H86" s="977"/>
      <c r="I86" s="977"/>
      <c r="J86" s="977"/>
      <c r="K86" s="977"/>
      <c r="L86" s="977"/>
      <c r="M86" s="977"/>
      <c r="N86" s="977"/>
      <c r="O86" s="977"/>
      <c r="P86" s="978"/>
      <c r="Q86" s="979"/>
      <c r="R86" s="973"/>
      <c r="S86" s="973"/>
      <c r="T86" s="973"/>
      <c r="U86" s="973"/>
      <c r="V86" s="973"/>
      <c r="W86" s="973"/>
      <c r="X86" s="973"/>
      <c r="Y86" s="973"/>
      <c r="Z86" s="973"/>
      <c r="AA86" s="973"/>
      <c r="AB86" s="973"/>
      <c r="AC86" s="973"/>
      <c r="AD86" s="973"/>
      <c r="AE86" s="973"/>
      <c r="AF86" s="973"/>
      <c r="AG86" s="973"/>
      <c r="AH86" s="973"/>
      <c r="AI86" s="973"/>
      <c r="AJ86" s="973"/>
      <c r="AK86" s="973"/>
      <c r="AL86" s="973"/>
      <c r="AM86" s="973"/>
      <c r="AN86" s="973"/>
      <c r="AO86" s="973"/>
      <c r="AP86" s="973"/>
      <c r="AQ86" s="973"/>
      <c r="AR86" s="973"/>
      <c r="AS86" s="973"/>
      <c r="AT86" s="973"/>
      <c r="AU86" s="973"/>
      <c r="AV86" s="973"/>
      <c r="AW86" s="973"/>
      <c r="AX86" s="973"/>
      <c r="AY86" s="973"/>
      <c r="AZ86" s="974"/>
      <c r="BA86" s="974"/>
      <c r="BB86" s="974"/>
      <c r="BC86" s="974"/>
      <c r="BD86" s="975"/>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400</v>
      </c>
      <c r="C88" s="938"/>
      <c r="D88" s="938"/>
      <c r="E88" s="938"/>
      <c r="F88" s="938"/>
      <c r="G88" s="938"/>
      <c r="H88" s="938"/>
      <c r="I88" s="938"/>
      <c r="J88" s="938"/>
      <c r="K88" s="938"/>
      <c r="L88" s="938"/>
      <c r="M88" s="938"/>
      <c r="N88" s="938"/>
      <c r="O88" s="938"/>
      <c r="P88" s="948"/>
      <c r="Q88" s="963"/>
      <c r="R88" s="964"/>
      <c r="S88" s="964"/>
      <c r="T88" s="964"/>
      <c r="U88" s="964"/>
      <c r="V88" s="964"/>
      <c r="W88" s="964"/>
      <c r="X88" s="964"/>
      <c r="Y88" s="964"/>
      <c r="Z88" s="964"/>
      <c r="AA88" s="964"/>
      <c r="AB88" s="964"/>
      <c r="AC88" s="964"/>
      <c r="AD88" s="964"/>
      <c r="AE88" s="964"/>
      <c r="AF88" s="965">
        <f>SUM(AF68:AJ87)</f>
        <v>8618</v>
      </c>
      <c r="AG88" s="965"/>
      <c r="AH88" s="965"/>
      <c r="AI88" s="965"/>
      <c r="AJ88" s="965"/>
      <c r="AK88" s="964"/>
      <c r="AL88" s="964"/>
      <c r="AM88" s="964"/>
      <c r="AN88" s="964"/>
      <c r="AO88" s="964"/>
      <c r="AP88" s="959" t="s">
        <v>486</v>
      </c>
      <c r="AQ88" s="953"/>
      <c r="AR88" s="953"/>
      <c r="AS88" s="953"/>
      <c r="AT88" s="960"/>
      <c r="AU88" s="959" t="s">
        <v>486</v>
      </c>
      <c r="AV88" s="953"/>
      <c r="AW88" s="953"/>
      <c r="AX88" s="953"/>
      <c r="AY88" s="960"/>
      <c r="AZ88" s="961"/>
      <c r="BA88" s="961"/>
      <c r="BB88" s="961"/>
      <c r="BC88" s="961"/>
      <c r="BD88" s="962"/>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f>SUM(CR7:CV10)</f>
        <v>494</v>
      </c>
      <c r="CS102" s="953"/>
      <c r="CT102" s="953"/>
      <c r="CU102" s="953"/>
      <c r="CV102" s="954"/>
      <c r="CW102" s="952">
        <f t="shared" ref="CW102" si="0">SUM(CW7:DA10)</f>
        <v>48</v>
      </c>
      <c r="CX102" s="953"/>
      <c r="CY102" s="953"/>
      <c r="CZ102" s="953"/>
      <c r="DA102" s="954"/>
      <c r="DB102" s="952" t="s">
        <v>486</v>
      </c>
      <c r="DC102" s="953"/>
      <c r="DD102" s="953"/>
      <c r="DE102" s="953"/>
      <c r="DF102" s="954"/>
      <c r="DG102" s="952" t="s">
        <v>486</v>
      </c>
      <c r="DH102" s="953"/>
      <c r="DI102" s="953"/>
      <c r="DJ102" s="953"/>
      <c r="DK102" s="954"/>
      <c r="DL102" s="952" t="s">
        <v>486</v>
      </c>
      <c r="DM102" s="953"/>
      <c r="DN102" s="953"/>
      <c r="DO102" s="953"/>
      <c r="DP102" s="954"/>
      <c r="DQ102" s="952" t="s">
        <v>486</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6345205</v>
      </c>
      <c r="AB110" s="889"/>
      <c r="AC110" s="889"/>
      <c r="AD110" s="889"/>
      <c r="AE110" s="890"/>
      <c r="AF110" s="891">
        <v>6327972</v>
      </c>
      <c r="AG110" s="889"/>
      <c r="AH110" s="889"/>
      <c r="AI110" s="889"/>
      <c r="AJ110" s="890"/>
      <c r="AK110" s="891">
        <v>6402194</v>
      </c>
      <c r="AL110" s="889"/>
      <c r="AM110" s="889"/>
      <c r="AN110" s="889"/>
      <c r="AO110" s="890"/>
      <c r="AP110" s="892">
        <v>11.4</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56231914</v>
      </c>
      <c r="BR110" s="842"/>
      <c r="BS110" s="842"/>
      <c r="BT110" s="842"/>
      <c r="BU110" s="842"/>
      <c r="BV110" s="842">
        <v>61920438</v>
      </c>
      <c r="BW110" s="842"/>
      <c r="BX110" s="842"/>
      <c r="BY110" s="842"/>
      <c r="BZ110" s="842"/>
      <c r="CA110" s="842">
        <v>65201180</v>
      </c>
      <c r="CB110" s="842"/>
      <c r="CC110" s="842"/>
      <c r="CD110" s="842"/>
      <c r="CE110" s="842"/>
      <c r="CF110" s="866">
        <v>115.9</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v>4587767</v>
      </c>
      <c r="BR111" s="817"/>
      <c r="BS111" s="817"/>
      <c r="BT111" s="817"/>
      <c r="BU111" s="817"/>
      <c r="BV111" s="817">
        <v>4769586</v>
      </c>
      <c r="BW111" s="817"/>
      <c r="BX111" s="817"/>
      <c r="BY111" s="817"/>
      <c r="BZ111" s="817"/>
      <c r="CA111" s="817">
        <v>3899908</v>
      </c>
      <c r="CB111" s="817"/>
      <c r="CC111" s="817"/>
      <c r="CD111" s="817"/>
      <c r="CE111" s="817"/>
      <c r="CF111" s="875">
        <v>6.9</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v>464817</v>
      </c>
      <c r="DH111" s="817"/>
      <c r="DI111" s="817"/>
      <c r="DJ111" s="817"/>
      <c r="DK111" s="817"/>
      <c r="DL111" s="817">
        <v>261894</v>
      </c>
      <c r="DM111" s="817"/>
      <c r="DN111" s="817"/>
      <c r="DO111" s="817"/>
      <c r="DP111" s="817"/>
      <c r="DQ111" s="817">
        <v>69224</v>
      </c>
      <c r="DR111" s="817"/>
      <c r="DS111" s="817"/>
      <c r="DT111" s="817"/>
      <c r="DU111" s="817"/>
      <c r="DV111" s="794">
        <v>0.1</v>
      </c>
      <c r="DW111" s="794"/>
      <c r="DX111" s="794"/>
      <c r="DY111" s="794"/>
      <c r="DZ111" s="795"/>
    </row>
    <row r="112" spans="1:131" s="218"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15059775</v>
      </c>
      <c r="BR112" s="817"/>
      <c r="BS112" s="817"/>
      <c r="BT112" s="817"/>
      <c r="BU112" s="817"/>
      <c r="BV112" s="817">
        <v>18157474</v>
      </c>
      <c r="BW112" s="817"/>
      <c r="BX112" s="817"/>
      <c r="BY112" s="817"/>
      <c r="BZ112" s="817"/>
      <c r="CA112" s="817">
        <v>19187884</v>
      </c>
      <c r="CB112" s="817"/>
      <c r="CC112" s="817"/>
      <c r="CD112" s="817"/>
      <c r="CE112" s="817"/>
      <c r="CF112" s="875">
        <v>34.1</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v>249515</v>
      </c>
      <c r="DH112" s="817"/>
      <c r="DI112" s="817"/>
      <c r="DJ112" s="817"/>
      <c r="DK112" s="817"/>
      <c r="DL112" s="817">
        <v>173274</v>
      </c>
      <c r="DM112" s="817"/>
      <c r="DN112" s="817"/>
      <c r="DO112" s="817"/>
      <c r="DP112" s="817"/>
      <c r="DQ112" s="817">
        <v>144395</v>
      </c>
      <c r="DR112" s="817"/>
      <c r="DS112" s="817"/>
      <c r="DT112" s="817"/>
      <c r="DU112" s="817"/>
      <c r="DV112" s="794">
        <v>0.3</v>
      </c>
      <c r="DW112" s="794"/>
      <c r="DX112" s="794"/>
      <c r="DY112" s="794"/>
      <c r="DZ112" s="795"/>
    </row>
    <row r="113" spans="1:130" s="218"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1332329</v>
      </c>
      <c r="AB113" s="919"/>
      <c r="AC113" s="919"/>
      <c r="AD113" s="919"/>
      <c r="AE113" s="920"/>
      <c r="AF113" s="921">
        <v>1351844</v>
      </c>
      <c r="AG113" s="919"/>
      <c r="AH113" s="919"/>
      <c r="AI113" s="919"/>
      <c r="AJ113" s="920"/>
      <c r="AK113" s="921">
        <v>1489920</v>
      </c>
      <c r="AL113" s="919"/>
      <c r="AM113" s="919"/>
      <c r="AN113" s="919"/>
      <c r="AO113" s="920"/>
      <c r="AP113" s="922">
        <v>2.6</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3142552</v>
      </c>
      <c r="BR114" s="817"/>
      <c r="BS114" s="817"/>
      <c r="BT114" s="817"/>
      <c r="BU114" s="817"/>
      <c r="BV114" s="817">
        <v>2145734</v>
      </c>
      <c r="BW114" s="817"/>
      <c r="BX114" s="817"/>
      <c r="BY114" s="817"/>
      <c r="BZ114" s="817"/>
      <c r="CA114" s="817">
        <v>2540558</v>
      </c>
      <c r="CB114" s="817"/>
      <c r="CC114" s="817"/>
      <c r="CD114" s="817"/>
      <c r="CE114" s="817"/>
      <c r="CF114" s="875">
        <v>4.5</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940453</v>
      </c>
      <c r="AB115" s="919"/>
      <c r="AC115" s="919"/>
      <c r="AD115" s="919"/>
      <c r="AE115" s="920"/>
      <c r="AF115" s="921">
        <v>934148</v>
      </c>
      <c r="AG115" s="919"/>
      <c r="AH115" s="919"/>
      <c r="AI115" s="919"/>
      <c r="AJ115" s="920"/>
      <c r="AK115" s="921">
        <v>974122</v>
      </c>
      <c r="AL115" s="919"/>
      <c r="AM115" s="919"/>
      <c r="AN115" s="919"/>
      <c r="AO115" s="920"/>
      <c r="AP115" s="922">
        <v>1.7</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8617987</v>
      </c>
      <c r="AB117" s="903"/>
      <c r="AC117" s="903"/>
      <c r="AD117" s="903"/>
      <c r="AE117" s="904"/>
      <c r="AF117" s="905">
        <v>8613964</v>
      </c>
      <c r="AG117" s="903"/>
      <c r="AH117" s="903"/>
      <c r="AI117" s="903"/>
      <c r="AJ117" s="904"/>
      <c r="AK117" s="905">
        <v>8866236</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441</v>
      </c>
      <c r="BP119" s="878"/>
      <c r="BQ119" s="879">
        <v>79022008</v>
      </c>
      <c r="BR119" s="845"/>
      <c r="BS119" s="845"/>
      <c r="BT119" s="845"/>
      <c r="BU119" s="845"/>
      <c r="BV119" s="845">
        <v>86993232</v>
      </c>
      <c r="BW119" s="845"/>
      <c r="BX119" s="845"/>
      <c r="BY119" s="845"/>
      <c r="BZ119" s="845"/>
      <c r="CA119" s="845">
        <v>90829530</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3873435</v>
      </c>
      <c r="DH119" s="764"/>
      <c r="DI119" s="764"/>
      <c r="DJ119" s="764"/>
      <c r="DK119" s="765"/>
      <c r="DL119" s="766">
        <v>4334418</v>
      </c>
      <c r="DM119" s="764"/>
      <c r="DN119" s="764"/>
      <c r="DO119" s="764"/>
      <c r="DP119" s="765"/>
      <c r="DQ119" s="766">
        <v>3686289</v>
      </c>
      <c r="DR119" s="764"/>
      <c r="DS119" s="764"/>
      <c r="DT119" s="764"/>
      <c r="DU119" s="765"/>
      <c r="DV119" s="848">
        <v>6.6</v>
      </c>
      <c r="DW119" s="849"/>
      <c r="DX119" s="849"/>
      <c r="DY119" s="849"/>
      <c r="DZ119" s="850"/>
    </row>
    <row r="120" spans="1:130" s="218"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v>219051</v>
      </c>
      <c r="AB120" s="780"/>
      <c r="AC120" s="780"/>
      <c r="AD120" s="780"/>
      <c r="AE120" s="781"/>
      <c r="AF120" s="782">
        <v>219157</v>
      </c>
      <c r="AG120" s="780"/>
      <c r="AH120" s="780"/>
      <c r="AI120" s="780"/>
      <c r="AJ120" s="781"/>
      <c r="AK120" s="782">
        <v>200663</v>
      </c>
      <c r="AL120" s="780"/>
      <c r="AM120" s="780"/>
      <c r="AN120" s="780"/>
      <c r="AO120" s="781"/>
      <c r="AP120" s="824">
        <v>0.4</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22259631</v>
      </c>
      <c r="BR120" s="842"/>
      <c r="BS120" s="842"/>
      <c r="BT120" s="842"/>
      <c r="BU120" s="842"/>
      <c r="BV120" s="842">
        <v>19051147</v>
      </c>
      <c r="BW120" s="842"/>
      <c r="BX120" s="842"/>
      <c r="BY120" s="842"/>
      <c r="BZ120" s="842"/>
      <c r="CA120" s="842">
        <v>15381929</v>
      </c>
      <c r="CB120" s="842"/>
      <c r="CC120" s="842"/>
      <c r="CD120" s="842"/>
      <c r="CE120" s="842"/>
      <c r="CF120" s="866">
        <v>27.3</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14856869</v>
      </c>
      <c r="DH120" s="842"/>
      <c r="DI120" s="842"/>
      <c r="DJ120" s="842"/>
      <c r="DK120" s="842"/>
      <c r="DL120" s="842">
        <v>18036638</v>
      </c>
      <c r="DM120" s="842"/>
      <c r="DN120" s="842"/>
      <c r="DO120" s="842"/>
      <c r="DP120" s="842"/>
      <c r="DQ120" s="842">
        <v>19040662</v>
      </c>
      <c r="DR120" s="842"/>
      <c r="DS120" s="842"/>
      <c r="DT120" s="842"/>
      <c r="DU120" s="842"/>
      <c r="DV120" s="843">
        <v>33.9</v>
      </c>
      <c r="DW120" s="843"/>
      <c r="DX120" s="843"/>
      <c r="DY120" s="843"/>
      <c r="DZ120" s="844"/>
    </row>
    <row r="121" spans="1:130" s="218"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v>76241</v>
      </c>
      <c r="AB121" s="780"/>
      <c r="AC121" s="780"/>
      <c r="AD121" s="780"/>
      <c r="AE121" s="781"/>
      <c r="AF121" s="782">
        <v>76241</v>
      </c>
      <c r="AG121" s="780"/>
      <c r="AH121" s="780"/>
      <c r="AI121" s="780"/>
      <c r="AJ121" s="781"/>
      <c r="AK121" s="782">
        <v>28879</v>
      </c>
      <c r="AL121" s="780"/>
      <c r="AM121" s="780"/>
      <c r="AN121" s="780"/>
      <c r="AO121" s="781"/>
      <c r="AP121" s="824">
        <v>0.1</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15173842</v>
      </c>
      <c r="BR121" s="817"/>
      <c r="BS121" s="817"/>
      <c r="BT121" s="817"/>
      <c r="BU121" s="817"/>
      <c r="BV121" s="817">
        <v>15632920</v>
      </c>
      <c r="BW121" s="817"/>
      <c r="BX121" s="817"/>
      <c r="BY121" s="817"/>
      <c r="BZ121" s="817"/>
      <c r="CA121" s="817">
        <v>16462047</v>
      </c>
      <c r="CB121" s="817"/>
      <c r="CC121" s="817"/>
      <c r="CD121" s="817"/>
      <c r="CE121" s="817"/>
      <c r="CF121" s="875">
        <v>29.3</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202906</v>
      </c>
      <c r="DH121" s="817"/>
      <c r="DI121" s="817"/>
      <c r="DJ121" s="817"/>
      <c r="DK121" s="817"/>
      <c r="DL121" s="817">
        <v>120836</v>
      </c>
      <c r="DM121" s="817"/>
      <c r="DN121" s="817"/>
      <c r="DO121" s="817"/>
      <c r="DP121" s="817"/>
      <c r="DQ121" s="817">
        <v>147222</v>
      </c>
      <c r="DR121" s="817"/>
      <c r="DS121" s="817"/>
      <c r="DT121" s="817"/>
      <c r="DU121" s="817"/>
      <c r="DV121" s="794">
        <v>0.3</v>
      </c>
      <c r="DW121" s="794"/>
      <c r="DX121" s="794"/>
      <c r="DY121" s="794"/>
      <c r="DZ121" s="795"/>
    </row>
    <row r="122" spans="1:130" s="218"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37780139</v>
      </c>
      <c r="BR122" s="845"/>
      <c r="BS122" s="845"/>
      <c r="BT122" s="845"/>
      <c r="BU122" s="845"/>
      <c r="BV122" s="845">
        <v>36767883</v>
      </c>
      <c r="BW122" s="845"/>
      <c r="BX122" s="845"/>
      <c r="BY122" s="845"/>
      <c r="BZ122" s="845"/>
      <c r="CA122" s="845">
        <v>35712284</v>
      </c>
      <c r="CB122" s="845"/>
      <c r="CC122" s="845"/>
      <c r="CD122" s="845"/>
      <c r="CE122" s="845"/>
      <c r="CF122" s="846">
        <v>63.5</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449</v>
      </c>
      <c r="BP123" s="878"/>
      <c r="BQ123" s="832">
        <v>75213612</v>
      </c>
      <c r="BR123" s="833"/>
      <c r="BS123" s="833"/>
      <c r="BT123" s="833"/>
      <c r="BU123" s="833"/>
      <c r="BV123" s="833">
        <v>71451950</v>
      </c>
      <c r="BW123" s="833"/>
      <c r="BX123" s="833"/>
      <c r="BY123" s="833"/>
      <c r="BZ123" s="833"/>
      <c r="CA123" s="833">
        <v>67556260</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7.4</v>
      </c>
      <c r="BR124" s="831"/>
      <c r="BS124" s="831"/>
      <c r="BT124" s="831"/>
      <c r="BU124" s="831"/>
      <c r="BV124" s="831">
        <v>28.6</v>
      </c>
      <c r="BW124" s="831"/>
      <c r="BX124" s="831"/>
      <c r="BY124" s="831"/>
      <c r="BZ124" s="831"/>
      <c r="CA124" s="831">
        <v>41.3</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630070</v>
      </c>
      <c r="AB126" s="780"/>
      <c r="AC126" s="780"/>
      <c r="AD126" s="780"/>
      <c r="AE126" s="781"/>
      <c r="AF126" s="782">
        <v>621984</v>
      </c>
      <c r="AG126" s="780"/>
      <c r="AH126" s="780"/>
      <c r="AI126" s="780"/>
      <c r="AJ126" s="781"/>
      <c r="AK126" s="782">
        <v>721242</v>
      </c>
      <c r="AL126" s="780"/>
      <c r="AM126" s="780"/>
      <c r="AN126" s="780"/>
      <c r="AO126" s="781"/>
      <c r="AP126" s="824">
        <v>1.3</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15091</v>
      </c>
      <c r="AB127" s="780"/>
      <c r="AC127" s="780"/>
      <c r="AD127" s="780"/>
      <c r="AE127" s="781"/>
      <c r="AF127" s="782">
        <v>16766</v>
      </c>
      <c r="AG127" s="780"/>
      <c r="AH127" s="780"/>
      <c r="AI127" s="780"/>
      <c r="AJ127" s="781"/>
      <c r="AK127" s="782">
        <v>23338</v>
      </c>
      <c r="AL127" s="780"/>
      <c r="AM127" s="780"/>
      <c r="AN127" s="780"/>
      <c r="AO127" s="781"/>
      <c r="AP127" s="824">
        <v>0</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1426264</v>
      </c>
      <c r="AB128" s="801"/>
      <c r="AC128" s="801"/>
      <c r="AD128" s="801"/>
      <c r="AE128" s="802"/>
      <c r="AF128" s="803">
        <v>1476720</v>
      </c>
      <c r="AG128" s="801"/>
      <c r="AH128" s="801"/>
      <c r="AI128" s="801"/>
      <c r="AJ128" s="802"/>
      <c r="AK128" s="803">
        <v>1421918</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55360348</v>
      </c>
      <c r="AB129" s="780"/>
      <c r="AC129" s="780"/>
      <c r="AD129" s="780"/>
      <c r="AE129" s="781"/>
      <c r="AF129" s="782">
        <v>58059036</v>
      </c>
      <c r="AG129" s="780"/>
      <c r="AH129" s="780"/>
      <c r="AI129" s="780"/>
      <c r="AJ129" s="781"/>
      <c r="AK129" s="782">
        <v>59775576</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4004119</v>
      </c>
      <c r="AB130" s="780"/>
      <c r="AC130" s="780"/>
      <c r="AD130" s="780"/>
      <c r="AE130" s="781"/>
      <c r="AF130" s="782">
        <v>3736680</v>
      </c>
      <c r="AG130" s="780"/>
      <c r="AH130" s="780"/>
      <c r="AI130" s="780"/>
      <c r="AJ130" s="781"/>
      <c r="AK130" s="782">
        <v>3527940</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6.4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51356229</v>
      </c>
      <c r="AB131" s="764"/>
      <c r="AC131" s="764"/>
      <c r="AD131" s="764"/>
      <c r="AE131" s="765"/>
      <c r="AF131" s="766">
        <v>54322356</v>
      </c>
      <c r="AG131" s="764"/>
      <c r="AH131" s="764"/>
      <c r="AI131" s="764"/>
      <c r="AJ131" s="765"/>
      <c r="AK131" s="766">
        <v>56247636</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v>41.3</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6.2068498060000001</v>
      </c>
      <c r="AB132" s="745"/>
      <c r="AC132" s="745"/>
      <c r="AD132" s="745"/>
      <c r="AE132" s="746"/>
      <c r="AF132" s="747">
        <v>6.2599714930000001</v>
      </c>
      <c r="AG132" s="745"/>
      <c r="AH132" s="745"/>
      <c r="AI132" s="745"/>
      <c r="AJ132" s="746"/>
      <c r="AK132" s="747">
        <v>6.9627423989999997</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5.5</v>
      </c>
      <c r="AB133" s="724"/>
      <c r="AC133" s="724"/>
      <c r="AD133" s="724"/>
      <c r="AE133" s="725"/>
      <c r="AF133" s="723">
        <v>6.3</v>
      </c>
      <c r="AG133" s="724"/>
      <c r="AH133" s="724"/>
      <c r="AI133" s="724"/>
      <c r="AJ133" s="725"/>
      <c r="AK133" s="723">
        <v>6.4</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XK3CD/tZE1Ni88Y5pf+oEah8y11wOZzQxYNvEvLWn49k00KDOvCVouR6dRJI6a784jpPiCnkfeoAr29yiL4OEw==" saltValue="NyHxWg6w465M5d631ZcMg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CP30" sqref="CP30"/>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Jof56fHI74fAUB3RetpBsInwM5AdY7SnhMxejMkHDsd5P9uY4H1G3zDEj7xZHVt0JttYQ4maqZKNfpkq0gfVEQ==" saltValue="r9DO+eyQJUHfTSRIE6OQBQ==" spinCount="100000" sheet="1" objects="1" scenarios="1"/>
  <dataConsolidate/>
  <phoneticPr fontId="2"/>
  <printOptions horizontalCentered="1" verticalCentered="1"/>
  <pageMargins left="0" right="0" top="0" bottom="0" header="0" footer="0"/>
  <pageSetup paperSize="9" scale="32"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view="pageBreakPreview" topLeftCell="M34" zoomScale="85" zoomScaleNormal="100" zoomScaleSheetLayoutView="8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XymyUprtz9HH7F2BsBzVyECRLD9dA/EJjBip4mm2mPrmV/qgNgbwwAunzN2kEphd3A1+qos0M2X9MCLxFpZ8A==" saltValue="Ky0qFLzc0qv4Fw+PPa55eg==" spinCount="100000" sheet="1" objects="1" scenarios="1"/>
  <dataConsolidate/>
  <phoneticPr fontId="2"/>
  <printOptions horizontalCentered="1" verticalCentered="1"/>
  <pageMargins left="0" right="0" top="0" bottom="0" header="0" footer="0"/>
  <pageSetup paperSize="9" scale="35" orientation="portrait"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6" zoomScale="85" zoomScaleSheetLayoutView="8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20"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1"/>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2" t="s">
        <v>483</v>
      </c>
      <c r="AL9" s="1133"/>
      <c r="AM9" s="1133"/>
      <c r="AN9" s="1134"/>
      <c r="AO9" s="269">
        <v>21871445</v>
      </c>
      <c r="AP9" s="269">
        <v>84446</v>
      </c>
      <c r="AQ9" s="270">
        <v>70143</v>
      </c>
      <c r="AR9" s="271">
        <v>20.399999999999999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2" t="s">
        <v>484</v>
      </c>
      <c r="AL10" s="1133"/>
      <c r="AM10" s="1133"/>
      <c r="AN10" s="1134"/>
      <c r="AO10" s="272">
        <v>7346</v>
      </c>
      <c r="AP10" s="272">
        <v>28</v>
      </c>
      <c r="AQ10" s="273">
        <v>2309</v>
      </c>
      <c r="AR10" s="274">
        <v>-98.8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2" t="s">
        <v>485</v>
      </c>
      <c r="AL11" s="1133"/>
      <c r="AM11" s="1133"/>
      <c r="AN11" s="1134"/>
      <c r="AO11" s="272" t="s">
        <v>486</v>
      </c>
      <c r="AP11" s="272" t="s">
        <v>486</v>
      </c>
      <c r="AQ11" s="273">
        <v>1878</v>
      </c>
      <c r="AR11" s="274" t="s">
        <v>486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2" t="s">
        <v>487</v>
      </c>
      <c r="AL12" s="1133"/>
      <c r="AM12" s="1133"/>
      <c r="AN12" s="1134"/>
      <c r="AO12" s="272" t="s">
        <v>486</v>
      </c>
      <c r="AP12" s="272" t="s">
        <v>486</v>
      </c>
      <c r="AQ12" s="273">
        <v>30</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2" t="s">
        <v>488</v>
      </c>
      <c r="AL13" s="1133"/>
      <c r="AM13" s="1133"/>
      <c r="AN13" s="1134"/>
      <c r="AO13" s="272">
        <v>327495</v>
      </c>
      <c r="AP13" s="272">
        <v>1264</v>
      </c>
      <c r="AQ13" s="273">
        <v>1863</v>
      </c>
      <c r="AR13" s="274">
        <v>-32.200000000000003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2" t="s">
        <v>489</v>
      </c>
      <c r="AL14" s="1133"/>
      <c r="AM14" s="1133"/>
      <c r="AN14" s="1134"/>
      <c r="AO14" s="272">
        <v>127092</v>
      </c>
      <c r="AP14" s="272">
        <v>491</v>
      </c>
      <c r="AQ14" s="273">
        <v>1453</v>
      </c>
      <c r="AR14" s="274">
        <v>-66.2</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5" t="s">
        <v>490</v>
      </c>
      <c r="AL15" s="1136"/>
      <c r="AM15" s="1136"/>
      <c r="AN15" s="1137"/>
      <c r="AO15" s="272">
        <v>-1180333</v>
      </c>
      <c r="AP15" s="272">
        <v>-4557</v>
      </c>
      <c r="AQ15" s="273">
        <v>-3932</v>
      </c>
      <c r="AR15" s="274">
        <v>15.9</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5" t="s">
        <v>177</v>
      </c>
      <c r="AL16" s="1136"/>
      <c r="AM16" s="1136"/>
      <c r="AN16" s="1137"/>
      <c r="AO16" s="272">
        <v>21153045</v>
      </c>
      <c r="AP16" s="272">
        <v>81672</v>
      </c>
      <c r="AQ16" s="273">
        <v>73743</v>
      </c>
      <c r="AR16" s="274">
        <v>10.8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8" t="s">
        <v>495</v>
      </c>
      <c r="AL21" s="1139"/>
      <c r="AM21" s="1139"/>
      <c r="AN21" s="1140"/>
      <c r="AO21" s="285">
        <v>7.51</v>
      </c>
      <c r="AP21" s="286">
        <v>6.58</v>
      </c>
      <c r="AQ21" s="287">
        <v>0.93</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8" t="s">
        <v>496</v>
      </c>
      <c r="AL22" s="1139"/>
      <c r="AM22" s="1139"/>
      <c r="AN22" s="1140"/>
      <c r="AO22" s="290">
        <v>98.1</v>
      </c>
      <c r="AP22" s="291">
        <v>99.4</v>
      </c>
      <c r="AQ22" s="292">
        <v>-1.3</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31" t="s">
        <v>497</v>
      </c>
      <c r="B26" s="1131"/>
      <c r="C26" s="1131"/>
      <c r="D26" s="1131"/>
      <c r="E26" s="1131"/>
      <c r="F26" s="1131"/>
      <c r="G26" s="1131"/>
      <c r="H26" s="1131"/>
      <c r="I26" s="1131"/>
      <c r="J26" s="1131"/>
      <c r="K26" s="1131"/>
      <c r="L26" s="1131"/>
      <c r="M26" s="1131"/>
      <c r="N26" s="1131"/>
      <c r="O26" s="1131"/>
      <c r="P26" s="1131"/>
      <c r="Q26" s="1131"/>
      <c r="R26" s="1131"/>
      <c r="S26" s="1131"/>
      <c r="T26" s="1131"/>
      <c r="U26" s="1131"/>
      <c r="V26" s="1131"/>
      <c r="W26" s="1131"/>
      <c r="X26" s="1131"/>
      <c r="Y26" s="1131"/>
      <c r="Z26" s="1131"/>
      <c r="AA26" s="1131"/>
      <c r="AB26" s="1131"/>
      <c r="AC26" s="1131"/>
      <c r="AD26" s="1131"/>
      <c r="AE26" s="1131"/>
      <c r="AF26" s="1131"/>
      <c r="AG26" s="1131"/>
      <c r="AH26" s="1131"/>
      <c r="AI26" s="1131"/>
      <c r="AJ26" s="1131"/>
      <c r="AK26" s="1131"/>
      <c r="AL26" s="1131"/>
      <c r="AM26" s="1131"/>
      <c r="AN26" s="1131"/>
      <c r="AO26" s="1131"/>
      <c r="AP26" s="1131"/>
      <c r="AQ26" s="1131"/>
      <c r="AR26" s="1131"/>
      <c r="AS26" s="1131"/>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20"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1"/>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2" t="s">
        <v>500</v>
      </c>
      <c r="AL32" s="1123"/>
      <c r="AM32" s="1123"/>
      <c r="AN32" s="1124"/>
      <c r="AO32" s="300">
        <v>6402194</v>
      </c>
      <c r="AP32" s="300">
        <v>24719</v>
      </c>
      <c r="AQ32" s="301">
        <v>30085</v>
      </c>
      <c r="AR32" s="302">
        <v>-17.8</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2" t="s">
        <v>501</v>
      </c>
      <c r="AL33" s="1123"/>
      <c r="AM33" s="1123"/>
      <c r="AN33" s="1124"/>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2" t="s">
        <v>502</v>
      </c>
      <c r="AL34" s="1123"/>
      <c r="AM34" s="1123"/>
      <c r="AN34" s="1124"/>
      <c r="AO34" s="300" t="s">
        <v>486</v>
      </c>
      <c r="AP34" s="300" t="s">
        <v>486</v>
      </c>
      <c r="AQ34" s="301">
        <v>20</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2" t="s">
        <v>503</v>
      </c>
      <c r="AL35" s="1123"/>
      <c r="AM35" s="1123"/>
      <c r="AN35" s="1124"/>
      <c r="AO35" s="300">
        <v>1489920</v>
      </c>
      <c r="AP35" s="300">
        <v>5753</v>
      </c>
      <c r="AQ35" s="301">
        <v>7684</v>
      </c>
      <c r="AR35" s="302">
        <v>-25.1</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2" t="s">
        <v>504</v>
      </c>
      <c r="AL36" s="1123"/>
      <c r="AM36" s="1123"/>
      <c r="AN36" s="1124"/>
      <c r="AO36" s="300" t="s">
        <v>486</v>
      </c>
      <c r="AP36" s="300" t="s">
        <v>486</v>
      </c>
      <c r="AQ36" s="301">
        <v>531</v>
      </c>
      <c r="AR36" s="302" t="s">
        <v>486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2" t="s">
        <v>505</v>
      </c>
      <c r="AL37" s="1123"/>
      <c r="AM37" s="1123"/>
      <c r="AN37" s="1124"/>
      <c r="AO37" s="300">
        <v>974122</v>
      </c>
      <c r="AP37" s="300">
        <v>3761</v>
      </c>
      <c r="AQ37" s="301">
        <v>977</v>
      </c>
      <c r="AR37" s="302">
        <v>285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5" t="s">
        <v>506</v>
      </c>
      <c r="AL38" s="1126"/>
      <c r="AM38" s="1126"/>
      <c r="AN38" s="1127"/>
      <c r="AO38" s="303" t="s">
        <v>486</v>
      </c>
      <c r="AP38" s="303" t="s">
        <v>486</v>
      </c>
      <c r="AQ38" s="304">
        <v>0</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5" t="s">
        <v>507</v>
      </c>
      <c r="AL39" s="1126"/>
      <c r="AM39" s="1126"/>
      <c r="AN39" s="1127"/>
      <c r="AO39" s="300">
        <v>-1421918</v>
      </c>
      <c r="AP39" s="300">
        <v>-5490</v>
      </c>
      <c r="AQ39" s="301">
        <v>-7625</v>
      </c>
      <c r="AR39" s="302">
        <v>-28</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2" t="s">
        <v>508</v>
      </c>
      <c r="AL40" s="1123"/>
      <c r="AM40" s="1123"/>
      <c r="AN40" s="1124"/>
      <c r="AO40" s="300">
        <v>-3527940</v>
      </c>
      <c r="AP40" s="300">
        <v>-13621</v>
      </c>
      <c r="AQ40" s="301">
        <v>-22878</v>
      </c>
      <c r="AR40" s="302">
        <v>-40.5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8" t="s">
        <v>287</v>
      </c>
      <c r="AL41" s="1129"/>
      <c r="AM41" s="1129"/>
      <c r="AN41" s="1130"/>
      <c r="AO41" s="300">
        <v>3916378</v>
      </c>
      <c r="AP41" s="300">
        <v>15121</v>
      </c>
      <c r="AQ41" s="301">
        <v>8794</v>
      </c>
      <c r="AR41" s="302">
        <v>71.900000000000006</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5" t="s">
        <v>478</v>
      </c>
      <c r="AN49" s="1117" t="s">
        <v>511</v>
      </c>
      <c r="AO49" s="1118"/>
      <c r="AP49" s="1118"/>
      <c r="AQ49" s="1118"/>
      <c r="AR49" s="111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6"/>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12599718</v>
      </c>
      <c r="AN51" s="322">
        <v>52106</v>
      </c>
      <c r="AO51" s="323">
        <v>-16.2</v>
      </c>
      <c r="AP51" s="324">
        <v>43261</v>
      </c>
      <c r="AQ51" s="325">
        <v>-6</v>
      </c>
      <c r="AR51" s="326">
        <v>-10.199999999999999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6565091</v>
      </c>
      <c r="AN52" s="330">
        <v>27150</v>
      </c>
      <c r="AO52" s="331">
        <v>-13.9</v>
      </c>
      <c r="AP52" s="332">
        <v>24721</v>
      </c>
      <c r="AQ52" s="333">
        <v>-1.7</v>
      </c>
      <c r="AR52" s="334">
        <v>-12.2</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10229862</v>
      </c>
      <c r="AN53" s="322">
        <v>41494</v>
      </c>
      <c r="AO53" s="323">
        <v>-20.399999999999999</v>
      </c>
      <c r="AP53" s="324">
        <v>40626</v>
      </c>
      <c r="AQ53" s="325">
        <v>-6.1</v>
      </c>
      <c r="AR53" s="326">
        <v>-14.3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6530932</v>
      </c>
      <c r="AN54" s="330">
        <v>26490</v>
      </c>
      <c r="AO54" s="331">
        <v>-2.4</v>
      </c>
      <c r="AP54" s="332">
        <v>24279</v>
      </c>
      <c r="AQ54" s="333">
        <v>-1.8</v>
      </c>
      <c r="AR54" s="334">
        <v>-0.6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17775848</v>
      </c>
      <c r="AN55" s="322">
        <v>70483</v>
      </c>
      <c r="AO55" s="323">
        <v>69.900000000000006</v>
      </c>
      <c r="AP55" s="324">
        <v>46133</v>
      </c>
      <c r="AQ55" s="325">
        <v>13.6</v>
      </c>
      <c r="AR55" s="326">
        <v>56.3</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8598703</v>
      </c>
      <c r="AN56" s="330">
        <v>34095</v>
      </c>
      <c r="AO56" s="331">
        <v>28.7</v>
      </c>
      <c r="AP56" s="332">
        <v>27280</v>
      </c>
      <c r="AQ56" s="333">
        <v>12.4</v>
      </c>
      <c r="AR56" s="334">
        <v>16.3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23751096</v>
      </c>
      <c r="AN57" s="322">
        <v>93053</v>
      </c>
      <c r="AO57" s="323">
        <v>32</v>
      </c>
      <c r="AP57" s="324">
        <v>49174</v>
      </c>
      <c r="AQ57" s="325">
        <v>6.6</v>
      </c>
      <c r="AR57" s="326">
        <v>25.4</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12728889</v>
      </c>
      <c r="AN58" s="330">
        <v>49869</v>
      </c>
      <c r="AO58" s="331">
        <v>46.3</v>
      </c>
      <c r="AP58" s="332">
        <v>29896</v>
      </c>
      <c r="AQ58" s="333">
        <v>9.6</v>
      </c>
      <c r="AR58" s="334">
        <v>36.700000000000003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17789917</v>
      </c>
      <c r="AN59" s="322">
        <v>68687</v>
      </c>
      <c r="AO59" s="323">
        <v>-26.2</v>
      </c>
      <c r="AP59" s="324">
        <v>50636</v>
      </c>
      <c r="AQ59" s="325">
        <v>3</v>
      </c>
      <c r="AR59" s="326">
        <v>-29.2</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7793559</v>
      </c>
      <c r="AN60" s="330">
        <v>30091</v>
      </c>
      <c r="AO60" s="331">
        <v>-39.700000000000003</v>
      </c>
      <c r="AP60" s="332">
        <v>31778</v>
      </c>
      <c r="AQ60" s="333">
        <v>6.3</v>
      </c>
      <c r="AR60" s="334">
        <v>-46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16429288</v>
      </c>
      <c r="AN61" s="337">
        <v>65165</v>
      </c>
      <c r="AO61" s="338">
        <v>7.8</v>
      </c>
      <c r="AP61" s="339">
        <v>45966</v>
      </c>
      <c r="AQ61" s="340">
        <v>2.2000000000000002</v>
      </c>
      <c r="AR61" s="326">
        <v>5.6</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8443435</v>
      </c>
      <c r="AN62" s="330">
        <v>33539</v>
      </c>
      <c r="AO62" s="331">
        <v>3.8</v>
      </c>
      <c r="AP62" s="332">
        <v>27591</v>
      </c>
      <c r="AQ62" s="333">
        <v>5</v>
      </c>
      <c r="AR62" s="334">
        <v>-1.2</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Br0JhnUyZ8WlzQU+6FnchJgdQIuu6ecLRyOfEhjP09HClf9VolQ4ebyMVagZRby92fDnFbqdZEd0S0Ihw8z6Rg==" saltValue="vNGB/ICz2ozwBnMmD3Rri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60" zoomScaleNormal="6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LTAofc59+xL52Ei6bR8VFCquEx4DSv2VbR8BeM7+hdgronQ6atKVmrSHvDK9TtJdjSQDEYys2PupchxgKs2aEQ==" saltValue="DTetJdmczoli4wklWK2Et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S67" zoomScale="70" zoomScaleNormal="7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7kSoeRJBBCBhMawVkjdaOPAxgCJX4aFP2GVp1JBG1pGRyBKPYdU39E9uKI2GlvOCWPNaKJUw3vPhIizVB91C7A==" saltValue="cPxI/w3BXnIwbsC6SgnBk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41" t="s">
        <v>3</v>
      </c>
      <c r="D47" s="1141"/>
      <c r="E47" s="1142"/>
      <c r="F47" s="11">
        <v>4.2300000000000004</v>
      </c>
      <c r="G47" s="12">
        <v>8.2100000000000009</v>
      </c>
      <c r="H47" s="12">
        <v>20.46</v>
      </c>
      <c r="I47" s="12">
        <v>15.82</v>
      </c>
      <c r="J47" s="13">
        <v>11.09</v>
      </c>
    </row>
    <row r="48" spans="2:10" ht="57.75" customHeight="1" x14ac:dyDescent="0.15">
      <c r="B48" s="14"/>
      <c r="C48" s="1143" t="s">
        <v>4</v>
      </c>
      <c r="D48" s="1143"/>
      <c r="E48" s="1144"/>
      <c r="F48" s="15">
        <v>8.35</v>
      </c>
      <c r="G48" s="16">
        <v>12.17</v>
      </c>
      <c r="H48" s="16">
        <v>7.8</v>
      </c>
      <c r="I48" s="16">
        <v>7.04</v>
      </c>
      <c r="J48" s="17">
        <v>7.19</v>
      </c>
    </row>
    <row r="49" spans="2:10" ht="57.75" customHeight="1" thickBot="1" x14ac:dyDescent="0.2">
      <c r="B49" s="18"/>
      <c r="C49" s="1145" t="s">
        <v>5</v>
      </c>
      <c r="D49" s="1145"/>
      <c r="E49" s="1146"/>
      <c r="F49" s="19" t="s">
        <v>530</v>
      </c>
      <c r="G49" s="20">
        <v>7.59</v>
      </c>
      <c r="H49" s="20">
        <v>9.31</v>
      </c>
      <c r="I49" s="20" t="s">
        <v>531</v>
      </c>
      <c r="J49" s="21" t="s">
        <v>532</v>
      </c>
    </row>
    <row r="50" spans="2:10" x14ac:dyDescent="0.15"/>
  </sheetData>
  <sheetProtection algorithmName="SHA-512" hashValue="WZQNIAeOmLQfOscS0A7hsaEusZWNjio75X+CFSacNjzUJcETOonNTgCH0y3Uy+Y+ymVuGUJ1jz1DrL5GLD7Ffw==" saltValue="1GHgyRDN/T3ajyRe6FHp9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石川　和彦</cp:lastModifiedBy>
  <cp:lastPrinted>2026-03-16T07:24:03Z</cp:lastPrinted>
  <dcterms:created xsi:type="dcterms:W3CDTF">2026-02-23T05:06:09Z</dcterms:created>
  <dcterms:modified xsi:type="dcterms:W3CDTF">2026-03-18T04:06:19Z</dcterms:modified>
  <cp:category/>
</cp:coreProperties>
</file>