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8750" windowHeight="567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<sst xmlns="http://schemas.openxmlformats.org/spreadsheetml/2006/main" count="1105" uniqueCount="608">
  <si>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</si>
  <si>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</si>
  <si>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</si>
  <si>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</si>
  <si>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</si>
  <si>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</si>
  <si>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</si>
  <si>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</si>
  <si>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</si>
  <si>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</si>
  <si>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</si>
  <si>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</si>
  <si>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</si>
  <si>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</si>
  <si>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</si>
  <si>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</si>
  <si>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</si>
  <si>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</si>
  <si>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</si>
  <si>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</si>
  <si>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</si>
  <si>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</si>
  <si>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</si>
  <si>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</si>
  <si>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</si>
  <si>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</si>
  <si>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</si>
  <si>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</si>
  <si>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</si>
  <si>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</si>
  <si>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</si>
  <si>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</si>
  <si>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</si>
  <si>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</si>
  <si>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</si>
  <si>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</si>
  <si>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</si>
  <si>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</si>
  <si>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</si>
  <si>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</si>
  <si>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</si>
  <si>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</si>
  <si>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</si>
  <si>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</si>
  <si>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</si>
  <si>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</si>
  <si>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</si>
  <si>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</si>
  <si>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</si>
  <si>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</si>
  <si>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</si>
  <si>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</si>
  <si>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</si>
  <si>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</si>
  <si>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</si>
  <si>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</si>
  <si>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</si>
  <si>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</si>
  <si>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</si>
  <si>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</si>
  <si>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</si>
  <si>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</si>
  <si>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</si>
  <si>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</si>
  <si>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</si>
  <si>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</si>
  <si>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</si>
  <si>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</si>
  <si>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</si>
  <si>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</si>
  <si>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</si>
  <si>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</si>
  <si>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</si>
  <si>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</si>
  <si>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</si>
  <si>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</si>
  <si>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</si>
  <si>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</si>
  <si>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</si>
  <si>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</si>
  <si>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</si>
  <si>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</si>
  <si>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</si>
  <si>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</si>
  <si>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</si>
  <si>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</si>
  <si>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</si>
  <si>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</si>
  <si>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</si>
  <si>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</si>
  <si>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</si>
  <si>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</si>
  <si>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</si>
  <si>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</si>
  <si>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</si>
  <si>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</si>
  <si>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</si>
  <si>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</si>
  <si>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</si>
  <si>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</si>
  <si>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</si>
  <si>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</si>
  <si>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</si>
  <si>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</si>
  <si>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</si>
  <si>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</si>
  <si>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</si>
  <si>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</si>
  <si>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</si>
  <si>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</si>
  <si>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</si>
  <si>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</si>
  <si>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</si>
  <si>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</si>
  <si>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</si>
  <si>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</si>
  <si>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</si>
  <si>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</si>
  <si>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</si>
  <si>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</si>
  <si>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</si>
  <si>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</si>
  <si>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</si>
  <si>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</si>
  <si>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</si>
  <si>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</si>
  <si>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</si>
  <si>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</si>
  <si>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</si>
  <si>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</si>
  <si>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</si>
  <si>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</si>
  <si>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</si>
  <si>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</si>
  <si>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</si>
  <si>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</si>
  <si>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</si>
  <si>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</si>
  <si>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</si>
  <si>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</si>
  <si>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</si>
  <si>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</si>
  <si>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</si>
  <si>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</si>
  <si>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</si>
  <si>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</si>
  <si>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</si>
  <si>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</si>
  <si>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</si>
  <si>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</si>
  <si>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</si>
  <si>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</si>
  <si>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</si>
  <si>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</si>
  <si>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</si>
  <si>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</si>
  <si>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</si>
  <si>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</si>
  <si>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</si>
  <si>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</si>
  <si>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</si>
  <si>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</si>
  <si>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</si>
  <si>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</si>
  <si>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</si>
  <si>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</si>
  <si>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</si>
  <si>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</si>
  <si>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</si>
  <si>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</si>
  <si>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</si>
  <si>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</si>
  <si>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</si>
  <si>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</si>
  <si>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</si>
  <si>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</si>
  <si>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</si>
  <si>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</si>
  <si>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</si>
  <si>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</si>
  <si>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</si>
  <si>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</si>
  <si>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</si>
  <si>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</si>
  <si>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</si>
  <si>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</si>
  <si>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</si>
  <si>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</si>
  <si>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</si>
  <si>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</si>
  <si>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</si>
  <si>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</si>
  <si>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</si>
  <si>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</si>
  <si>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</si>
  <si>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</si>
  <si>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</si>
  <si>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</si>
  <si>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</si>
  <si>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</si>
  <si>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</si>
  <si>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</si>
  <si>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</si>
  <si>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</si>
  <si>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</si>
  <si>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</si>
  <si>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</si>
  <si>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</si>
  <si>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</si>
  <si>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</si>
  <si>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</si>
  <si>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</si>
  <si>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</si>
  <si>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</si>
  <si>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</si>
  <si>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</si>
  <si>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</si>
  <si>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</si>
  <si>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</si>
  <si>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</si>
  <si>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</si>
  <si>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</si>
  <si>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</si>
  <si>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茨城県鹿嶋市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</si>
  <si>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</si>
  <si>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</si>
  <si>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</si>
  <si>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</si>
  <si>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</si>
  <si>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</si>
  <si>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</si>
  <si>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</si>
  <si>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</si>
  <si>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</si>
  <si>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</si>
  <si>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</si>
  <si>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</si>
  <si>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</si>
  <si>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</si>
  <si>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</si>
  <si>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</si>
  <si>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</si>
  <si>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</si>
  <si>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</si>
  <si>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</si>
  <si>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</si>
  <si>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</si>
  <si>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</si>
  <si>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</si>
  <si>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</si>
  <si>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</si>
  <si>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</si>
  <si>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</si>
  <si>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</si>
  <si>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</si>
  <si>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</si>
  <si>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</si>
  <si>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</si>
  <si>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</si>
  <si>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</si>
  <si>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</si>
  <si>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</si>
  <si>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</si>
  <si>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</si>
  <si>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</si>
  <si>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</si>
  <si>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</si>
  <si>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</si>
  <si>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</si>
  <si>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</si>
  <si>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</si>
  <si>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</si>
  <si>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</si>
  <si>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</si>
  <si>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</si>
  <si>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</si>
  <si>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</si>
  <si>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</si>
  <si>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</si>
  <si>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</si>
  <si>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</si>
  <si>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</si>
  <si>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</si>
  <si>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</si>
  <si>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</si>
  <si>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</si>
  <si>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</si>
  <si>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</si>
  <si>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</si>
  <si>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</si>
  <si>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</si>
  <si>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</si>
  <si>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</si>
  <si>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</si>
  <si>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</si>
  <si>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</si>
  <si>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</si>
  <si>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</si>
  <si>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</si>
  <si>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</si>
  <si>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</si>
  <si>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</si>
  <si>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</si>
  <si>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</si>
  <si>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</si>
  <si>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</si>
  <si>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</si>
  <si>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</si>
  <si>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</si>
  <si>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</si>
  <si>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</si>
  <si>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</si>
  <si>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</si>
  <si>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</si>
  <si>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</si>
  <si>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</si>
  <si>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</si>
  <si>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</si>
  <si>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</si>
  <si>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</si>
  <si>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</si>
  <si>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</si>
  <si>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</si>
  <si>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</si>
  <si>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</si>
  <si>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</si>
  <si>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</si>
  <si>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</si>
  <si>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</si>
  <si>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</si>
  <si>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</si>
  <si>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</si>
  <si>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</si>
  <si>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</si>
  <si>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</si>
  <si>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</si>
  <si>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</si>
  <si>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</si>
  <si>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</si>
  <si>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</si>
  <si>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</si>
  <si>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</si>
  <si>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</si>
  <si>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</si>
  <si>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</si>
  <si>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</si>
  <si>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</si>
  <si>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</si>
  <si>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</si>
  <si>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</si>
  <si>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</si>
  <si>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</si>
  <si>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</si>
  <si>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</si>
  <si>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</si>
  <si>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</si>
  <si>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</si>
  <si>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</si>
  <si>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</si>
  <si>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</si>
  <si>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</si>
  <si>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</si>
  <si>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</si>
  <si>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</si>
  <si>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</si>
  <si>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</si>
  <si>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</si>
  <si>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</si>
  <si>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</si>
  <si>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</si>
  <si>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</si>
  <si>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</si>
  <si>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</si>
  <si>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</si>
  <si>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</si>
  <si>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茨城県鹿嶋市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</si>
  <si>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</si>
  <si>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</si>
  <si>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</si>
  <si>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</si>
  <si>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</si>
  <si>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</si>
  <si>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</si>
  <si>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</si>
  <si>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</si>
  <si>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</si>
  <si>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</si>
  <si>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</si>
  <si>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</si>
  <si>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</si>
  <si>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</si>
  <si>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</si>
  <si>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</si>
  <si>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</si>
  <si>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</si>
  <si>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</si>
  <si>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</si>
  <si>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</si>
  <si>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</si>
  <si>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</si>
  <si>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</si>
  <si>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</si>
  <si>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</si>
  <si>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</si>
  <si>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</si>
  <si>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</si>
  <si>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</si>
  <si>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</si>
  <si>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</si>
  <si>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</si>
  <si>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</si>
  <si>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</si>
  <si>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</si>
  <si>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下水道事業会計</t>
    <phoneticPr fontId="5"/>
  </si>
  <si>
    <t>法適用企業</t>
    <phoneticPr fontId="5"/>
  </si>
  <si>
    <t>水道事業会計</t>
    <phoneticPr fontId="5"/>
  </si>
  <si>
    <t>農業集落排水特別会計</t>
    <phoneticPr fontId="5"/>
  </si>
  <si>
    <t>法非適用企業</t>
    <phoneticPr fontId="5"/>
  </si>
  <si>
    <t>鹿島臨海都市計画事業鹿嶋市平井東部土地区画整理事業特別会計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</si>
  <si>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</si>
  <si>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</si>
  <si>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</si>
  <si>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</si>
  <si>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</si>
  <si>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</si>
  <si>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</si>
  <si>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</si>
  <si>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</si>
  <si>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</si>
  <si>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</si>
  <si>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</si>
  <si>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</si>
  <si>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</si>
  <si>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</si>
  <si>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</si>
  <si>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</si>
  <si>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</si>
  <si>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</si>
  <si>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</si>
  <si>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</si>
  <si>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</si>
  <si>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</si>
  <si>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</si>
  <si>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</si>
  <si>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</si>
  <si>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</si>
  <si>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</si>
  <si>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</si>
  <si>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</si>
  <si>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</si>
  <si>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</si>
  <si>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</si>
  <si>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</si>
  <si>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</si>
  <si>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</si>
  <si>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</si>
  <si>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</si>
  <si>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</si>
  <si>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</si>
  <si>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</si>
  <si>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</si>
  <si>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</si>
  <si>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</si>
  <si>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</si>
  <si>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</si>
  <si>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</si>
  <si>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</si>
  <si>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</si>
  <si>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</si>
  <si>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</si>
  <si>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</si>
  <si>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</si>
  <si>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</si>
  <si>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</si>
  <si>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</si>
  <si>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</si>
  <si>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</si>
  <si>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</si>
  <si>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</si>
  <si>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</si>
  <si>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</si>
  <si>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</si>
  <si>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</si>
  <si>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</si>
  <si>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</si>
  <si>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</si>
  <si>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</si>
  <si>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</si>
  <si>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</si>
  <si>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</si>
  <si>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</si>
  <si>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</si>
  <si>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</si>
  <si>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</si>
  <si>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</si>
  <si>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</si>
  <si>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</si>
  <si>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</si>
  <si>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</si>
  <si>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</si>
  <si>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</si>
  <si>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</si>
  <si>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</si>
  <si>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</si>
  <si>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</si>
  <si>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</si>
  <si>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</si>
  <si>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</si>
  <si>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</si>
  <si>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</si>
  <si>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</si>
  <si>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</si>
  <si>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</si>
  <si>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</si>
  <si>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</si>
  <si>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</si>
  <si>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</si>
  <si>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</si>
  <si>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</si>
  <si>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</si>
  <si>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</si>
  <si>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</si>
  <si>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</si>
  <si>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</si>
  <si>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</si>
  <si>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</si>
  <si>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</si>
  <si>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</si>
  <si>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</si>
  <si>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</si>
  <si>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</si>
  <si>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</si>
  <si>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</si>
  <si>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</si>
  <si>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</si>
  <si>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</si>
  <si>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</si>
  <si>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</si>
  <si>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</si>
  <si>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</si>
  <si>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</si>
  <si>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</si>
  <si>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</si>
  <si>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</si>
  <si>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</si>
  <si>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</si>
  <si>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</si>
  <si>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</si>
  <si>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</si>
  <si>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</si>
  <si>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</si>
  <si>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</si>
  <si>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</si>
  <si>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</si>
  <si>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</si>
  <si>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</si>
  <si>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</si>
  <si>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</si>
  <si>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</si>
  <si>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</si>
  <si>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</si>
  <si>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</si>
  <si>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</si>
  <si>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13.74</t>
  </si>
  <si>
    <t>▲ 8.66</t>
  </si>
  <si>
    <t>▲ 2.40</t>
  </si>
  <si>
    <t>▲ 6.69</t>
  </si>
  <si>
    <t>水道事業会計</t>
  </si>
  <si>
    <t>一般会計</t>
  </si>
  <si>
    <t>鹿島臨海都市計画事業鹿嶋市平井東部土地区画整理事業特別会計</t>
  </si>
  <si>
    <t>下水道事業会計</t>
  </si>
  <si>
    <t>国民健康保険特別会計</t>
  </si>
  <si>
    <t>介護保険特別会計</t>
  </si>
  <si>
    <t>墓地特別会計</t>
  </si>
  <si>
    <t>農業集落排水特別会計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</si>
  <si>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</si>
  <si>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</si>
  <si>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</si>
  <si>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</si>
  <si>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</si>
  <si>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</si>
  <si>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</si>
  <si>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</si>
  <si>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</si>
  <si>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6"/>
  </si>
  <si>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6"/>
  </si>
  <si>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6"/>
  </si>
  <si>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6"/>
  </si>
  <si>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6"/>
  </si>
  <si>
    <t>鹿行広域事務組合（一般会計）</t>
    <rPh sb="0" eb="2">
      <t>ロッコウ</t>
    </rPh>
    <rPh sb="2" eb="4">
      <t>コウイキ</t>
    </rPh>
    <rPh sb="4" eb="6">
      <t>ジム</t>
    </rPh>
    <rPh sb="6" eb="8">
      <t>クミアイ</t>
    </rPh>
    <rPh sb="9" eb="11">
      <t>イッパン</t>
    </rPh>
    <rPh sb="11" eb="13">
      <t>カイケイ</t>
    </rPh>
    <phoneticPr fontId="6"/>
  </si>
  <si>
    <t>鹿行広域事務組合（養護老人ホーム事業特別会計）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6"/>
  </si>
  <si>
    <t>鹿島地方事務組合（一般会計）</t>
    <rPh sb="0" eb="2">
      <t>カシマ</t>
    </rPh>
    <rPh sb="2" eb="4">
      <t>チホウ</t>
    </rPh>
    <rPh sb="4" eb="6">
      <t>ジム</t>
    </rPh>
    <rPh sb="6" eb="8">
      <t>クミアイ</t>
    </rPh>
    <rPh sb="9" eb="11">
      <t>イッパン</t>
    </rPh>
    <rPh sb="11" eb="13">
      <t>カイケイ</t>
    </rPh>
    <phoneticPr fontId="6"/>
  </si>
  <si>
    <t>鹿島地方事務組合（環境事業特別会計）</t>
    <rPh sb="0" eb="2">
      <t>カシマ</t>
    </rPh>
    <rPh sb="2" eb="4">
      <t>チホウ</t>
    </rPh>
    <rPh sb="4" eb="6">
      <t>ジム</t>
    </rPh>
    <rPh sb="6" eb="8">
      <t>クミアイ</t>
    </rPh>
    <rPh sb="9" eb="11">
      <t>カンキョウ</t>
    </rPh>
    <rPh sb="11" eb="13">
      <t>ジギョウ</t>
    </rPh>
    <rPh sb="13" eb="15">
      <t>トクベツ</t>
    </rPh>
    <rPh sb="15" eb="17">
      <t>カイケイ</t>
    </rPh>
    <phoneticPr fontId="6"/>
  </si>
  <si>
    <t>鹿島地方事務組合（消防事業特別会計）</t>
  </si>
  <si>
    <t>鹿島地方事務組合（市場事業特別会計）</t>
  </si>
  <si>
    <t>鹿嶋市農業公社</t>
    <rPh sb="0" eb="3">
      <t>カシマシ</t>
    </rPh>
    <rPh sb="3" eb="5">
      <t>ノウギョウ</t>
    </rPh>
    <rPh sb="5" eb="7">
      <t>コウシャ</t>
    </rPh>
    <phoneticPr fontId="6"/>
  </si>
  <si>
    <t>鹿嶋市文化スポーツ振興事業団</t>
    <rPh sb="0" eb="3">
      <t>カシマシ</t>
    </rPh>
    <rPh sb="3" eb="5">
      <t>ブンカ</t>
    </rPh>
    <rPh sb="9" eb="11">
      <t>シンコウ</t>
    </rPh>
    <rPh sb="11" eb="14">
      <t>ジギョウダン</t>
    </rPh>
    <phoneticPr fontId="6"/>
  </si>
  <si>
    <t>-</t>
    <phoneticPr fontId="2"/>
  </si>
  <si>
    <t>-</t>
    <phoneticPr fontId="2"/>
  </si>
  <si>
    <t>-</t>
    <phoneticPr fontId="2"/>
  </si>
  <si>
    <t>公共施設整備基金</t>
    <rPh sb="0" eb="2">
      <t>コウキョウ</t>
    </rPh>
    <rPh sb="2" eb="4">
      <t>シセツ</t>
    </rPh>
    <rPh sb="4" eb="6">
      <t>セイビ</t>
    </rPh>
    <rPh sb="6" eb="8">
      <t>キキン</t>
    </rPh>
    <phoneticPr fontId="5"/>
  </si>
  <si>
    <t>衛生処理施設整備基金</t>
    <rPh sb="0" eb="2">
      <t>エイセイ</t>
    </rPh>
    <rPh sb="2" eb="4">
      <t>ショリ</t>
    </rPh>
    <rPh sb="4" eb="6">
      <t>シセツ</t>
    </rPh>
    <rPh sb="6" eb="8">
      <t>セイビ</t>
    </rPh>
    <rPh sb="8" eb="10">
      <t>キキン</t>
    </rPh>
    <phoneticPr fontId="2"/>
  </si>
  <si>
    <t>環境保全基金</t>
    <rPh sb="0" eb="2">
      <t>カンキョウ</t>
    </rPh>
    <rPh sb="2" eb="4">
      <t>ホゼン</t>
    </rPh>
    <rPh sb="4" eb="6">
      <t>キキン</t>
    </rPh>
    <phoneticPr fontId="2"/>
  </si>
  <si>
    <t>災害対策基金</t>
    <rPh sb="0" eb="2">
      <t>サイガイ</t>
    </rPh>
    <rPh sb="2" eb="4">
      <t>タイサク</t>
    </rPh>
    <rPh sb="4" eb="6">
      <t>キキン</t>
    </rPh>
    <phoneticPr fontId="2"/>
  </si>
  <si>
    <t>鹿島開発環境整備基金</t>
    <rPh sb="0" eb="2">
      <t>カシマ</t>
    </rPh>
    <rPh sb="2" eb="4">
      <t>カイハツ</t>
    </rPh>
    <rPh sb="4" eb="6">
      <t>カンキョウ</t>
    </rPh>
    <rPh sb="6" eb="8">
      <t>セイビ</t>
    </rPh>
    <rPh sb="8" eb="10">
      <t>キキン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</si>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</sst>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C584-42A1-AAE7-3708060453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39916</c:v>
                </c:pt>
                <c:pt idx="1">
                  <c:v>38005</c:v>
                </c:pt>
                <c:pt idx="2">
                  <c:v>43860</c:v>
                </c:pt>
                <c:pt idx="3">
                  <c:v>38950</c:v>
                </c:pt>
                <c:pt idx="4">
                  <c:v>50590</c:v>
                </c:pt>
              </c:numCache>
            </c:numRef>
          </c:val>
          <c:smooth val="0"/>
          <c:extLst>
            <c:ext xmlns:c16="http://schemas.microsoft.com/office/drawing/2014/chart" uri="{C3380CC4-5D6E-409C-BE32-E72D297353CC}">
              <c16:uniqueId val="{00000001-C584-42A1-AAE7-3708060453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6.4</c:v>
                </c:pt>
                <c:pt idx="1">
                  <c:v>5.75</c:v>
                </c:pt>
                <c:pt idx="2">
                  <c:v>3.69</c:v>
                </c:pt>
                <c:pt idx="3">
                  <c:v>8.6999999999999993</c:v>
                </c:pt>
                <c:pt idx="4">
                  <c:v>4.0999999999999996</c:v>
                </c:pt>
              </c:numCache>
            </c:numRef>
          </c:val>
          <c:extLst>
            <c:ext xmlns:c16="http://schemas.microsoft.com/office/drawing/2014/chart" uri="{C3380CC4-5D6E-409C-BE32-E72D297353CC}">
              <c16:uniqueId val="{00000000-C666-4C97-A688-92EE7D6841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14.74</c:v>
                </c:pt>
                <c:pt idx="1">
                  <c:v>9.73</c:v>
                </c:pt>
                <c:pt idx="2">
                  <c:v>11.75</c:v>
                </c:pt>
                <c:pt idx="3">
                  <c:v>11.87</c:v>
                </c:pt>
                <c:pt idx="4">
                  <c:v>14.66</c:v>
                </c:pt>
              </c:numCache>
            </c:numRef>
          </c:val>
          <c:extLst>
            <c:ext xmlns:c16="http://schemas.microsoft.com/office/drawing/2014/chart" uri="{C3380CC4-5D6E-409C-BE32-E72D297353CC}">
              <c16:uniqueId val="{00000001-C666-4C97-A688-92EE7D6841A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-13.74</c:v>
                </c:pt>
                <c:pt idx="1">
                  <c:v>-8.66</c:v>
                </c:pt>
                <c:pt idx="2">
                  <c:v>-2.4</c:v>
                </c:pt>
                <c:pt idx="3">
                  <c:v>3.9</c:v>
                </c:pt>
                <c:pt idx="4">
                  <c:v>-6.69</c:v>
                </c:pt>
              </c:numCache>
            </c:numRef>
          </c:val>
          <c:smooth val="0"/>
          <c:extLst>
            <c:ext xmlns:c16="http://schemas.microsoft.com/office/drawing/2014/chart" uri="{C3380CC4-5D6E-409C-BE32-E72D297353CC}">
              <c16:uniqueId val="{00000002-C666-4C97-A688-92EE7D6841A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0.91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0-63F8-42F9-B801-69D55A11F2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F8-42F9-B801-69D55A11F2C9}"/>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0.13</c:v>
                </c:pt>
                <c:pt idx="2">
                  <c:v>#N/A</c:v>
                </c:pt>
                <c:pt idx="3">
                  <c:v>0.11</c:v>
                </c:pt>
                <c:pt idx="4">
                  <c:v>#N/A</c:v>
                </c:pt>
                <c:pt idx="5">
                  <c:v>7.0000000000000007E-2</c:v>
                </c:pt>
                <c:pt idx="6">
                  <c:v>#N/A</c:v>
                </c:pt>
                <c:pt idx="7">
                  <c:v>0.05</c:v>
                </c:pt>
                <c:pt idx="8">
                  <c:v>#N/A</c:v>
                </c:pt>
                <c:pt idx="9">
                  <c:v>0.03</c:v>
                </c:pt>
              </c:numCache>
            </c:numRef>
          </c:val>
          <c:extLst>
            <c:ext xmlns:c16="http://schemas.microsoft.com/office/drawing/2014/chart" uri="{C3380CC4-5D6E-409C-BE32-E72D297353CC}">
              <c16:uniqueId val="{00000002-63F8-42F9-B801-69D55A11F2C9}"/>
            </c:ext>
          </c:extLst>
        </c:ser>
        <c:ser>
          <c:idx val="3"/>
          <c:order val="3"/>
          <c:tx>
            <c:strRef>
              <c:f>データシート!$A$30</c:f>
              <c:strCache>
                <c:ptCount val="1"/>
                <c:pt idx="0">
                  <c:v>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3-63F8-42F9-B801-69D55A11F2C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0.74</c:v>
                </c:pt>
                <c:pt idx="4">
                  <c:v>#N/A</c:v>
                </c:pt>
                <c:pt idx="5">
                  <c:v>1.39</c:v>
                </c:pt>
                <c:pt idx="6">
                  <c:v>#N/A</c:v>
                </c:pt>
                <c:pt idx="7">
                  <c:v>0.3</c:v>
                </c:pt>
                <c:pt idx="8">
                  <c:v>#N/A</c:v>
                </c:pt>
                <c:pt idx="9">
                  <c:v>0.7</c:v>
                </c:pt>
              </c:numCache>
            </c:numRef>
          </c:val>
          <c:extLst>
            <c:ext xmlns:c16="http://schemas.microsoft.com/office/drawing/2014/chart" uri="{C3380CC4-5D6E-409C-BE32-E72D297353CC}">
              <c16:uniqueId val="{00000004-63F8-42F9-B801-69D55A11F2C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0.15</c:v>
                </c:pt>
                <c:pt idx="2">
                  <c:v>#N/A</c:v>
                </c:pt>
                <c:pt idx="3">
                  <c:v>0.66</c:v>
                </c:pt>
                <c:pt idx="4">
                  <c:v>#N/A</c:v>
                </c:pt>
                <c:pt idx="5">
                  <c:v>1.19</c:v>
                </c:pt>
                <c:pt idx="6">
                  <c:v>#N/A</c:v>
                </c:pt>
                <c:pt idx="7">
                  <c:v>1.39</c:v>
                </c:pt>
                <c:pt idx="8">
                  <c:v>#N/A</c:v>
                </c:pt>
                <c:pt idx="9">
                  <c:v>1.1100000000000001</c:v>
                </c:pt>
              </c:numCache>
            </c:numRef>
          </c:val>
          <c:extLst>
            <c:ext xmlns:c16="http://schemas.microsoft.com/office/drawing/2014/chart" uri="{C3380CC4-5D6E-409C-BE32-E72D297353CC}">
              <c16:uniqueId val="{00000005-63F8-42F9-B801-69D55A11F2C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1.21</c:v>
                </c:pt>
                <c:pt idx="2">
                  <c:v>#N/A</c:v>
                </c:pt>
                <c:pt idx="3">
                  <c:v>1.17</c:v>
                </c:pt>
                <c:pt idx="4">
                  <c:v>#N/A</c:v>
                </c:pt>
                <c:pt idx="5">
                  <c:v>1.34</c:v>
                </c:pt>
                <c:pt idx="6">
                  <c:v>#N/A</c:v>
                </c:pt>
                <c:pt idx="7">
                  <c:v>1.43</c:v>
                </c:pt>
                <c:pt idx="8">
                  <c:v>#N/A</c:v>
                </c:pt>
                <c:pt idx="9">
                  <c:v>1.23</c:v>
                </c:pt>
              </c:numCache>
            </c:numRef>
          </c:val>
          <c:extLst>
            <c:ext xmlns:c16="http://schemas.microsoft.com/office/drawing/2014/chart" uri="{C3380CC4-5D6E-409C-BE32-E72D297353CC}">
              <c16:uniqueId val="{00000006-63F8-42F9-B801-69D55A11F2C9}"/>
            </c:ext>
          </c:extLst>
        </c:ser>
        <c:ser>
          <c:idx val="7"/>
          <c:order val="7"/>
          <c:tx>
            <c:strRef>
              <c:f>データシート!$A$34</c:f>
              <c:strCache>
                <c:ptCount val="1"/>
                <c:pt idx="0">
                  <c:v>鹿島臨海都市計画事業鹿嶋市平井東部土地区画整理事業特別会計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5.01</c:v>
                </c:pt>
                <c:pt idx="2">
                  <c:v>#N/A</c:v>
                </c:pt>
                <c:pt idx="3">
                  <c:v>4.99</c:v>
                </c:pt>
                <c:pt idx="4">
                  <c:v>#N/A</c:v>
                </c:pt>
                <c:pt idx="5">
                  <c:v>4.3</c:v>
                </c:pt>
                <c:pt idx="6">
                  <c:v>#N/A</c:v>
                </c:pt>
                <c:pt idx="7">
                  <c:v>3.45</c:v>
                </c:pt>
                <c:pt idx="8">
                  <c:v>#N/A</c:v>
                </c:pt>
                <c:pt idx="9">
                  <c:v>2.63</c:v>
                </c:pt>
              </c:numCache>
            </c:numRef>
          </c:val>
          <c:extLst>
            <c:ext xmlns:c16="http://schemas.microsoft.com/office/drawing/2014/chart" uri="{C3380CC4-5D6E-409C-BE32-E72D297353CC}">
              <c16:uniqueId val="{00000007-63F8-42F9-B801-69D55A11F2C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6.38</c:v>
                </c:pt>
                <c:pt idx="2">
                  <c:v>#N/A</c:v>
                </c:pt>
                <c:pt idx="3">
                  <c:v>5.68</c:v>
                </c:pt>
                <c:pt idx="4">
                  <c:v>#N/A</c:v>
                </c:pt>
                <c:pt idx="5">
                  <c:v>3.62</c:v>
                </c:pt>
                <c:pt idx="6">
                  <c:v>#N/A</c:v>
                </c:pt>
                <c:pt idx="7">
                  <c:v>8.6300000000000008</c:v>
                </c:pt>
                <c:pt idx="8">
                  <c:v>#N/A</c:v>
                </c:pt>
                <c:pt idx="9">
                  <c:v>4.03</c:v>
                </c:pt>
              </c:numCache>
            </c:numRef>
          </c:val>
          <c:extLst>
            <c:ext xmlns:c16="http://schemas.microsoft.com/office/drawing/2014/chart" uri="{C3380CC4-5D6E-409C-BE32-E72D297353CC}">
              <c16:uniqueId val="{00000008-63F8-42F9-B801-69D55A11F2C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13.7</c:v>
                </c:pt>
                <c:pt idx="2">
                  <c:v>#N/A</c:v>
                </c:pt>
                <c:pt idx="3">
                  <c:v>15.52</c:v>
                </c:pt>
                <c:pt idx="4">
                  <c:v>#N/A</c:v>
                </c:pt>
                <c:pt idx="5">
                  <c:v>15.16</c:v>
                </c:pt>
                <c:pt idx="6">
                  <c:v>#N/A</c:v>
                </c:pt>
                <c:pt idx="7">
                  <c:v>15.2</c:v>
                </c:pt>
                <c:pt idx="8">
                  <c:v>#N/A</c:v>
                </c:pt>
                <c:pt idx="9">
                  <c:v>15.76</c:v>
                </c:pt>
              </c:numCache>
            </c:numRef>
          </c:val>
          <c:extLst>
            <c:ext xmlns:c16="http://schemas.microsoft.com/office/drawing/2014/chart" uri="{C3380CC4-5D6E-409C-BE32-E72D297353CC}">
              <c16:uniqueId val="{00000009-63F8-42F9-B801-69D55A11F2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1496</c:v>
                </c:pt>
                <c:pt idx="5">
                  <c:v>1443</c:v>
                </c:pt>
                <c:pt idx="8">
                  <c:v>1401</c:v>
                </c:pt>
                <c:pt idx="11">
                  <c:v>1305</c:v>
                </c:pt>
                <c:pt idx="14">
                  <c:v>1292</c:v>
                </c:pt>
              </c:numCache>
            </c:numRef>
          </c:val>
          <c:extLst>
            <c:ext xmlns:c16="http://schemas.microsoft.com/office/drawing/2014/chart" uri="{C3380CC4-5D6E-409C-BE32-E72D297353CC}">
              <c16:uniqueId val="{00000000-3978-4573-B8B0-87952604A1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78-4573-B8B0-87952604A1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978-4573-B8B0-87952604A1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73</c:v>
                </c:pt>
                <c:pt idx="3">
                  <c:v>84</c:v>
                </c:pt>
                <c:pt idx="6">
                  <c:v>96</c:v>
                </c:pt>
                <c:pt idx="9">
                  <c:v>69</c:v>
                </c:pt>
                <c:pt idx="12">
                  <c:v>72</c:v>
                </c:pt>
              </c:numCache>
            </c:numRef>
          </c:val>
          <c:extLst>
            <c:ext xmlns:c16="http://schemas.microsoft.com/office/drawing/2014/chart" uri="{C3380CC4-5D6E-409C-BE32-E72D297353CC}">
              <c16:uniqueId val="{00000003-3978-4573-B8B0-87952604A1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547</c:v>
                </c:pt>
                <c:pt idx="3">
                  <c:v>463</c:v>
                </c:pt>
                <c:pt idx="6">
                  <c:v>457</c:v>
                </c:pt>
                <c:pt idx="9">
                  <c:v>314</c:v>
                </c:pt>
                <c:pt idx="12">
                  <c:v>330</c:v>
                </c:pt>
              </c:numCache>
            </c:numRef>
          </c:val>
          <c:extLst>
            <c:ext xmlns:c16="http://schemas.microsoft.com/office/drawing/2014/chart" uri="{C3380CC4-5D6E-409C-BE32-E72D297353CC}">
              <c16:uniqueId val="{00000004-3978-4573-B8B0-87952604A1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12</c:v>
                </c:pt>
                <c:pt idx="3">
                  <c:v>9</c:v>
                </c:pt>
                <c:pt idx="6">
                  <c:v>6</c:v>
                </c:pt>
                <c:pt idx="9">
                  <c:v>2</c:v>
                </c:pt>
                <c:pt idx="12">
                  <c:v>0</c:v>
                </c:pt>
              </c:numCache>
            </c:numRef>
          </c:val>
          <c:extLst>
            <c:ext xmlns:c16="http://schemas.microsoft.com/office/drawing/2014/chart" uri="{C3380CC4-5D6E-409C-BE32-E72D297353CC}">
              <c16:uniqueId val="{00000005-3978-4573-B8B0-87952604A1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78-4573-B8B0-87952604A1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1661</c:v>
                </c:pt>
                <c:pt idx="3">
                  <c:v>1716</c:v>
                </c:pt>
                <c:pt idx="6">
                  <c:v>1746</c:v>
                </c:pt>
                <c:pt idx="9">
                  <c:v>1770</c:v>
                </c:pt>
                <c:pt idx="12">
                  <c:v>1808</c:v>
                </c:pt>
              </c:numCache>
            </c:numRef>
          </c:val>
          <c:extLst>
            <c:ext xmlns:c16="http://schemas.microsoft.com/office/drawing/2014/chart" uri="{C3380CC4-5D6E-409C-BE32-E72D297353CC}">
              <c16:uniqueId val="{00000007-3978-4573-B8B0-87952604A1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797</c:v>
                </c:pt>
                <c:pt idx="2">
                  <c:v>#N/A</c:v>
                </c:pt>
                <c:pt idx="3">
                  <c:v>#N/A</c:v>
                </c:pt>
                <c:pt idx="4">
                  <c:v>829</c:v>
                </c:pt>
                <c:pt idx="5">
                  <c:v>#N/A</c:v>
                </c:pt>
                <c:pt idx="6">
                  <c:v>#N/A</c:v>
                </c:pt>
                <c:pt idx="7">
                  <c:v>904</c:v>
                </c:pt>
                <c:pt idx="8">
                  <c:v>#N/A</c:v>
                </c:pt>
                <c:pt idx="9">
                  <c:v>#N/A</c:v>
                </c:pt>
                <c:pt idx="10">
                  <c:v>850</c:v>
                </c:pt>
                <c:pt idx="11">
                  <c:v>#N/A</c:v>
                </c:pt>
                <c:pt idx="12">
                  <c:v>#N/A</c:v>
                </c:pt>
                <c:pt idx="13">
                  <c:v>918</c:v>
                </c:pt>
                <c:pt idx="14">
                  <c:v>#N/A</c:v>
                </c:pt>
              </c:numCache>
            </c:numRef>
          </c:val>
          <c:smooth val="0"/>
          <c:extLst>
            <c:ext xmlns:c16="http://schemas.microsoft.com/office/drawing/2014/chart" uri="{C3380CC4-5D6E-409C-BE32-E72D297353CC}">
              <c16:uniqueId val="{00000008-3978-4573-B8B0-87952604A1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14537</c:v>
                </c:pt>
                <c:pt idx="5">
                  <c:v>13813</c:v>
                </c:pt>
                <c:pt idx="8">
                  <c:v>13819</c:v>
                </c:pt>
                <c:pt idx="11">
                  <c:v>13298</c:v>
                </c:pt>
                <c:pt idx="14">
                  <c:v>12671</c:v>
                </c:pt>
              </c:numCache>
            </c:numRef>
          </c:val>
          <c:extLst>
            <c:ext xmlns:c16="http://schemas.microsoft.com/office/drawing/2014/chart" uri="{C3380CC4-5D6E-409C-BE32-E72D297353CC}">
              <c16:uniqueId val="{00000000-2422-4EBC-AE91-627DBF0C45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257</c:v>
                </c:pt>
                <c:pt idx="5">
                  <c:v>326</c:v>
                </c:pt>
                <c:pt idx="8">
                  <c:v>293</c:v>
                </c:pt>
                <c:pt idx="11">
                  <c:v>202</c:v>
                </c:pt>
                <c:pt idx="14">
                  <c:v>138</c:v>
                </c:pt>
              </c:numCache>
            </c:numRef>
          </c:val>
          <c:extLst>
            <c:ext xmlns:c16="http://schemas.microsoft.com/office/drawing/2014/chart" uri="{C3380CC4-5D6E-409C-BE32-E72D297353CC}">
              <c16:uniqueId val="{00000001-2422-4EBC-AE91-627DBF0C45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5802</c:v>
                </c:pt>
                <c:pt idx="5">
                  <c:v>4908</c:v>
                </c:pt>
                <c:pt idx="8">
                  <c:v>5249</c:v>
                </c:pt>
                <c:pt idx="11">
                  <c:v>5508</c:v>
                </c:pt>
                <c:pt idx="14">
                  <c:v>5861</c:v>
                </c:pt>
              </c:numCache>
            </c:numRef>
          </c:val>
          <c:extLst>
            <c:ext xmlns:c16="http://schemas.microsoft.com/office/drawing/2014/chart" uri="{C3380CC4-5D6E-409C-BE32-E72D297353CC}">
              <c16:uniqueId val="{00000002-2422-4EBC-AE91-627DBF0C45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22-4EBC-AE91-627DBF0C45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22-4EBC-AE91-627DBF0C45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2</c:v>
                </c:pt>
                <c:pt idx="9">
                  <c:v>0</c:v>
                </c:pt>
                <c:pt idx="12">
                  <c:v>5</c:v>
                </c:pt>
              </c:numCache>
            </c:numRef>
          </c:val>
          <c:extLst>
            <c:ext xmlns:c16="http://schemas.microsoft.com/office/drawing/2014/chart" uri="{C3380CC4-5D6E-409C-BE32-E72D297353CC}">
              <c16:uniqueId val="{00000005-2422-4EBC-AE91-627DBF0C45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3072</c:v>
                </c:pt>
                <c:pt idx="3">
                  <c:v>2970</c:v>
                </c:pt>
                <c:pt idx="6">
                  <c:v>2846</c:v>
                </c:pt>
                <c:pt idx="9">
                  <c:v>2835</c:v>
                </c:pt>
                <c:pt idx="12">
                  <c:v>2745</c:v>
                </c:pt>
              </c:numCache>
            </c:numRef>
          </c:val>
          <c:extLst>
            <c:ext xmlns:c16="http://schemas.microsoft.com/office/drawing/2014/chart" uri="{C3380CC4-5D6E-409C-BE32-E72D297353CC}">
              <c16:uniqueId val="{00000006-2422-4EBC-AE91-627DBF0C45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733</c:v>
                </c:pt>
                <c:pt idx="3">
                  <c:v>661</c:v>
                </c:pt>
                <c:pt idx="6">
                  <c:v>624</c:v>
                </c:pt>
                <c:pt idx="9">
                  <c:v>671</c:v>
                </c:pt>
                <c:pt idx="12">
                  <c:v>760</c:v>
                </c:pt>
              </c:numCache>
            </c:numRef>
          </c:val>
          <c:extLst>
            <c:ext xmlns:c16="http://schemas.microsoft.com/office/drawing/2014/chart" uri="{C3380CC4-5D6E-409C-BE32-E72D297353CC}">
              <c16:uniqueId val="{00000007-2422-4EBC-AE91-627DBF0C45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7003</c:v>
                </c:pt>
                <c:pt idx="3">
                  <c:v>6510</c:v>
                </c:pt>
                <c:pt idx="6">
                  <c:v>6000</c:v>
                </c:pt>
                <c:pt idx="9">
                  <c:v>4820</c:v>
                </c:pt>
                <c:pt idx="12">
                  <c:v>4158</c:v>
                </c:pt>
              </c:numCache>
            </c:numRef>
          </c:val>
          <c:extLst>
            <c:ext xmlns:c16="http://schemas.microsoft.com/office/drawing/2014/chart" uri="{C3380CC4-5D6E-409C-BE32-E72D297353CC}">
              <c16:uniqueId val="{00000008-2422-4EBC-AE91-627DBF0C45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422-4EBC-AE91-627DBF0C45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17422</c:v>
                </c:pt>
                <c:pt idx="3">
                  <c:v>17185</c:v>
                </c:pt>
                <c:pt idx="6">
                  <c:v>17480</c:v>
                </c:pt>
                <c:pt idx="9">
                  <c:v>17352</c:v>
                </c:pt>
                <c:pt idx="12">
                  <c:v>17172</c:v>
                </c:pt>
              </c:numCache>
            </c:numRef>
          </c:val>
          <c:extLst>
            <c:ext xmlns:c16="http://schemas.microsoft.com/office/drawing/2014/chart" uri="{C3380CC4-5D6E-409C-BE32-E72D297353CC}">
              <c16:uniqueId val="{0000000A-2422-4EBC-AE91-627DBF0C45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7633</c:v>
                </c:pt>
                <c:pt idx="2">
                  <c:v>#N/A</c:v>
                </c:pt>
                <c:pt idx="3">
                  <c:v>#N/A</c:v>
                </c:pt>
                <c:pt idx="4">
                  <c:v>8279</c:v>
                </c:pt>
                <c:pt idx="5">
                  <c:v>#N/A</c:v>
                </c:pt>
                <c:pt idx="6">
                  <c:v>#N/A</c:v>
                </c:pt>
                <c:pt idx="7">
                  <c:v>7592</c:v>
                </c:pt>
                <c:pt idx="8">
                  <c:v>#N/A</c:v>
                </c:pt>
                <c:pt idx="9">
                  <c:v>#N/A</c:v>
                </c:pt>
                <c:pt idx="10">
                  <c:v>6669</c:v>
                </c:pt>
                <c:pt idx="11">
                  <c:v>#N/A</c:v>
                </c:pt>
                <c:pt idx="12">
                  <c:v>#N/A</c:v>
                </c:pt>
                <c:pt idx="13">
                  <c:v>6169</c:v>
                </c:pt>
                <c:pt idx="14">
                  <c:v>#N/A</c:v>
                </c:pt>
              </c:numCache>
            </c:numRef>
          </c:val>
          <c:smooth val="0"/>
          <c:extLst>
            <c:ext xmlns:c16="http://schemas.microsoft.com/office/drawing/2014/chart" uri="{C3380CC4-5D6E-409C-BE32-E72D297353CC}">
              <c16:uniqueId val="{0000000B-2422-4EBC-AE91-627DBF0C45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1746</c:v>
                </c:pt>
                <c:pt idx="1">
                  <c:v>1834</c:v>
                </c:pt>
                <c:pt idx="2">
                  <c:v>2221</c:v>
                </c:pt>
              </c:numCache>
            </c:numRef>
          </c:val>
          <c:extLst>
            <c:ext xmlns:c16="http://schemas.microsoft.com/office/drawing/2014/chart" uri="{C3380CC4-5D6E-409C-BE32-E72D297353CC}">
              <c16:uniqueId val="{00000000-CCF1-4FDA-9B54-562E443C98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296</c:v>
                </c:pt>
                <c:pt idx="1">
                  <c:v>296</c:v>
                </c:pt>
                <c:pt idx="2">
                  <c:v>386</c:v>
                </c:pt>
              </c:numCache>
            </c:numRef>
          </c:val>
          <c:extLst>
            <c:ext xmlns:c16="http://schemas.microsoft.com/office/drawing/2014/chart" uri="{C3380CC4-5D6E-409C-BE32-E72D297353CC}">
              <c16:uniqueId val="{00000001-CCF1-4FDA-9B54-562E443C98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773</c:v>
                </c:pt>
                <c:pt idx="1">
                  <c:v>700</c:v>
                </c:pt>
                <c:pt idx="2">
                  <c:v>641</c:v>
                </c:pt>
              </c:numCache>
            </c:numRef>
          </c:val>
          <c:extLst>
            <c:ext xmlns:c16="http://schemas.microsoft.com/office/drawing/2014/chart" uri="{C3380CC4-5D6E-409C-BE32-E72D297353CC}">
              <c16:uniqueId val="{00000002-CCF1-4FDA-9B54-562E443C988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実質公債費比率の分子が前年度に比べ増加しているが，これは，令和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中学校大規模改造事業債等の元金償還開始により元利償還金の額が増加したことや，下水道事業の準元利償還金算入額の増により公営企業債の元利償還金に対する繰入金の額が増加したことが要因として挙げられる。</a:t>
          </a:r>
        </a:p>
        <a:p>
          <a:r>
            <a:rPr kumimoji="1" lang="ja-JP" altLang="en-US" sz="1400">
              <a:latin typeface="ＭＳ ゴシック" pitchFamily="49" charset="-128"/>
              <a:ea typeface="ＭＳ ゴシック" pitchFamily="49" charset="-128"/>
            </a:rPr>
            <a:t>　昨年度と比較して増加したが，今後も引き続き財政の健全化に努める。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減債基金残高については，現在満期一括償還地方債の借り入れを行っておらず，同地方債における償還の財源に係る減債基金の積み立ては行っていないため該当なし。</a:t>
          </a:r>
        </a:p>
        <a:p>
          <a:r>
            <a:rPr kumimoji="1" lang="ja-JP" altLang="en-US" sz="1000">
              <a:latin typeface="ＭＳ ゴシック" pitchFamily="49" charset="-128"/>
              <a:ea typeface="ＭＳ ゴシック" pitchFamily="49" charset="-128"/>
            </a:rPr>
            <a:t>　今後も，満期一括償還地方債等の償還が発生する場合には，減債基金へ計画的に積み立てを行い，適正な管理に努める。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前年度に比べ減少しているが，これは，公営企業債等繰入見込額において，下水道事業における地方債現在高の減少による繰入見込額の減や，退職手当負担見込額が減となったことが要因として挙げられる。</a:t>
          </a:r>
        </a:p>
        <a:p>
          <a:r>
            <a:rPr kumimoji="1" lang="ja-JP" altLang="en-US" sz="1400">
              <a:latin typeface="ＭＳ ゴシック" pitchFamily="49" charset="-128"/>
              <a:ea typeface="ＭＳ ゴシック" pitchFamily="49" charset="-128"/>
            </a:rPr>
            <a:t>　また，一般会計等に係る地方債の現在高は，臨時財政対策債において残高が減少したため，前年度に比べ</a:t>
          </a:r>
          <a:r>
            <a:rPr kumimoji="1" lang="en-US" altLang="ja-JP" sz="1400">
              <a:latin typeface="ＭＳ ゴシック" pitchFamily="49" charset="-128"/>
              <a:ea typeface="ＭＳ ゴシック" pitchFamily="49" charset="-128"/>
            </a:rPr>
            <a:t>180</a:t>
          </a:r>
          <a:r>
            <a:rPr kumimoji="1" lang="ja-JP" altLang="en-US" sz="1400">
              <a:latin typeface="ＭＳ ゴシック" pitchFamily="49" charset="-128"/>
              <a:ea typeface="ＭＳ ゴシック" pitchFamily="49" charset="-128"/>
            </a:rPr>
            <a:t>百万円の減となっている。充当可能基金等は，財政調整基金残高の増等により，</a:t>
          </a:r>
          <a:r>
            <a:rPr kumimoji="1" lang="en-US" altLang="ja-JP" sz="1400">
              <a:latin typeface="ＭＳ ゴシック" pitchFamily="49" charset="-128"/>
              <a:ea typeface="ＭＳ ゴシック" pitchFamily="49" charset="-128"/>
            </a:rPr>
            <a:t>353</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今後も，人員の適正配置による退職手当負担金の抑制や起債の抑制による地方債現在高の縮減に努めていく。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茨城県鹿嶋市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財政調整基金は，決算剰余金による積立額が取崩額を上回ったことから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百万円増加した。特定目的基金は，高齢者地域支援事業委託料等により，地域福祉基金から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百万円減少した。基金全体としては前年度と比較し，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百万円程度を維持するように努める。公共施設整備基金は，市営住宅の整備等のため，毎年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百万円程度を積立，環境保全基金は，今後も環境保全協力金を積み立てながら，衛生処理施設整備費用の財源に充当していくなど，各特定目的基金の目的に沿った適正な管理運営を行う。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公共施設整備基金：公共施設の整備に要する経費の財源に充てるとき。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衛生処理施設整備基金：廃棄物衛生処理施設の建設及び改修の事業に要する経費の財源に充てるとき。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環境保全基金：環境保全事業及び環境づくりの推進に要する経費の財源に充てるとき。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災害対策基金：災害の予防，応急対策及び復旧に要する経費の財源に充てるとき。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鹿島開発環境整備基金：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鹿島臨海工業地帯造成事業に係る地域の環境整備に要する経費の財源に充てるとき。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開発用地の管理及び処分に要する経費の財源に充てるとき。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公共施設整備基金：体育施設における改修工事等の財源として，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衛生処理施設整備基金：鹿島地方事務組合負担金（広域ごみ中継施設整備費用分）の財源として，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環境保全基金：公害対策経費の財源として，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鹿島開発環境整備基金：開発用地等管理経費の財源として，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公共施設整備基金：市営住宅の整備等のため，毎年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環境保全基金：今後も環境保全協力金を積み立てながら，環境整備費用等の財源に充当していく予定。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百万円程度を維持するように努める。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近年の状況としては，公債費における取崩しはないが，普通交付税における臨時財政対策債償還基金費に係る分を積み立てたことにより増となっている。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今後，公共施設の大規模改修等に伴い増加が見込まれる公債費に対応するため，減債基金の適正な管理を図る。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66,274
65,255
106.04
27,223,075
26,563,358
621,669
15,150,872
17,172,315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本市は，鹿島臨海工業地帯を有しており，企業からの市税収入が多く，類似団体平均と比較して</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ポイント高くなっている。単年度財政力指数は近年概ね横ばい傾向にあるため，今後も市税等の収納率の向上等により，自主財源の確保に努める。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19755</xdr:rowOff>
    </xdr:to>
    <xdr:cxnSp macro="">
      <xdr:nvCxnSpPr>
        <xdr:cNvPr id="69" name="直線コネクタ 68"/>
        <xdr:cNvCxnSpPr/>
      </xdr:nvCxnSpPr>
      <xdr:spPr>
        <a:xfrm>
          <a:off x="4114800" y="68643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19755</xdr:rowOff>
    </xdr:to>
    <xdr:cxnSp macro="">
      <xdr:nvCxnSpPr>
        <xdr:cNvPr id="78" name="直線コネクタ 77"/>
        <xdr:cNvCxnSpPr/>
      </xdr:nvCxnSpPr>
      <xdr:spPr>
        <a:xfrm flipV="1">
          <a:off x="1447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ポイント高く，類似団体平均と比較して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比率の増加については，電気料金高騰に伴う光熱水費の増等による物件費の増及び茨城県後期高齢者医療広域連合負担金の増等による繰出金の増等が主な要因として挙げられる。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今後は人口減少社会の中で市税の増が見込めず，一方で経常経費は少子高齢化社会により扶助費が増加する見通しである。今後も継続的な行財政改革の推進により，経常経費全体の圧縮に努める。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128905</xdr:rowOff>
    </xdr:from>
    <xdr:to>
      <xdr:col>23</xdr:col>
      <xdr:colOff>133350</xdr:colOff>
      <xdr:row>63</xdr:row>
      <xdr:rowOff>60007</xdr:rowOff>
    </xdr:to>
    <xdr:cxnSp macro="">
      <xdr:nvCxnSpPr>
        <xdr:cNvPr id="128" name="直線コネクタ 127"/>
        <xdr:cNvCxnSpPr/>
      </xdr:nvCxnSpPr>
      <xdr:spPr>
        <a:xfrm>
          <a:off x="4114800" y="10758805"/>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62</xdr:row>
      <xdr:rowOff>128905</xdr:rowOff>
    </xdr:to>
    <xdr:cxnSp macro="">
      <xdr:nvCxnSpPr>
        <xdr:cNvPr id="131" name="直線コネクタ 130"/>
        <xdr:cNvCxnSpPr/>
      </xdr:nvCxnSpPr>
      <xdr:spPr>
        <a:xfrm>
          <a:off x="3225800" y="107226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132397</xdr:rowOff>
    </xdr:to>
    <xdr:cxnSp macro="">
      <xdr:nvCxnSpPr>
        <xdr:cNvPr id="134" name="直線コネクタ 133"/>
        <xdr:cNvCxnSpPr/>
      </xdr:nvCxnSpPr>
      <xdr:spPr>
        <a:xfrm flipV="1">
          <a:off x="2336800" y="10722610"/>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120332</xdr:rowOff>
    </xdr:from>
    <xdr:to>
      <xdr:col>11</xdr:col>
      <xdr:colOff>31750</xdr:colOff>
      <xdr:row>63</xdr:row>
      <xdr:rowOff>132397</xdr:rowOff>
    </xdr:to>
    <xdr:cxnSp macro="">
      <xdr:nvCxnSpPr>
        <xdr:cNvPr id="137" name="直線コネクタ 136"/>
        <xdr:cNvCxnSpPr/>
      </xdr:nvCxnSpPr>
      <xdr:spPr>
        <a:xfrm>
          <a:off x="1447800" y="1092168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47" name="楕円 146"/>
        <xdr:cNvSpPr/>
      </xdr:nvSpPr>
      <xdr:spPr>
        <a:xfrm>
          <a:off x="49022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152734</xdr:rowOff>
    </xdr:from>
    <xdr:ext cx="762000" cy="259045"/>
    <xdr:sp macro="" textlink="">
      <xdr:nvSpPr>
        <xdr:cNvPr id="148" name="財政構造の弾力性該当値テキスト"/>
        <xdr:cNvSpPr txBox="1"/>
      </xdr:nvSpPr>
      <xdr:spPr>
        <a:xfrm>
          <a:off x="5041900" y="107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78105</xdr:rowOff>
    </xdr:from>
    <xdr:to>
      <xdr:col>19</xdr:col>
      <xdr:colOff>184150</xdr:colOff>
      <xdr:row>63</xdr:row>
      <xdr:rowOff>8255</xdr:rowOff>
    </xdr:to>
    <xdr:sp macro="" textlink="">
      <xdr:nvSpPr>
        <xdr:cNvPr id="149" name="楕円 148"/>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164482</xdr:rowOff>
    </xdr:from>
    <xdr:ext cx="736600" cy="259045"/>
    <xdr:sp macro="" textlink="">
      <xdr:nvSpPr>
        <xdr:cNvPr id="150" name="テキスト ボックス 149"/>
        <xdr:cNvSpPr txBox="1"/>
      </xdr:nvSpPr>
      <xdr:spPr>
        <a:xfrm>
          <a:off x="3733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1" name="楕円 150"/>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2" name="テキスト ボックス 151"/>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81597</xdr:rowOff>
    </xdr:from>
    <xdr:to>
      <xdr:col>11</xdr:col>
      <xdr:colOff>82550</xdr:colOff>
      <xdr:row>64</xdr:row>
      <xdr:rowOff>11747</xdr:rowOff>
    </xdr:to>
    <xdr:sp macro="" textlink="">
      <xdr:nvSpPr>
        <xdr:cNvPr id="153" name="楕円 152"/>
        <xdr:cNvSpPr/>
      </xdr:nvSpPr>
      <xdr:spPr>
        <a:xfrm>
          <a:off x="2286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54" name="テキスト ボックス 153"/>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69532</xdr:rowOff>
    </xdr:from>
    <xdr:to>
      <xdr:col>7</xdr:col>
      <xdr:colOff>31750</xdr:colOff>
      <xdr:row>63</xdr:row>
      <xdr:rowOff>171132</xdr:rowOff>
    </xdr:to>
    <xdr:sp macro="" textlink="">
      <xdr:nvSpPr>
        <xdr:cNvPr id="155" name="楕円 154"/>
        <xdr:cNvSpPr/>
      </xdr:nvSpPr>
      <xdr:spPr>
        <a:xfrm>
          <a:off x="1397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155909</xdr:rowOff>
    </xdr:from>
    <xdr:ext cx="762000" cy="259045"/>
    <xdr:sp macro="" textlink="">
      <xdr:nvSpPr>
        <xdr:cNvPr id="156" name="テキスト ボックス 155"/>
        <xdr:cNvSpPr txBox="1"/>
      </xdr:nvSpPr>
      <xdr:spPr>
        <a:xfrm>
          <a:off x="1066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4,770</a:t>
          </a:r>
          <a:r>
            <a:rPr kumimoji="1" lang="ja-JP" altLang="en-US" sz="1300">
              <a:latin typeface="ＭＳ Ｐゴシック" panose="020B0600070205080204" pitchFamily="50" charset="-128"/>
              <a:ea typeface="ＭＳ Ｐゴシック" panose="020B0600070205080204" pitchFamily="50" charset="-128"/>
            </a:rPr>
            <a:t>円高くなっているが，類似団体平均，全国平均をともに下回る額となっている。前年度からの増加要因としては，プレミアム商品券事業委託料の皆増等による物件費の増が挙げられる。</a:t>
          </a:r>
        </a:p>
        <a:p>
          <a:r>
            <a:rPr kumimoji="1" lang="ja-JP" altLang="en-US" sz="1300">
              <a:latin typeface="ＭＳ Ｐゴシック" panose="020B0600070205080204" pitchFamily="50" charset="-128"/>
              <a:ea typeface="ＭＳ Ｐゴシック" panose="020B0600070205080204" pitchFamily="50" charset="-128"/>
            </a:rPr>
            <a:t>　今後も定員管理計画の着実な推進による人件費の抑制や効率的な施設管理や業務の民間委託などを推進するとともに，事務事業の見直し等により歳出抑制を図る。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93388</xdr:rowOff>
    </xdr:from>
    <xdr:to>
      <xdr:col>23</xdr:col>
      <xdr:colOff>133350</xdr:colOff>
      <xdr:row>81</xdr:row>
      <xdr:rowOff>131755</xdr:rowOff>
    </xdr:to>
    <xdr:cxnSp macro="">
      <xdr:nvCxnSpPr>
        <xdr:cNvPr id="191" name="直線コネクタ 190"/>
        <xdr:cNvCxnSpPr/>
      </xdr:nvCxnSpPr>
      <xdr:spPr>
        <a:xfrm>
          <a:off x="4114800" y="13980838"/>
          <a:ext cx="8382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36416</xdr:rowOff>
    </xdr:from>
    <xdr:to>
      <xdr:col>19</xdr:col>
      <xdr:colOff>133350</xdr:colOff>
      <xdr:row>81</xdr:row>
      <xdr:rowOff>93388</xdr:rowOff>
    </xdr:to>
    <xdr:cxnSp macro="">
      <xdr:nvCxnSpPr>
        <xdr:cNvPr id="194" name="直線コネクタ 193"/>
        <xdr:cNvCxnSpPr/>
      </xdr:nvCxnSpPr>
      <xdr:spPr>
        <a:xfrm>
          <a:off x="3225800" y="13923866"/>
          <a:ext cx="889000" cy="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19766</xdr:rowOff>
    </xdr:from>
    <xdr:to>
      <xdr:col>15</xdr:col>
      <xdr:colOff>82550</xdr:colOff>
      <xdr:row>81</xdr:row>
      <xdr:rowOff>36416</xdr:rowOff>
    </xdr:to>
    <xdr:cxnSp macro="">
      <xdr:nvCxnSpPr>
        <xdr:cNvPr id="197" name="直線コネクタ 196"/>
        <xdr:cNvCxnSpPr/>
      </xdr:nvCxnSpPr>
      <xdr:spPr>
        <a:xfrm>
          <a:off x="2336800" y="13907216"/>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14877</xdr:rowOff>
    </xdr:from>
    <xdr:to>
      <xdr:col>11</xdr:col>
      <xdr:colOff>31750</xdr:colOff>
      <xdr:row>81</xdr:row>
      <xdr:rowOff>19766</xdr:rowOff>
    </xdr:to>
    <xdr:cxnSp macro="">
      <xdr:nvCxnSpPr>
        <xdr:cNvPr id="200" name="直線コネクタ 199"/>
        <xdr:cNvCxnSpPr/>
      </xdr:nvCxnSpPr>
      <xdr:spPr>
        <a:xfrm>
          <a:off x="1447800" y="13902327"/>
          <a:ext cx="889000"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80955</xdr:rowOff>
    </xdr:from>
    <xdr:to>
      <xdr:col>23</xdr:col>
      <xdr:colOff>184150</xdr:colOff>
      <xdr:row>82</xdr:row>
      <xdr:rowOff>11105</xdr:rowOff>
    </xdr:to>
    <xdr:sp macro="" textlink="">
      <xdr:nvSpPr>
        <xdr:cNvPr id="210" name="楕円 209"/>
        <xdr:cNvSpPr/>
      </xdr:nvSpPr>
      <xdr:spPr>
        <a:xfrm>
          <a:off x="4902200" y="1396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97482</xdr:rowOff>
    </xdr:from>
    <xdr:ext cx="762000" cy="259045"/>
    <xdr:sp macro="" textlink="">
      <xdr:nvSpPr>
        <xdr:cNvPr id="211" name="人件費・物件費等の状況該当値テキスト"/>
        <xdr:cNvSpPr txBox="1"/>
      </xdr:nvSpPr>
      <xdr:spPr>
        <a:xfrm>
          <a:off x="5041900" y="1381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42588</xdr:rowOff>
    </xdr:from>
    <xdr:to>
      <xdr:col>19</xdr:col>
      <xdr:colOff>184150</xdr:colOff>
      <xdr:row>81</xdr:row>
      <xdr:rowOff>144188</xdr:rowOff>
    </xdr:to>
    <xdr:sp macro="" textlink="">
      <xdr:nvSpPr>
        <xdr:cNvPr id="212" name="楕円 211"/>
        <xdr:cNvSpPr/>
      </xdr:nvSpPr>
      <xdr:spPr>
        <a:xfrm>
          <a:off x="4064000" y="1393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154365</xdr:rowOff>
    </xdr:from>
    <xdr:ext cx="736600" cy="259045"/>
    <xdr:sp macro="" textlink="">
      <xdr:nvSpPr>
        <xdr:cNvPr id="213" name="テキスト ボックス 212"/>
        <xdr:cNvSpPr txBox="1"/>
      </xdr:nvSpPr>
      <xdr:spPr>
        <a:xfrm>
          <a:off x="3733800" y="13698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157066</xdr:rowOff>
    </xdr:from>
    <xdr:to>
      <xdr:col>15</xdr:col>
      <xdr:colOff>133350</xdr:colOff>
      <xdr:row>81</xdr:row>
      <xdr:rowOff>87216</xdr:rowOff>
    </xdr:to>
    <xdr:sp macro="" textlink="">
      <xdr:nvSpPr>
        <xdr:cNvPr id="214" name="楕円 213"/>
        <xdr:cNvSpPr/>
      </xdr:nvSpPr>
      <xdr:spPr>
        <a:xfrm>
          <a:off x="3175000" y="1387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97393</xdr:rowOff>
    </xdr:from>
    <xdr:ext cx="762000" cy="259045"/>
    <xdr:sp macro="" textlink="">
      <xdr:nvSpPr>
        <xdr:cNvPr id="215" name="テキスト ボックス 214"/>
        <xdr:cNvSpPr txBox="1"/>
      </xdr:nvSpPr>
      <xdr:spPr>
        <a:xfrm>
          <a:off x="2844800" y="1364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140416</xdr:rowOff>
    </xdr:from>
    <xdr:to>
      <xdr:col>11</xdr:col>
      <xdr:colOff>82550</xdr:colOff>
      <xdr:row>81</xdr:row>
      <xdr:rowOff>70566</xdr:rowOff>
    </xdr:to>
    <xdr:sp macro="" textlink="">
      <xdr:nvSpPr>
        <xdr:cNvPr id="216" name="楕円 215"/>
        <xdr:cNvSpPr/>
      </xdr:nvSpPr>
      <xdr:spPr>
        <a:xfrm>
          <a:off x="2286000" y="138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80743</xdr:rowOff>
    </xdr:from>
    <xdr:ext cx="762000" cy="259045"/>
    <xdr:sp macro="" textlink="">
      <xdr:nvSpPr>
        <xdr:cNvPr id="217" name="テキスト ボックス 216"/>
        <xdr:cNvSpPr txBox="1"/>
      </xdr:nvSpPr>
      <xdr:spPr>
        <a:xfrm>
          <a:off x="1955800" y="1362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135527</xdr:rowOff>
    </xdr:from>
    <xdr:to>
      <xdr:col>7</xdr:col>
      <xdr:colOff>31750</xdr:colOff>
      <xdr:row>81</xdr:row>
      <xdr:rowOff>65677</xdr:rowOff>
    </xdr:to>
    <xdr:sp macro="" textlink="">
      <xdr:nvSpPr>
        <xdr:cNvPr id="218" name="楕円 217"/>
        <xdr:cNvSpPr/>
      </xdr:nvSpPr>
      <xdr:spPr>
        <a:xfrm>
          <a:off x="1397000" y="1385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75854</xdr:rowOff>
    </xdr:from>
    <xdr:ext cx="762000" cy="259045"/>
    <xdr:sp macro="" textlink="">
      <xdr:nvSpPr>
        <xdr:cNvPr id="219" name="テキスト ボックス 218"/>
        <xdr:cNvSpPr txBox="1"/>
      </xdr:nvSpPr>
      <xdr:spPr>
        <a:xfrm>
          <a:off x="1066800" y="1362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以降の給与構造見直し等により，地域民間給与の反映，年功的な給与上昇の抑制と職務・職責に応じた給料構造への転換，勤務実績の給与への反映など，国と同様の考え方による取組みを推進してきており，国とほぼ同水準となっている。</a:t>
          </a:r>
        </a:p>
        <a:p>
          <a:r>
            <a:rPr kumimoji="1" lang="ja-JP" altLang="en-US" sz="1300">
              <a:latin typeface="ＭＳ Ｐゴシック" panose="020B0600070205080204" pitchFamily="50" charset="-128"/>
              <a:ea typeface="ＭＳ Ｐゴシック" panose="020B0600070205080204" pitchFamily="50" charset="-128"/>
            </a:rPr>
            <a:t>　今後も一層の給与の適正化に努めていく。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50800</xdr:rowOff>
    </xdr:to>
    <xdr:cxnSp macro="">
      <xdr:nvCxnSpPr>
        <xdr:cNvPr id="255" name="直線コネクタ 254"/>
        <xdr:cNvCxnSpPr/>
      </xdr:nvCxnSpPr>
      <xdr:spPr>
        <a:xfrm flipV="1">
          <a:off x="16179800" y="149324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50800</xdr:rowOff>
    </xdr:to>
    <xdr:cxnSp macro="">
      <xdr:nvCxnSpPr>
        <xdr:cNvPr id="258" name="直線コネクタ 257"/>
        <xdr:cNvCxnSpPr/>
      </xdr:nvCxnSpPr>
      <xdr:spPr>
        <a:xfrm>
          <a:off x="15290800" y="1491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86</xdr:row>
      <xdr:rowOff>170543</xdr:rowOff>
    </xdr:to>
    <xdr:cxnSp macro="">
      <xdr:nvCxnSpPr>
        <xdr:cNvPr id="261" name="直線コネクタ 260"/>
        <xdr:cNvCxnSpPr/>
      </xdr:nvCxnSpPr>
      <xdr:spPr>
        <a:xfrm>
          <a:off x="14401800" y="1491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86</xdr:row>
      <xdr:rowOff>170543</xdr:rowOff>
    </xdr:to>
    <xdr:cxnSp macro="">
      <xdr:nvCxnSpPr>
        <xdr:cNvPr id="264" name="直線コネクタ 263"/>
        <xdr:cNvCxnSpPr/>
      </xdr:nvCxnSpPr>
      <xdr:spPr>
        <a:xfrm>
          <a:off x="13512800" y="148635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4" name="楕円 273"/>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5"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78" name="楕円 277"/>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9" name="テキスト ボックス 278"/>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0" name="楕円 279"/>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1" name="テキスト ボックス 280"/>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2" name="楕円 281"/>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83" name="テキスト ボックス 282"/>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定員適正化の取組みにより，類似団体平均と比較して人口千人当たり職員数は</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人少ない数値となっている。刻々と変化する社会情勢と施策の進捗状況を見据えつつ，引き続き，鹿嶋市定員管理計画（</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R8</a:t>
          </a:r>
          <a:r>
            <a:rPr kumimoji="1" lang="ja-JP" altLang="en-US" sz="1300">
              <a:latin typeface="ＭＳ Ｐゴシック" panose="020B0600070205080204" pitchFamily="50" charset="-128"/>
              <a:ea typeface="ＭＳ Ｐゴシック" panose="020B0600070205080204" pitchFamily="50" charset="-128"/>
            </a:rPr>
            <a:t>年度）に基づき計画的な定員管理に努めるとともに，職員個々の資質及び能力の向上を図り，市民サービスの質の確保に努める。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107844</xdr:rowOff>
    </xdr:from>
    <xdr:to>
      <xdr:col>81</xdr:col>
      <xdr:colOff>44450</xdr:colOff>
      <xdr:row>60</xdr:row>
      <xdr:rowOff>111866</xdr:rowOff>
    </xdr:to>
    <xdr:cxnSp macro="">
      <xdr:nvCxnSpPr>
        <xdr:cNvPr id="318" name="直線コネクタ 317"/>
        <xdr:cNvCxnSpPr/>
      </xdr:nvCxnSpPr>
      <xdr:spPr>
        <a:xfrm flipV="1">
          <a:off x="16179800" y="1039484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103822</xdr:rowOff>
    </xdr:from>
    <xdr:to>
      <xdr:col>77</xdr:col>
      <xdr:colOff>44450</xdr:colOff>
      <xdr:row>60</xdr:row>
      <xdr:rowOff>111866</xdr:rowOff>
    </xdr:to>
    <xdr:cxnSp macro="">
      <xdr:nvCxnSpPr>
        <xdr:cNvPr id="321" name="直線コネクタ 320"/>
        <xdr:cNvCxnSpPr/>
      </xdr:nvCxnSpPr>
      <xdr:spPr>
        <a:xfrm>
          <a:off x="15290800" y="1039082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95779</xdr:rowOff>
    </xdr:from>
    <xdr:to>
      <xdr:col>72</xdr:col>
      <xdr:colOff>203200</xdr:colOff>
      <xdr:row>60</xdr:row>
      <xdr:rowOff>103822</xdr:rowOff>
    </xdr:to>
    <xdr:cxnSp macro="">
      <xdr:nvCxnSpPr>
        <xdr:cNvPr id="324" name="直線コネクタ 323"/>
        <xdr:cNvCxnSpPr/>
      </xdr:nvCxnSpPr>
      <xdr:spPr>
        <a:xfrm>
          <a:off x="14401800" y="103827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93769</xdr:rowOff>
    </xdr:from>
    <xdr:to>
      <xdr:col>68</xdr:col>
      <xdr:colOff>152400</xdr:colOff>
      <xdr:row>60</xdr:row>
      <xdr:rowOff>95779</xdr:rowOff>
    </xdr:to>
    <xdr:cxnSp macro="">
      <xdr:nvCxnSpPr>
        <xdr:cNvPr id="327" name="直線コネクタ 326"/>
        <xdr:cNvCxnSpPr/>
      </xdr:nvCxnSpPr>
      <xdr:spPr>
        <a:xfrm>
          <a:off x="13512800" y="10380769"/>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57044</xdr:rowOff>
    </xdr:from>
    <xdr:to>
      <xdr:col>81</xdr:col>
      <xdr:colOff>95250</xdr:colOff>
      <xdr:row>60</xdr:row>
      <xdr:rowOff>158644</xdr:rowOff>
    </xdr:to>
    <xdr:sp macro="" textlink="">
      <xdr:nvSpPr>
        <xdr:cNvPr id="337" name="楕円 336"/>
        <xdr:cNvSpPr/>
      </xdr:nvSpPr>
      <xdr:spPr>
        <a:xfrm>
          <a:off x="16967200" y="10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73571</xdr:rowOff>
    </xdr:from>
    <xdr:ext cx="762000" cy="259045"/>
    <xdr:sp macro="" textlink="">
      <xdr:nvSpPr>
        <xdr:cNvPr id="338" name="定員管理の状況該当値テキスト"/>
        <xdr:cNvSpPr txBox="1"/>
      </xdr:nvSpPr>
      <xdr:spPr>
        <a:xfrm>
          <a:off x="17106900" y="1018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61066</xdr:rowOff>
    </xdr:from>
    <xdr:to>
      <xdr:col>77</xdr:col>
      <xdr:colOff>95250</xdr:colOff>
      <xdr:row>60</xdr:row>
      <xdr:rowOff>162666</xdr:rowOff>
    </xdr:to>
    <xdr:sp macro="" textlink="">
      <xdr:nvSpPr>
        <xdr:cNvPr id="339" name="楕円 338"/>
        <xdr:cNvSpPr/>
      </xdr:nvSpPr>
      <xdr:spPr>
        <a:xfrm>
          <a:off x="161290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1393</xdr:rowOff>
    </xdr:from>
    <xdr:ext cx="736600" cy="259045"/>
    <xdr:sp macro="" textlink="">
      <xdr:nvSpPr>
        <xdr:cNvPr id="340" name="テキスト ボックス 339"/>
        <xdr:cNvSpPr txBox="1"/>
      </xdr:nvSpPr>
      <xdr:spPr>
        <a:xfrm>
          <a:off x="15798800" y="10116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53022</xdr:rowOff>
    </xdr:from>
    <xdr:to>
      <xdr:col>73</xdr:col>
      <xdr:colOff>44450</xdr:colOff>
      <xdr:row>60</xdr:row>
      <xdr:rowOff>154622</xdr:rowOff>
    </xdr:to>
    <xdr:sp macro="" textlink="">
      <xdr:nvSpPr>
        <xdr:cNvPr id="341" name="楕円 340"/>
        <xdr:cNvSpPr/>
      </xdr:nvSpPr>
      <xdr:spPr>
        <a:xfrm>
          <a:off x="15240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164799</xdr:rowOff>
    </xdr:from>
    <xdr:ext cx="762000" cy="259045"/>
    <xdr:sp macro="" textlink="">
      <xdr:nvSpPr>
        <xdr:cNvPr id="342" name="テキスト ボックス 341"/>
        <xdr:cNvSpPr txBox="1"/>
      </xdr:nvSpPr>
      <xdr:spPr>
        <a:xfrm>
          <a:off x="14909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44979</xdr:rowOff>
    </xdr:from>
    <xdr:to>
      <xdr:col>68</xdr:col>
      <xdr:colOff>203200</xdr:colOff>
      <xdr:row>60</xdr:row>
      <xdr:rowOff>146579</xdr:rowOff>
    </xdr:to>
    <xdr:sp macro="" textlink="">
      <xdr:nvSpPr>
        <xdr:cNvPr id="343" name="楕円 342"/>
        <xdr:cNvSpPr/>
      </xdr:nvSpPr>
      <xdr:spPr>
        <a:xfrm>
          <a:off x="143510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156756</xdr:rowOff>
    </xdr:from>
    <xdr:ext cx="762000" cy="259045"/>
    <xdr:sp macro="" textlink="">
      <xdr:nvSpPr>
        <xdr:cNvPr id="344" name="テキスト ボックス 343"/>
        <xdr:cNvSpPr txBox="1"/>
      </xdr:nvSpPr>
      <xdr:spPr>
        <a:xfrm>
          <a:off x="14020800" y="10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42969</xdr:rowOff>
    </xdr:from>
    <xdr:to>
      <xdr:col>64</xdr:col>
      <xdr:colOff>152400</xdr:colOff>
      <xdr:row>60</xdr:row>
      <xdr:rowOff>144569</xdr:rowOff>
    </xdr:to>
    <xdr:sp macro="" textlink="">
      <xdr:nvSpPr>
        <xdr:cNvPr id="345" name="楕円 344"/>
        <xdr:cNvSpPr/>
      </xdr:nvSpPr>
      <xdr:spPr>
        <a:xfrm>
          <a:off x="13462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154746</xdr:rowOff>
    </xdr:from>
    <xdr:ext cx="762000" cy="259045"/>
    <xdr:sp macro="" textlink="">
      <xdr:nvSpPr>
        <xdr:cNvPr id="346" name="テキスト ボックス 345"/>
        <xdr:cNvSpPr txBox="1"/>
      </xdr:nvSpPr>
      <xdr:spPr>
        <a:xfrm>
          <a:off x="13131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本市の実質公債費比率は，類似団体平均と比較して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ポイント低く，前年度に比べ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ポイント上昇した。上昇の要因としては，令和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年度中学校大規模改造事業債の元金償還開始等による元利償還金の額の増や，基準財政収入額の増等による臨時財政対策債発行可能額の減が挙げられる。</a:t>
          </a:r>
        </a:p>
        <a:p>
          <a:r>
            <a:rPr kumimoji="1" lang="ja-JP" altLang="en-US" sz="1300">
              <a:latin typeface="ＭＳ Ｐゴシック" panose="020B0600070205080204" pitchFamily="50" charset="-128"/>
              <a:ea typeface="ＭＳ Ｐゴシック" panose="020B0600070205080204" pitchFamily="50" charset="-128"/>
            </a:rPr>
            <a:t>　今後も，住民ニーズや事業の緊急度を的確に把握し事業を選択し，起債に大きく頼ることのない財政運営に努める。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20828</xdr:rowOff>
    </xdr:to>
    <xdr:cxnSp macro="">
      <xdr:nvCxnSpPr>
        <xdr:cNvPr id="378" name="直線コネクタ 377"/>
        <xdr:cNvCxnSpPr/>
      </xdr:nvCxnSpPr>
      <xdr:spPr>
        <a:xfrm>
          <a:off x="16179800" y="68691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20828</xdr:rowOff>
    </xdr:to>
    <xdr:cxnSp macro="">
      <xdr:nvCxnSpPr>
        <xdr:cNvPr id="381" name="直線コネクタ 380"/>
        <xdr:cNvCxnSpPr/>
      </xdr:nvCxnSpPr>
      <xdr:spPr>
        <a:xfrm flipV="1">
          <a:off x="15290800" y="68691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1524</xdr:rowOff>
    </xdr:from>
    <xdr:to>
      <xdr:col>72</xdr:col>
      <xdr:colOff>203200</xdr:colOff>
      <xdr:row>40</xdr:row>
      <xdr:rowOff>20828</xdr:rowOff>
    </xdr:to>
    <xdr:cxnSp macro="">
      <xdr:nvCxnSpPr>
        <xdr:cNvPr id="384" name="直線コネクタ 383"/>
        <xdr:cNvCxnSpPr/>
      </xdr:nvCxnSpPr>
      <xdr:spPr>
        <a:xfrm>
          <a:off x="14401800" y="68595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1524</xdr:rowOff>
    </xdr:from>
    <xdr:to>
      <xdr:col>68</xdr:col>
      <xdr:colOff>152400</xdr:colOff>
      <xdr:row>40</xdr:row>
      <xdr:rowOff>11176</xdr:rowOff>
    </xdr:to>
    <xdr:cxnSp macro="">
      <xdr:nvCxnSpPr>
        <xdr:cNvPr id="387" name="直線コネクタ 386"/>
        <xdr:cNvCxnSpPr/>
      </xdr:nvCxnSpPr>
      <xdr:spPr>
        <a:xfrm flipV="1">
          <a:off x="13512800" y="68595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97" name="楕円 396"/>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398"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macro="" textlink="">
      <xdr:nvSpPr>
        <xdr:cNvPr id="399" name="楕円 398"/>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72153</xdr:rowOff>
    </xdr:from>
    <xdr:ext cx="736600" cy="259045"/>
    <xdr:sp macro="" textlink="">
      <xdr:nvSpPr>
        <xdr:cNvPr id="400" name="テキスト ボックス 399"/>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401" name="楕円 400"/>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402" name="テキスト ボックス 401"/>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122174</xdr:rowOff>
    </xdr:from>
    <xdr:to>
      <xdr:col>68</xdr:col>
      <xdr:colOff>203200</xdr:colOff>
      <xdr:row>40</xdr:row>
      <xdr:rowOff>52324</xdr:rowOff>
    </xdr:to>
    <xdr:sp macro="" textlink="">
      <xdr:nvSpPr>
        <xdr:cNvPr id="403" name="楕円 402"/>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62501</xdr:rowOff>
    </xdr:from>
    <xdr:ext cx="762000" cy="259045"/>
    <xdr:sp macro="" textlink="">
      <xdr:nvSpPr>
        <xdr:cNvPr id="404" name="テキスト ボックス 403"/>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405" name="楕円 404"/>
        <xdr:cNvSpPr/>
      </xdr:nvSpPr>
      <xdr:spPr>
        <a:xfrm>
          <a:off x="13462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406" name="テキスト ボックス 405"/>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ポイント下降したが，類似団体平均と比較して</a:t>
          </a:r>
          <a:r>
            <a:rPr kumimoji="1" lang="en-US" altLang="ja-JP" sz="1300">
              <a:latin typeface="ＭＳ Ｐゴシック" panose="020B0600070205080204" pitchFamily="50" charset="-128"/>
              <a:ea typeface="ＭＳ Ｐゴシック" panose="020B0600070205080204" pitchFamily="50" charset="-128"/>
            </a:rPr>
            <a:t>31.7</a:t>
          </a:r>
          <a:r>
            <a:rPr kumimoji="1" lang="ja-JP" altLang="en-US" sz="1300">
              <a:latin typeface="ＭＳ Ｐゴシック" panose="020B0600070205080204" pitchFamily="50" charset="-128"/>
              <a:ea typeface="ＭＳ Ｐゴシック" panose="020B0600070205080204" pitchFamily="50" charset="-128"/>
            </a:rPr>
            <a:t>ポイント高くなっている。前年度からの下降の要因としては，下水道事業における地方債現在高の減少等による公営企業債等繰入見込額の減や財政調整基金残高の増等による充当可能基金の増が挙げられる。</a:t>
          </a:r>
        </a:p>
        <a:p>
          <a:r>
            <a:rPr kumimoji="1" lang="ja-JP" altLang="en-US" sz="1300">
              <a:latin typeface="ＭＳ Ｐゴシック" panose="020B0600070205080204" pitchFamily="50" charset="-128"/>
              <a:ea typeface="ＭＳ Ｐゴシック" panose="020B0600070205080204" pitchFamily="50" charset="-128"/>
            </a:rPr>
            <a:t>　　今後も，後世への負担を少しでも軽減するよう，事業の精査及び人員配置の適正化を図っていく。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80191</xdr:rowOff>
    </xdr:from>
    <xdr:to>
      <xdr:col>81</xdr:col>
      <xdr:colOff>44450</xdr:colOff>
      <xdr:row>16</xdr:row>
      <xdr:rowOff>110067</xdr:rowOff>
    </xdr:to>
    <xdr:cxnSp macro="">
      <xdr:nvCxnSpPr>
        <xdr:cNvPr id="442" name="直線コネクタ 441"/>
        <xdr:cNvCxnSpPr/>
      </xdr:nvCxnSpPr>
      <xdr:spPr>
        <a:xfrm flipV="1">
          <a:off x="16179800" y="2823391"/>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110067</xdr:rowOff>
    </xdr:from>
    <xdr:to>
      <xdr:col>77</xdr:col>
      <xdr:colOff>44450</xdr:colOff>
      <xdr:row>17</xdr:row>
      <xdr:rowOff>44329</xdr:rowOff>
    </xdr:to>
    <xdr:cxnSp macro="">
      <xdr:nvCxnSpPr>
        <xdr:cNvPr id="445" name="直線コネクタ 444"/>
        <xdr:cNvCxnSpPr/>
      </xdr:nvCxnSpPr>
      <xdr:spPr>
        <a:xfrm flipV="1">
          <a:off x="15290800" y="2853267"/>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44329</xdr:rowOff>
    </xdr:from>
    <xdr:to>
      <xdr:col>72</xdr:col>
      <xdr:colOff>203200</xdr:colOff>
      <xdr:row>17</xdr:row>
      <xdr:rowOff>128210</xdr:rowOff>
    </xdr:to>
    <xdr:cxnSp macro="">
      <xdr:nvCxnSpPr>
        <xdr:cNvPr id="448" name="直線コネクタ 447"/>
        <xdr:cNvCxnSpPr/>
      </xdr:nvCxnSpPr>
      <xdr:spPr>
        <a:xfrm flipV="1">
          <a:off x="14401800" y="2958979"/>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81099</xdr:rowOff>
    </xdr:from>
    <xdr:to>
      <xdr:col>68</xdr:col>
      <xdr:colOff>152400</xdr:colOff>
      <xdr:row>17</xdr:row>
      <xdr:rowOff>128210</xdr:rowOff>
    </xdr:to>
    <xdr:cxnSp macro="">
      <xdr:nvCxnSpPr>
        <xdr:cNvPr id="451" name="直線コネクタ 450"/>
        <xdr:cNvCxnSpPr/>
      </xdr:nvCxnSpPr>
      <xdr:spPr>
        <a:xfrm>
          <a:off x="13512800" y="2995749"/>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29391</xdr:rowOff>
    </xdr:from>
    <xdr:to>
      <xdr:col>81</xdr:col>
      <xdr:colOff>95250</xdr:colOff>
      <xdr:row>16</xdr:row>
      <xdr:rowOff>130991</xdr:rowOff>
    </xdr:to>
    <xdr:sp macro="" textlink="">
      <xdr:nvSpPr>
        <xdr:cNvPr id="461" name="楕円 460"/>
        <xdr:cNvSpPr/>
      </xdr:nvSpPr>
      <xdr:spPr>
        <a:xfrm>
          <a:off x="16967200" y="27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1468</xdr:rowOff>
    </xdr:from>
    <xdr:ext cx="762000" cy="259045"/>
    <xdr:sp macro="" textlink="">
      <xdr:nvSpPr>
        <xdr:cNvPr id="462" name="将来負担の状況該当値テキスト"/>
        <xdr:cNvSpPr txBox="1"/>
      </xdr:nvSpPr>
      <xdr:spPr>
        <a:xfrm>
          <a:off x="17106900" y="274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59267</xdr:rowOff>
    </xdr:from>
    <xdr:to>
      <xdr:col>77</xdr:col>
      <xdr:colOff>95250</xdr:colOff>
      <xdr:row>16</xdr:row>
      <xdr:rowOff>160867</xdr:rowOff>
    </xdr:to>
    <xdr:sp macro="" textlink="">
      <xdr:nvSpPr>
        <xdr:cNvPr id="463" name="楕円 462"/>
        <xdr:cNvSpPr/>
      </xdr:nvSpPr>
      <xdr:spPr>
        <a:xfrm>
          <a:off x="16129000" y="2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145644</xdr:rowOff>
    </xdr:from>
    <xdr:ext cx="736600" cy="259045"/>
    <xdr:sp macro="" textlink="">
      <xdr:nvSpPr>
        <xdr:cNvPr id="464" name="テキスト ボックス 463"/>
        <xdr:cNvSpPr txBox="1"/>
      </xdr:nvSpPr>
      <xdr:spPr>
        <a:xfrm>
          <a:off x="15798800" y="288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164979</xdr:rowOff>
    </xdr:from>
    <xdr:to>
      <xdr:col>73</xdr:col>
      <xdr:colOff>44450</xdr:colOff>
      <xdr:row>17</xdr:row>
      <xdr:rowOff>95129</xdr:rowOff>
    </xdr:to>
    <xdr:sp macro="" textlink="">
      <xdr:nvSpPr>
        <xdr:cNvPr id="465" name="楕円 464"/>
        <xdr:cNvSpPr/>
      </xdr:nvSpPr>
      <xdr:spPr>
        <a:xfrm>
          <a:off x="15240000" y="29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79906</xdr:rowOff>
    </xdr:from>
    <xdr:ext cx="762000" cy="259045"/>
    <xdr:sp macro="" textlink="">
      <xdr:nvSpPr>
        <xdr:cNvPr id="466" name="テキスト ボックス 465"/>
        <xdr:cNvSpPr txBox="1"/>
      </xdr:nvSpPr>
      <xdr:spPr>
        <a:xfrm>
          <a:off x="14909800" y="299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77410</xdr:rowOff>
    </xdr:from>
    <xdr:to>
      <xdr:col>68</xdr:col>
      <xdr:colOff>203200</xdr:colOff>
      <xdr:row>18</xdr:row>
      <xdr:rowOff>7560</xdr:rowOff>
    </xdr:to>
    <xdr:sp macro="" textlink="">
      <xdr:nvSpPr>
        <xdr:cNvPr id="467" name="楕円 466"/>
        <xdr:cNvSpPr/>
      </xdr:nvSpPr>
      <xdr:spPr>
        <a:xfrm>
          <a:off x="14351000" y="29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163787</xdr:rowOff>
    </xdr:from>
    <xdr:ext cx="762000" cy="259045"/>
    <xdr:sp macro="" textlink="">
      <xdr:nvSpPr>
        <xdr:cNvPr id="468" name="テキスト ボックス 467"/>
        <xdr:cNvSpPr txBox="1"/>
      </xdr:nvSpPr>
      <xdr:spPr>
        <a:xfrm>
          <a:off x="14020800" y="307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30299</xdr:rowOff>
    </xdr:from>
    <xdr:to>
      <xdr:col>64</xdr:col>
      <xdr:colOff>152400</xdr:colOff>
      <xdr:row>17</xdr:row>
      <xdr:rowOff>131899</xdr:rowOff>
    </xdr:to>
    <xdr:sp macro="" textlink="">
      <xdr:nvSpPr>
        <xdr:cNvPr id="469" name="楕円 468"/>
        <xdr:cNvSpPr/>
      </xdr:nvSpPr>
      <xdr:spPr>
        <a:xfrm>
          <a:off x="13462000" y="29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116676</xdr:rowOff>
    </xdr:from>
    <xdr:ext cx="762000" cy="259045"/>
    <xdr:sp macro="" textlink="">
      <xdr:nvSpPr>
        <xdr:cNvPr id="470" name="テキスト ボックス 469"/>
        <xdr:cNvSpPr txBox="1"/>
      </xdr:nvSpPr>
      <xdr:spPr>
        <a:xfrm>
          <a:off x="13131800" y="303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66,274
65,255
106.04
27,223,075
26,563,358
621,669
15,150,872
17,172,315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ポイント下降したが，類似団体平均よりも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ポイント高くなっている。前年度からの下降の要因としては，職員構成の変化による職員給の減等が挙げられる。</a:t>
          </a:r>
        </a:p>
        <a:p>
          <a:r>
            <a:rPr kumimoji="1" lang="ja-JP" altLang="en-US" sz="1300">
              <a:latin typeface="ＭＳ Ｐゴシック" panose="020B0600070205080204" pitchFamily="50" charset="-128"/>
              <a:ea typeface="ＭＳ Ｐゴシック" panose="020B0600070205080204" pitchFamily="50" charset="-128"/>
            </a:rPr>
            <a:t>　今後も定員管理計画の着実な推進と民間委託の推進により人件費の抑制に努める。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92710</xdr:rowOff>
    </xdr:to>
    <xdr:cxnSp macro="">
      <xdr:nvCxnSpPr>
        <xdr:cNvPr id="64" name="直線コネクタ 63"/>
        <xdr:cNvCxnSpPr/>
      </xdr:nvCxnSpPr>
      <xdr:spPr>
        <a:xfrm flipV="1">
          <a:off x="3987800" y="63860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101854</xdr:rowOff>
    </xdr:to>
    <xdr:cxnSp macro="">
      <xdr:nvCxnSpPr>
        <xdr:cNvPr id="67" name="直線コネクタ 66"/>
        <xdr:cNvCxnSpPr/>
      </xdr:nvCxnSpPr>
      <xdr:spPr>
        <a:xfrm flipV="1">
          <a:off x="3098800" y="6436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101854</xdr:rowOff>
    </xdr:from>
    <xdr:to>
      <xdr:col>15</xdr:col>
      <xdr:colOff>98425</xdr:colOff>
      <xdr:row>37</xdr:row>
      <xdr:rowOff>138430</xdr:rowOff>
    </xdr:to>
    <xdr:cxnSp macro="">
      <xdr:nvCxnSpPr>
        <xdr:cNvPr id="70" name="直線コネクタ 69"/>
        <xdr:cNvCxnSpPr/>
      </xdr:nvCxnSpPr>
      <xdr:spPr>
        <a:xfrm flipV="1">
          <a:off x="2209800" y="6445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37</xdr:row>
      <xdr:rowOff>138430</xdr:rowOff>
    </xdr:to>
    <xdr:cxnSp macro="">
      <xdr:nvCxnSpPr>
        <xdr:cNvPr id="73" name="直線コネクタ 72"/>
        <xdr:cNvCxnSpPr/>
      </xdr:nvCxnSpPr>
      <xdr:spPr>
        <a:xfrm>
          <a:off x="1320800" y="64729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5" name="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6" name="テキスト ボックス 85"/>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9" name="楕円 88"/>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0" name="テキスト ボックス 89"/>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ポイント高くなっている。前年度からの上昇の要因としては，電気料金高騰に伴う光熱水費の増やごみ処理施設管理委託料の増等による委託料の増等が挙げられる。　</a:t>
          </a:r>
        </a:p>
        <a:p>
          <a:r>
            <a:rPr kumimoji="1" lang="ja-JP" altLang="en-US" sz="1300">
              <a:latin typeface="ＭＳ Ｐゴシック" panose="020B0600070205080204" pitchFamily="50" charset="-128"/>
              <a:ea typeface="ＭＳ Ｐゴシック" panose="020B0600070205080204" pitchFamily="50" charset="-128"/>
            </a:rPr>
            <a:t>　今後も引き続き，効率的な施設管理や業務運用などを推進するとともに，事務事業の見直し等により，物件費の適正化に努める。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18</xdr:row>
      <xdr:rowOff>27940</xdr:rowOff>
    </xdr:to>
    <xdr:cxnSp macro="">
      <xdr:nvCxnSpPr>
        <xdr:cNvPr id="125" name="直線コネクタ 124"/>
        <xdr:cNvCxnSpPr/>
      </xdr:nvCxnSpPr>
      <xdr:spPr>
        <a:xfrm>
          <a:off x="15671800" y="29921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107950</xdr:rowOff>
    </xdr:to>
    <xdr:cxnSp macro="">
      <xdr:nvCxnSpPr>
        <xdr:cNvPr id="128" name="直線コネクタ 127"/>
        <xdr:cNvCxnSpPr/>
      </xdr:nvCxnSpPr>
      <xdr:spPr>
        <a:xfrm flipV="1">
          <a:off x="14782800" y="2992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123190</xdr:rowOff>
    </xdr:to>
    <xdr:cxnSp macro="">
      <xdr:nvCxnSpPr>
        <xdr:cNvPr id="131" name="直線コネクタ 130"/>
        <xdr:cNvCxnSpPr/>
      </xdr:nvCxnSpPr>
      <xdr:spPr>
        <a:xfrm flipV="1">
          <a:off x="13893800" y="3022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17</xdr:row>
      <xdr:rowOff>123190</xdr:rowOff>
    </xdr:to>
    <xdr:cxnSp macro="">
      <xdr:nvCxnSpPr>
        <xdr:cNvPr id="134" name="直線コネクタ 133"/>
        <xdr:cNvCxnSpPr/>
      </xdr:nvCxnSpPr>
      <xdr:spPr>
        <a:xfrm>
          <a:off x="13004800" y="3037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4" name="楕円 143"/>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5"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6" name="楕円 145"/>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7" name="テキスト ボックス 146"/>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48" name="楕円 147"/>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49" name="テキスト ボックス 148"/>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0" name="楕円 149"/>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12717</xdr:rowOff>
    </xdr:from>
    <xdr:ext cx="762000" cy="259045"/>
    <xdr:sp macro="" textlink="">
      <xdr:nvSpPr>
        <xdr:cNvPr id="151" name="テキスト ボックス 150"/>
        <xdr:cNvSpPr txBox="1"/>
      </xdr:nvSpPr>
      <xdr:spPr>
        <a:xfrm>
          <a:off x="135128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2" name="楕円 151"/>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12717</xdr:rowOff>
    </xdr:from>
    <xdr:ext cx="762000" cy="259045"/>
    <xdr:sp macro="" textlink="">
      <xdr:nvSpPr>
        <xdr:cNvPr id="153" name="テキスト ボックス 152"/>
        <xdr:cNvSpPr txBox="1"/>
      </xdr:nvSpPr>
      <xdr:spPr>
        <a:xfrm>
          <a:off x="126238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ポイント上昇し，類似団体平均よりも</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ポイント高くなっている。前年度からの上昇の要因としては，自立支援給付事業の増等が挙げられる。</a:t>
          </a:r>
        </a:p>
        <a:p>
          <a:r>
            <a:rPr kumimoji="1" lang="ja-JP" altLang="en-US" sz="1300">
              <a:latin typeface="ＭＳ Ｐゴシック" panose="020B0600070205080204" pitchFamily="50" charset="-128"/>
              <a:ea typeface="ＭＳ Ｐゴシック" panose="020B0600070205080204" pitchFamily="50" charset="-128"/>
            </a:rPr>
            <a:t>　今後，少子高齢化により扶助費の上昇傾向が続くことが見込まれるが，国の制度改正に適切に対応し，資格審査等の適正化を進めていくことで，財政を圧迫している上昇傾向に歯止めをかけるよう努める。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4535</xdr:rowOff>
    </xdr:to>
    <xdr:cxnSp macro="">
      <xdr:nvCxnSpPr>
        <xdr:cNvPr id="188" name="直線コネクタ 187"/>
        <xdr:cNvCxnSpPr/>
      </xdr:nvCxnSpPr>
      <xdr:spPr>
        <a:xfrm>
          <a:off x="3987800" y="100711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58</xdr:row>
      <xdr:rowOff>127000</xdr:rowOff>
    </xdr:to>
    <xdr:cxnSp macro="">
      <xdr:nvCxnSpPr>
        <xdr:cNvPr id="191" name="直線コネクタ 190"/>
        <xdr:cNvCxnSpPr/>
      </xdr:nvCxnSpPr>
      <xdr:spPr>
        <a:xfrm>
          <a:off x="3098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59</xdr:row>
      <xdr:rowOff>135165</xdr:rowOff>
    </xdr:to>
    <xdr:cxnSp macro="">
      <xdr:nvCxnSpPr>
        <xdr:cNvPr id="194" name="直線コネクタ 193"/>
        <xdr:cNvCxnSpPr/>
      </xdr:nvCxnSpPr>
      <xdr:spPr>
        <a:xfrm flipV="1">
          <a:off x="2209800" y="10005785"/>
          <a:ext cx="889000" cy="2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102507</xdr:rowOff>
    </xdr:from>
    <xdr:to>
      <xdr:col>11</xdr:col>
      <xdr:colOff>9525</xdr:colOff>
      <xdr:row>59</xdr:row>
      <xdr:rowOff>135165</xdr:rowOff>
    </xdr:to>
    <xdr:cxnSp macro="">
      <xdr:nvCxnSpPr>
        <xdr:cNvPr id="197" name="直線コネクタ 196"/>
        <xdr:cNvCxnSpPr/>
      </xdr:nvCxnSpPr>
      <xdr:spPr>
        <a:xfrm>
          <a:off x="1320800" y="10218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125185</xdr:rowOff>
    </xdr:from>
    <xdr:to>
      <xdr:col>24</xdr:col>
      <xdr:colOff>76200</xdr:colOff>
      <xdr:row>59</xdr:row>
      <xdr:rowOff>55335</xdr:rowOff>
    </xdr:to>
    <xdr:sp macro="" textlink="">
      <xdr:nvSpPr>
        <xdr:cNvPr id="207" name="楕円 206"/>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97262</xdr:rowOff>
    </xdr:from>
    <xdr:ext cx="762000" cy="259045"/>
    <xdr:sp macro="" textlink="">
      <xdr:nvSpPr>
        <xdr:cNvPr id="208" name="扶助費該当値テキスト"/>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9" name="楕円 208"/>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0" name="テキスト ボックス 209"/>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1" name="楕円 210"/>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2" name="テキスト ボックス 211"/>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84365</xdr:rowOff>
    </xdr:from>
    <xdr:to>
      <xdr:col>11</xdr:col>
      <xdr:colOff>60325</xdr:colOff>
      <xdr:row>60</xdr:row>
      <xdr:rowOff>14515</xdr:rowOff>
    </xdr:to>
    <xdr:sp macro="" textlink="">
      <xdr:nvSpPr>
        <xdr:cNvPr id="213" name="楕円 212"/>
        <xdr:cNvSpPr/>
      </xdr:nvSpPr>
      <xdr:spPr>
        <a:xfrm>
          <a:off x="2159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170742</xdr:rowOff>
    </xdr:from>
    <xdr:ext cx="762000" cy="259045"/>
    <xdr:sp macro="" textlink="">
      <xdr:nvSpPr>
        <xdr:cNvPr id="214" name="テキスト ボックス 213"/>
        <xdr:cNvSpPr txBox="1"/>
      </xdr:nvSpPr>
      <xdr:spPr>
        <a:xfrm>
          <a:off x="1828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51707</xdr:rowOff>
    </xdr:from>
    <xdr:to>
      <xdr:col>6</xdr:col>
      <xdr:colOff>171450</xdr:colOff>
      <xdr:row>59</xdr:row>
      <xdr:rowOff>153307</xdr:rowOff>
    </xdr:to>
    <xdr:sp macro="" textlink="">
      <xdr:nvSpPr>
        <xdr:cNvPr id="215" name="楕円 214"/>
        <xdr:cNvSpPr/>
      </xdr:nvSpPr>
      <xdr:spPr>
        <a:xfrm>
          <a:off x="1270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138084</xdr:rowOff>
    </xdr:from>
    <xdr:ext cx="762000" cy="259045"/>
    <xdr:sp macro="" textlink="">
      <xdr:nvSpPr>
        <xdr:cNvPr id="216" name="テキスト ボックス 215"/>
        <xdr:cNvSpPr txBox="1"/>
      </xdr:nvSpPr>
      <xdr:spPr>
        <a:xfrm>
          <a:off x="939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ポイント上昇しており，類似団体平均よりも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ポイント高くなっている。前年度からの上昇の要因としては茨城県後期高齢者医療広域連合負担金の増等による繰出金の増が挙げられる。</a:t>
          </a:r>
        </a:p>
        <a:p>
          <a:r>
            <a:rPr kumimoji="1" lang="ja-JP" altLang="en-US" sz="1300">
              <a:latin typeface="ＭＳ Ｐゴシック" panose="020B0600070205080204" pitchFamily="50" charset="-128"/>
              <a:ea typeface="ＭＳ Ｐゴシック" panose="020B0600070205080204" pitchFamily="50" charset="-128"/>
            </a:rPr>
            <a:t>　今後も，各会計への繰出金について必要額の精査を引き続き行い，適正な執行に努めていく。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137885</xdr:rowOff>
    </xdr:to>
    <xdr:cxnSp macro="">
      <xdr:nvCxnSpPr>
        <xdr:cNvPr id="251" name="直線コネクタ 250"/>
        <xdr:cNvCxnSpPr/>
      </xdr:nvCxnSpPr>
      <xdr:spPr>
        <a:xfrm>
          <a:off x="15671800" y="99949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50800</xdr:rowOff>
    </xdr:to>
    <xdr:cxnSp macro="">
      <xdr:nvCxnSpPr>
        <xdr:cNvPr id="254" name="直線コネクタ 253"/>
        <xdr:cNvCxnSpPr/>
      </xdr:nvCxnSpPr>
      <xdr:spPr>
        <a:xfrm>
          <a:off x="14782800" y="9973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94343</xdr:rowOff>
    </xdr:to>
    <xdr:cxnSp macro="">
      <xdr:nvCxnSpPr>
        <xdr:cNvPr id="257" name="直線コネクタ 256"/>
        <xdr:cNvCxnSpPr/>
      </xdr:nvCxnSpPr>
      <xdr:spPr>
        <a:xfrm flipV="1">
          <a:off x="13893800" y="9973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83457</xdr:rowOff>
    </xdr:from>
    <xdr:to>
      <xdr:col>69</xdr:col>
      <xdr:colOff>92075</xdr:colOff>
      <xdr:row>58</xdr:row>
      <xdr:rowOff>94343</xdr:rowOff>
    </xdr:to>
    <xdr:cxnSp macro="">
      <xdr:nvCxnSpPr>
        <xdr:cNvPr id="260" name="直線コネクタ 259"/>
        <xdr:cNvCxnSpPr/>
      </xdr:nvCxnSpPr>
      <xdr:spPr>
        <a:xfrm>
          <a:off x="13004800" y="10027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87085</xdr:rowOff>
    </xdr:from>
    <xdr:to>
      <xdr:col>82</xdr:col>
      <xdr:colOff>158750</xdr:colOff>
      <xdr:row>59</xdr:row>
      <xdr:rowOff>17235</xdr:rowOff>
    </xdr:to>
    <xdr:sp macro="" textlink="">
      <xdr:nvSpPr>
        <xdr:cNvPr id="270" name="楕円 269"/>
        <xdr:cNvSpPr/>
      </xdr:nvSpPr>
      <xdr:spPr>
        <a:xfrm>
          <a:off x="16459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59162</xdr:rowOff>
    </xdr:from>
    <xdr:ext cx="762000" cy="259045"/>
    <xdr:sp macro="" textlink="">
      <xdr:nvSpPr>
        <xdr:cNvPr id="271" name="その他該当値テキスト"/>
        <xdr:cNvSpPr txBox="1"/>
      </xdr:nvSpPr>
      <xdr:spPr>
        <a:xfrm>
          <a:off x="16598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2" name="楕円 271"/>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3" name="テキスト ボックス 272"/>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4" name="楕円 273"/>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90005</xdr:rowOff>
    </xdr:from>
    <xdr:ext cx="762000" cy="259045"/>
    <xdr:sp macro="" textlink="">
      <xdr:nvSpPr>
        <xdr:cNvPr id="275" name="テキスト ボックス 274"/>
        <xdr:cNvSpPr txBox="1"/>
      </xdr:nvSpPr>
      <xdr:spPr>
        <a:xfrm>
          <a:off x="14401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43543</xdr:rowOff>
    </xdr:from>
    <xdr:to>
      <xdr:col>69</xdr:col>
      <xdr:colOff>142875</xdr:colOff>
      <xdr:row>58</xdr:row>
      <xdr:rowOff>145143</xdr:rowOff>
    </xdr:to>
    <xdr:sp macro="" textlink="">
      <xdr:nvSpPr>
        <xdr:cNvPr id="276" name="楕円 275"/>
        <xdr:cNvSpPr/>
      </xdr:nvSpPr>
      <xdr:spPr>
        <a:xfrm>
          <a:off x="13843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155320</xdr:rowOff>
    </xdr:from>
    <xdr:ext cx="762000" cy="259045"/>
    <xdr:sp macro="" textlink="">
      <xdr:nvSpPr>
        <xdr:cNvPr id="277" name="テキスト ボックス 276"/>
        <xdr:cNvSpPr txBox="1"/>
      </xdr:nvSpPr>
      <xdr:spPr>
        <a:xfrm>
          <a:off x="13512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32657</xdr:rowOff>
    </xdr:from>
    <xdr:to>
      <xdr:col>65</xdr:col>
      <xdr:colOff>53975</xdr:colOff>
      <xdr:row>58</xdr:row>
      <xdr:rowOff>134257</xdr:rowOff>
    </xdr:to>
    <xdr:sp macro="" textlink="">
      <xdr:nvSpPr>
        <xdr:cNvPr id="278" name="楕円 277"/>
        <xdr:cNvSpPr/>
      </xdr:nvSpPr>
      <xdr:spPr>
        <a:xfrm>
          <a:off x="12954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144434</xdr:rowOff>
    </xdr:from>
    <xdr:ext cx="762000" cy="259045"/>
    <xdr:sp macro="" textlink="">
      <xdr:nvSpPr>
        <xdr:cNvPr id="279" name="テキスト ボックス 278"/>
        <xdr:cNvSpPr txBox="1"/>
      </xdr:nvSpPr>
      <xdr:spPr>
        <a:xfrm>
          <a:off x="126238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補助費等は，鹿島地方事務組合負担金（環境事業）が増加したが，鹿島地方事務組合負担金（消防事業）が減少したこと等により，前年度と比較して横這いとなっており，類似団体平均よりも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ポイント低くなっている。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今後も各種団体・事務組合等への補助金・負担金については，補助の内容が適正であるのか，負担金額が妥当であるのか審議を行いながら経費の縮減に努めていく。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104140</xdr:rowOff>
    </xdr:to>
    <xdr:cxnSp macro="">
      <xdr:nvCxnSpPr>
        <xdr:cNvPr id="309" name="直線コネクタ 308"/>
        <xdr:cNvCxnSpPr/>
      </xdr:nvCxnSpPr>
      <xdr:spPr>
        <a:xfrm>
          <a:off x="15671800" y="6276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104140</xdr:rowOff>
    </xdr:to>
    <xdr:cxnSp macro="">
      <xdr:nvCxnSpPr>
        <xdr:cNvPr id="312" name="直線コネクタ 311"/>
        <xdr:cNvCxnSpPr/>
      </xdr:nvCxnSpPr>
      <xdr:spPr>
        <a:xfrm>
          <a:off x="14782800" y="6244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94996</xdr:rowOff>
    </xdr:to>
    <xdr:cxnSp macro="">
      <xdr:nvCxnSpPr>
        <xdr:cNvPr id="315" name="直線コネクタ 314"/>
        <xdr:cNvCxnSpPr/>
      </xdr:nvCxnSpPr>
      <xdr:spPr>
        <a:xfrm flipV="1">
          <a:off x="13893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113284</xdr:rowOff>
    </xdr:to>
    <xdr:cxnSp macro="">
      <xdr:nvCxnSpPr>
        <xdr:cNvPr id="318" name="直線コネクタ 317"/>
        <xdr:cNvCxnSpPr/>
      </xdr:nvCxnSpPr>
      <xdr:spPr>
        <a:xfrm flipV="1">
          <a:off x="13004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8" name="楕円 327"/>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9"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0" name="楕円 329"/>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1" name="テキスト ボックス 330"/>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2" name="楕円 331"/>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33" name="テキスト ボックス 332"/>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4" name="楕円 333"/>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5" name="テキスト ボックス 334"/>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6" name="楕円 335"/>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7" name="テキスト ボックス 336"/>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ポイント低くなっている。前年度からの上昇の要因としては，令和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年度道路整備事業（地方道路等）の元金償還開始に伴う長期債元金の増が挙げられる。</a:t>
          </a:r>
        </a:p>
        <a:p>
          <a:r>
            <a:rPr kumimoji="1" lang="ja-JP" altLang="en-US" sz="1300">
              <a:latin typeface="ＭＳ Ｐゴシック" panose="020B0600070205080204" pitchFamily="50" charset="-128"/>
              <a:ea typeface="ＭＳ Ｐゴシック" panose="020B0600070205080204" pitchFamily="50" charset="-128"/>
            </a:rPr>
            <a:t>　今後は大型施設整備事業の償還が始まることによる公債費の上昇が見込まれるため，引き続き適正な地方債の管理に努める。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131572</xdr:rowOff>
    </xdr:to>
    <xdr:cxnSp macro="">
      <xdr:nvCxnSpPr>
        <xdr:cNvPr id="367" name="直線コネクタ 366"/>
        <xdr:cNvCxnSpPr/>
      </xdr:nvCxnSpPr>
      <xdr:spPr>
        <a:xfrm>
          <a:off x="3987800" y="13157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131572</xdr:rowOff>
    </xdr:to>
    <xdr:cxnSp macro="">
      <xdr:nvCxnSpPr>
        <xdr:cNvPr id="370" name="直線コネクタ 369"/>
        <xdr:cNvCxnSpPr/>
      </xdr:nvCxnSpPr>
      <xdr:spPr>
        <a:xfrm flipV="1">
          <a:off x="3098800" y="13157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131572</xdr:rowOff>
    </xdr:to>
    <xdr:cxnSp macro="">
      <xdr:nvCxnSpPr>
        <xdr:cNvPr id="373" name="直線コネクタ 372"/>
        <xdr:cNvCxnSpPr/>
      </xdr:nvCxnSpPr>
      <xdr:spPr>
        <a:xfrm>
          <a:off x="2209800" y="13157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76</xdr:row>
      <xdr:rowOff>127000</xdr:rowOff>
    </xdr:to>
    <xdr:cxnSp macro="">
      <xdr:nvCxnSpPr>
        <xdr:cNvPr id="376" name="直線コネクタ 375"/>
        <xdr:cNvCxnSpPr/>
      </xdr:nvCxnSpPr>
      <xdr:spPr>
        <a:xfrm>
          <a:off x="1320800" y="13152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86" name="楕円 385"/>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87"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8" name="楕円 387"/>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9" name="テキスト ボックス 388"/>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90" name="楕円 389"/>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91" name="テキスト ボックス 390"/>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2" name="楕円 391"/>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93" name="テキスト ボックス 392"/>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4" name="楕円 393"/>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5" name="テキスト ボックス 394"/>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ポイント上昇し，類似団体平均よりも</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ポイント高くなっている。これは物件費及び繰出金の増が要因として挙げられる。　　</a:t>
          </a:r>
        </a:p>
        <a:p>
          <a:r>
            <a:rPr kumimoji="1" lang="ja-JP" altLang="en-US" sz="1300">
              <a:latin typeface="ＭＳ Ｐゴシック" panose="020B0600070205080204" pitchFamily="50" charset="-128"/>
              <a:ea typeface="ＭＳ Ｐゴシック" panose="020B0600070205080204" pitchFamily="50" charset="-128"/>
            </a:rPr>
            <a:t>　今後も，引き続き事務事業の評価及び見直し等を行い，経常経費の圧縮に努める。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58420</xdr:rowOff>
    </xdr:to>
    <xdr:cxnSp macro="">
      <xdr:nvCxnSpPr>
        <xdr:cNvPr id="426" name="直線コネクタ 425"/>
        <xdr:cNvCxnSpPr/>
      </xdr:nvCxnSpPr>
      <xdr:spPr>
        <a:xfrm>
          <a:off x="15671800" y="133583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77</xdr:row>
      <xdr:rowOff>156718</xdr:rowOff>
    </xdr:to>
    <xdr:cxnSp macro="">
      <xdr:nvCxnSpPr>
        <xdr:cNvPr id="429" name="直線コネクタ 428"/>
        <xdr:cNvCxnSpPr/>
      </xdr:nvCxnSpPr>
      <xdr:spPr>
        <a:xfrm>
          <a:off x="14782800" y="133263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78</xdr:row>
      <xdr:rowOff>117856</xdr:rowOff>
    </xdr:to>
    <xdr:cxnSp macro="">
      <xdr:nvCxnSpPr>
        <xdr:cNvPr id="432" name="直線コネクタ 431"/>
        <xdr:cNvCxnSpPr/>
      </xdr:nvCxnSpPr>
      <xdr:spPr>
        <a:xfrm flipV="1">
          <a:off x="13893800" y="13326363"/>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113285</xdr:rowOff>
    </xdr:from>
    <xdr:to>
      <xdr:col>69</xdr:col>
      <xdr:colOff>92075</xdr:colOff>
      <xdr:row>78</xdr:row>
      <xdr:rowOff>117856</xdr:rowOff>
    </xdr:to>
    <xdr:cxnSp macro="">
      <xdr:nvCxnSpPr>
        <xdr:cNvPr id="435" name="直線コネクタ 434"/>
        <xdr:cNvCxnSpPr/>
      </xdr:nvCxnSpPr>
      <xdr:spPr>
        <a:xfrm>
          <a:off x="13004800" y="134863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5" name="楕円 444"/>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6"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47" name="楕円 446"/>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48" name="テキスト ボックス 447"/>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49" name="楕円 448"/>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50" name="テキスト ボックス 449"/>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67056</xdr:rowOff>
    </xdr:from>
    <xdr:to>
      <xdr:col>69</xdr:col>
      <xdr:colOff>142875</xdr:colOff>
      <xdr:row>78</xdr:row>
      <xdr:rowOff>168656</xdr:rowOff>
    </xdr:to>
    <xdr:sp macro="" textlink="">
      <xdr:nvSpPr>
        <xdr:cNvPr id="451" name="楕円 450"/>
        <xdr:cNvSpPr/>
      </xdr:nvSpPr>
      <xdr:spPr>
        <a:xfrm>
          <a:off x="13843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153433</xdr:rowOff>
    </xdr:from>
    <xdr:ext cx="762000" cy="259045"/>
    <xdr:sp macro="" textlink="">
      <xdr:nvSpPr>
        <xdr:cNvPr id="452" name="テキスト ボックス 451"/>
        <xdr:cNvSpPr txBox="1"/>
      </xdr:nvSpPr>
      <xdr:spPr>
        <a:xfrm>
          <a:off x="13512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53" name="楕円 452"/>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54" name="テキスト ボックス 453"/>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73717</xdr:rowOff>
    </xdr:from>
    <xdr:to>
      <xdr:col>29</xdr:col>
      <xdr:colOff>127000</xdr:colOff>
      <xdr:row>17</xdr:row>
      <xdr:rowOff>74955</xdr:rowOff>
    </xdr:to>
    <xdr:cxnSp macro="">
      <xdr:nvCxnSpPr>
        <xdr:cNvPr id="50" name="直線コネクタ 49"/>
        <xdr:cNvCxnSpPr/>
      </xdr:nvCxnSpPr>
      <xdr:spPr bwMode="auto">
        <a:xfrm>
          <a:off x="5003800" y="3035992"/>
          <a:ext cx="647700" cy="1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144888</xdr:rowOff>
    </xdr:from>
    <xdr:to>
      <xdr:col>26</xdr:col>
      <xdr:colOff>50800</xdr:colOff>
      <xdr:row>17</xdr:row>
      <xdr:rowOff>73717</xdr:rowOff>
    </xdr:to>
    <xdr:cxnSp macro="">
      <xdr:nvCxnSpPr>
        <xdr:cNvPr id="53" name="直線コネクタ 52"/>
        <xdr:cNvCxnSpPr/>
      </xdr:nvCxnSpPr>
      <xdr:spPr bwMode="auto">
        <a:xfrm>
          <a:off x="4305300" y="2935713"/>
          <a:ext cx="698500" cy="100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144888</xdr:rowOff>
    </xdr:from>
    <xdr:to>
      <xdr:col>22</xdr:col>
      <xdr:colOff>114300</xdr:colOff>
      <xdr:row>17</xdr:row>
      <xdr:rowOff>5785</xdr:rowOff>
    </xdr:to>
    <xdr:cxnSp macro="">
      <xdr:nvCxnSpPr>
        <xdr:cNvPr id="56" name="直線コネクタ 55"/>
        <xdr:cNvCxnSpPr/>
      </xdr:nvCxnSpPr>
      <xdr:spPr bwMode="auto">
        <a:xfrm flipV="1">
          <a:off x="3606800" y="2935713"/>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5785</xdr:rowOff>
    </xdr:from>
    <xdr:to>
      <xdr:col>18</xdr:col>
      <xdr:colOff>177800</xdr:colOff>
      <xdr:row>17</xdr:row>
      <xdr:rowOff>30931</xdr:rowOff>
    </xdr:to>
    <xdr:cxnSp macro="">
      <xdr:nvCxnSpPr>
        <xdr:cNvPr id="59" name="直線コネクタ 58"/>
        <xdr:cNvCxnSpPr/>
      </xdr:nvCxnSpPr>
      <xdr:spPr bwMode="auto">
        <a:xfrm flipV="1">
          <a:off x="2908300" y="2968060"/>
          <a:ext cx="698500" cy="25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24155</xdr:rowOff>
    </xdr:from>
    <xdr:to>
      <xdr:col>29</xdr:col>
      <xdr:colOff>177800</xdr:colOff>
      <xdr:row>17</xdr:row>
      <xdr:rowOff>125755</xdr:rowOff>
    </xdr:to>
    <xdr:sp macro="" textlink="">
      <xdr:nvSpPr>
        <xdr:cNvPr id="69" name="楕円 68"/>
        <xdr:cNvSpPr/>
      </xdr:nvSpPr>
      <xdr:spPr bwMode="auto">
        <a:xfrm>
          <a:off x="5600700" y="2986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167682</xdr:rowOff>
    </xdr:from>
    <xdr:ext cx="762000" cy="259045"/>
    <xdr:sp macro="" textlink="">
      <xdr:nvSpPr>
        <xdr:cNvPr id="70" name="人口1人当たり決算額の推移該当値テキスト130"/>
        <xdr:cNvSpPr txBox="1"/>
      </xdr:nvSpPr>
      <xdr:spPr>
        <a:xfrm>
          <a:off x="5740400" y="295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22917</xdr:rowOff>
    </xdr:from>
    <xdr:to>
      <xdr:col>26</xdr:col>
      <xdr:colOff>101600</xdr:colOff>
      <xdr:row>17</xdr:row>
      <xdr:rowOff>124517</xdr:rowOff>
    </xdr:to>
    <xdr:sp macro="" textlink="">
      <xdr:nvSpPr>
        <xdr:cNvPr id="71" name="楕円 70"/>
        <xdr:cNvSpPr/>
      </xdr:nvSpPr>
      <xdr:spPr bwMode="auto">
        <a:xfrm>
          <a:off x="4953000" y="298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109294</xdr:rowOff>
    </xdr:from>
    <xdr:ext cx="736600" cy="259045"/>
    <xdr:sp macro="" textlink="">
      <xdr:nvSpPr>
        <xdr:cNvPr id="72" name="テキスト ボックス 71"/>
        <xdr:cNvSpPr txBox="1"/>
      </xdr:nvSpPr>
      <xdr:spPr>
        <a:xfrm>
          <a:off x="4622800" y="3071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94088</xdr:rowOff>
    </xdr:from>
    <xdr:to>
      <xdr:col>22</xdr:col>
      <xdr:colOff>165100</xdr:colOff>
      <xdr:row>17</xdr:row>
      <xdr:rowOff>24238</xdr:rowOff>
    </xdr:to>
    <xdr:sp macro="" textlink="">
      <xdr:nvSpPr>
        <xdr:cNvPr id="73" name="楕円 72"/>
        <xdr:cNvSpPr/>
      </xdr:nvSpPr>
      <xdr:spPr bwMode="auto">
        <a:xfrm>
          <a:off x="4254500" y="2884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9015</xdr:rowOff>
    </xdr:from>
    <xdr:ext cx="762000" cy="259045"/>
    <xdr:sp macro="" textlink="">
      <xdr:nvSpPr>
        <xdr:cNvPr id="74" name="テキスト ボックス 73"/>
        <xdr:cNvSpPr txBox="1"/>
      </xdr:nvSpPr>
      <xdr:spPr>
        <a:xfrm>
          <a:off x="3924300" y="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126435</xdr:rowOff>
    </xdr:from>
    <xdr:to>
      <xdr:col>19</xdr:col>
      <xdr:colOff>38100</xdr:colOff>
      <xdr:row>17</xdr:row>
      <xdr:rowOff>56585</xdr:rowOff>
    </xdr:to>
    <xdr:sp macro="" textlink="">
      <xdr:nvSpPr>
        <xdr:cNvPr id="75" name="楕円 74"/>
        <xdr:cNvSpPr/>
      </xdr:nvSpPr>
      <xdr:spPr bwMode="auto">
        <a:xfrm>
          <a:off x="3556000" y="2917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41362</xdr:rowOff>
    </xdr:from>
    <xdr:ext cx="762000" cy="259045"/>
    <xdr:sp macro="" textlink="">
      <xdr:nvSpPr>
        <xdr:cNvPr id="76" name="テキスト ボックス 75"/>
        <xdr:cNvSpPr txBox="1"/>
      </xdr:nvSpPr>
      <xdr:spPr>
        <a:xfrm>
          <a:off x="3225800" y="30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151581</xdr:rowOff>
    </xdr:from>
    <xdr:to>
      <xdr:col>15</xdr:col>
      <xdr:colOff>101600</xdr:colOff>
      <xdr:row>17</xdr:row>
      <xdr:rowOff>81731</xdr:rowOff>
    </xdr:to>
    <xdr:sp macro="" textlink="">
      <xdr:nvSpPr>
        <xdr:cNvPr id="77" name="楕円 76"/>
        <xdr:cNvSpPr/>
      </xdr:nvSpPr>
      <xdr:spPr bwMode="auto">
        <a:xfrm>
          <a:off x="2857500" y="2942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66508</xdr:rowOff>
    </xdr:from>
    <xdr:ext cx="762000" cy="259045"/>
    <xdr:sp macro="" textlink="">
      <xdr:nvSpPr>
        <xdr:cNvPr id="78" name="テキスト ボックス 77"/>
        <xdr:cNvSpPr txBox="1"/>
      </xdr:nvSpPr>
      <xdr:spPr>
        <a:xfrm>
          <a:off x="2527300" y="302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75984</xdr:rowOff>
    </xdr:from>
    <xdr:to>
      <xdr:col>29</xdr:col>
      <xdr:colOff>127000</xdr:colOff>
      <xdr:row>36</xdr:row>
      <xdr:rowOff>119799</xdr:rowOff>
    </xdr:to>
    <xdr:cxnSp macro="">
      <xdr:nvCxnSpPr>
        <xdr:cNvPr id="112" name="直線コネクタ 111"/>
        <xdr:cNvCxnSpPr/>
      </xdr:nvCxnSpPr>
      <xdr:spPr bwMode="auto">
        <a:xfrm flipV="1">
          <a:off x="5003800" y="7029234"/>
          <a:ext cx="647700" cy="43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92481</xdr:rowOff>
    </xdr:from>
    <xdr:to>
      <xdr:col>26</xdr:col>
      <xdr:colOff>50800</xdr:colOff>
      <xdr:row>36</xdr:row>
      <xdr:rowOff>119799</xdr:rowOff>
    </xdr:to>
    <xdr:cxnSp macro="">
      <xdr:nvCxnSpPr>
        <xdr:cNvPr id="115" name="直線コネクタ 114"/>
        <xdr:cNvCxnSpPr/>
      </xdr:nvCxnSpPr>
      <xdr:spPr bwMode="auto">
        <a:xfrm>
          <a:off x="4305300" y="7045731"/>
          <a:ext cx="698500" cy="2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92481</xdr:rowOff>
    </xdr:from>
    <xdr:to>
      <xdr:col>22</xdr:col>
      <xdr:colOff>114300</xdr:colOff>
      <xdr:row>36</xdr:row>
      <xdr:rowOff>137020</xdr:rowOff>
    </xdr:to>
    <xdr:cxnSp macro="">
      <xdr:nvCxnSpPr>
        <xdr:cNvPr id="118" name="直線コネクタ 117"/>
        <xdr:cNvCxnSpPr/>
      </xdr:nvCxnSpPr>
      <xdr:spPr bwMode="auto">
        <a:xfrm flipV="1">
          <a:off x="3606800" y="7045731"/>
          <a:ext cx="698500" cy="44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137020</xdr:rowOff>
    </xdr:from>
    <xdr:to>
      <xdr:col>18</xdr:col>
      <xdr:colOff>177800</xdr:colOff>
      <xdr:row>36</xdr:row>
      <xdr:rowOff>155499</xdr:rowOff>
    </xdr:to>
    <xdr:cxnSp macro="">
      <xdr:nvCxnSpPr>
        <xdr:cNvPr id="121" name="直線コネクタ 120"/>
        <xdr:cNvCxnSpPr/>
      </xdr:nvCxnSpPr>
      <xdr:spPr bwMode="auto">
        <a:xfrm flipV="1">
          <a:off x="2908300" y="7090270"/>
          <a:ext cx="698500" cy="18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25184</xdr:rowOff>
    </xdr:from>
    <xdr:to>
      <xdr:col>29</xdr:col>
      <xdr:colOff>177800</xdr:colOff>
      <xdr:row>36</xdr:row>
      <xdr:rowOff>126784</xdr:rowOff>
    </xdr:to>
    <xdr:sp macro="" textlink="">
      <xdr:nvSpPr>
        <xdr:cNvPr id="131" name="楕円 130"/>
        <xdr:cNvSpPr/>
      </xdr:nvSpPr>
      <xdr:spPr bwMode="auto">
        <a:xfrm>
          <a:off x="5600700" y="697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340161</xdr:rowOff>
    </xdr:from>
    <xdr:ext cx="762000" cy="259045"/>
    <xdr:sp macro="" textlink="">
      <xdr:nvSpPr>
        <xdr:cNvPr id="132" name="人口1人当たり決算額の推移該当値テキスト445"/>
        <xdr:cNvSpPr txBox="1"/>
      </xdr:nvSpPr>
      <xdr:spPr>
        <a:xfrm>
          <a:off x="5740400" y="695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68999</xdr:rowOff>
    </xdr:from>
    <xdr:to>
      <xdr:col>26</xdr:col>
      <xdr:colOff>101600</xdr:colOff>
      <xdr:row>36</xdr:row>
      <xdr:rowOff>170599</xdr:rowOff>
    </xdr:to>
    <xdr:sp macro="" textlink="">
      <xdr:nvSpPr>
        <xdr:cNvPr id="133" name="楕円 132"/>
        <xdr:cNvSpPr/>
      </xdr:nvSpPr>
      <xdr:spPr bwMode="auto">
        <a:xfrm>
          <a:off x="4953000" y="702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155376</xdr:rowOff>
    </xdr:from>
    <xdr:ext cx="736600" cy="259045"/>
    <xdr:sp macro="" textlink="">
      <xdr:nvSpPr>
        <xdr:cNvPr id="134" name="テキスト ボックス 133"/>
        <xdr:cNvSpPr txBox="1"/>
      </xdr:nvSpPr>
      <xdr:spPr>
        <a:xfrm>
          <a:off x="4622800" y="7108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41681</xdr:rowOff>
    </xdr:from>
    <xdr:to>
      <xdr:col>22</xdr:col>
      <xdr:colOff>165100</xdr:colOff>
      <xdr:row>36</xdr:row>
      <xdr:rowOff>143281</xdr:rowOff>
    </xdr:to>
    <xdr:sp macro="" textlink="">
      <xdr:nvSpPr>
        <xdr:cNvPr id="135" name="楕円 134"/>
        <xdr:cNvSpPr/>
      </xdr:nvSpPr>
      <xdr:spPr bwMode="auto">
        <a:xfrm>
          <a:off x="4254500" y="699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153458</xdr:rowOff>
    </xdr:from>
    <xdr:ext cx="762000" cy="259045"/>
    <xdr:sp macro="" textlink="">
      <xdr:nvSpPr>
        <xdr:cNvPr id="136" name="テキスト ボックス 135"/>
        <xdr:cNvSpPr txBox="1"/>
      </xdr:nvSpPr>
      <xdr:spPr>
        <a:xfrm>
          <a:off x="3924300" y="676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86220</xdr:rowOff>
    </xdr:from>
    <xdr:to>
      <xdr:col>19</xdr:col>
      <xdr:colOff>38100</xdr:colOff>
      <xdr:row>37</xdr:row>
      <xdr:rowOff>16370</xdr:rowOff>
    </xdr:to>
    <xdr:sp macro="" textlink="">
      <xdr:nvSpPr>
        <xdr:cNvPr id="137" name="楕円 136"/>
        <xdr:cNvSpPr/>
      </xdr:nvSpPr>
      <xdr:spPr bwMode="auto">
        <a:xfrm>
          <a:off x="3556000" y="7039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1147</xdr:rowOff>
    </xdr:from>
    <xdr:ext cx="762000" cy="259045"/>
    <xdr:sp macro="" textlink="">
      <xdr:nvSpPr>
        <xdr:cNvPr id="138" name="テキスト ボックス 137"/>
        <xdr:cNvSpPr txBox="1"/>
      </xdr:nvSpPr>
      <xdr:spPr>
        <a:xfrm>
          <a:off x="3225800" y="712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104699</xdr:rowOff>
    </xdr:from>
    <xdr:to>
      <xdr:col>15</xdr:col>
      <xdr:colOff>101600</xdr:colOff>
      <xdr:row>37</xdr:row>
      <xdr:rowOff>34849</xdr:rowOff>
    </xdr:to>
    <xdr:sp macro="" textlink="">
      <xdr:nvSpPr>
        <xdr:cNvPr id="139" name="楕円 138"/>
        <xdr:cNvSpPr/>
      </xdr:nvSpPr>
      <xdr:spPr bwMode="auto">
        <a:xfrm>
          <a:off x="2857500" y="7057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19626</xdr:rowOff>
    </xdr:from>
    <xdr:ext cx="762000" cy="259045"/>
    <xdr:sp macro="" textlink="">
      <xdr:nvSpPr>
        <xdr:cNvPr id="140" name="テキスト ボックス 139"/>
        <xdr:cNvSpPr txBox="1"/>
      </xdr:nvSpPr>
      <xdr:spPr>
        <a:xfrm>
          <a:off x="2527300" y="714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66,274
65,255
106.04
27,223,075
26,563,358
621,669
15,150,872
17,172,315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39954</xdr:rowOff>
    </xdr:from>
    <xdr:to>
      <xdr:col>24</xdr:col>
      <xdr:colOff>63500</xdr:colOff>
      <xdr:row>37</xdr:row>
      <xdr:rowOff>48927</xdr:rowOff>
    </xdr:to>
    <xdr:cxnSp macro="">
      <xdr:nvCxnSpPr>
        <xdr:cNvPr id="61" name="直線コネクタ 60"/>
        <xdr:cNvCxnSpPr/>
      </xdr:nvCxnSpPr>
      <xdr:spPr>
        <a:xfrm>
          <a:off x="3797300" y="6383604"/>
          <a:ext cx="8382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33096</xdr:rowOff>
    </xdr:from>
    <xdr:to>
      <xdr:col>19</xdr:col>
      <xdr:colOff>177800</xdr:colOff>
      <xdr:row>37</xdr:row>
      <xdr:rowOff>39954</xdr:rowOff>
    </xdr:to>
    <xdr:cxnSp macro="">
      <xdr:nvCxnSpPr>
        <xdr:cNvPr id="64" name="直線コネクタ 63"/>
        <xdr:cNvCxnSpPr/>
      </xdr:nvCxnSpPr>
      <xdr:spPr>
        <a:xfrm>
          <a:off x="2908300" y="63767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33096</xdr:rowOff>
    </xdr:from>
    <xdr:to>
      <xdr:col>15</xdr:col>
      <xdr:colOff>50800</xdr:colOff>
      <xdr:row>37</xdr:row>
      <xdr:rowOff>37211</xdr:rowOff>
    </xdr:to>
    <xdr:cxnSp macro="">
      <xdr:nvCxnSpPr>
        <xdr:cNvPr id="67" name="直線コネクタ 66"/>
        <xdr:cNvCxnSpPr/>
      </xdr:nvCxnSpPr>
      <xdr:spPr>
        <a:xfrm flipV="1">
          <a:off x="2019300" y="637674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37211</xdr:rowOff>
    </xdr:from>
    <xdr:to>
      <xdr:col>10</xdr:col>
      <xdr:colOff>114300</xdr:colOff>
      <xdr:row>37</xdr:row>
      <xdr:rowOff>63843</xdr:rowOff>
    </xdr:to>
    <xdr:cxnSp macro="">
      <xdr:nvCxnSpPr>
        <xdr:cNvPr id="70" name="直線コネクタ 69"/>
        <xdr:cNvCxnSpPr/>
      </xdr:nvCxnSpPr>
      <xdr:spPr>
        <a:xfrm flipV="1">
          <a:off x="1130300" y="6380861"/>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169577</xdr:rowOff>
    </xdr:from>
    <xdr:to>
      <xdr:col>24</xdr:col>
      <xdr:colOff>114300</xdr:colOff>
      <xdr:row>37</xdr:row>
      <xdr:rowOff>99727</xdr:rowOff>
    </xdr:to>
    <xdr:sp macro="" textlink="">
      <xdr:nvSpPr>
        <xdr:cNvPr id="80" name="楕円 79"/>
        <xdr:cNvSpPr/>
      </xdr:nvSpPr>
      <xdr:spPr>
        <a:xfrm>
          <a:off x="4584700" y="63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148004</xdr:rowOff>
    </xdr:from>
    <xdr:ext cx="534377" cy="259045"/>
    <xdr:sp macro="" textlink="">
      <xdr:nvSpPr>
        <xdr:cNvPr id="81" name="人件費該当値テキスト"/>
        <xdr:cNvSpPr txBox="1"/>
      </xdr:nvSpPr>
      <xdr:spPr>
        <a:xfrm>
          <a:off x="4686300" y="632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160604</xdr:rowOff>
    </xdr:from>
    <xdr:to>
      <xdr:col>20</xdr:col>
      <xdr:colOff>38100</xdr:colOff>
      <xdr:row>37</xdr:row>
      <xdr:rowOff>90754</xdr:rowOff>
    </xdr:to>
    <xdr:sp macro="" textlink="">
      <xdr:nvSpPr>
        <xdr:cNvPr id="82" name="楕円 81"/>
        <xdr:cNvSpPr/>
      </xdr:nvSpPr>
      <xdr:spPr>
        <a:xfrm>
          <a:off x="3746500" y="633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81881</xdr:rowOff>
    </xdr:from>
    <xdr:ext cx="534377" cy="259045"/>
    <xdr:sp macro="" textlink="">
      <xdr:nvSpPr>
        <xdr:cNvPr id="83" name="テキスト ボックス 82"/>
        <xdr:cNvSpPr txBox="1"/>
      </xdr:nvSpPr>
      <xdr:spPr>
        <a:xfrm>
          <a:off x="3530111" y="642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153746</xdr:rowOff>
    </xdr:from>
    <xdr:to>
      <xdr:col>15</xdr:col>
      <xdr:colOff>101600</xdr:colOff>
      <xdr:row>37</xdr:row>
      <xdr:rowOff>83896</xdr:rowOff>
    </xdr:to>
    <xdr:sp macro="" textlink="">
      <xdr:nvSpPr>
        <xdr:cNvPr id="84" name="楕円 83"/>
        <xdr:cNvSpPr/>
      </xdr:nvSpPr>
      <xdr:spPr>
        <a:xfrm>
          <a:off x="2857500" y="6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75023</xdr:rowOff>
    </xdr:from>
    <xdr:ext cx="534377" cy="259045"/>
    <xdr:sp macro="" textlink="">
      <xdr:nvSpPr>
        <xdr:cNvPr id="85" name="テキスト ボックス 84"/>
        <xdr:cNvSpPr txBox="1"/>
      </xdr:nvSpPr>
      <xdr:spPr>
        <a:xfrm>
          <a:off x="2641111" y="641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157861</xdr:rowOff>
    </xdr:from>
    <xdr:to>
      <xdr:col>10</xdr:col>
      <xdr:colOff>165100</xdr:colOff>
      <xdr:row>37</xdr:row>
      <xdr:rowOff>88011</xdr:rowOff>
    </xdr:to>
    <xdr:sp macro="" textlink="">
      <xdr:nvSpPr>
        <xdr:cNvPr id="86" name="楕円 85"/>
        <xdr:cNvSpPr/>
      </xdr:nvSpPr>
      <xdr:spPr>
        <a:xfrm>
          <a:off x="1968500" y="63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79138</xdr:rowOff>
    </xdr:from>
    <xdr:ext cx="534377" cy="259045"/>
    <xdr:sp macro="" textlink="">
      <xdr:nvSpPr>
        <xdr:cNvPr id="87" name="テキスト ボックス 86"/>
        <xdr:cNvSpPr txBox="1"/>
      </xdr:nvSpPr>
      <xdr:spPr>
        <a:xfrm>
          <a:off x="1752111" y="642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13043</xdr:rowOff>
    </xdr:from>
    <xdr:to>
      <xdr:col>6</xdr:col>
      <xdr:colOff>38100</xdr:colOff>
      <xdr:row>37</xdr:row>
      <xdr:rowOff>114643</xdr:rowOff>
    </xdr:to>
    <xdr:sp macro="" textlink="">
      <xdr:nvSpPr>
        <xdr:cNvPr id="88" name="楕円 87"/>
        <xdr:cNvSpPr/>
      </xdr:nvSpPr>
      <xdr:spPr>
        <a:xfrm>
          <a:off x="1079500" y="635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105770</xdr:rowOff>
    </xdr:from>
    <xdr:ext cx="534377" cy="259045"/>
    <xdr:sp macro="" textlink="">
      <xdr:nvSpPr>
        <xdr:cNvPr id="89" name="テキスト ボックス 88"/>
        <xdr:cNvSpPr txBox="1"/>
      </xdr:nvSpPr>
      <xdr:spPr>
        <a:xfrm>
          <a:off x="863111" y="644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17170</xdr:rowOff>
    </xdr:from>
    <xdr:to>
      <xdr:col>24</xdr:col>
      <xdr:colOff>63500</xdr:colOff>
      <xdr:row>57</xdr:row>
      <xdr:rowOff>69052</xdr:rowOff>
    </xdr:to>
    <xdr:cxnSp macro="">
      <xdr:nvCxnSpPr>
        <xdr:cNvPr id="121" name="直線コネクタ 120"/>
        <xdr:cNvCxnSpPr/>
      </xdr:nvCxnSpPr>
      <xdr:spPr>
        <a:xfrm flipV="1">
          <a:off x="3797300" y="9789820"/>
          <a:ext cx="838200" cy="5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69052</xdr:rowOff>
    </xdr:from>
    <xdr:to>
      <xdr:col>19</xdr:col>
      <xdr:colOff>177800</xdr:colOff>
      <xdr:row>57</xdr:row>
      <xdr:rowOff>142846</xdr:rowOff>
    </xdr:to>
    <xdr:cxnSp macro="">
      <xdr:nvCxnSpPr>
        <xdr:cNvPr id="124" name="直線コネクタ 123"/>
        <xdr:cNvCxnSpPr/>
      </xdr:nvCxnSpPr>
      <xdr:spPr>
        <a:xfrm flipV="1">
          <a:off x="2908300" y="9841702"/>
          <a:ext cx="889000" cy="7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142846</xdr:rowOff>
    </xdr:from>
    <xdr:to>
      <xdr:col>15</xdr:col>
      <xdr:colOff>50800</xdr:colOff>
      <xdr:row>58</xdr:row>
      <xdr:rowOff>2866</xdr:rowOff>
    </xdr:to>
    <xdr:cxnSp macro="">
      <xdr:nvCxnSpPr>
        <xdr:cNvPr id="127" name="直線コネクタ 126"/>
        <xdr:cNvCxnSpPr/>
      </xdr:nvCxnSpPr>
      <xdr:spPr>
        <a:xfrm flipV="1">
          <a:off x="2019300" y="9915496"/>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170202</xdr:rowOff>
    </xdr:from>
    <xdr:to>
      <xdr:col>10</xdr:col>
      <xdr:colOff>114300</xdr:colOff>
      <xdr:row>58</xdr:row>
      <xdr:rowOff>2866</xdr:rowOff>
    </xdr:to>
    <xdr:cxnSp macro="">
      <xdr:nvCxnSpPr>
        <xdr:cNvPr id="130" name="直線コネクタ 129"/>
        <xdr:cNvCxnSpPr/>
      </xdr:nvCxnSpPr>
      <xdr:spPr>
        <a:xfrm>
          <a:off x="1130300" y="994285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137820</xdr:rowOff>
    </xdr:from>
    <xdr:to>
      <xdr:col>24</xdr:col>
      <xdr:colOff>114300</xdr:colOff>
      <xdr:row>57</xdr:row>
      <xdr:rowOff>67970</xdr:rowOff>
    </xdr:to>
    <xdr:sp macro="" textlink="">
      <xdr:nvSpPr>
        <xdr:cNvPr id="140" name="楕円 139"/>
        <xdr:cNvSpPr/>
      </xdr:nvSpPr>
      <xdr:spPr>
        <a:xfrm>
          <a:off x="4584700" y="97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116247</xdr:rowOff>
    </xdr:from>
    <xdr:ext cx="534377" cy="259045"/>
    <xdr:sp macro="" textlink="">
      <xdr:nvSpPr>
        <xdr:cNvPr id="141" name="物件費該当値テキスト"/>
        <xdr:cNvSpPr txBox="1"/>
      </xdr:nvSpPr>
      <xdr:spPr>
        <a:xfrm>
          <a:off x="4686300" y="97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18252</xdr:rowOff>
    </xdr:from>
    <xdr:to>
      <xdr:col>20</xdr:col>
      <xdr:colOff>38100</xdr:colOff>
      <xdr:row>57</xdr:row>
      <xdr:rowOff>119852</xdr:rowOff>
    </xdr:to>
    <xdr:sp macro="" textlink="">
      <xdr:nvSpPr>
        <xdr:cNvPr id="142" name="楕円 141"/>
        <xdr:cNvSpPr/>
      </xdr:nvSpPr>
      <xdr:spPr>
        <a:xfrm>
          <a:off x="3746500" y="979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110979</xdr:rowOff>
    </xdr:from>
    <xdr:ext cx="534377" cy="259045"/>
    <xdr:sp macro="" textlink="">
      <xdr:nvSpPr>
        <xdr:cNvPr id="143" name="テキスト ボックス 142"/>
        <xdr:cNvSpPr txBox="1"/>
      </xdr:nvSpPr>
      <xdr:spPr>
        <a:xfrm>
          <a:off x="3530111" y="988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92046</xdr:rowOff>
    </xdr:from>
    <xdr:to>
      <xdr:col>15</xdr:col>
      <xdr:colOff>101600</xdr:colOff>
      <xdr:row>58</xdr:row>
      <xdr:rowOff>22196</xdr:rowOff>
    </xdr:to>
    <xdr:sp macro="" textlink="">
      <xdr:nvSpPr>
        <xdr:cNvPr id="144" name="楕円 143"/>
        <xdr:cNvSpPr/>
      </xdr:nvSpPr>
      <xdr:spPr>
        <a:xfrm>
          <a:off x="2857500" y="986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13323</xdr:rowOff>
    </xdr:from>
    <xdr:ext cx="534377" cy="259045"/>
    <xdr:sp macro="" textlink="">
      <xdr:nvSpPr>
        <xdr:cNvPr id="145" name="テキスト ボックス 144"/>
        <xdr:cNvSpPr txBox="1"/>
      </xdr:nvSpPr>
      <xdr:spPr>
        <a:xfrm>
          <a:off x="2641111" y="995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123516</xdr:rowOff>
    </xdr:from>
    <xdr:to>
      <xdr:col>10</xdr:col>
      <xdr:colOff>165100</xdr:colOff>
      <xdr:row>58</xdr:row>
      <xdr:rowOff>53666</xdr:rowOff>
    </xdr:to>
    <xdr:sp macro="" textlink="">
      <xdr:nvSpPr>
        <xdr:cNvPr id="146" name="楕円 145"/>
        <xdr:cNvSpPr/>
      </xdr:nvSpPr>
      <xdr:spPr>
        <a:xfrm>
          <a:off x="1968500" y="989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44793</xdr:rowOff>
    </xdr:from>
    <xdr:ext cx="534377" cy="259045"/>
    <xdr:sp macro="" textlink="">
      <xdr:nvSpPr>
        <xdr:cNvPr id="147" name="テキスト ボックス 146"/>
        <xdr:cNvSpPr txBox="1"/>
      </xdr:nvSpPr>
      <xdr:spPr>
        <a:xfrm>
          <a:off x="1752111" y="99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119402</xdr:rowOff>
    </xdr:from>
    <xdr:to>
      <xdr:col>6</xdr:col>
      <xdr:colOff>38100</xdr:colOff>
      <xdr:row>58</xdr:row>
      <xdr:rowOff>49552</xdr:rowOff>
    </xdr:to>
    <xdr:sp macro="" textlink="">
      <xdr:nvSpPr>
        <xdr:cNvPr id="148" name="楕円 147"/>
        <xdr:cNvSpPr/>
      </xdr:nvSpPr>
      <xdr:spPr>
        <a:xfrm>
          <a:off x="1079500" y="989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40679</xdr:rowOff>
    </xdr:from>
    <xdr:ext cx="534377" cy="259045"/>
    <xdr:sp macro="" textlink="">
      <xdr:nvSpPr>
        <xdr:cNvPr id="149" name="テキスト ボックス 148"/>
        <xdr:cNvSpPr txBox="1"/>
      </xdr:nvSpPr>
      <xdr:spPr>
        <a:xfrm>
          <a:off x="863111" y="998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126364</xdr:rowOff>
    </xdr:from>
    <xdr:to>
      <xdr:col>24</xdr:col>
      <xdr:colOff>63500</xdr:colOff>
      <xdr:row>78</xdr:row>
      <xdr:rowOff>149797</xdr:rowOff>
    </xdr:to>
    <xdr:cxnSp macro="">
      <xdr:nvCxnSpPr>
        <xdr:cNvPr id="178" name="直線コネクタ 177"/>
        <xdr:cNvCxnSpPr/>
      </xdr:nvCxnSpPr>
      <xdr:spPr>
        <a:xfrm flipV="1">
          <a:off x="3797300" y="13499464"/>
          <a:ext cx="838200" cy="2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149797</xdr:rowOff>
    </xdr:from>
    <xdr:to>
      <xdr:col>19</xdr:col>
      <xdr:colOff>177800</xdr:colOff>
      <xdr:row>78</xdr:row>
      <xdr:rowOff>151282</xdr:rowOff>
    </xdr:to>
    <xdr:cxnSp macro="">
      <xdr:nvCxnSpPr>
        <xdr:cNvPr id="181" name="直線コネクタ 180"/>
        <xdr:cNvCxnSpPr/>
      </xdr:nvCxnSpPr>
      <xdr:spPr>
        <a:xfrm flipV="1">
          <a:off x="2908300" y="13522897"/>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118441</xdr:rowOff>
    </xdr:from>
    <xdr:to>
      <xdr:col>15</xdr:col>
      <xdr:colOff>50800</xdr:colOff>
      <xdr:row>78</xdr:row>
      <xdr:rowOff>151282</xdr:rowOff>
    </xdr:to>
    <xdr:cxnSp macro="">
      <xdr:nvCxnSpPr>
        <xdr:cNvPr id="184" name="直線コネクタ 183"/>
        <xdr:cNvCxnSpPr/>
      </xdr:nvCxnSpPr>
      <xdr:spPr>
        <a:xfrm>
          <a:off x="2019300" y="13491541"/>
          <a:ext cx="889000" cy="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118441</xdr:rowOff>
    </xdr:from>
    <xdr:to>
      <xdr:col>10</xdr:col>
      <xdr:colOff>114300</xdr:colOff>
      <xdr:row>78</xdr:row>
      <xdr:rowOff>120611</xdr:rowOff>
    </xdr:to>
    <xdr:cxnSp macro="">
      <xdr:nvCxnSpPr>
        <xdr:cNvPr id="187" name="直線コネクタ 186"/>
        <xdr:cNvCxnSpPr/>
      </xdr:nvCxnSpPr>
      <xdr:spPr>
        <a:xfrm flipV="1">
          <a:off x="1130300" y="13491541"/>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75564</xdr:rowOff>
    </xdr:from>
    <xdr:to>
      <xdr:col>24</xdr:col>
      <xdr:colOff>114300</xdr:colOff>
      <xdr:row>79</xdr:row>
      <xdr:rowOff>5714</xdr:rowOff>
    </xdr:to>
    <xdr:sp macro="" textlink="">
      <xdr:nvSpPr>
        <xdr:cNvPr id="197" name="楕円 196"/>
        <xdr:cNvSpPr/>
      </xdr:nvSpPr>
      <xdr:spPr>
        <a:xfrm>
          <a:off x="4584700" y="1344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161941</xdr:rowOff>
    </xdr:from>
    <xdr:ext cx="469744" cy="259045"/>
    <xdr:sp macro="" textlink="">
      <xdr:nvSpPr>
        <xdr:cNvPr id="198" name="維持補修費該当値テキスト"/>
        <xdr:cNvSpPr txBox="1"/>
      </xdr:nvSpPr>
      <xdr:spPr>
        <a:xfrm>
          <a:off x="4686300" y="1336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98997</xdr:rowOff>
    </xdr:from>
    <xdr:to>
      <xdr:col>20</xdr:col>
      <xdr:colOff>38100</xdr:colOff>
      <xdr:row>79</xdr:row>
      <xdr:rowOff>29147</xdr:rowOff>
    </xdr:to>
    <xdr:sp macro="" textlink="">
      <xdr:nvSpPr>
        <xdr:cNvPr id="199" name="楕円 198"/>
        <xdr:cNvSpPr/>
      </xdr:nvSpPr>
      <xdr:spPr>
        <a:xfrm>
          <a:off x="3746500" y="134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20274</xdr:rowOff>
    </xdr:from>
    <xdr:ext cx="469744" cy="259045"/>
    <xdr:sp macro="" textlink="">
      <xdr:nvSpPr>
        <xdr:cNvPr id="200" name="テキスト ボックス 199"/>
        <xdr:cNvSpPr txBox="1"/>
      </xdr:nvSpPr>
      <xdr:spPr>
        <a:xfrm>
          <a:off x="3562428" y="1356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100482</xdr:rowOff>
    </xdr:from>
    <xdr:to>
      <xdr:col>15</xdr:col>
      <xdr:colOff>101600</xdr:colOff>
      <xdr:row>79</xdr:row>
      <xdr:rowOff>30632</xdr:rowOff>
    </xdr:to>
    <xdr:sp macro="" textlink="">
      <xdr:nvSpPr>
        <xdr:cNvPr id="201" name="楕円 200"/>
        <xdr:cNvSpPr/>
      </xdr:nvSpPr>
      <xdr:spPr>
        <a:xfrm>
          <a:off x="2857500" y="134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21759</xdr:rowOff>
    </xdr:from>
    <xdr:ext cx="469744" cy="259045"/>
    <xdr:sp macro="" textlink="">
      <xdr:nvSpPr>
        <xdr:cNvPr id="202" name="テキスト ボックス 201"/>
        <xdr:cNvSpPr txBox="1"/>
      </xdr:nvSpPr>
      <xdr:spPr>
        <a:xfrm>
          <a:off x="2673428" y="1356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67641</xdr:rowOff>
    </xdr:from>
    <xdr:to>
      <xdr:col>10</xdr:col>
      <xdr:colOff>165100</xdr:colOff>
      <xdr:row>78</xdr:row>
      <xdr:rowOff>169241</xdr:rowOff>
    </xdr:to>
    <xdr:sp macro="" textlink="">
      <xdr:nvSpPr>
        <xdr:cNvPr id="203" name="楕円 202"/>
        <xdr:cNvSpPr/>
      </xdr:nvSpPr>
      <xdr:spPr>
        <a:xfrm>
          <a:off x="1968500" y="1344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160368</xdr:rowOff>
    </xdr:from>
    <xdr:ext cx="469744" cy="259045"/>
    <xdr:sp macro="" textlink="">
      <xdr:nvSpPr>
        <xdr:cNvPr id="204" name="テキスト ボックス 203"/>
        <xdr:cNvSpPr txBox="1"/>
      </xdr:nvSpPr>
      <xdr:spPr>
        <a:xfrm>
          <a:off x="1784428" y="1353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69811</xdr:rowOff>
    </xdr:from>
    <xdr:to>
      <xdr:col>6</xdr:col>
      <xdr:colOff>38100</xdr:colOff>
      <xdr:row>78</xdr:row>
      <xdr:rowOff>171411</xdr:rowOff>
    </xdr:to>
    <xdr:sp macro="" textlink="">
      <xdr:nvSpPr>
        <xdr:cNvPr id="205" name="楕円 204"/>
        <xdr:cNvSpPr/>
      </xdr:nvSpPr>
      <xdr:spPr>
        <a:xfrm>
          <a:off x="10795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162538</xdr:rowOff>
    </xdr:from>
    <xdr:ext cx="469744" cy="259045"/>
    <xdr:sp macro="" textlink="">
      <xdr:nvSpPr>
        <xdr:cNvPr id="206" name="テキスト ボックス 205"/>
        <xdr:cNvSpPr txBox="1"/>
      </xdr:nvSpPr>
      <xdr:spPr>
        <a:xfrm>
          <a:off x="895428" y="1353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159734</xdr:rowOff>
    </xdr:from>
    <xdr:to>
      <xdr:col>24</xdr:col>
      <xdr:colOff>63500</xdr:colOff>
      <xdr:row>95</xdr:row>
      <xdr:rowOff>41582</xdr:rowOff>
    </xdr:to>
    <xdr:cxnSp macro="">
      <xdr:nvCxnSpPr>
        <xdr:cNvPr id="238" name="直線コネクタ 237"/>
        <xdr:cNvCxnSpPr/>
      </xdr:nvCxnSpPr>
      <xdr:spPr>
        <a:xfrm>
          <a:off x="3797300" y="16104584"/>
          <a:ext cx="838200" cy="22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159734</xdr:rowOff>
    </xdr:from>
    <xdr:to>
      <xdr:col>19</xdr:col>
      <xdr:colOff>177800</xdr:colOff>
      <xdr:row>96</xdr:row>
      <xdr:rowOff>36650</xdr:rowOff>
    </xdr:to>
    <xdr:cxnSp macro="">
      <xdr:nvCxnSpPr>
        <xdr:cNvPr id="241" name="直線コネクタ 240"/>
        <xdr:cNvCxnSpPr/>
      </xdr:nvCxnSpPr>
      <xdr:spPr>
        <a:xfrm flipV="1">
          <a:off x="2908300" y="16104584"/>
          <a:ext cx="889000" cy="39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36650</xdr:rowOff>
    </xdr:from>
    <xdr:to>
      <xdr:col>15</xdr:col>
      <xdr:colOff>50800</xdr:colOff>
      <xdr:row>96</xdr:row>
      <xdr:rowOff>81505</xdr:rowOff>
    </xdr:to>
    <xdr:cxnSp macro="">
      <xdr:nvCxnSpPr>
        <xdr:cNvPr id="244" name="直線コネクタ 243"/>
        <xdr:cNvCxnSpPr/>
      </xdr:nvCxnSpPr>
      <xdr:spPr>
        <a:xfrm flipV="1">
          <a:off x="2019300" y="16495850"/>
          <a:ext cx="889000" cy="4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81505</xdr:rowOff>
    </xdr:from>
    <xdr:to>
      <xdr:col>10</xdr:col>
      <xdr:colOff>114300</xdr:colOff>
      <xdr:row>96</xdr:row>
      <xdr:rowOff>140745</xdr:rowOff>
    </xdr:to>
    <xdr:cxnSp macro="">
      <xdr:nvCxnSpPr>
        <xdr:cNvPr id="247" name="直線コネクタ 246"/>
        <xdr:cNvCxnSpPr/>
      </xdr:nvCxnSpPr>
      <xdr:spPr>
        <a:xfrm flipV="1">
          <a:off x="1130300" y="16540705"/>
          <a:ext cx="889000" cy="5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162232</xdr:rowOff>
    </xdr:from>
    <xdr:to>
      <xdr:col>24</xdr:col>
      <xdr:colOff>114300</xdr:colOff>
      <xdr:row>95</xdr:row>
      <xdr:rowOff>92382</xdr:rowOff>
    </xdr:to>
    <xdr:sp macro="" textlink="">
      <xdr:nvSpPr>
        <xdr:cNvPr id="257" name="楕円 256"/>
        <xdr:cNvSpPr/>
      </xdr:nvSpPr>
      <xdr:spPr>
        <a:xfrm>
          <a:off x="4584700" y="1627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13659</xdr:rowOff>
    </xdr:from>
    <xdr:ext cx="599010" cy="259045"/>
    <xdr:sp macro="" textlink="">
      <xdr:nvSpPr>
        <xdr:cNvPr id="258" name="扶助費該当値テキスト"/>
        <xdr:cNvSpPr txBox="1"/>
      </xdr:nvSpPr>
      <xdr:spPr>
        <a:xfrm>
          <a:off x="4686300" y="1612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108934</xdr:rowOff>
    </xdr:from>
    <xdr:to>
      <xdr:col>20</xdr:col>
      <xdr:colOff>38100</xdr:colOff>
      <xdr:row>94</xdr:row>
      <xdr:rowOff>39084</xdr:rowOff>
    </xdr:to>
    <xdr:sp macro="" textlink="">
      <xdr:nvSpPr>
        <xdr:cNvPr id="259" name="楕円 258"/>
        <xdr:cNvSpPr/>
      </xdr:nvSpPr>
      <xdr:spPr>
        <a:xfrm>
          <a:off x="3746500" y="160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55611</xdr:rowOff>
    </xdr:from>
    <xdr:ext cx="599010" cy="259045"/>
    <xdr:sp macro="" textlink="">
      <xdr:nvSpPr>
        <xdr:cNvPr id="260" name="テキスト ボックス 259"/>
        <xdr:cNvSpPr txBox="1"/>
      </xdr:nvSpPr>
      <xdr:spPr>
        <a:xfrm>
          <a:off x="3497795" y="1582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157300</xdr:rowOff>
    </xdr:from>
    <xdr:to>
      <xdr:col>15</xdr:col>
      <xdr:colOff>101600</xdr:colOff>
      <xdr:row>96</xdr:row>
      <xdr:rowOff>87450</xdr:rowOff>
    </xdr:to>
    <xdr:sp macro="" textlink="">
      <xdr:nvSpPr>
        <xdr:cNvPr id="261" name="楕円 260"/>
        <xdr:cNvSpPr/>
      </xdr:nvSpPr>
      <xdr:spPr>
        <a:xfrm>
          <a:off x="2857500" y="1644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103977</xdr:rowOff>
    </xdr:from>
    <xdr:ext cx="534377" cy="259045"/>
    <xdr:sp macro="" textlink="">
      <xdr:nvSpPr>
        <xdr:cNvPr id="262" name="テキスト ボックス 261"/>
        <xdr:cNvSpPr txBox="1"/>
      </xdr:nvSpPr>
      <xdr:spPr>
        <a:xfrm>
          <a:off x="2641111" y="1622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30705</xdr:rowOff>
    </xdr:from>
    <xdr:to>
      <xdr:col>10</xdr:col>
      <xdr:colOff>165100</xdr:colOff>
      <xdr:row>96</xdr:row>
      <xdr:rowOff>132305</xdr:rowOff>
    </xdr:to>
    <xdr:sp macro="" textlink="">
      <xdr:nvSpPr>
        <xdr:cNvPr id="263" name="楕円 262"/>
        <xdr:cNvSpPr/>
      </xdr:nvSpPr>
      <xdr:spPr>
        <a:xfrm>
          <a:off x="1968500" y="1648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148832</xdr:rowOff>
    </xdr:from>
    <xdr:ext cx="534377" cy="259045"/>
    <xdr:sp macro="" textlink="">
      <xdr:nvSpPr>
        <xdr:cNvPr id="264" name="テキスト ボックス 263"/>
        <xdr:cNvSpPr txBox="1"/>
      </xdr:nvSpPr>
      <xdr:spPr>
        <a:xfrm>
          <a:off x="1752111" y="1626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89945</xdr:rowOff>
    </xdr:from>
    <xdr:to>
      <xdr:col>6</xdr:col>
      <xdr:colOff>38100</xdr:colOff>
      <xdr:row>97</xdr:row>
      <xdr:rowOff>20095</xdr:rowOff>
    </xdr:to>
    <xdr:sp macro="" textlink="">
      <xdr:nvSpPr>
        <xdr:cNvPr id="265" name="楕円 264"/>
        <xdr:cNvSpPr/>
      </xdr:nvSpPr>
      <xdr:spPr>
        <a:xfrm>
          <a:off x="1079500" y="165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36622</xdr:rowOff>
    </xdr:from>
    <xdr:ext cx="534377" cy="259045"/>
    <xdr:sp macro="" textlink="">
      <xdr:nvSpPr>
        <xdr:cNvPr id="266" name="テキスト ボックス 265"/>
        <xdr:cNvSpPr txBox="1"/>
      </xdr:nvSpPr>
      <xdr:spPr>
        <a:xfrm>
          <a:off x="863111" y="1632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90" name="直線コネクタ 289"/>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91" name="補助費等最小値テキスト"/>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2" name="直線コネクタ 291"/>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3" name="補助費等最大値テキスト"/>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4" name="直線コネクタ 293"/>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75662</xdr:rowOff>
    </xdr:from>
    <xdr:to>
      <xdr:col>55</xdr:col>
      <xdr:colOff>0</xdr:colOff>
      <xdr:row>36</xdr:row>
      <xdr:rowOff>162499</xdr:rowOff>
    </xdr:to>
    <xdr:cxnSp macro="">
      <xdr:nvCxnSpPr>
        <xdr:cNvPr id="295" name="直線コネクタ 294"/>
        <xdr:cNvCxnSpPr/>
      </xdr:nvCxnSpPr>
      <xdr:spPr>
        <a:xfrm>
          <a:off x="9639300" y="6247862"/>
          <a:ext cx="838200" cy="8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34853</xdr:rowOff>
    </xdr:from>
    <xdr:ext cx="534377" cy="259045"/>
    <xdr:sp macro="" textlink="">
      <xdr:nvSpPr>
        <xdr:cNvPr id="296" name="補助費等平均値テキスト"/>
        <xdr:cNvSpPr txBox="1"/>
      </xdr:nvSpPr>
      <xdr:spPr>
        <a:xfrm>
          <a:off x="10528300" y="6035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7" name="フローチャート: 判断 296"/>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16949</xdr:rowOff>
    </xdr:from>
    <xdr:to>
      <xdr:col>50</xdr:col>
      <xdr:colOff>114300</xdr:colOff>
      <xdr:row>36</xdr:row>
      <xdr:rowOff>75662</xdr:rowOff>
    </xdr:to>
    <xdr:cxnSp macro="">
      <xdr:nvCxnSpPr>
        <xdr:cNvPr id="298" name="直線コネクタ 297"/>
        <xdr:cNvCxnSpPr/>
      </xdr:nvCxnSpPr>
      <xdr:spPr>
        <a:xfrm>
          <a:off x="8750300" y="5331899"/>
          <a:ext cx="889000" cy="9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9" name="フローチャート: 判断 298"/>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128881</xdr:rowOff>
    </xdr:from>
    <xdr:ext cx="534377" cy="259045"/>
    <xdr:sp macro="" textlink="">
      <xdr:nvSpPr>
        <xdr:cNvPr id="300" name="テキスト ボックス 299"/>
        <xdr:cNvSpPr txBox="1"/>
      </xdr:nvSpPr>
      <xdr:spPr>
        <a:xfrm>
          <a:off x="9372111" y="63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16949</xdr:rowOff>
    </xdr:from>
    <xdr:to>
      <xdr:col>45</xdr:col>
      <xdr:colOff>177800</xdr:colOff>
      <xdr:row>37</xdr:row>
      <xdr:rowOff>33553</xdr:rowOff>
    </xdr:to>
    <xdr:cxnSp macro="">
      <xdr:nvCxnSpPr>
        <xdr:cNvPr id="301" name="直線コネクタ 300"/>
        <xdr:cNvCxnSpPr/>
      </xdr:nvCxnSpPr>
      <xdr:spPr>
        <a:xfrm flipV="1">
          <a:off x="7861300" y="5331899"/>
          <a:ext cx="889000" cy="104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127633</xdr:rowOff>
    </xdr:from>
    <xdr:to>
      <xdr:col>46</xdr:col>
      <xdr:colOff>38100</xdr:colOff>
      <xdr:row>32</xdr:row>
      <xdr:rowOff>57783</xdr:rowOff>
    </xdr:to>
    <xdr:sp macro="" textlink="">
      <xdr:nvSpPr>
        <xdr:cNvPr id="302" name="フローチャート: 判断 301"/>
        <xdr:cNvSpPr/>
      </xdr:nvSpPr>
      <xdr:spPr>
        <a:xfrm>
          <a:off x="8699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48910</xdr:rowOff>
    </xdr:from>
    <xdr:ext cx="599010" cy="259045"/>
    <xdr:sp macro="" textlink="">
      <xdr:nvSpPr>
        <xdr:cNvPr id="303" name="テキスト ボックス 302"/>
        <xdr:cNvSpPr txBox="1"/>
      </xdr:nvSpPr>
      <xdr:spPr>
        <a:xfrm>
          <a:off x="8450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120665</xdr:rowOff>
    </xdr:from>
    <xdr:to>
      <xdr:col>41</xdr:col>
      <xdr:colOff>50800</xdr:colOff>
      <xdr:row>37</xdr:row>
      <xdr:rowOff>33553</xdr:rowOff>
    </xdr:to>
    <xdr:cxnSp macro="">
      <xdr:nvCxnSpPr>
        <xdr:cNvPr id="304" name="直線コネクタ 303"/>
        <xdr:cNvCxnSpPr/>
      </xdr:nvCxnSpPr>
      <xdr:spPr>
        <a:xfrm>
          <a:off x="6972300" y="6292865"/>
          <a:ext cx="889000" cy="8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131823</xdr:rowOff>
    </xdr:from>
    <xdr:to>
      <xdr:col>41</xdr:col>
      <xdr:colOff>101600</xdr:colOff>
      <xdr:row>37</xdr:row>
      <xdr:rowOff>61973</xdr:rowOff>
    </xdr:to>
    <xdr:sp macro="" textlink="">
      <xdr:nvSpPr>
        <xdr:cNvPr id="305" name="フローチャート: 判断 304"/>
        <xdr:cNvSpPr/>
      </xdr:nvSpPr>
      <xdr:spPr>
        <a:xfrm>
          <a:off x="7810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78500</xdr:rowOff>
    </xdr:from>
    <xdr:ext cx="534377" cy="259045"/>
    <xdr:sp macro="" textlink="">
      <xdr:nvSpPr>
        <xdr:cNvPr id="306" name="テキスト ボックス 305"/>
        <xdr:cNvSpPr txBox="1"/>
      </xdr:nvSpPr>
      <xdr:spPr>
        <a:xfrm>
          <a:off x="7594111" y="60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163241</xdr:rowOff>
    </xdr:from>
    <xdr:to>
      <xdr:col>36</xdr:col>
      <xdr:colOff>165100</xdr:colOff>
      <xdr:row>37</xdr:row>
      <xdr:rowOff>93391</xdr:rowOff>
    </xdr:to>
    <xdr:sp macro="" textlink="">
      <xdr:nvSpPr>
        <xdr:cNvPr id="307" name="フローチャート: 判断 306"/>
        <xdr:cNvSpPr/>
      </xdr:nvSpPr>
      <xdr:spPr>
        <a:xfrm>
          <a:off x="6921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84518</xdr:rowOff>
    </xdr:from>
    <xdr:ext cx="534377" cy="259045"/>
    <xdr:sp macro="" textlink="">
      <xdr:nvSpPr>
        <xdr:cNvPr id="308" name="テキスト ボックス 307"/>
        <xdr:cNvSpPr txBox="1"/>
      </xdr:nvSpPr>
      <xdr:spPr>
        <a:xfrm>
          <a:off x="6705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111699</xdr:rowOff>
    </xdr:from>
    <xdr:to>
      <xdr:col>55</xdr:col>
      <xdr:colOff>50800</xdr:colOff>
      <xdr:row>37</xdr:row>
      <xdr:rowOff>41849</xdr:rowOff>
    </xdr:to>
    <xdr:sp macro="" textlink="">
      <xdr:nvSpPr>
        <xdr:cNvPr id="314" name="楕円 313"/>
        <xdr:cNvSpPr/>
      </xdr:nvSpPr>
      <xdr:spPr>
        <a:xfrm>
          <a:off x="10426700" y="628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90126</xdr:rowOff>
    </xdr:from>
    <xdr:ext cx="534377" cy="259045"/>
    <xdr:sp macro="" textlink="">
      <xdr:nvSpPr>
        <xdr:cNvPr id="315" name="補助費等該当値テキスト"/>
        <xdr:cNvSpPr txBox="1"/>
      </xdr:nvSpPr>
      <xdr:spPr>
        <a:xfrm>
          <a:off x="10528300" y="626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24862</xdr:rowOff>
    </xdr:from>
    <xdr:to>
      <xdr:col>50</xdr:col>
      <xdr:colOff>165100</xdr:colOff>
      <xdr:row>36</xdr:row>
      <xdr:rowOff>126462</xdr:rowOff>
    </xdr:to>
    <xdr:sp macro="" textlink="">
      <xdr:nvSpPr>
        <xdr:cNvPr id="316" name="楕円 315"/>
        <xdr:cNvSpPr/>
      </xdr:nvSpPr>
      <xdr:spPr>
        <a:xfrm>
          <a:off x="9588500" y="61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142989</xdr:rowOff>
    </xdr:from>
    <xdr:ext cx="534377" cy="259045"/>
    <xdr:sp macro="" textlink="">
      <xdr:nvSpPr>
        <xdr:cNvPr id="317" name="テキスト ボックス 316"/>
        <xdr:cNvSpPr txBox="1"/>
      </xdr:nvSpPr>
      <xdr:spPr>
        <a:xfrm>
          <a:off x="9372111" y="597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137599</xdr:rowOff>
    </xdr:from>
    <xdr:to>
      <xdr:col>46</xdr:col>
      <xdr:colOff>38100</xdr:colOff>
      <xdr:row>31</xdr:row>
      <xdr:rowOff>67749</xdr:rowOff>
    </xdr:to>
    <xdr:sp macro="" textlink="">
      <xdr:nvSpPr>
        <xdr:cNvPr id="318" name="楕円 317"/>
        <xdr:cNvSpPr/>
      </xdr:nvSpPr>
      <xdr:spPr>
        <a:xfrm>
          <a:off x="8699500" y="528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84276</xdr:rowOff>
    </xdr:from>
    <xdr:ext cx="599010" cy="259045"/>
    <xdr:sp macro="" textlink="">
      <xdr:nvSpPr>
        <xdr:cNvPr id="319" name="テキスト ボックス 318"/>
        <xdr:cNvSpPr txBox="1"/>
      </xdr:nvSpPr>
      <xdr:spPr>
        <a:xfrm>
          <a:off x="8450795" y="505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154203</xdr:rowOff>
    </xdr:from>
    <xdr:to>
      <xdr:col>41</xdr:col>
      <xdr:colOff>101600</xdr:colOff>
      <xdr:row>37</xdr:row>
      <xdr:rowOff>84353</xdr:rowOff>
    </xdr:to>
    <xdr:sp macro="" textlink="">
      <xdr:nvSpPr>
        <xdr:cNvPr id="320" name="楕円 319"/>
        <xdr:cNvSpPr/>
      </xdr:nvSpPr>
      <xdr:spPr>
        <a:xfrm>
          <a:off x="7810500" y="63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75480</xdr:rowOff>
    </xdr:from>
    <xdr:ext cx="534377" cy="259045"/>
    <xdr:sp macro="" textlink="">
      <xdr:nvSpPr>
        <xdr:cNvPr id="321" name="テキスト ボックス 320"/>
        <xdr:cNvSpPr txBox="1"/>
      </xdr:nvSpPr>
      <xdr:spPr>
        <a:xfrm>
          <a:off x="7594111" y="641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69865</xdr:rowOff>
    </xdr:from>
    <xdr:to>
      <xdr:col>36</xdr:col>
      <xdr:colOff>165100</xdr:colOff>
      <xdr:row>37</xdr:row>
      <xdr:rowOff>15</xdr:rowOff>
    </xdr:to>
    <xdr:sp macro="" textlink="">
      <xdr:nvSpPr>
        <xdr:cNvPr id="322" name="楕円 321"/>
        <xdr:cNvSpPr/>
      </xdr:nvSpPr>
      <xdr:spPr>
        <a:xfrm>
          <a:off x="6921500" y="624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16542</xdr:rowOff>
    </xdr:from>
    <xdr:ext cx="534377" cy="259045"/>
    <xdr:sp macro="" textlink="">
      <xdr:nvSpPr>
        <xdr:cNvPr id="323" name="テキスト ボックス 322"/>
        <xdr:cNvSpPr txBox="1"/>
      </xdr:nvSpPr>
      <xdr:spPr>
        <a:xfrm>
          <a:off x="6705111" y="601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9" name="直線コネクタ 348"/>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0"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1" name="直線コネクタ 350"/>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2"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3" name="直線コネクタ 352"/>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62520</xdr:rowOff>
    </xdr:from>
    <xdr:to>
      <xdr:col>55</xdr:col>
      <xdr:colOff>0</xdr:colOff>
      <xdr:row>57</xdr:row>
      <xdr:rowOff>17780</xdr:rowOff>
    </xdr:to>
    <xdr:cxnSp macro="">
      <xdr:nvCxnSpPr>
        <xdr:cNvPr id="354" name="直線コネクタ 353"/>
        <xdr:cNvCxnSpPr/>
      </xdr:nvCxnSpPr>
      <xdr:spPr>
        <a:xfrm flipV="1">
          <a:off x="9639300" y="9663720"/>
          <a:ext cx="8382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5" name="普通建設事業費平均値テキスト"/>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6" name="フローチャート: 判断 355"/>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135781</xdr:rowOff>
    </xdr:from>
    <xdr:to>
      <xdr:col>50</xdr:col>
      <xdr:colOff>114300</xdr:colOff>
      <xdr:row>57</xdr:row>
      <xdr:rowOff>17780</xdr:rowOff>
    </xdr:to>
    <xdr:cxnSp macro="">
      <xdr:nvCxnSpPr>
        <xdr:cNvPr id="357" name="直線コネクタ 356"/>
        <xdr:cNvCxnSpPr/>
      </xdr:nvCxnSpPr>
      <xdr:spPr>
        <a:xfrm>
          <a:off x="8750300" y="9736981"/>
          <a:ext cx="889000" cy="5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8" name="フローチャート: 判断 357"/>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59" name="テキスト ボックス 358"/>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135781</xdr:rowOff>
    </xdr:from>
    <xdr:to>
      <xdr:col>45</xdr:col>
      <xdr:colOff>177800</xdr:colOff>
      <xdr:row>57</xdr:row>
      <xdr:rowOff>28067</xdr:rowOff>
    </xdr:to>
    <xdr:cxnSp macro="">
      <xdr:nvCxnSpPr>
        <xdr:cNvPr id="360" name="直線コネクタ 359"/>
        <xdr:cNvCxnSpPr/>
      </xdr:nvCxnSpPr>
      <xdr:spPr>
        <a:xfrm flipV="1">
          <a:off x="7861300" y="9736981"/>
          <a:ext cx="889000" cy="6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1" name="フローチャート: 判断 360"/>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2" name="テキスト ボックス 361"/>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7265</xdr:rowOff>
    </xdr:from>
    <xdr:to>
      <xdr:col>41</xdr:col>
      <xdr:colOff>50800</xdr:colOff>
      <xdr:row>57</xdr:row>
      <xdr:rowOff>28067</xdr:rowOff>
    </xdr:to>
    <xdr:cxnSp macro="">
      <xdr:nvCxnSpPr>
        <xdr:cNvPr id="363" name="直線コネクタ 362"/>
        <xdr:cNvCxnSpPr/>
      </xdr:nvCxnSpPr>
      <xdr:spPr>
        <a:xfrm>
          <a:off x="6972300" y="9779915"/>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4" name="フローチャート: 判断 363"/>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5" name="テキスト ボックス 364"/>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6" name="フローチャート: 判断 365"/>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67" name="テキスト ボックス 366"/>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11720</xdr:rowOff>
    </xdr:from>
    <xdr:to>
      <xdr:col>55</xdr:col>
      <xdr:colOff>50800</xdr:colOff>
      <xdr:row>56</xdr:row>
      <xdr:rowOff>113320</xdr:rowOff>
    </xdr:to>
    <xdr:sp macro="" textlink="">
      <xdr:nvSpPr>
        <xdr:cNvPr id="373" name="楕円 372"/>
        <xdr:cNvSpPr/>
      </xdr:nvSpPr>
      <xdr:spPr>
        <a:xfrm>
          <a:off x="10426700" y="961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161597</xdr:rowOff>
    </xdr:from>
    <xdr:ext cx="534377" cy="259045"/>
    <xdr:sp macro="" textlink="">
      <xdr:nvSpPr>
        <xdr:cNvPr id="374" name="普通建設事業費該当値テキスト"/>
        <xdr:cNvSpPr txBox="1"/>
      </xdr:nvSpPr>
      <xdr:spPr>
        <a:xfrm>
          <a:off x="10528300" y="959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138430</xdr:rowOff>
    </xdr:from>
    <xdr:to>
      <xdr:col>50</xdr:col>
      <xdr:colOff>165100</xdr:colOff>
      <xdr:row>57</xdr:row>
      <xdr:rowOff>68580</xdr:rowOff>
    </xdr:to>
    <xdr:sp macro="" textlink="">
      <xdr:nvSpPr>
        <xdr:cNvPr id="375" name="楕円 374"/>
        <xdr:cNvSpPr/>
      </xdr:nvSpPr>
      <xdr:spPr>
        <a:xfrm>
          <a:off x="9588500" y="97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59707</xdr:rowOff>
    </xdr:from>
    <xdr:ext cx="534377" cy="259045"/>
    <xdr:sp macro="" textlink="">
      <xdr:nvSpPr>
        <xdr:cNvPr id="376" name="テキスト ボックス 375"/>
        <xdr:cNvSpPr txBox="1"/>
      </xdr:nvSpPr>
      <xdr:spPr>
        <a:xfrm>
          <a:off x="9372111" y="983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84981</xdr:rowOff>
    </xdr:from>
    <xdr:to>
      <xdr:col>46</xdr:col>
      <xdr:colOff>38100</xdr:colOff>
      <xdr:row>57</xdr:row>
      <xdr:rowOff>15131</xdr:rowOff>
    </xdr:to>
    <xdr:sp macro="" textlink="">
      <xdr:nvSpPr>
        <xdr:cNvPr id="377" name="楕円 376"/>
        <xdr:cNvSpPr/>
      </xdr:nvSpPr>
      <xdr:spPr>
        <a:xfrm>
          <a:off x="8699500" y="96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6258</xdr:rowOff>
    </xdr:from>
    <xdr:ext cx="534377" cy="259045"/>
    <xdr:sp macro="" textlink="">
      <xdr:nvSpPr>
        <xdr:cNvPr id="378" name="テキスト ボックス 377"/>
        <xdr:cNvSpPr txBox="1"/>
      </xdr:nvSpPr>
      <xdr:spPr>
        <a:xfrm>
          <a:off x="8483111" y="97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148717</xdr:rowOff>
    </xdr:from>
    <xdr:to>
      <xdr:col>41</xdr:col>
      <xdr:colOff>101600</xdr:colOff>
      <xdr:row>57</xdr:row>
      <xdr:rowOff>78867</xdr:rowOff>
    </xdr:to>
    <xdr:sp macro="" textlink="">
      <xdr:nvSpPr>
        <xdr:cNvPr id="379" name="楕円 378"/>
        <xdr:cNvSpPr/>
      </xdr:nvSpPr>
      <xdr:spPr>
        <a:xfrm>
          <a:off x="7810500" y="97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69994</xdr:rowOff>
    </xdr:from>
    <xdr:ext cx="534377" cy="259045"/>
    <xdr:sp macro="" textlink="">
      <xdr:nvSpPr>
        <xdr:cNvPr id="380" name="テキスト ボックス 379"/>
        <xdr:cNvSpPr txBox="1"/>
      </xdr:nvSpPr>
      <xdr:spPr>
        <a:xfrm>
          <a:off x="7594111" y="98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127915</xdr:rowOff>
    </xdr:from>
    <xdr:to>
      <xdr:col>36</xdr:col>
      <xdr:colOff>165100</xdr:colOff>
      <xdr:row>57</xdr:row>
      <xdr:rowOff>58065</xdr:rowOff>
    </xdr:to>
    <xdr:sp macro="" textlink="">
      <xdr:nvSpPr>
        <xdr:cNvPr id="381" name="楕円 380"/>
        <xdr:cNvSpPr/>
      </xdr:nvSpPr>
      <xdr:spPr>
        <a:xfrm>
          <a:off x="6921500" y="97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49192</xdr:rowOff>
    </xdr:from>
    <xdr:ext cx="534377" cy="259045"/>
    <xdr:sp macro="" textlink="">
      <xdr:nvSpPr>
        <xdr:cNvPr id="382" name="テキスト ボックス 381"/>
        <xdr:cNvSpPr txBox="1"/>
      </xdr:nvSpPr>
      <xdr:spPr>
        <a:xfrm>
          <a:off x="6705111" y="98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4" name="直線コネクタ 403"/>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7"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8" name="直線コネクタ 407"/>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143221</xdr:rowOff>
    </xdr:from>
    <xdr:to>
      <xdr:col>55</xdr:col>
      <xdr:colOff>0</xdr:colOff>
      <xdr:row>77</xdr:row>
      <xdr:rowOff>152524</xdr:rowOff>
    </xdr:to>
    <xdr:cxnSp macro="">
      <xdr:nvCxnSpPr>
        <xdr:cNvPr id="409" name="直線コネクタ 408"/>
        <xdr:cNvCxnSpPr/>
      </xdr:nvCxnSpPr>
      <xdr:spPr>
        <a:xfrm flipV="1">
          <a:off x="9639300" y="13173421"/>
          <a:ext cx="838200" cy="1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10" name="普通建設事業費 （ うち新規整備　）平均値テキスト"/>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1" name="フローチャート: 判断 410"/>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152524</xdr:rowOff>
    </xdr:from>
    <xdr:to>
      <xdr:col>50</xdr:col>
      <xdr:colOff>114300</xdr:colOff>
      <xdr:row>78</xdr:row>
      <xdr:rowOff>42134</xdr:rowOff>
    </xdr:to>
    <xdr:cxnSp macro="">
      <xdr:nvCxnSpPr>
        <xdr:cNvPr id="412" name="直線コネクタ 411"/>
        <xdr:cNvCxnSpPr/>
      </xdr:nvCxnSpPr>
      <xdr:spPr>
        <a:xfrm flipV="1">
          <a:off x="8750300" y="13354174"/>
          <a:ext cx="889000" cy="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3" name="フローチャート: 判断 412"/>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4" name="テキスト ボックス 413"/>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57062</xdr:rowOff>
    </xdr:from>
    <xdr:to>
      <xdr:col>45</xdr:col>
      <xdr:colOff>177800</xdr:colOff>
      <xdr:row>78</xdr:row>
      <xdr:rowOff>42134</xdr:rowOff>
    </xdr:to>
    <xdr:cxnSp macro="">
      <xdr:nvCxnSpPr>
        <xdr:cNvPr id="415" name="直線コネクタ 414"/>
        <xdr:cNvCxnSpPr/>
      </xdr:nvCxnSpPr>
      <xdr:spPr>
        <a:xfrm>
          <a:off x="7861300" y="13258712"/>
          <a:ext cx="889000" cy="1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6" name="フローチャート: 判断 415"/>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17" name="テキスト ボックス 416"/>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109479</xdr:rowOff>
    </xdr:from>
    <xdr:to>
      <xdr:col>41</xdr:col>
      <xdr:colOff>50800</xdr:colOff>
      <xdr:row>77</xdr:row>
      <xdr:rowOff>57062</xdr:rowOff>
    </xdr:to>
    <xdr:cxnSp macro="">
      <xdr:nvCxnSpPr>
        <xdr:cNvPr id="418" name="直線コネクタ 417"/>
        <xdr:cNvCxnSpPr/>
      </xdr:nvCxnSpPr>
      <xdr:spPr>
        <a:xfrm>
          <a:off x="6972300" y="13139679"/>
          <a:ext cx="889000" cy="1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19" name="フローチャート: 判断 418"/>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0" name="テキスト ボックス 419"/>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1" name="フローチャート: 判断 420"/>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2" name="テキスト ボックス 421"/>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92421</xdr:rowOff>
    </xdr:from>
    <xdr:to>
      <xdr:col>55</xdr:col>
      <xdr:colOff>50800</xdr:colOff>
      <xdr:row>77</xdr:row>
      <xdr:rowOff>22571</xdr:rowOff>
    </xdr:to>
    <xdr:sp macro="" textlink="">
      <xdr:nvSpPr>
        <xdr:cNvPr id="428" name="楕円 427"/>
        <xdr:cNvSpPr/>
      </xdr:nvSpPr>
      <xdr:spPr>
        <a:xfrm>
          <a:off x="10426700" y="131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115298</xdr:rowOff>
    </xdr:from>
    <xdr:ext cx="534377" cy="259045"/>
    <xdr:sp macro="" textlink="">
      <xdr:nvSpPr>
        <xdr:cNvPr id="429" name="普通建設事業費 （ うち新規整備　）該当値テキスト"/>
        <xdr:cNvSpPr txBox="1"/>
      </xdr:nvSpPr>
      <xdr:spPr>
        <a:xfrm>
          <a:off x="10528300" y="129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101724</xdr:rowOff>
    </xdr:from>
    <xdr:to>
      <xdr:col>50</xdr:col>
      <xdr:colOff>165100</xdr:colOff>
      <xdr:row>78</xdr:row>
      <xdr:rowOff>31874</xdr:rowOff>
    </xdr:to>
    <xdr:sp macro="" textlink="">
      <xdr:nvSpPr>
        <xdr:cNvPr id="430" name="楕円 429"/>
        <xdr:cNvSpPr/>
      </xdr:nvSpPr>
      <xdr:spPr>
        <a:xfrm>
          <a:off x="9588500" y="1330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23001</xdr:rowOff>
    </xdr:from>
    <xdr:ext cx="469744" cy="259045"/>
    <xdr:sp macro="" textlink="">
      <xdr:nvSpPr>
        <xdr:cNvPr id="431" name="テキスト ボックス 430"/>
        <xdr:cNvSpPr txBox="1"/>
      </xdr:nvSpPr>
      <xdr:spPr>
        <a:xfrm>
          <a:off x="9404428" y="1339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162784</xdr:rowOff>
    </xdr:from>
    <xdr:to>
      <xdr:col>46</xdr:col>
      <xdr:colOff>38100</xdr:colOff>
      <xdr:row>78</xdr:row>
      <xdr:rowOff>92934</xdr:rowOff>
    </xdr:to>
    <xdr:sp macro="" textlink="">
      <xdr:nvSpPr>
        <xdr:cNvPr id="432" name="楕円 431"/>
        <xdr:cNvSpPr/>
      </xdr:nvSpPr>
      <xdr:spPr>
        <a:xfrm>
          <a:off x="8699500" y="133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84061</xdr:rowOff>
    </xdr:from>
    <xdr:ext cx="469744" cy="259045"/>
    <xdr:sp macro="" textlink="">
      <xdr:nvSpPr>
        <xdr:cNvPr id="433" name="テキスト ボックス 432"/>
        <xdr:cNvSpPr txBox="1"/>
      </xdr:nvSpPr>
      <xdr:spPr>
        <a:xfrm>
          <a:off x="8515428" y="1345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6262</xdr:rowOff>
    </xdr:from>
    <xdr:to>
      <xdr:col>41</xdr:col>
      <xdr:colOff>101600</xdr:colOff>
      <xdr:row>77</xdr:row>
      <xdr:rowOff>107862</xdr:rowOff>
    </xdr:to>
    <xdr:sp macro="" textlink="">
      <xdr:nvSpPr>
        <xdr:cNvPr id="434" name="楕円 433"/>
        <xdr:cNvSpPr/>
      </xdr:nvSpPr>
      <xdr:spPr>
        <a:xfrm>
          <a:off x="7810500" y="132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98989</xdr:rowOff>
    </xdr:from>
    <xdr:ext cx="534377" cy="259045"/>
    <xdr:sp macro="" textlink="">
      <xdr:nvSpPr>
        <xdr:cNvPr id="435" name="テキスト ボックス 434"/>
        <xdr:cNvSpPr txBox="1"/>
      </xdr:nvSpPr>
      <xdr:spPr>
        <a:xfrm>
          <a:off x="7594111" y="133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58679</xdr:rowOff>
    </xdr:from>
    <xdr:to>
      <xdr:col>36</xdr:col>
      <xdr:colOff>165100</xdr:colOff>
      <xdr:row>76</xdr:row>
      <xdr:rowOff>160279</xdr:rowOff>
    </xdr:to>
    <xdr:sp macro="" textlink="">
      <xdr:nvSpPr>
        <xdr:cNvPr id="436" name="楕円 435"/>
        <xdr:cNvSpPr/>
      </xdr:nvSpPr>
      <xdr:spPr>
        <a:xfrm>
          <a:off x="6921500" y="1308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5356</xdr:rowOff>
    </xdr:from>
    <xdr:ext cx="534377" cy="259045"/>
    <xdr:sp macro="" textlink="">
      <xdr:nvSpPr>
        <xdr:cNvPr id="437" name="テキスト ボックス 436"/>
        <xdr:cNvSpPr txBox="1"/>
      </xdr:nvSpPr>
      <xdr:spPr>
        <a:xfrm>
          <a:off x="6705111" y="128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3" name="直線コネクタ 462"/>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4"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5" name="直線コネクタ 464"/>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6"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67" name="直線コネクタ 466"/>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82795</xdr:rowOff>
    </xdr:from>
    <xdr:to>
      <xdr:col>55</xdr:col>
      <xdr:colOff>0</xdr:colOff>
      <xdr:row>97</xdr:row>
      <xdr:rowOff>53387</xdr:rowOff>
    </xdr:to>
    <xdr:cxnSp macro="">
      <xdr:nvCxnSpPr>
        <xdr:cNvPr id="468" name="直線コネクタ 467"/>
        <xdr:cNvCxnSpPr/>
      </xdr:nvCxnSpPr>
      <xdr:spPr>
        <a:xfrm flipV="1">
          <a:off x="9639300" y="16541995"/>
          <a:ext cx="838200" cy="14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69" name="普通建設事業費 （ うち更新整備　）平均値テキスト"/>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0" name="フローチャート: 判断 469"/>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89309</xdr:rowOff>
    </xdr:from>
    <xdr:to>
      <xdr:col>50</xdr:col>
      <xdr:colOff>114300</xdr:colOff>
      <xdr:row>97</xdr:row>
      <xdr:rowOff>53387</xdr:rowOff>
    </xdr:to>
    <xdr:cxnSp macro="">
      <xdr:nvCxnSpPr>
        <xdr:cNvPr id="471" name="直線コネクタ 470"/>
        <xdr:cNvCxnSpPr/>
      </xdr:nvCxnSpPr>
      <xdr:spPr>
        <a:xfrm>
          <a:off x="8750300" y="16548509"/>
          <a:ext cx="889000" cy="1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2" name="フローチャート: 判断 471"/>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3" name="テキスト ボックス 472"/>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89309</xdr:rowOff>
    </xdr:from>
    <xdr:to>
      <xdr:col>45</xdr:col>
      <xdr:colOff>177800</xdr:colOff>
      <xdr:row>97</xdr:row>
      <xdr:rowOff>103287</xdr:rowOff>
    </xdr:to>
    <xdr:cxnSp macro="">
      <xdr:nvCxnSpPr>
        <xdr:cNvPr id="474" name="直線コネクタ 473"/>
        <xdr:cNvCxnSpPr/>
      </xdr:nvCxnSpPr>
      <xdr:spPr>
        <a:xfrm flipV="1">
          <a:off x="7861300" y="16548509"/>
          <a:ext cx="889000" cy="18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5" name="フローチャート: 判断 474"/>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6" name="テキスト ボックス 475"/>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95890</xdr:rowOff>
    </xdr:from>
    <xdr:to>
      <xdr:col>41</xdr:col>
      <xdr:colOff>50800</xdr:colOff>
      <xdr:row>97</xdr:row>
      <xdr:rowOff>103287</xdr:rowOff>
    </xdr:to>
    <xdr:cxnSp macro="">
      <xdr:nvCxnSpPr>
        <xdr:cNvPr id="477" name="直線コネクタ 476"/>
        <xdr:cNvCxnSpPr/>
      </xdr:nvCxnSpPr>
      <xdr:spPr>
        <a:xfrm>
          <a:off x="6972300" y="16726540"/>
          <a:ext cx="8890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78" name="フローチャート: 判断 477"/>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79" name="テキスト ボックス 478"/>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0" name="フローチャート: 判断 479"/>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1" name="テキスト ボックス 480"/>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31995</xdr:rowOff>
    </xdr:from>
    <xdr:to>
      <xdr:col>55</xdr:col>
      <xdr:colOff>50800</xdr:colOff>
      <xdr:row>96</xdr:row>
      <xdr:rowOff>133595</xdr:rowOff>
    </xdr:to>
    <xdr:sp macro="" textlink="">
      <xdr:nvSpPr>
        <xdr:cNvPr id="487" name="楕円 486"/>
        <xdr:cNvSpPr/>
      </xdr:nvSpPr>
      <xdr:spPr>
        <a:xfrm>
          <a:off x="10426700" y="164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10422</xdr:rowOff>
    </xdr:from>
    <xdr:ext cx="534377" cy="259045"/>
    <xdr:sp macro="" textlink="">
      <xdr:nvSpPr>
        <xdr:cNvPr id="488" name="普通建設事業費 （ うち更新整備　）該当値テキスト"/>
        <xdr:cNvSpPr txBox="1"/>
      </xdr:nvSpPr>
      <xdr:spPr>
        <a:xfrm>
          <a:off x="10528300" y="164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2587</xdr:rowOff>
    </xdr:from>
    <xdr:to>
      <xdr:col>50</xdr:col>
      <xdr:colOff>165100</xdr:colOff>
      <xdr:row>97</xdr:row>
      <xdr:rowOff>104187</xdr:rowOff>
    </xdr:to>
    <xdr:sp macro="" textlink="">
      <xdr:nvSpPr>
        <xdr:cNvPr id="489" name="楕円 488"/>
        <xdr:cNvSpPr/>
      </xdr:nvSpPr>
      <xdr:spPr>
        <a:xfrm>
          <a:off x="9588500" y="166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95314</xdr:rowOff>
    </xdr:from>
    <xdr:ext cx="534377" cy="259045"/>
    <xdr:sp macro="" textlink="">
      <xdr:nvSpPr>
        <xdr:cNvPr id="490" name="テキスト ボックス 489"/>
        <xdr:cNvSpPr txBox="1"/>
      </xdr:nvSpPr>
      <xdr:spPr>
        <a:xfrm>
          <a:off x="9372111" y="1672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38509</xdr:rowOff>
    </xdr:from>
    <xdr:to>
      <xdr:col>46</xdr:col>
      <xdr:colOff>38100</xdr:colOff>
      <xdr:row>96</xdr:row>
      <xdr:rowOff>140109</xdr:rowOff>
    </xdr:to>
    <xdr:sp macro="" textlink="">
      <xdr:nvSpPr>
        <xdr:cNvPr id="491" name="楕円 490"/>
        <xdr:cNvSpPr/>
      </xdr:nvSpPr>
      <xdr:spPr>
        <a:xfrm>
          <a:off x="8699500" y="164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131236</xdr:rowOff>
    </xdr:from>
    <xdr:ext cx="534377" cy="259045"/>
    <xdr:sp macro="" textlink="">
      <xdr:nvSpPr>
        <xdr:cNvPr id="492" name="テキスト ボックス 491"/>
        <xdr:cNvSpPr txBox="1"/>
      </xdr:nvSpPr>
      <xdr:spPr>
        <a:xfrm>
          <a:off x="8483111" y="1659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52487</xdr:rowOff>
    </xdr:from>
    <xdr:to>
      <xdr:col>41</xdr:col>
      <xdr:colOff>101600</xdr:colOff>
      <xdr:row>97</xdr:row>
      <xdr:rowOff>154087</xdr:rowOff>
    </xdr:to>
    <xdr:sp macro="" textlink="">
      <xdr:nvSpPr>
        <xdr:cNvPr id="493" name="楕円 492"/>
        <xdr:cNvSpPr/>
      </xdr:nvSpPr>
      <xdr:spPr>
        <a:xfrm>
          <a:off x="7810500" y="1668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145214</xdr:rowOff>
    </xdr:from>
    <xdr:ext cx="534377" cy="259045"/>
    <xdr:sp macro="" textlink="">
      <xdr:nvSpPr>
        <xdr:cNvPr id="494" name="テキスト ボックス 493"/>
        <xdr:cNvSpPr txBox="1"/>
      </xdr:nvSpPr>
      <xdr:spPr>
        <a:xfrm>
          <a:off x="7594111" y="167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45090</xdr:rowOff>
    </xdr:from>
    <xdr:to>
      <xdr:col>36</xdr:col>
      <xdr:colOff>165100</xdr:colOff>
      <xdr:row>97</xdr:row>
      <xdr:rowOff>146690</xdr:rowOff>
    </xdr:to>
    <xdr:sp macro="" textlink="">
      <xdr:nvSpPr>
        <xdr:cNvPr id="495" name="楕円 494"/>
        <xdr:cNvSpPr/>
      </xdr:nvSpPr>
      <xdr:spPr>
        <a:xfrm>
          <a:off x="6921500" y="166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137817</xdr:rowOff>
    </xdr:from>
    <xdr:ext cx="534377" cy="259045"/>
    <xdr:sp macro="" textlink="">
      <xdr:nvSpPr>
        <xdr:cNvPr id="496" name="テキスト ボックス 495"/>
        <xdr:cNvSpPr txBox="1"/>
      </xdr:nvSpPr>
      <xdr:spPr>
        <a:xfrm>
          <a:off x="6705111" y="1676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8" name="直線コネクタ 517"/>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1"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2" name="直線コネクタ 521"/>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124589</xdr:rowOff>
    </xdr:from>
    <xdr:to>
      <xdr:col>85</xdr:col>
      <xdr:colOff>127000</xdr:colOff>
      <xdr:row>38</xdr:row>
      <xdr:rowOff>137894</xdr:rowOff>
    </xdr:to>
    <xdr:cxnSp macro="">
      <xdr:nvCxnSpPr>
        <xdr:cNvPr id="523" name="直線コネクタ 522"/>
        <xdr:cNvCxnSpPr/>
      </xdr:nvCxnSpPr>
      <xdr:spPr>
        <a:xfrm>
          <a:off x="15481300" y="6639689"/>
          <a:ext cx="8382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4" name="災害復旧事業費平均値テキスト"/>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5" name="フローチャート: 判断 524"/>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121549</xdr:rowOff>
    </xdr:from>
    <xdr:to>
      <xdr:col>81</xdr:col>
      <xdr:colOff>50800</xdr:colOff>
      <xdr:row>38</xdr:row>
      <xdr:rowOff>124589</xdr:rowOff>
    </xdr:to>
    <xdr:cxnSp macro="">
      <xdr:nvCxnSpPr>
        <xdr:cNvPr id="526" name="直線コネクタ 525"/>
        <xdr:cNvCxnSpPr/>
      </xdr:nvCxnSpPr>
      <xdr:spPr>
        <a:xfrm>
          <a:off x="14592300" y="6636649"/>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7" name="フローチャート: 判断 526"/>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28" name="テキスト ボックス 527"/>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45105</xdr:rowOff>
    </xdr:from>
    <xdr:to>
      <xdr:col>76</xdr:col>
      <xdr:colOff>114300</xdr:colOff>
      <xdr:row>38</xdr:row>
      <xdr:rowOff>121549</xdr:rowOff>
    </xdr:to>
    <xdr:cxnSp macro="">
      <xdr:nvCxnSpPr>
        <xdr:cNvPr id="529" name="直線コネクタ 528"/>
        <xdr:cNvCxnSpPr/>
      </xdr:nvCxnSpPr>
      <xdr:spPr>
        <a:xfrm>
          <a:off x="13703300" y="6560205"/>
          <a:ext cx="889000" cy="7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0" name="フローチャート: 判断 529"/>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1" name="テキスト ボックス 530"/>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45105</xdr:rowOff>
    </xdr:from>
    <xdr:to>
      <xdr:col>71</xdr:col>
      <xdr:colOff>177800</xdr:colOff>
      <xdr:row>38</xdr:row>
      <xdr:rowOff>133985</xdr:rowOff>
    </xdr:to>
    <xdr:cxnSp macro="">
      <xdr:nvCxnSpPr>
        <xdr:cNvPr id="532" name="直線コネクタ 531"/>
        <xdr:cNvCxnSpPr/>
      </xdr:nvCxnSpPr>
      <xdr:spPr>
        <a:xfrm flipV="1">
          <a:off x="12814300" y="6560205"/>
          <a:ext cx="889000" cy="8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3" name="フローチャート: 判断 532"/>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105411</xdr:rowOff>
    </xdr:from>
    <xdr:ext cx="469744" cy="259045"/>
    <xdr:sp macro="" textlink="">
      <xdr:nvSpPr>
        <xdr:cNvPr id="534" name="テキスト ボックス 533"/>
        <xdr:cNvSpPr txBox="1"/>
      </xdr:nvSpPr>
      <xdr:spPr>
        <a:xfrm>
          <a:off x="13468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5" name="フローチャート: 判断 534"/>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6" name="テキスト ボックス 535"/>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87094</xdr:rowOff>
    </xdr:from>
    <xdr:to>
      <xdr:col>85</xdr:col>
      <xdr:colOff>177800</xdr:colOff>
      <xdr:row>39</xdr:row>
      <xdr:rowOff>17244</xdr:rowOff>
    </xdr:to>
    <xdr:sp macro="" textlink="">
      <xdr:nvSpPr>
        <xdr:cNvPr id="542" name="楕円 541"/>
        <xdr:cNvSpPr/>
      </xdr:nvSpPr>
      <xdr:spPr>
        <a:xfrm>
          <a:off x="16268700" y="660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313932" cy="259045"/>
    <xdr:sp macro="" textlink="">
      <xdr:nvSpPr>
        <xdr:cNvPr id="543" name="災害復旧事業費該当値テキスト"/>
        <xdr:cNvSpPr txBox="1"/>
      </xdr:nvSpPr>
      <xdr:spPr>
        <a:xfrm>
          <a:off x="16370300" y="65254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73789</xdr:rowOff>
    </xdr:from>
    <xdr:to>
      <xdr:col>81</xdr:col>
      <xdr:colOff>101600</xdr:colOff>
      <xdr:row>39</xdr:row>
      <xdr:rowOff>3939</xdr:rowOff>
    </xdr:to>
    <xdr:sp macro="" textlink="">
      <xdr:nvSpPr>
        <xdr:cNvPr id="544" name="楕円 543"/>
        <xdr:cNvSpPr/>
      </xdr:nvSpPr>
      <xdr:spPr>
        <a:xfrm>
          <a:off x="15430500" y="65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166516</xdr:rowOff>
    </xdr:from>
    <xdr:ext cx="378565" cy="259045"/>
    <xdr:sp macro="" textlink="">
      <xdr:nvSpPr>
        <xdr:cNvPr id="545" name="テキスト ボックス 544"/>
        <xdr:cNvSpPr txBox="1"/>
      </xdr:nvSpPr>
      <xdr:spPr>
        <a:xfrm>
          <a:off x="15292017" y="6681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70749</xdr:rowOff>
    </xdr:from>
    <xdr:to>
      <xdr:col>76</xdr:col>
      <xdr:colOff>165100</xdr:colOff>
      <xdr:row>39</xdr:row>
      <xdr:rowOff>899</xdr:rowOff>
    </xdr:to>
    <xdr:sp macro="" textlink="">
      <xdr:nvSpPr>
        <xdr:cNvPr id="546" name="楕円 545"/>
        <xdr:cNvSpPr/>
      </xdr:nvSpPr>
      <xdr:spPr>
        <a:xfrm>
          <a:off x="14541500" y="65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163476</xdr:rowOff>
    </xdr:from>
    <xdr:ext cx="378565" cy="259045"/>
    <xdr:sp macro="" textlink="">
      <xdr:nvSpPr>
        <xdr:cNvPr id="547" name="テキスト ボックス 546"/>
        <xdr:cNvSpPr txBox="1"/>
      </xdr:nvSpPr>
      <xdr:spPr>
        <a:xfrm>
          <a:off x="14403017" y="6678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165755</xdr:rowOff>
    </xdr:from>
    <xdr:to>
      <xdr:col>72</xdr:col>
      <xdr:colOff>38100</xdr:colOff>
      <xdr:row>38</xdr:row>
      <xdr:rowOff>95905</xdr:rowOff>
    </xdr:to>
    <xdr:sp macro="" textlink="">
      <xdr:nvSpPr>
        <xdr:cNvPr id="548" name="楕円 547"/>
        <xdr:cNvSpPr/>
      </xdr:nvSpPr>
      <xdr:spPr>
        <a:xfrm>
          <a:off x="13652500" y="650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112432</xdr:rowOff>
    </xdr:from>
    <xdr:ext cx="469744" cy="259045"/>
    <xdr:sp macro="" textlink="">
      <xdr:nvSpPr>
        <xdr:cNvPr id="549" name="テキスト ボックス 548"/>
        <xdr:cNvSpPr txBox="1"/>
      </xdr:nvSpPr>
      <xdr:spPr>
        <a:xfrm>
          <a:off x="13468428" y="628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83185</xdr:rowOff>
    </xdr:from>
    <xdr:to>
      <xdr:col>67</xdr:col>
      <xdr:colOff>101600</xdr:colOff>
      <xdr:row>39</xdr:row>
      <xdr:rowOff>13335</xdr:rowOff>
    </xdr:to>
    <xdr:sp macro="" textlink="">
      <xdr:nvSpPr>
        <xdr:cNvPr id="550" name="楕円 549"/>
        <xdr:cNvSpPr/>
      </xdr:nvSpPr>
      <xdr:spPr>
        <a:xfrm>
          <a:off x="12763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4462</xdr:rowOff>
    </xdr:from>
    <xdr:ext cx="378565" cy="259045"/>
    <xdr:sp macro="" textlink="">
      <xdr:nvSpPr>
        <xdr:cNvPr id="551" name="テキスト ボックス 550"/>
        <xdr:cNvSpPr txBox="1"/>
      </xdr:nvSpPr>
      <xdr:spPr>
        <a:xfrm>
          <a:off x="12625017" y="669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6" name="直線コネクタ 625"/>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7"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8" name="直線コネクタ 627"/>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9"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0" name="直線コネクタ 629"/>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160291</xdr:rowOff>
    </xdr:from>
    <xdr:to>
      <xdr:col>85</xdr:col>
      <xdr:colOff>127000</xdr:colOff>
      <xdr:row>76</xdr:row>
      <xdr:rowOff>167557</xdr:rowOff>
    </xdr:to>
    <xdr:cxnSp macro="">
      <xdr:nvCxnSpPr>
        <xdr:cNvPr id="631" name="直線コネクタ 630"/>
        <xdr:cNvCxnSpPr/>
      </xdr:nvCxnSpPr>
      <xdr:spPr>
        <a:xfrm>
          <a:off x="15481300" y="13190491"/>
          <a:ext cx="8382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2" name="公債費平均値テキスト"/>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3" name="フローチャート: 判断 632"/>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160291</xdr:rowOff>
    </xdr:from>
    <xdr:to>
      <xdr:col>81</xdr:col>
      <xdr:colOff>50800</xdr:colOff>
      <xdr:row>77</xdr:row>
      <xdr:rowOff>8255</xdr:rowOff>
    </xdr:to>
    <xdr:cxnSp macro="">
      <xdr:nvCxnSpPr>
        <xdr:cNvPr id="634" name="直線コネクタ 633"/>
        <xdr:cNvCxnSpPr/>
      </xdr:nvCxnSpPr>
      <xdr:spPr>
        <a:xfrm flipV="1">
          <a:off x="14592300" y="13190491"/>
          <a:ext cx="889000" cy="1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5" name="フローチャート: 判断 634"/>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6" name="テキスト ボックス 635"/>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8255</xdr:rowOff>
    </xdr:from>
    <xdr:to>
      <xdr:col>76</xdr:col>
      <xdr:colOff>114300</xdr:colOff>
      <xdr:row>77</xdr:row>
      <xdr:rowOff>19571</xdr:rowOff>
    </xdr:to>
    <xdr:cxnSp macro="">
      <xdr:nvCxnSpPr>
        <xdr:cNvPr id="637" name="直線コネクタ 636"/>
        <xdr:cNvCxnSpPr/>
      </xdr:nvCxnSpPr>
      <xdr:spPr>
        <a:xfrm flipV="1">
          <a:off x="13703300" y="13209905"/>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38" name="フローチャート: 判断 637"/>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39" name="テキスト ボックス 638"/>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19571</xdr:rowOff>
    </xdr:from>
    <xdr:to>
      <xdr:col>71</xdr:col>
      <xdr:colOff>177800</xdr:colOff>
      <xdr:row>77</xdr:row>
      <xdr:rowOff>31719</xdr:rowOff>
    </xdr:to>
    <xdr:cxnSp macro="">
      <xdr:nvCxnSpPr>
        <xdr:cNvPr id="640" name="直線コネクタ 639"/>
        <xdr:cNvCxnSpPr/>
      </xdr:nvCxnSpPr>
      <xdr:spPr>
        <a:xfrm flipV="1">
          <a:off x="12814300" y="13221221"/>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1" name="フローチャート: 判断 640"/>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2" name="テキスト ボックス 641"/>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3" name="フローチャート: 判断 642"/>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4" name="テキスト ボックス 643"/>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116757</xdr:rowOff>
    </xdr:from>
    <xdr:to>
      <xdr:col>85</xdr:col>
      <xdr:colOff>177800</xdr:colOff>
      <xdr:row>77</xdr:row>
      <xdr:rowOff>46907</xdr:rowOff>
    </xdr:to>
    <xdr:sp macro="" textlink="">
      <xdr:nvSpPr>
        <xdr:cNvPr id="650" name="楕円 649"/>
        <xdr:cNvSpPr/>
      </xdr:nvSpPr>
      <xdr:spPr>
        <a:xfrm>
          <a:off x="16268700" y="1314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95184</xdr:rowOff>
    </xdr:from>
    <xdr:ext cx="534377" cy="259045"/>
    <xdr:sp macro="" textlink="">
      <xdr:nvSpPr>
        <xdr:cNvPr id="651" name="公債費該当値テキスト"/>
        <xdr:cNvSpPr txBox="1"/>
      </xdr:nvSpPr>
      <xdr:spPr>
        <a:xfrm>
          <a:off x="16370300" y="131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109491</xdr:rowOff>
    </xdr:from>
    <xdr:to>
      <xdr:col>81</xdr:col>
      <xdr:colOff>101600</xdr:colOff>
      <xdr:row>77</xdr:row>
      <xdr:rowOff>39641</xdr:rowOff>
    </xdr:to>
    <xdr:sp macro="" textlink="">
      <xdr:nvSpPr>
        <xdr:cNvPr id="652" name="楕円 651"/>
        <xdr:cNvSpPr/>
      </xdr:nvSpPr>
      <xdr:spPr>
        <a:xfrm>
          <a:off x="15430500" y="1313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30768</xdr:rowOff>
    </xdr:from>
    <xdr:ext cx="534377" cy="259045"/>
    <xdr:sp macro="" textlink="">
      <xdr:nvSpPr>
        <xdr:cNvPr id="653" name="テキスト ボックス 652"/>
        <xdr:cNvSpPr txBox="1"/>
      </xdr:nvSpPr>
      <xdr:spPr>
        <a:xfrm>
          <a:off x="15214111" y="132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128905</xdr:rowOff>
    </xdr:from>
    <xdr:to>
      <xdr:col>76</xdr:col>
      <xdr:colOff>165100</xdr:colOff>
      <xdr:row>77</xdr:row>
      <xdr:rowOff>59055</xdr:rowOff>
    </xdr:to>
    <xdr:sp macro="" textlink="">
      <xdr:nvSpPr>
        <xdr:cNvPr id="654" name="楕円 653"/>
        <xdr:cNvSpPr/>
      </xdr:nvSpPr>
      <xdr:spPr>
        <a:xfrm>
          <a:off x="14541500" y="13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50182</xdr:rowOff>
    </xdr:from>
    <xdr:ext cx="534377" cy="259045"/>
    <xdr:sp macro="" textlink="">
      <xdr:nvSpPr>
        <xdr:cNvPr id="655" name="テキスト ボックス 654"/>
        <xdr:cNvSpPr txBox="1"/>
      </xdr:nvSpPr>
      <xdr:spPr>
        <a:xfrm>
          <a:off x="14325111" y="132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140221</xdr:rowOff>
    </xdr:from>
    <xdr:to>
      <xdr:col>72</xdr:col>
      <xdr:colOff>38100</xdr:colOff>
      <xdr:row>77</xdr:row>
      <xdr:rowOff>70371</xdr:rowOff>
    </xdr:to>
    <xdr:sp macro="" textlink="">
      <xdr:nvSpPr>
        <xdr:cNvPr id="656" name="楕円 655"/>
        <xdr:cNvSpPr/>
      </xdr:nvSpPr>
      <xdr:spPr>
        <a:xfrm>
          <a:off x="13652500" y="131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61498</xdr:rowOff>
    </xdr:from>
    <xdr:ext cx="534377" cy="259045"/>
    <xdr:sp macro="" textlink="">
      <xdr:nvSpPr>
        <xdr:cNvPr id="657" name="テキスト ボックス 656"/>
        <xdr:cNvSpPr txBox="1"/>
      </xdr:nvSpPr>
      <xdr:spPr>
        <a:xfrm>
          <a:off x="13436111" y="1326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152369</xdr:rowOff>
    </xdr:from>
    <xdr:to>
      <xdr:col>67</xdr:col>
      <xdr:colOff>101600</xdr:colOff>
      <xdr:row>77</xdr:row>
      <xdr:rowOff>82519</xdr:rowOff>
    </xdr:to>
    <xdr:sp macro="" textlink="">
      <xdr:nvSpPr>
        <xdr:cNvPr id="658" name="楕円 657"/>
        <xdr:cNvSpPr/>
      </xdr:nvSpPr>
      <xdr:spPr>
        <a:xfrm>
          <a:off x="12763500" y="131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73646</xdr:rowOff>
    </xdr:from>
    <xdr:ext cx="534377" cy="259045"/>
    <xdr:sp macro="" textlink="">
      <xdr:nvSpPr>
        <xdr:cNvPr id="659" name="テキスト ボックス 658"/>
        <xdr:cNvSpPr txBox="1"/>
      </xdr:nvSpPr>
      <xdr:spPr>
        <a:xfrm>
          <a:off x="12547111" y="132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3" name="直線コネクタ 682"/>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4"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5" name="直線コネクタ 684"/>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6"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7" name="直線コネクタ 686"/>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27953</xdr:rowOff>
    </xdr:from>
    <xdr:to>
      <xdr:col>85</xdr:col>
      <xdr:colOff>127000</xdr:colOff>
      <xdr:row>99</xdr:row>
      <xdr:rowOff>31255</xdr:rowOff>
    </xdr:to>
    <xdr:cxnSp macro="">
      <xdr:nvCxnSpPr>
        <xdr:cNvPr id="688" name="直線コネクタ 687"/>
        <xdr:cNvCxnSpPr/>
      </xdr:nvCxnSpPr>
      <xdr:spPr>
        <a:xfrm flipV="1">
          <a:off x="15481300" y="17001503"/>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89" name="積立金平均値テキスト"/>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0" name="フローチャート: 判断 689"/>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31255</xdr:rowOff>
    </xdr:from>
    <xdr:to>
      <xdr:col>81</xdr:col>
      <xdr:colOff>50800</xdr:colOff>
      <xdr:row>99</xdr:row>
      <xdr:rowOff>32245</xdr:rowOff>
    </xdr:to>
    <xdr:cxnSp macro="">
      <xdr:nvCxnSpPr>
        <xdr:cNvPr id="691" name="直線コネクタ 690"/>
        <xdr:cNvCxnSpPr/>
      </xdr:nvCxnSpPr>
      <xdr:spPr>
        <a:xfrm flipV="1">
          <a:off x="14592300" y="17004805"/>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2" name="フローチャート: 判断 691"/>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3" name="テキスト ボックス 692"/>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31508</xdr:rowOff>
    </xdr:from>
    <xdr:to>
      <xdr:col>76</xdr:col>
      <xdr:colOff>114300</xdr:colOff>
      <xdr:row>99</xdr:row>
      <xdr:rowOff>32245</xdr:rowOff>
    </xdr:to>
    <xdr:cxnSp macro="">
      <xdr:nvCxnSpPr>
        <xdr:cNvPr id="694" name="直線コネクタ 693"/>
        <xdr:cNvCxnSpPr/>
      </xdr:nvCxnSpPr>
      <xdr:spPr>
        <a:xfrm>
          <a:off x="13703300" y="17005058"/>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5" name="フローチャート: 判断 694"/>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6" name="テキスト ボックス 695"/>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35992</xdr:rowOff>
    </xdr:from>
    <xdr:to>
      <xdr:col>71</xdr:col>
      <xdr:colOff>177800</xdr:colOff>
      <xdr:row>99</xdr:row>
      <xdr:rowOff>31508</xdr:rowOff>
    </xdr:to>
    <xdr:cxnSp macro="">
      <xdr:nvCxnSpPr>
        <xdr:cNvPr id="697" name="直線コネクタ 696"/>
        <xdr:cNvCxnSpPr/>
      </xdr:nvCxnSpPr>
      <xdr:spPr>
        <a:xfrm>
          <a:off x="12814300" y="16838092"/>
          <a:ext cx="889000" cy="16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8" name="フローチャート: 判断 697"/>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9" name="テキスト ボックス 698"/>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0" name="フローチャート: 判断 699"/>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1" name="テキスト ボックス 700"/>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148603</xdr:rowOff>
    </xdr:from>
    <xdr:to>
      <xdr:col>85</xdr:col>
      <xdr:colOff>177800</xdr:colOff>
      <xdr:row>99</xdr:row>
      <xdr:rowOff>78753</xdr:rowOff>
    </xdr:to>
    <xdr:sp macro="" textlink="">
      <xdr:nvSpPr>
        <xdr:cNvPr id="707" name="楕円 706"/>
        <xdr:cNvSpPr/>
      </xdr:nvSpPr>
      <xdr:spPr>
        <a:xfrm>
          <a:off x="16268700" y="169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63530</xdr:rowOff>
    </xdr:from>
    <xdr:ext cx="469744" cy="259045"/>
    <xdr:sp macro="" textlink="">
      <xdr:nvSpPr>
        <xdr:cNvPr id="708" name="積立金該当値テキスト"/>
        <xdr:cNvSpPr txBox="1"/>
      </xdr:nvSpPr>
      <xdr:spPr>
        <a:xfrm>
          <a:off x="16370300" y="168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151905</xdr:rowOff>
    </xdr:from>
    <xdr:to>
      <xdr:col>81</xdr:col>
      <xdr:colOff>101600</xdr:colOff>
      <xdr:row>99</xdr:row>
      <xdr:rowOff>82055</xdr:rowOff>
    </xdr:to>
    <xdr:sp macro="" textlink="">
      <xdr:nvSpPr>
        <xdr:cNvPr id="709" name="楕円 708"/>
        <xdr:cNvSpPr/>
      </xdr:nvSpPr>
      <xdr:spPr>
        <a:xfrm>
          <a:off x="15430500" y="169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73182</xdr:rowOff>
    </xdr:from>
    <xdr:ext cx="469744" cy="259045"/>
    <xdr:sp macro="" textlink="">
      <xdr:nvSpPr>
        <xdr:cNvPr id="710" name="テキスト ボックス 709"/>
        <xdr:cNvSpPr txBox="1"/>
      </xdr:nvSpPr>
      <xdr:spPr>
        <a:xfrm>
          <a:off x="15246428" y="170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152895</xdr:rowOff>
    </xdr:from>
    <xdr:to>
      <xdr:col>76</xdr:col>
      <xdr:colOff>165100</xdr:colOff>
      <xdr:row>99</xdr:row>
      <xdr:rowOff>83045</xdr:rowOff>
    </xdr:to>
    <xdr:sp macro="" textlink="">
      <xdr:nvSpPr>
        <xdr:cNvPr id="711" name="楕円 710"/>
        <xdr:cNvSpPr/>
      </xdr:nvSpPr>
      <xdr:spPr>
        <a:xfrm>
          <a:off x="14541500" y="169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74172</xdr:rowOff>
    </xdr:from>
    <xdr:ext cx="378565" cy="259045"/>
    <xdr:sp macro="" textlink="">
      <xdr:nvSpPr>
        <xdr:cNvPr id="712" name="テキスト ボックス 711"/>
        <xdr:cNvSpPr txBox="1"/>
      </xdr:nvSpPr>
      <xdr:spPr>
        <a:xfrm>
          <a:off x="14403017" y="17047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152158</xdr:rowOff>
    </xdr:from>
    <xdr:to>
      <xdr:col>72</xdr:col>
      <xdr:colOff>38100</xdr:colOff>
      <xdr:row>99</xdr:row>
      <xdr:rowOff>82308</xdr:rowOff>
    </xdr:to>
    <xdr:sp macro="" textlink="">
      <xdr:nvSpPr>
        <xdr:cNvPr id="713" name="楕円 712"/>
        <xdr:cNvSpPr/>
      </xdr:nvSpPr>
      <xdr:spPr>
        <a:xfrm>
          <a:off x="13652500" y="1695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73435</xdr:rowOff>
    </xdr:from>
    <xdr:ext cx="469744" cy="259045"/>
    <xdr:sp macro="" textlink="">
      <xdr:nvSpPr>
        <xdr:cNvPr id="714" name="テキスト ボックス 713"/>
        <xdr:cNvSpPr txBox="1"/>
      </xdr:nvSpPr>
      <xdr:spPr>
        <a:xfrm>
          <a:off x="13468428" y="1704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156642</xdr:rowOff>
    </xdr:from>
    <xdr:to>
      <xdr:col>67</xdr:col>
      <xdr:colOff>101600</xdr:colOff>
      <xdr:row>98</xdr:row>
      <xdr:rowOff>86792</xdr:rowOff>
    </xdr:to>
    <xdr:sp macro="" textlink="">
      <xdr:nvSpPr>
        <xdr:cNvPr id="715" name="楕円 714"/>
        <xdr:cNvSpPr/>
      </xdr:nvSpPr>
      <xdr:spPr>
        <a:xfrm>
          <a:off x="12763500" y="1678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77919</xdr:rowOff>
    </xdr:from>
    <xdr:ext cx="534377" cy="259045"/>
    <xdr:sp macro="" textlink="">
      <xdr:nvSpPr>
        <xdr:cNvPr id="716" name="テキスト ボックス 715"/>
        <xdr:cNvSpPr txBox="1"/>
      </xdr:nvSpPr>
      <xdr:spPr>
        <a:xfrm>
          <a:off x="12547111" y="1688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8" name="直線コネクタ 737"/>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1"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2" name="直線コネクタ 741"/>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97866</xdr:rowOff>
    </xdr:from>
    <xdr:to>
      <xdr:col>116</xdr:col>
      <xdr:colOff>63500</xdr:colOff>
      <xdr:row>38</xdr:row>
      <xdr:rowOff>106736</xdr:rowOff>
    </xdr:to>
    <xdr:cxnSp macro="">
      <xdr:nvCxnSpPr>
        <xdr:cNvPr id="743" name="直線コネクタ 742"/>
        <xdr:cNvCxnSpPr/>
      </xdr:nvCxnSpPr>
      <xdr:spPr>
        <a:xfrm flipV="1">
          <a:off x="21323300" y="6612966"/>
          <a:ext cx="8382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4" name="投資及び出資金平均値テキスト"/>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5" name="フローチャート: 判断 744"/>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106736</xdr:rowOff>
    </xdr:from>
    <xdr:to>
      <xdr:col>111</xdr:col>
      <xdr:colOff>177800</xdr:colOff>
      <xdr:row>38</xdr:row>
      <xdr:rowOff>116520</xdr:rowOff>
    </xdr:to>
    <xdr:cxnSp macro="">
      <xdr:nvCxnSpPr>
        <xdr:cNvPr id="746" name="直線コネクタ 745"/>
        <xdr:cNvCxnSpPr/>
      </xdr:nvCxnSpPr>
      <xdr:spPr>
        <a:xfrm flipV="1">
          <a:off x="20434300" y="6621836"/>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7" name="フローチャート: 判断 746"/>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48" name="テキスト ボックス 747"/>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97820</xdr:rowOff>
    </xdr:from>
    <xdr:to>
      <xdr:col>107</xdr:col>
      <xdr:colOff>50800</xdr:colOff>
      <xdr:row>38</xdr:row>
      <xdr:rowOff>116520</xdr:rowOff>
    </xdr:to>
    <xdr:cxnSp macro="">
      <xdr:nvCxnSpPr>
        <xdr:cNvPr id="749" name="直線コネクタ 748"/>
        <xdr:cNvCxnSpPr/>
      </xdr:nvCxnSpPr>
      <xdr:spPr>
        <a:xfrm>
          <a:off x="19545300" y="6612920"/>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0" name="フローチャート: 判断 749"/>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1" name="テキスト ボックス 750"/>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97820</xdr:rowOff>
    </xdr:from>
    <xdr:to>
      <xdr:col>102</xdr:col>
      <xdr:colOff>114300</xdr:colOff>
      <xdr:row>38</xdr:row>
      <xdr:rowOff>111399</xdr:rowOff>
    </xdr:to>
    <xdr:cxnSp macro="">
      <xdr:nvCxnSpPr>
        <xdr:cNvPr id="752" name="直線コネクタ 751"/>
        <xdr:cNvCxnSpPr/>
      </xdr:nvCxnSpPr>
      <xdr:spPr>
        <a:xfrm flipV="1">
          <a:off x="18656300" y="6612920"/>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3" name="フローチャート: 判断 752"/>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4" name="テキスト ボックス 753"/>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5" name="フローチャート: 判断 754"/>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6" name="テキスト ボックス 755"/>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47066</xdr:rowOff>
    </xdr:from>
    <xdr:to>
      <xdr:col>116</xdr:col>
      <xdr:colOff>114300</xdr:colOff>
      <xdr:row>38</xdr:row>
      <xdr:rowOff>148666</xdr:rowOff>
    </xdr:to>
    <xdr:sp macro="" textlink="">
      <xdr:nvSpPr>
        <xdr:cNvPr id="762" name="楕円 761"/>
        <xdr:cNvSpPr/>
      </xdr:nvSpPr>
      <xdr:spPr>
        <a:xfrm>
          <a:off x="22110700" y="65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133443</xdr:rowOff>
    </xdr:from>
    <xdr:ext cx="378565" cy="259045"/>
    <xdr:sp macro="" textlink="">
      <xdr:nvSpPr>
        <xdr:cNvPr id="763" name="投資及び出資金該当値テキスト"/>
        <xdr:cNvSpPr txBox="1"/>
      </xdr:nvSpPr>
      <xdr:spPr>
        <a:xfrm>
          <a:off x="22212300" y="6477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55936</xdr:rowOff>
    </xdr:from>
    <xdr:to>
      <xdr:col>112</xdr:col>
      <xdr:colOff>38100</xdr:colOff>
      <xdr:row>38</xdr:row>
      <xdr:rowOff>157536</xdr:rowOff>
    </xdr:to>
    <xdr:sp macro="" textlink="">
      <xdr:nvSpPr>
        <xdr:cNvPr id="764" name="楕円 763"/>
        <xdr:cNvSpPr/>
      </xdr:nvSpPr>
      <xdr:spPr>
        <a:xfrm>
          <a:off x="21272500" y="657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148663</xdr:rowOff>
    </xdr:from>
    <xdr:ext cx="378565" cy="259045"/>
    <xdr:sp macro="" textlink="">
      <xdr:nvSpPr>
        <xdr:cNvPr id="765" name="テキスト ボックス 764"/>
        <xdr:cNvSpPr txBox="1"/>
      </xdr:nvSpPr>
      <xdr:spPr>
        <a:xfrm>
          <a:off x="21134017" y="666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65720</xdr:rowOff>
    </xdr:from>
    <xdr:to>
      <xdr:col>107</xdr:col>
      <xdr:colOff>101600</xdr:colOff>
      <xdr:row>38</xdr:row>
      <xdr:rowOff>167320</xdr:rowOff>
    </xdr:to>
    <xdr:sp macro="" textlink="">
      <xdr:nvSpPr>
        <xdr:cNvPr id="766" name="楕円 765"/>
        <xdr:cNvSpPr/>
      </xdr:nvSpPr>
      <xdr:spPr>
        <a:xfrm>
          <a:off x="20383500" y="65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158447</xdr:rowOff>
    </xdr:from>
    <xdr:ext cx="378565" cy="259045"/>
    <xdr:sp macro="" textlink="">
      <xdr:nvSpPr>
        <xdr:cNvPr id="767" name="テキスト ボックス 766"/>
        <xdr:cNvSpPr txBox="1"/>
      </xdr:nvSpPr>
      <xdr:spPr>
        <a:xfrm>
          <a:off x="20245017" y="6673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47020</xdr:rowOff>
    </xdr:from>
    <xdr:to>
      <xdr:col>102</xdr:col>
      <xdr:colOff>165100</xdr:colOff>
      <xdr:row>38</xdr:row>
      <xdr:rowOff>148620</xdr:rowOff>
    </xdr:to>
    <xdr:sp macro="" textlink="">
      <xdr:nvSpPr>
        <xdr:cNvPr id="768" name="楕円 767"/>
        <xdr:cNvSpPr/>
      </xdr:nvSpPr>
      <xdr:spPr>
        <a:xfrm>
          <a:off x="19494500" y="65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139747</xdr:rowOff>
    </xdr:from>
    <xdr:ext cx="378565" cy="259045"/>
    <xdr:sp macro="" textlink="">
      <xdr:nvSpPr>
        <xdr:cNvPr id="769" name="テキスト ボックス 768"/>
        <xdr:cNvSpPr txBox="1"/>
      </xdr:nvSpPr>
      <xdr:spPr>
        <a:xfrm>
          <a:off x="19356017" y="6654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60599</xdr:rowOff>
    </xdr:from>
    <xdr:to>
      <xdr:col>98</xdr:col>
      <xdr:colOff>38100</xdr:colOff>
      <xdr:row>38</xdr:row>
      <xdr:rowOff>162199</xdr:rowOff>
    </xdr:to>
    <xdr:sp macro="" textlink="">
      <xdr:nvSpPr>
        <xdr:cNvPr id="770" name="楕円 769"/>
        <xdr:cNvSpPr/>
      </xdr:nvSpPr>
      <xdr:spPr>
        <a:xfrm>
          <a:off x="18605500" y="65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153326</xdr:rowOff>
    </xdr:from>
    <xdr:ext cx="378565" cy="259045"/>
    <xdr:sp macro="" textlink="">
      <xdr:nvSpPr>
        <xdr:cNvPr id="771" name="テキスト ボックス 770"/>
        <xdr:cNvSpPr txBox="1"/>
      </xdr:nvSpPr>
      <xdr:spPr>
        <a:xfrm>
          <a:off x="18467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5" name="直線コネクタ 794"/>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8"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9" name="直線コネクタ 798"/>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36411</xdr:rowOff>
    </xdr:from>
    <xdr:to>
      <xdr:col>116</xdr:col>
      <xdr:colOff>63500</xdr:colOff>
      <xdr:row>59</xdr:row>
      <xdr:rowOff>37059</xdr:rowOff>
    </xdr:to>
    <xdr:cxnSp macro="">
      <xdr:nvCxnSpPr>
        <xdr:cNvPr id="800" name="直線コネクタ 799"/>
        <xdr:cNvCxnSpPr/>
      </xdr:nvCxnSpPr>
      <xdr:spPr>
        <a:xfrm flipV="1">
          <a:off x="21323300" y="10151961"/>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1" name="貸付金平均値テキスト"/>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2" name="フローチャート: 判断 801"/>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36525</xdr:rowOff>
    </xdr:from>
    <xdr:to>
      <xdr:col>111</xdr:col>
      <xdr:colOff>177800</xdr:colOff>
      <xdr:row>59</xdr:row>
      <xdr:rowOff>37059</xdr:rowOff>
    </xdr:to>
    <xdr:cxnSp macro="">
      <xdr:nvCxnSpPr>
        <xdr:cNvPr id="803" name="直線コネクタ 802"/>
        <xdr:cNvCxnSpPr/>
      </xdr:nvCxnSpPr>
      <xdr:spPr>
        <a:xfrm>
          <a:off x="20434300" y="10152075"/>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4" name="フローチャート: 判断 803"/>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5" name="テキスト ボックス 804"/>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34887</xdr:rowOff>
    </xdr:from>
    <xdr:to>
      <xdr:col>107</xdr:col>
      <xdr:colOff>50800</xdr:colOff>
      <xdr:row>59</xdr:row>
      <xdr:rowOff>36525</xdr:rowOff>
    </xdr:to>
    <xdr:cxnSp macro="">
      <xdr:nvCxnSpPr>
        <xdr:cNvPr id="806" name="直線コネクタ 805"/>
        <xdr:cNvCxnSpPr/>
      </xdr:nvCxnSpPr>
      <xdr:spPr>
        <a:xfrm>
          <a:off x="19545300" y="10150437"/>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7" name="フローチャート: 判断 806"/>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08" name="テキスト ボックス 807"/>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34354</xdr:rowOff>
    </xdr:from>
    <xdr:to>
      <xdr:col>102</xdr:col>
      <xdr:colOff>114300</xdr:colOff>
      <xdr:row>59</xdr:row>
      <xdr:rowOff>34887</xdr:rowOff>
    </xdr:to>
    <xdr:cxnSp macro="">
      <xdr:nvCxnSpPr>
        <xdr:cNvPr id="809" name="直線コネクタ 808"/>
        <xdr:cNvCxnSpPr/>
      </xdr:nvCxnSpPr>
      <xdr:spPr>
        <a:xfrm>
          <a:off x="18656300" y="1014990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0" name="フローチャート: 判断 809"/>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1" name="テキスト ボックス 810"/>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2" name="フローチャート: 判断 811"/>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3" name="テキスト ボックス 812"/>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157061</xdr:rowOff>
    </xdr:from>
    <xdr:to>
      <xdr:col>116</xdr:col>
      <xdr:colOff>114300</xdr:colOff>
      <xdr:row>59</xdr:row>
      <xdr:rowOff>87211</xdr:rowOff>
    </xdr:to>
    <xdr:sp macro="" textlink="">
      <xdr:nvSpPr>
        <xdr:cNvPr id="819" name="楕円 818"/>
        <xdr:cNvSpPr/>
      </xdr:nvSpPr>
      <xdr:spPr>
        <a:xfrm>
          <a:off x="22110700" y="101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71988</xdr:rowOff>
    </xdr:from>
    <xdr:ext cx="378565" cy="259045"/>
    <xdr:sp macro="" textlink="">
      <xdr:nvSpPr>
        <xdr:cNvPr id="820" name="貸付金該当値テキスト"/>
        <xdr:cNvSpPr txBox="1"/>
      </xdr:nvSpPr>
      <xdr:spPr>
        <a:xfrm>
          <a:off x="22212300" y="10016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157709</xdr:rowOff>
    </xdr:from>
    <xdr:to>
      <xdr:col>112</xdr:col>
      <xdr:colOff>38100</xdr:colOff>
      <xdr:row>59</xdr:row>
      <xdr:rowOff>87859</xdr:rowOff>
    </xdr:to>
    <xdr:sp macro="" textlink="">
      <xdr:nvSpPr>
        <xdr:cNvPr id="821" name="楕円 820"/>
        <xdr:cNvSpPr/>
      </xdr:nvSpPr>
      <xdr:spPr>
        <a:xfrm>
          <a:off x="21272500" y="101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78986</xdr:rowOff>
    </xdr:from>
    <xdr:ext cx="378565" cy="259045"/>
    <xdr:sp macro="" textlink="">
      <xdr:nvSpPr>
        <xdr:cNvPr id="822" name="テキスト ボックス 821"/>
        <xdr:cNvSpPr txBox="1"/>
      </xdr:nvSpPr>
      <xdr:spPr>
        <a:xfrm>
          <a:off x="21134017" y="1019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157175</xdr:rowOff>
    </xdr:from>
    <xdr:to>
      <xdr:col>107</xdr:col>
      <xdr:colOff>101600</xdr:colOff>
      <xdr:row>59</xdr:row>
      <xdr:rowOff>87325</xdr:rowOff>
    </xdr:to>
    <xdr:sp macro="" textlink="">
      <xdr:nvSpPr>
        <xdr:cNvPr id="823" name="楕円 822"/>
        <xdr:cNvSpPr/>
      </xdr:nvSpPr>
      <xdr:spPr>
        <a:xfrm>
          <a:off x="20383500" y="101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78452</xdr:rowOff>
    </xdr:from>
    <xdr:ext cx="378565" cy="259045"/>
    <xdr:sp macro="" textlink="">
      <xdr:nvSpPr>
        <xdr:cNvPr id="824" name="テキスト ボックス 823"/>
        <xdr:cNvSpPr txBox="1"/>
      </xdr:nvSpPr>
      <xdr:spPr>
        <a:xfrm>
          <a:off x="20245017" y="1019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155537</xdr:rowOff>
    </xdr:from>
    <xdr:to>
      <xdr:col>102</xdr:col>
      <xdr:colOff>165100</xdr:colOff>
      <xdr:row>59</xdr:row>
      <xdr:rowOff>85687</xdr:rowOff>
    </xdr:to>
    <xdr:sp macro="" textlink="">
      <xdr:nvSpPr>
        <xdr:cNvPr id="825" name="楕円 824"/>
        <xdr:cNvSpPr/>
      </xdr:nvSpPr>
      <xdr:spPr>
        <a:xfrm>
          <a:off x="19494500" y="1009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76814</xdr:rowOff>
    </xdr:from>
    <xdr:ext cx="378565" cy="259045"/>
    <xdr:sp macro="" textlink="">
      <xdr:nvSpPr>
        <xdr:cNvPr id="826" name="テキスト ボックス 825"/>
        <xdr:cNvSpPr txBox="1"/>
      </xdr:nvSpPr>
      <xdr:spPr>
        <a:xfrm>
          <a:off x="19356017" y="10192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155004</xdr:rowOff>
    </xdr:from>
    <xdr:to>
      <xdr:col>98</xdr:col>
      <xdr:colOff>38100</xdr:colOff>
      <xdr:row>59</xdr:row>
      <xdr:rowOff>85154</xdr:rowOff>
    </xdr:to>
    <xdr:sp macro="" textlink="">
      <xdr:nvSpPr>
        <xdr:cNvPr id="827" name="楕円 826"/>
        <xdr:cNvSpPr/>
      </xdr:nvSpPr>
      <xdr:spPr>
        <a:xfrm>
          <a:off x="18605500" y="100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76281</xdr:rowOff>
    </xdr:from>
    <xdr:ext cx="378565" cy="259045"/>
    <xdr:sp macro="" textlink="">
      <xdr:nvSpPr>
        <xdr:cNvPr id="828" name="テキスト ボックス 827"/>
        <xdr:cNvSpPr txBox="1"/>
      </xdr:nvSpPr>
      <xdr:spPr>
        <a:xfrm>
          <a:off x="18467017" y="10191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1" name="直線コネクタ 850"/>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2"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3" name="直線コネクタ 852"/>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4"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5" name="直線コネクタ 854"/>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167452</xdr:rowOff>
    </xdr:from>
    <xdr:to>
      <xdr:col>116</xdr:col>
      <xdr:colOff>63500</xdr:colOff>
      <xdr:row>77</xdr:row>
      <xdr:rowOff>43596</xdr:rowOff>
    </xdr:to>
    <xdr:cxnSp macro="">
      <xdr:nvCxnSpPr>
        <xdr:cNvPr id="856" name="直線コネクタ 855"/>
        <xdr:cNvCxnSpPr/>
      </xdr:nvCxnSpPr>
      <xdr:spPr>
        <a:xfrm flipV="1">
          <a:off x="21323300" y="13197652"/>
          <a:ext cx="838200" cy="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57" name="繰出金平均値テキスト"/>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8" name="フローチャート: 判断 857"/>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39298</xdr:rowOff>
    </xdr:from>
    <xdr:to>
      <xdr:col>111</xdr:col>
      <xdr:colOff>177800</xdr:colOff>
      <xdr:row>77</xdr:row>
      <xdr:rowOff>43596</xdr:rowOff>
    </xdr:to>
    <xdr:cxnSp macro="">
      <xdr:nvCxnSpPr>
        <xdr:cNvPr id="859" name="直線コネクタ 858"/>
        <xdr:cNvCxnSpPr/>
      </xdr:nvCxnSpPr>
      <xdr:spPr>
        <a:xfrm>
          <a:off x="20434300" y="13240948"/>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0" name="フローチャート: 判断 859"/>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1" name="テキスト ボックス 860"/>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39298</xdr:rowOff>
    </xdr:from>
    <xdr:to>
      <xdr:col>107</xdr:col>
      <xdr:colOff>50800</xdr:colOff>
      <xdr:row>77</xdr:row>
      <xdr:rowOff>66639</xdr:rowOff>
    </xdr:to>
    <xdr:cxnSp macro="">
      <xdr:nvCxnSpPr>
        <xdr:cNvPr id="862" name="直線コネクタ 861"/>
        <xdr:cNvCxnSpPr/>
      </xdr:nvCxnSpPr>
      <xdr:spPr>
        <a:xfrm flipV="1">
          <a:off x="19545300" y="13240948"/>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3" name="フローチャート: 判断 862"/>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4" name="テキスト ボックス 863"/>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66639</xdr:rowOff>
    </xdr:from>
    <xdr:to>
      <xdr:col>102</xdr:col>
      <xdr:colOff>114300</xdr:colOff>
      <xdr:row>77</xdr:row>
      <xdr:rowOff>96882</xdr:rowOff>
    </xdr:to>
    <xdr:cxnSp macro="">
      <xdr:nvCxnSpPr>
        <xdr:cNvPr id="865" name="直線コネクタ 864"/>
        <xdr:cNvCxnSpPr/>
      </xdr:nvCxnSpPr>
      <xdr:spPr>
        <a:xfrm flipV="1">
          <a:off x="18656300" y="13268289"/>
          <a:ext cx="889000" cy="3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6" name="フローチャート: 判断 865"/>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67" name="テキスト ボックス 866"/>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68" name="フローチャート: 判断 867"/>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69" name="テキスト ボックス 868"/>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116652</xdr:rowOff>
    </xdr:from>
    <xdr:to>
      <xdr:col>116</xdr:col>
      <xdr:colOff>114300</xdr:colOff>
      <xdr:row>77</xdr:row>
      <xdr:rowOff>46802</xdr:rowOff>
    </xdr:to>
    <xdr:sp macro="" textlink="">
      <xdr:nvSpPr>
        <xdr:cNvPr id="875" name="楕円 874"/>
        <xdr:cNvSpPr/>
      </xdr:nvSpPr>
      <xdr:spPr>
        <a:xfrm>
          <a:off x="22110700" y="1314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95079</xdr:rowOff>
    </xdr:from>
    <xdr:ext cx="534377" cy="259045"/>
    <xdr:sp macro="" textlink="">
      <xdr:nvSpPr>
        <xdr:cNvPr id="876" name="繰出金該当値テキスト"/>
        <xdr:cNvSpPr txBox="1"/>
      </xdr:nvSpPr>
      <xdr:spPr>
        <a:xfrm>
          <a:off x="22212300" y="1312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164246</xdr:rowOff>
    </xdr:from>
    <xdr:to>
      <xdr:col>112</xdr:col>
      <xdr:colOff>38100</xdr:colOff>
      <xdr:row>77</xdr:row>
      <xdr:rowOff>94396</xdr:rowOff>
    </xdr:to>
    <xdr:sp macro="" textlink="">
      <xdr:nvSpPr>
        <xdr:cNvPr id="877" name="楕円 876"/>
        <xdr:cNvSpPr/>
      </xdr:nvSpPr>
      <xdr:spPr>
        <a:xfrm>
          <a:off x="21272500" y="1319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85523</xdr:rowOff>
    </xdr:from>
    <xdr:ext cx="534377" cy="259045"/>
    <xdr:sp macro="" textlink="">
      <xdr:nvSpPr>
        <xdr:cNvPr id="878" name="テキスト ボックス 877"/>
        <xdr:cNvSpPr txBox="1"/>
      </xdr:nvSpPr>
      <xdr:spPr>
        <a:xfrm>
          <a:off x="21056111" y="132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159948</xdr:rowOff>
    </xdr:from>
    <xdr:to>
      <xdr:col>107</xdr:col>
      <xdr:colOff>101600</xdr:colOff>
      <xdr:row>77</xdr:row>
      <xdr:rowOff>90098</xdr:rowOff>
    </xdr:to>
    <xdr:sp macro="" textlink="">
      <xdr:nvSpPr>
        <xdr:cNvPr id="879" name="楕円 878"/>
        <xdr:cNvSpPr/>
      </xdr:nvSpPr>
      <xdr:spPr>
        <a:xfrm>
          <a:off x="20383500" y="1319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81225</xdr:rowOff>
    </xdr:from>
    <xdr:ext cx="534377" cy="259045"/>
    <xdr:sp macro="" textlink="">
      <xdr:nvSpPr>
        <xdr:cNvPr id="880" name="テキスト ボックス 879"/>
        <xdr:cNvSpPr txBox="1"/>
      </xdr:nvSpPr>
      <xdr:spPr>
        <a:xfrm>
          <a:off x="20167111" y="1328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15839</xdr:rowOff>
    </xdr:from>
    <xdr:to>
      <xdr:col>102</xdr:col>
      <xdr:colOff>165100</xdr:colOff>
      <xdr:row>77</xdr:row>
      <xdr:rowOff>117439</xdr:rowOff>
    </xdr:to>
    <xdr:sp macro="" textlink="">
      <xdr:nvSpPr>
        <xdr:cNvPr id="881" name="楕円 880"/>
        <xdr:cNvSpPr/>
      </xdr:nvSpPr>
      <xdr:spPr>
        <a:xfrm>
          <a:off x="19494500" y="132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108566</xdr:rowOff>
    </xdr:from>
    <xdr:ext cx="534377" cy="259045"/>
    <xdr:sp macro="" textlink="">
      <xdr:nvSpPr>
        <xdr:cNvPr id="882" name="テキスト ボックス 881"/>
        <xdr:cNvSpPr txBox="1"/>
      </xdr:nvSpPr>
      <xdr:spPr>
        <a:xfrm>
          <a:off x="19278111" y="1331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46082</xdr:rowOff>
    </xdr:from>
    <xdr:to>
      <xdr:col>98</xdr:col>
      <xdr:colOff>38100</xdr:colOff>
      <xdr:row>77</xdr:row>
      <xdr:rowOff>147682</xdr:rowOff>
    </xdr:to>
    <xdr:sp macro="" textlink="">
      <xdr:nvSpPr>
        <xdr:cNvPr id="883" name="楕円 882"/>
        <xdr:cNvSpPr/>
      </xdr:nvSpPr>
      <xdr:spPr>
        <a:xfrm>
          <a:off x="18605500" y="132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138809</xdr:rowOff>
    </xdr:from>
    <xdr:ext cx="534377" cy="259045"/>
    <xdr:sp macro="" textlink="">
      <xdr:nvSpPr>
        <xdr:cNvPr id="884" name="テキスト ボックス 883"/>
        <xdr:cNvSpPr txBox="1"/>
      </xdr:nvSpPr>
      <xdr:spPr>
        <a:xfrm>
          <a:off x="18389111" y="1334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400,811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57,765</a:t>
          </a:r>
          <a:r>
            <a:rPr kumimoji="1" lang="ja-JP" altLang="en-US" sz="1300">
              <a:latin typeface="ＭＳ Ｐゴシック" panose="020B0600070205080204" pitchFamily="50" charset="-128"/>
              <a:ea typeface="ＭＳ Ｐゴシック" panose="020B0600070205080204" pitchFamily="50" charset="-128"/>
            </a:rPr>
            <a:t>円となっており，類似団体よりも低い数値を維持している。引き続き職員配置，定員管理の適正化に努めていく。</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69,006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5,077</a:t>
          </a:r>
          <a:r>
            <a:rPr kumimoji="1" lang="ja-JP" altLang="en-US" sz="1300">
              <a:latin typeface="ＭＳ Ｐゴシック" panose="020B0600070205080204" pitchFamily="50" charset="-128"/>
              <a:ea typeface="ＭＳ Ｐゴシック" panose="020B0600070205080204" pitchFamily="50" charset="-128"/>
            </a:rPr>
            <a:t>円低い状況となっている。前年度比では</a:t>
          </a:r>
          <a:r>
            <a:rPr kumimoji="1" lang="en-US" altLang="ja-JP" sz="1300">
              <a:latin typeface="ＭＳ Ｐゴシック" panose="020B0600070205080204" pitchFamily="50" charset="-128"/>
              <a:ea typeface="ＭＳ Ｐゴシック" panose="020B0600070205080204" pitchFamily="50" charset="-128"/>
            </a:rPr>
            <a:t>4,766</a:t>
          </a:r>
          <a:r>
            <a:rPr kumimoji="1" lang="ja-JP" altLang="en-US" sz="1300">
              <a:latin typeface="ＭＳ Ｐゴシック" panose="020B0600070205080204" pitchFamily="50" charset="-128"/>
              <a:ea typeface="ＭＳ Ｐゴシック" panose="020B0600070205080204" pitchFamily="50" charset="-128"/>
            </a:rPr>
            <a:t>円増加しているが，これはプレミアム商品券事業委託料の皆増が主な要因として挙げられる。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52,008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13,087</a:t>
          </a:r>
          <a:r>
            <a:rPr kumimoji="1" lang="ja-JP" altLang="en-US" sz="1300">
              <a:latin typeface="ＭＳ Ｐゴシック" panose="020B0600070205080204" pitchFamily="50" charset="-128"/>
              <a:ea typeface="ＭＳ Ｐゴシック" panose="020B0600070205080204" pitchFamily="50" charset="-128"/>
            </a:rPr>
            <a:t>円低い状況となっている。前年度比では</a:t>
          </a:r>
          <a:r>
            <a:rPr kumimoji="1" lang="en-US" altLang="ja-JP" sz="1300">
              <a:latin typeface="ＭＳ Ｐゴシック" panose="020B0600070205080204" pitchFamily="50" charset="-128"/>
              <a:ea typeface="ＭＳ Ｐゴシック" panose="020B0600070205080204" pitchFamily="50" charset="-128"/>
            </a:rPr>
            <a:t>11,396</a:t>
          </a:r>
          <a:r>
            <a:rPr kumimoji="1" lang="ja-JP" altLang="en-US" sz="1300">
              <a:latin typeface="ＭＳ Ｐゴシック" panose="020B0600070205080204" pitchFamily="50" charset="-128"/>
              <a:ea typeface="ＭＳ Ｐゴシック" panose="020B0600070205080204" pitchFamily="50" charset="-128"/>
            </a:rPr>
            <a:t>円減少しているが，これは鹿島地方事務組合負担金の減が主な要因として挙げられる。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105,509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6,301</a:t>
          </a:r>
          <a:r>
            <a:rPr kumimoji="1" lang="ja-JP" altLang="en-US" sz="1300">
              <a:latin typeface="ＭＳ Ｐゴシック" panose="020B0600070205080204" pitchFamily="50" charset="-128"/>
              <a:ea typeface="ＭＳ Ｐゴシック" panose="020B0600070205080204" pitchFamily="50" charset="-128"/>
            </a:rPr>
            <a:t>円高い状況となっている。前年度比では</a:t>
          </a:r>
          <a:r>
            <a:rPr kumimoji="1" lang="en-US" altLang="ja-JP" sz="1300">
              <a:latin typeface="ＭＳ Ｐゴシック" panose="020B0600070205080204" pitchFamily="50" charset="-128"/>
              <a:ea typeface="ＭＳ Ｐゴシック" panose="020B0600070205080204" pitchFamily="50" charset="-128"/>
            </a:rPr>
            <a:t>13,764</a:t>
          </a:r>
          <a:r>
            <a:rPr kumimoji="1" lang="ja-JP" altLang="en-US" sz="1300">
              <a:latin typeface="ＭＳ Ｐゴシック" panose="020B0600070205080204" pitchFamily="50" charset="-128"/>
              <a:ea typeface="ＭＳ Ｐゴシック" panose="020B0600070205080204" pitchFamily="50" charset="-128"/>
            </a:rPr>
            <a:t>円減少しているが，これは，子育て世帯への臨時特別給付金給付事業の減が主な要因として挙げられる。今後も，サービスを維持しながらもコストを抑えられるよう，効率的な事業運営に努めていく。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1,299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24,193</a:t>
          </a:r>
          <a:r>
            <a:rPr kumimoji="1" lang="ja-JP" altLang="en-US" sz="1300">
              <a:latin typeface="ＭＳ Ｐゴシック" panose="020B0600070205080204" pitchFamily="50" charset="-128"/>
              <a:ea typeface="ＭＳ Ｐゴシック" panose="020B0600070205080204" pitchFamily="50" charset="-128"/>
            </a:rPr>
            <a:t>円低い状況となっている。これは，本市では決算剰余金を予算化せずに財政調整基金に積み立てているため，積立額が積立金歳出決算額として計上されていないことが主な要因として挙げられる。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66,274
65,255
106.04
27,223,075
26,563,358
621,669
15,150,872
17,172,315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103124</xdr:rowOff>
    </xdr:from>
    <xdr:to>
      <xdr:col>24</xdr:col>
      <xdr:colOff>63500</xdr:colOff>
      <xdr:row>36</xdr:row>
      <xdr:rowOff>109982</xdr:rowOff>
    </xdr:to>
    <xdr:cxnSp macro="">
      <xdr:nvCxnSpPr>
        <xdr:cNvPr id="59" name="直線コネクタ 58"/>
        <xdr:cNvCxnSpPr/>
      </xdr:nvCxnSpPr>
      <xdr:spPr>
        <a:xfrm>
          <a:off x="3797300" y="627532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103124</xdr:rowOff>
    </xdr:from>
    <xdr:to>
      <xdr:col>19</xdr:col>
      <xdr:colOff>177800</xdr:colOff>
      <xdr:row>36</xdr:row>
      <xdr:rowOff>138328</xdr:rowOff>
    </xdr:to>
    <xdr:cxnSp macro="">
      <xdr:nvCxnSpPr>
        <xdr:cNvPr id="62" name="直線コネクタ 61"/>
        <xdr:cNvCxnSpPr/>
      </xdr:nvCxnSpPr>
      <xdr:spPr>
        <a:xfrm flipV="1">
          <a:off x="2908300" y="6275324"/>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63348</xdr:rowOff>
    </xdr:from>
    <xdr:to>
      <xdr:col>15</xdr:col>
      <xdr:colOff>50800</xdr:colOff>
      <xdr:row>36</xdr:row>
      <xdr:rowOff>138328</xdr:rowOff>
    </xdr:to>
    <xdr:cxnSp macro="">
      <xdr:nvCxnSpPr>
        <xdr:cNvPr id="65" name="直線コネクタ 64"/>
        <xdr:cNvCxnSpPr/>
      </xdr:nvCxnSpPr>
      <xdr:spPr>
        <a:xfrm>
          <a:off x="2019300" y="6235548"/>
          <a:ext cx="8890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11227</xdr:rowOff>
    </xdr:from>
    <xdr:to>
      <xdr:col>10</xdr:col>
      <xdr:colOff>114300</xdr:colOff>
      <xdr:row>36</xdr:row>
      <xdr:rowOff>63348</xdr:rowOff>
    </xdr:to>
    <xdr:cxnSp macro="">
      <xdr:nvCxnSpPr>
        <xdr:cNvPr id="68" name="直線コネクタ 67"/>
        <xdr:cNvCxnSpPr/>
      </xdr:nvCxnSpPr>
      <xdr:spPr>
        <a:xfrm>
          <a:off x="1130300" y="6183427"/>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59182</xdr:rowOff>
    </xdr:from>
    <xdr:to>
      <xdr:col>24</xdr:col>
      <xdr:colOff>114300</xdr:colOff>
      <xdr:row>36</xdr:row>
      <xdr:rowOff>160782</xdr:rowOff>
    </xdr:to>
    <xdr:sp macro="" textlink="">
      <xdr:nvSpPr>
        <xdr:cNvPr id="78" name="楕円 77"/>
        <xdr:cNvSpPr/>
      </xdr:nvSpPr>
      <xdr:spPr>
        <a:xfrm>
          <a:off x="45847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37609</xdr:rowOff>
    </xdr:from>
    <xdr:ext cx="469744" cy="259045"/>
    <xdr:sp macro="" textlink="">
      <xdr:nvSpPr>
        <xdr:cNvPr id="79" name="議会費該当値テキスト"/>
        <xdr:cNvSpPr txBox="1"/>
      </xdr:nvSpPr>
      <xdr:spPr>
        <a:xfrm>
          <a:off x="4686300"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52324</xdr:rowOff>
    </xdr:from>
    <xdr:to>
      <xdr:col>20</xdr:col>
      <xdr:colOff>38100</xdr:colOff>
      <xdr:row>36</xdr:row>
      <xdr:rowOff>153924</xdr:rowOff>
    </xdr:to>
    <xdr:sp macro="" textlink="">
      <xdr:nvSpPr>
        <xdr:cNvPr id="80" name="楕円 79"/>
        <xdr:cNvSpPr/>
      </xdr:nvSpPr>
      <xdr:spPr>
        <a:xfrm>
          <a:off x="3746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145051</xdr:rowOff>
    </xdr:from>
    <xdr:ext cx="469744" cy="259045"/>
    <xdr:sp macro="" textlink="">
      <xdr:nvSpPr>
        <xdr:cNvPr id="81" name="テキスト ボックス 80"/>
        <xdr:cNvSpPr txBox="1"/>
      </xdr:nvSpPr>
      <xdr:spPr>
        <a:xfrm>
          <a:off x="3562428" y="63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87528</xdr:rowOff>
    </xdr:from>
    <xdr:to>
      <xdr:col>15</xdr:col>
      <xdr:colOff>101600</xdr:colOff>
      <xdr:row>37</xdr:row>
      <xdr:rowOff>17678</xdr:rowOff>
    </xdr:to>
    <xdr:sp macro="" textlink="">
      <xdr:nvSpPr>
        <xdr:cNvPr id="82" name="楕円 81"/>
        <xdr:cNvSpPr/>
      </xdr:nvSpPr>
      <xdr:spPr>
        <a:xfrm>
          <a:off x="2857500" y="62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8805</xdr:rowOff>
    </xdr:from>
    <xdr:ext cx="469744" cy="259045"/>
    <xdr:sp macro="" textlink="">
      <xdr:nvSpPr>
        <xdr:cNvPr id="83" name="テキスト ボックス 82"/>
        <xdr:cNvSpPr txBox="1"/>
      </xdr:nvSpPr>
      <xdr:spPr>
        <a:xfrm>
          <a:off x="2673428" y="635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12548</xdr:rowOff>
    </xdr:from>
    <xdr:to>
      <xdr:col>10</xdr:col>
      <xdr:colOff>165100</xdr:colOff>
      <xdr:row>36</xdr:row>
      <xdr:rowOff>114148</xdr:rowOff>
    </xdr:to>
    <xdr:sp macro="" textlink="">
      <xdr:nvSpPr>
        <xdr:cNvPr id="84" name="楕円 83"/>
        <xdr:cNvSpPr/>
      </xdr:nvSpPr>
      <xdr:spPr>
        <a:xfrm>
          <a:off x="19685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105275</xdr:rowOff>
    </xdr:from>
    <xdr:ext cx="469744" cy="259045"/>
    <xdr:sp macro="" textlink="">
      <xdr:nvSpPr>
        <xdr:cNvPr id="85" name="テキスト ボックス 84"/>
        <xdr:cNvSpPr txBox="1"/>
      </xdr:nvSpPr>
      <xdr:spPr>
        <a:xfrm>
          <a:off x="1784428" y="627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131877</xdr:rowOff>
    </xdr:from>
    <xdr:to>
      <xdr:col>6</xdr:col>
      <xdr:colOff>38100</xdr:colOff>
      <xdr:row>36</xdr:row>
      <xdr:rowOff>62027</xdr:rowOff>
    </xdr:to>
    <xdr:sp macro="" textlink="">
      <xdr:nvSpPr>
        <xdr:cNvPr id="86" name="楕円 85"/>
        <xdr:cNvSpPr/>
      </xdr:nvSpPr>
      <xdr:spPr>
        <a:xfrm>
          <a:off x="1079500" y="61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53154</xdr:rowOff>
    </xdr:from>
    <xdr:ext cx="469744" cy="259045"/>
    <xdr:sp macro="" textlink="">
      <xdr:nvSpPr>
        <xdr:cNvPr id="87" name="テキスト ボックス 86"/>
        <xdr:cNvSpPr txBox="1"/>
      </xdr:nvSpPr>
      <xdr:spPr>
        <a:xfrm>
          <a:off x="895428" y="622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13480</xdr:rowOff>
    </xdr:from>
    <xdr:to>
      <xdr:col>24</xdr:col>
      <xdr:colOff>63500</xdr:colOff>
      <xdr:row>59</xdr:row>
      <xdr:rowOff>40760</xdr:rowOff>
    </xdr:to>
    <xdr:cxnSp macro="">
      <xdr:nvCxnSpPr>
        <xdr:cNvPr id="119" name="直線コネクタ 118"/>
        <xdr:cNvCxnSpPr/>
      </xdr:nvCxnSpPr>
      <xdr:spPr>
        <a:xfrm>
          <a:off x="3797300" y="10129030"/>
          <a:ext cx="8382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57720</xdr:rowOff>
    </xdr:from>
    <xdr:to>
      <xdr:col>19</xdr:col>
      <xdr:colOff>177800</xdr:colOff>
      <xdr:row>59</xdr:row>
      <xdr:rowOff>13480</xdr:rowOff>
    </xdr:to>
    <xdr:cxnSp macro="">
      <xdr:nvCxnSpPr>
        <xdr:cNvPr id="122" name="直線コネクタ 121"/>
        <xdr:cNvCxnSpPr/>
      </xdr:nvCxnSpPr>
      <xdr:spPr>
        <a:xfrm>
          <a:off x="2908300" y="8973120"/>
          <a:ext cx="889000" cy="115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57720</xdr:rowOff>
    </xdr:from>
    <xdr:to>
      <xdr:col>15</xdr:col>
      <xdr:colOff>50800</xdr:colOff>
      <xdr:row>59</xdr:row>
      <xdr:rowOff>38942</xdr:rowOff>
    </xdr:to>
    <xdr:cxnSp macro="">
      <xdr:nvCxnSpPr>
        <xdr:cNvPr id="125" name="直線コネクタ 124"/>
        <xdr:cNvCxnSpPr/>
      </xdr:nvCxnSpPr>
      <xdr:spPr>
        <a:xfrm flipV="1">
          <a:off x="2019300" y="8973120"/>
          <a:ext cx="889000" cy="118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101611</xdr:rowOff>
    </xdr:from>
    <xdr:to>
      <xdr:col>10</xdr:col>
      <xdr:colOff>114300</xdr:colOff>
      <xdr:row>59</xdr:row>
      <xdr:rowOff>38942</xdr:rowOff>
    </xdr:to>
    <xdr:cxnSp macro="">
      <xdr:nvCxnSpPr>
        <xdr:cNvPr id="128" name="直線コネクタ 127"/>
        <xdr:cNvCxnSpPr/>
      </xdr:nvCxnSpPr>
      <xdr:spPr>
        <a:xfrm>
          <a:off x="1130300" y="9874261"/>
          <a:ext cx="889000" cy="28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157287</xdr:rowOff>
    </xdr:from>
    <xdr:ext cx="534377" cy="259045"/>
    <xdr:sp macro="" textlink="">
      <xdr:nvSpPr>
        <xdr:cNvPr id="132" name="テキスト ボックス 131"/>
        <xdr:cNvSpPr txBox="1"/>
      </xdr:nvSpPr>
      <xdr:spPr>
        <a:xfrm>
          <a:off x="863111" y="992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161410</xdr:rowOff>
    </xdr:from>
    <xdr:to>
      <xdr:col>24</xdr:col>
      <xdr:colOff>114300</xdr:colOff>
      <xdr:row>59</xdr:row>
      <xdr:rowOff>91560</xdr:rowOff>
    </xdr:to>
    <xdr:sp macro="" textlink="">
      <xdr:nvSpPr>
        <xdr:cNvPr id="138" name="楕円 137"/>
        <xdr:cNvSpPr/>
      </xdr:nvSpPr>
      <xdr:spPr>
        <a:xfrm>
          <a:off x="4584700" y="101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76337</xdr:rowOff>
    </xdr:from>
    <xdr:ext cx="534377" cy="259045"/>
    <xdr:sp macro="" textlink="">
      <xdr:nvSpPr>
        <xdr:cNvPr id="139" name="総務費該当値テキスト"/>
        <xdr:cNvSpPr txBox="1"/>
      </xdr:nvSpPr>
      <xdr:spPr>
        <a:xfrm>
          <a:off x="4686300" y="1002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134130</xdr:rowOff>
    </xdr:from>
    <xdr:to>
      <xdr:col>20</xdr:col>
      <xdr:colOff>38100</xdr:colOff>
      <xdr:row>59</xdr:row>
      <xdr:rowOff>64280</xdr:rowOff>
    </xdr:to>
    <xdr:sp macro="" textlink="">
      <xdr:nvSpPr>
        <xdr:cNvPr id="140" name="楕円 139"/>
        <xdr:cNvSpPr/>
      </xdr:nvSpPr>
      <xdr:spPr>
        <a:xfrm>
          <a:off x="3746500" y="100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55407</xdr:rowOff>
    </xdr:from>
    <xdr:ext cx="534377" cy="259045"/>
    <xdr:sp macro="" textlink="">
      <xdr:nvSpPr>
        <xdr:cNvPr id="141" name="テキスト ボックス 140"/>
        <xdr:cNvSpPr txBox="1"/>
      </xdr:nvSpPr>
      <xdr:spPr>
        <a:xfrm>
          <a:off x="3530111" y="1017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6920</xdr:rowOff>
    </xdr:from>
    <xdr:to>
      <xdr:col>15</xdr:col>
      <xdr:colOff>101600</xdr:colOff>
      <xdr:row>52</xdr:row>
      <xdr:rowOff>108520</xdr:rowOff>
    </xdr:to>
    <xdr:sp macro="" textlink="">
      <xdr:nvSpPr>
        <xdr:cNvPr id="142" name="楕円 141"/>
        <xdr:cNvSpPr/>
      </xdr:nvSpPr>
      <xdr:spPr>
        <a:xfrm>
          <a:off x="2857500" y="89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99647</xdr:rowOff>
    </xdr:from>
    <xdr:ext cx="599010" cy="259045"/>
    <xdr:sp macro="" textlink="">
      <xdr:nvSpPr>
        <xdr:cNvPr id="143" name="テキスト ボックス 142"/>
        <xdr:cNvSpPr txBox="1"/>
      </xdr:nvSpPr>
      <xdr:spPr>
        <a:xfrm>
          <a:off x="2608795" y="901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159592</xdr:rowOff>
    </xdr:from>
    <xdr:to>
      <xdr:col>10</xdr:col>
      <xdr:colOff>165100</xdr:colOff>
      <xdr:row>59</xdr:row>
      <xdr:rowOff>89742</xdr:rowOff>
    </xdr:to>
    <xdr:sp macro="" textlink="">
      <xdr:nvSpPr>
        <xdr:cNvPr id="144" name="楕円 143"/>
        <xdr:cNvSpPr/>
      </xdr:nvSpPr>
      <xdr:spPr>
        <a:xfrm>
          <a:off x="1968500" y="1010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80869</xdr:rowOff>
    </xdr:from>
    <xdr:ext cx="534377" cy="259045"/>
    <xdr:sp macro="" textlink="">
      <xdr:nvSpPr>
        <xdr:cNvPr id="145" name="テキスト ボックス 144"/>
        <xdr:cNvSpPr txBox="1"/>
      </xdr:nvSpPr>
      <xdr:spPr>
        <a:xfrm>
          <a:off x="1752111" y="1019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50811</xdr:rowOff>
    </xdr:from>
    <xdr:to>
      <xdr:col>6</xdr:col>
      <xdr:colOff>38100</xdr:colOff>
      <xdr:row>57</xdr:row>
      <xdr:rowOff>152411</xdr:rowOff>
    </xdr:to>
    <xdr:sp macro="" textlink="">
      <xdr:nvSpPr>
        <xdr:cNvPr id="146" name="楕円 145"/>
        <xdr:cNvSpPr/>
      </xdr:nvSpPr>
      <xdr:spPr>
        <a:xfrm>
          <a:off x="1079500" y="982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168938</xdr:rowOff>
    </xdr:from>
    <xdr:ext cx="534377" cy="259045"/>
    <xdr:sp macro="" textlink="">
      <xdr:nvSpPr>
        <xdr:cNvPr id="147" name="テキスト ボックス 146"/>
        <xdr:cNvSpPr txBox="1"/>
      </xdr:nvSpPr>
      <xdr:spPr>
        <a:xfrm>
          <a:off x="863111" y="959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105918</xdr:rowOff>
    </xdr:from>
    <xdr:to>
      <xdr:col>24</xdr:col>
      <xdr:colOff>63500</xdr:colOff>
      <xdr:row>75</xdr:row>
      <xdr:rowOff>116370</xdr:rowOff>
    </xdr:to>
    <xdr:cxnSp macro="">
      <xdr:nvCxnSpPr>
        <xdr:cNvPr id="177" name="直線コネクタ 176"/>
        <xdr:cNvCxnSpPr/>
      </xdr:nvCxnSpPr>
      <xdr:spPr>
        <a:xfrm>
          <a:off x="3797300" y="12964668"/>
          <a:ext cx="8382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105918</xdr:rowOff>
    </xdr:from>
    <xdr:to>
      <xdr:col>19</xdr:col>
      <xdr:colOff>177800</xdr:colOff>
      <xdr:row>77</xdr:row>
      <xdr:rowOff>67108</xdr:rowOff>
    </xdr:to>
    <xdr:cxnSp macro="">
      <xdr:nvCxnSpPr>
        <xdr:cNvPr id="180" name="直線コネクタ 179"/>
        <xdr:cNvCxnSpPr/>
      </xdr:nvCxnSpPr>
      <xdr:spPr>
        <a:xfrm flipV="1">
          <a:off x="2908300" y="12964668"/>
          <a:ext cx="889000" cy="30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67108</xdr:rowOff>
    </xdr:from>
    <xdr:to>
      <xdr:col>15</xdr:col>
      <xdr:colOff>50800</xdr:colOff>
      <xdr:row>77</xdr:row>
      <xdr:rowOff>112421</xdr:rowOff>
    </xdr:to>
    <xdr:cxnSp macro="">
      <xdr:nvCxnSpPr>
        <xdr:cNvPr id="183" name="直線コネクタ 182"/>
        <xdr:cNvCxnSpPr/>
      </xdr:nvCxnSpPr>
      <xdr:spPr>
        <a:xfrm flipV="1">
          <a:off x="2019300" y="13268758"/>
          <a:ext cx="889000" cy="4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112421</xdr:rowOff>
    </xdr:from>
    <xdr:to>
      <xdr:col>10</xdr:col>
      <xdr:colOff>114300</xdr:colOff>
      <xdr:row>78</xdr:row>
      <xdr:rowOff>50597</xdr:rowOff>
    </xdr:to>
    <xdr:cxnSp macro="">
      <xdr:nvCxnSpPr>
        <xdr:cNvPr id="186" name="直線コネクタ 185"/>
        <xdr:cNvCxnSpPr/>
      </xdr:nvCxnSpPr>
      <xdr:spPr>
        <a:xfrm flipV="1">
          <a:off x="1130300" y="13314071"/>
          <a:ext cx="889000" cy="10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65570</xdr:rowOff>
    </xdr:from>
    <xdr:to>
      <xdr:col>24</xdr:col>
      <xdr:colOff>114300</xdr:colOff>
      <xdr:row>75</xdr:row>
      <xdr:rowOff>167171</xdr:rowOff>
    </xdr:to>
    <xdr:sp macro="" textlink="">
      <xdr:nvSpPr>
        <xdr:cNvPr id="196" name="楕円 195"/>
        <xdr:cNvSpPr/>
      </xdr:nvSpPr>
      <xdr:spPr>
        <a:xfrm>
          <a:off x="4584700" y="129243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88447</xdr:rowOff>
    </xdr:from>
    <xdr:ext cx="599010" cy="259045"/>
    <xdr:sp macro="" textlink="">
      <xdr:nvSpPr>
        <xdr:cNvPr id="197" name="民生費該当値テキスト"/>
        <xdr:cNvSpPr txBox="1"/>
      </xdr:nvSpPr>
      <xdr:spPr>
        <a:xfrm>
          <a:off x="4686300" y="1277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55118</xdr:rowOff>
    </xdr:from>
    <xdr:to>
      <xdr:col>20</xdr:col>
      <xdr:colOff>38100</xdr:colOff>
      <xdr:row>75</xdr:row>
      <xdr:rowOff>156719</xdr:rowOff>
    </xdr:to>
    <xdr:sp macro="" textlink="">
      <xdr:nvSpPr>
        <xdr:cNvPr id="198" name="楕円 197"/>
        <xdr:cNvSpPr/>
      </xdr:nvSpPr>
      <xdr:spPr>
        <a:xfrm>
          <a:off x="3746500" y="129138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147845</xdr:rowOff>
    </xdr:from>
    <xdr:ext cx="599010" cy="259045"/>
    <xdr:sp macro="" textlink="">
      <xdr:nvSpPr>
        <xdr:cNvPr id="199" name="テキスト ボックス 198"/>
        <xdr:cNvSpPr txBox="1"/>
      </xdr:nvSpPr>
      <xdr:spPr>
        <a:xfrm>
          <a:off x="3497795" y="1300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16308</xdr:rowOff>
    </xdr:from>
    <xdr:to>
      <xdr:col>15</xdr:col>
      <xdr:colOff>101600</xdr:colOff>
      <xdr:row>77</xdr:row>
      <xdr:rowOff>117908</xdr:rowOff>
    </xdr:to>
    <xdr:sp macro="" textlink="">
      <xdr:nvSpPr>
        <xdr:cNvPr id="200" name="楕円 199"/>
        <xdr:cNvSpPr/>
      </xdr:nvSpPr>
      <xdr:spPr>
        <a:xfrm>
          <a:off x="2857500" y="132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109035</xdr:rowOff>
    </xdr:from>
    <xdr:ext cx="599010" cy="259045"/>
    <xdr:sp macro="" textlink="">
      <xdr:nvSpPr>
        <xdr:cNvPr id="201" name="テキスト ボックス 200"/>
        <xdr:cNvSpPr txBox="1"/>
      </xdr:nvSpPr>
      <xdr:spPr>
        <a:xfrm>
          <a:off x="2608795" y="1331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61621</xdr:rowOff>
    </xdr:from>
    <xdr:to>
      <xdr:col>10</xdr:col>
      <xdr:colOff>165100</xdr:colOff>
      <xdr:row>77</xdr:row>
      <xdr:rowOff>163221</xdr:rowOff>
    </xdr:to>
    <xdr:sp macro="" textlink="">
      <xdr:nvSpPr>
        <xdr:cNvPr id="202" name="楕円 201"/>
        <xdr:cNvSpPr/>
      </xdr:nvSpPr>
      <xdr:spPr>
        <a:xfrm>
          <a:off x="1968500" y="132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154348</xdr:rowOff>
    </xdr:from>
    <xdr:ext cx="599010" cy="259045"/>
    <xdr:sp macro="" textlink="">
      <xdr:nvSpPr>
        <xdr:cNvPr id="203" name="テキスト ボックス 202"/>
        <xdr:cNvSpPr txBox="1"/>
      </xdr:nvSpPr>
      <xdr:spPr>
        <a:xfrm>
          <a:off x="1719795" y="1335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171247</xdr:rowOff>
    </xdr:from>
    <xdr:to>
      <xdr:col>6</xdr:col>
      <xdr:colOff>38100</xdr:colOff>
      <xdr:row>78</xdr:row>
      <xdr:rowOff>101397</xdr:rowOff>
    </xdr:to>
    <xdr:sp macro="" textlink="">
      <xdr:nvSpPr>
        <xdr:cNvPr id="204" name="楕円 203"/>
        <xdr:cNvSpPr/>
      </xdr:nvSpPr>
      <xdr:spPr>
        <a:xfrm>
          <a:off x="1079500" y="133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92524</xdr:rowOff>
    </xdr:from>
    <xdr:ext cx="599010" cy="259045"/>
    <xdr:sp macro="" textlink="">
      <xdr:nvSpPr>
        <xdr:cNvPr id="205" name="テキスト ボックス 204"/>
        <xdr:cNvSpPr txBox="1"/>
      </xdr:nvSpPr>
      <xdr:spPr>
        <a:xfrm>
          <a:off x="830795" y="1346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35249</xdr:rowOff>
    </xdr:from>
    <xdr:to>
      <xdr:col>24</xdr:col>
      <xdr:colOff>63500</xdr:colOff>
      <xdr:row>96</xdr:row>
      <xdr:rowOff>67100</xdr:rowOff>
    </xdr:to>
    <xdr:cxnSp macro="">
      <xdr:nvCxnSpPr>
        <xdr:cNvPr id="235" name="直線コネクタ 234"/>
        <xdr:cNvCxnSpPr/>
      </xdr:nvCxnSpPr>
      <xdr:spPr>
        <a:xfrm>
          <a:off x="3797300" y="16322999"/>
          <a:ext cx="838200" cy="20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127966</xdr:rowOff>
    </xdr:from>
    <xdr:to>
      <xdr:col>19</xdr:col>
      <xdr:colOff>177800</xdr:colOff>
      <xdr:row>95</xdr:row>
      <xdr:rowOff>35249</xdr:rowOff>
    </xdr:to>
    <xdr:cxnSp macro="">
      <xdr:nvCxnSpPr>
        <xdr:cNvPr id="238" name="直線コネクタ 237"/>
        <xdr:cNvCxnSpPr/>
      </xdr:nvCxnSpPr>
      <xdr:spPr>
        <a:xfrm>
          <a:off x="2908300" y="16244266"/>
          <a:ext cx="889000" cy="7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127966</xdr:rowOff>
    </xdr:from>
    <xdr:to>
      <xdr:col>15</xdr:col>
      <xdr:colOff>50800</xdr:colOff>
      <xdr:row>98</xdr:row>
      <xdr:rowOff>8122</xdr:rowOff>
    </xdr:to>
    <xdr:cxnSp macro="">
      <xdr:nvCxnSpPr>
        <xdr:cNvPr id="241" name="直線コネクタ 240"/>
        <xdr:cNvCxnSpPr/>
      </xdr:nvCxnSpPr>
      <xdr:spPr>
        <a:xfrm flipV="1">
          <a:off x="2019300" y="16244266"/>
          <a:ext cx="889000" cy="5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3" name="テキスト ボックス 242"/>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168256</xdr:rowOff>
    </xdr:from>
    <xdr:to>
      <xdr:col>10</xdr:col>
      <xdr:colOff>114300</xdr:colOff>
      <xdr:row>98</xdr:row>
      <xdr:rowOff>8122</xdr:rowOff>
    </xdr:to>
    <xdr:cxnSp macro="">
      <xdr:nvCxnSpPr>
        <xdr:cNvPr id="244" name="直線コネクタ 243"/>
        <xdr:cNvCxnSpPr/>
      </xdr:nvCxnSpPr>
      <xdr:spPr>
        <a:xfrm>
          <a:off x="1130300" y="16798906"/>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16300</xdr:rowOff>
    </xdr:from>
    <xdr:to>
      <xdr:col>24</xdr:col>
      <xdr:colOff>114300</xdr:colOff>
      <xdr:row>96</xdr:row>
      <xdr:rowOff>117900</xdr:rowOff>
    </xdr:to>
    <xdr:sp macro="" textlink="">
      <xdr:nvSpPr>
        <xdr:cNvPr id="254" name="楕円 253"/>
        <xdr:cNvSpPr/>
      </xdr:nvSpPr>
      <xdr:spPr>
        <a:xfrm>
          <a:off x="4584700" y="164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166177</xdr:rowOff>
    </xdr:from>
    <xdr:ext cx="534377" cy="259045"/>
    <xdr:sp macro="" textlink="">
      <xdr:nvSpPr>
        <xdr:cNvPr id="255" name="衛生費該当値テキスト"/>
        <xdr:cNvSpPr txBox="1"/>
      </xdr:nvSpPr>
      <xdr:spPr>
        <a:xfrm>
          <a:off x="4686300" y="164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155899</xdr:rowOff>
    </xdr:from>
    <xdr:to>
      <xdr:col>20</xdr:col>
      <xdr:colOff>38100</xdr:colOff>
      <xdr:row>95</xdr:row>
      <xdr:rowOff>86049</xdr:rowOff>
    </xdr:to>
    <xdr:sp macro="" textlink="">
      <xdr:nvSpPr>
        <xdr:cNvPr id="256" name="楕円 255"/>
        <xdr:cNvSpPr/>
      </xdr:nvSpPr>
      <xdr:spPr>
        <a:xfrm>
          <a:off x="3746500" y="162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102576</xdr:rowOff>
    </xdr:from>
    <xdr:ext cx="534377" cy="259045"/>
    <xdr:sp macro="" textlink="">
      <xdr:nvSpPr>
        <xdr:cNvPr id="257" name="テキスト ボックス 256"/>
        <xdr:cNvSpPr txBox="1"/>
      </xdr:nvSpPr>
      <xdr:spPr>
        <a:xfrm>
          <a:off x="3530111" y="1604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77166</xdr:rowOff>
    </xdr:from>
    <xdr:to>
      <xdr:col>15</xdr:col>
      <xdr:colOff>101600</xdr:colOff>
      <xdr:row>95</xdr:row>
      <xdr:rowOff>7316</xdr:rowOff>
    </xdr:to>
    <xdr:sp macro="" textlink="">
      <xdr:nvSpPr>
        <xdr:cNvPr id="258" name="楕円 257"/>
        <xdr:cNvSpPr/>
      </xdr:nvSpPr>
      <xdr:spPr>
        <a:xfrm>
          <a:off x="2857500" y="161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23843</xdr:rowOff>
    </xdr:from>
    <xdr:ext cx="534377" cy="259045"/>
    <xdr:sp macro="" textlink="">
      <xdr:nvSpPr>
        <xdr:cNvPr id="259" name="テキスト ボックス 258"/>
        <xdr:cNvSpPr txBox="1"/>
      </xdr:nvSpPr>
      <xdr:spPr>
        <a:xfrm>
          <a:off x="2641111" y="1596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128772</xdr:rowOff>
    </xdr:from>
    <xdr:to>
      <xdr:col>10</xdr:col>
      <xdr:colOff>165100</xdr:colOff>
      <xdr:row>98</xdr:row>
      <xdr:rowOff>58922</xdr:rowOff>
    </xdr:to>
    <xdr:sp macro="" textlink="">
      <xdr:nvSpPr>
        <xdr:cNvPr id="260" name="楕円 259"/>
        <xdr:cNvSpPr/>
      </xdr:nvSpPr>
      <xdr:spPr>
        <a:xfrm>
          <a:off x="1968500" y="167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50049</xdr:rowOff>
    </xdr:from>
    <xdr:ext cx="534377" cy="259045"/>
    <xdr:sp macro="" textlink="">
      <xdr:nvSpPr>
        <xdr:cNvPr id="261" name="テキスト ボックス 260"/>
        <xdr:cNvSpPr txBox="1"/>
      </xdr:nvSpPr>
      <xdr:spPr>
        <a:xfrm>
          <a:off x="1752111" y="1685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117456</xdr:rowOff>
    </xdr:from>
    <xdr:to>
      <xdr:col>6</xdr:col>
      <xdr:colOff>38100</xdr:colOff>
      <xdr:row>98</xdr:row>
      <xdr:rowOff>47606</xdr:rowOff>
    </xdr:to>
    <xdr:sp macro="" textlink="">
      <xdr:nvSpPr>
        <xdr:cNvPr id="262" name="楕円 261"/>
        <xdr:cNvSpPr/>
      </xdr:nvSpPr>
      <xdr:spPr>
        <a:xfrm>
          <a:off x="1079500" y="167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38733</xdr:rowOff>
    </xdr:from>
    <xdr:ext cx="534377" cy="259045"/>
    <xdr:sp macro="" textlink="">
      <xdr:nvSpPr>
        <xdr:cNvPr id="263" name="テキスト ボックス 262"/>
        <xdr:cNvSpPr txBox="1"/>
      </xdr:nvSpPr>
      <xdr:spPr>
        <a:xfrm>
          <a:off x="863111" y="1684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43459</xdr:rowOff>
    </xdr:from>
    <xdr:to>
      <xdr:col>55</xdr:col>
      <xdr:colOff>0</xdr:colOff>
      <xdr:row>39</xdr:row>
      <xdr:rowOff>43535</xdr:rowOff>
    </xdr:to>
    <xdr:cxnSp macro="">
      <xdr:nvCxnSpPr>
        <xdr:cNvPr id="292" name="直線コネクタ 291"/>
        <xdr:cNvCxnSpPr/>
      </xdr:nvCxnSpPr>
      <xdr:spPr>
        <a:xfrm>
          <a:off x="9639300" y="6730009"/>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43459</xdr:rowOff>
    </xdr:to>
    <xdr:cxnSp macro="">
      <xdr:nvCxnSpPr>
        <xdr:cNvPr id="295" name="直線コネクタ 294"/>
        <xdr:cNvCxnSpPr/>
      </xdr:nvCxnSpPr>
      <xdr:spPr>
        <a:xfrm>
          <a:off x="8750300" y="672985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43307</xdr:rowOff>
    </xdr:from>
    <xdr:to>
      <xdr:col>45</xdr:col>
      <xdr:colOff>177800</xdr:colOff>
      <xdr:row>39</xdr:row>
      <xdr:rowOff>43612</xdr:rowOff>
    </xdr:to>
    <xdr:cxnSp macro="">
      <xdr:nvCxnSpPr>
        <xdr:cNvPr id="298" name="直線コネクタ 297"/>
        <xdr:cNvCxnSpPr/>
      </xdr:nvCxnSpPr>
      <xdr:spPr>
        <a:xfrm flipV="1">
          <a:off x="7861300" y="672985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43383</xdr:rowOff>
    </xdr:from>
    <xdr:to>
      <xdr:col>41</xdr:col>
      <xdr:colOff>50800</xdr:colOff>
      <xdr:row>39</xdr:row>
      <xdr:rowOff>43612</xdr:rowOff>
    </xdr:to>
    <xdr:cxnSp macro="">
      <xdr:nvCxnSpPr>
        <xdr:cNvPr id="301" name="直線コネクタ 300"/>
        <xdr:cNvCxnSpPr/>
      </xdr:nvCxnSpPr>
      <xdr:spPr>
        <a:xfrm>
          <a:off x="6972300" y="672993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164185</xdr:rowOff>
    </xdr:from>
    <xdr:to>
      <xdr:col>55</xdr:col>
      <xdr:colOff>50800</xdr:colOff>
      <xdr:row>39</xdr:row>
      <xdr:rowOff>94335</xdr:rowOff>
    </xdr:to>
    <xdr:sp macro="" textlink="">
      <xdr:nvSpPr>
        <xdr:cNvPr id="311" name="楕円 310"/>
        <xdr:cNvSpPr/>
      </xdr:nvSpPr>
      <xdr:spPr>
        <a:xfrm>
          <a:off x="104267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79112</xdr:rowOff>
    </xdr:from>
    <xdr:ext cx="313932" cy="259045"/>
    <xdr:sp macro="" textlink="">
      <xdr:nvSpPr>
        <xdr:cNvPr id="312" name="労働費該当値テキスト"/>
        <xdr:cNvSpPr txBox="1"/>
      </xdr:nvSpPr>
      <xdr:spPr>
        <a:xfrm>
          <a:off x="10528300" y="65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164109</xdr:rowOff>
    </xdr:from>
    <xdr:to>
      <xdr:col>50</xdr:col>
      <xdr:colOff>165100</xdr:colOff>
      <xdr:row>39</xdr:row>
      <xdr:rowOff>94259</xdr:rowOff>
    </xdr:to>
    <xdr:sp macro="" textlink="">
      <xdr:nvSpPr>
        <xdr:cNvPr id="313" name="楕円 312"/>
        <xdr:cNvSpPr/>
      </xdr:nvSpPr>
      <xdr:spPr>
        <a:xfrm>
          <a:off x="9588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85386</xdr:rowOff>
    </xdr:from>
    <xdr:ext cx="313932" cy="259045"/>
    <xdr:sp macro="" textlink="">
      <xdr:nvSpPr>
        <xdr:cNvPr id="314" name="テキスト ボックス 313"/>
        <xdr:cNvSpPr txBox="1"/>
      </xdr:nvSpPr>
      <xdr:spPr>
        <a:xfrm>
          <a:off x="9482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5" name="楕円 314"/>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85234</xdr:rowOff>
    </xdr:from>
    <xdr:ext cx="313932" cy="259045"/>
    <xdr:sp macro="" textlink="">
      <xdr:nvSpPr>
        <xdr:cNvPr id="316" name="テキスト ボックス 315"/>
        <xdr:cNvSpPr txBox="1"/>
      </xdr:nvSpPr>
      <xdr:spPr>
        <a:xfrm>
          <a:off x="8593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164262</xdr:rowOff>
    </xdr:from>
    <xdr:to>
      <xdr:col>41</xdr:col>
      <xdr:colOff>101600</xdr:colOff>
      <xdr:row>39</xdr:row>
      <xdr:rowOff>94412</xdr:rowOff>
    </xdr:to>
    <xdr:sp macro="" textlink="">
      <xdr:nvSpPr>
        <xdr:cNvPr id="317" name="楕円 316"/>
        <xdr:cNvSpPr/>
      </xdr:nvSpPr>
      <xdr:spPr>
        <a:xfrm>
          <a:off x="7810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85539</xdr:rowOff>
    </xdr:from>
    <xdr:ext cx="313932" cy="259045"/>
    <xdr:sp macro="" textlink="">
      <xdr:nvSpPr>
        <xdr:cNvPr id="318" name="テキスト ボックス 317"/>
        <xdr:cNvSpPr txBox="1"/>
      </xdr:nvSpPr>
      <xdr:spPr>
        <a:xfrm>
          <a:off x="7704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164033</xdr:rowOff>
    </xdr:from>
    <xdr:to>
      <xdr:col>36</xdr:col>
      <xdr:colOff>165100</xdr:colOff>
      <xdr:row>39</xdr:row>
      <xdr:rowOff>94183</xdr:rowOff>
    </xdr:to>
    <xdr:sp macro="" textlink="">
      <xdr:nvSpPr>
        <xdr:cNvPr id="319" name="楕円 318"/>
        <xdr:cNvSpPr/>
      </xdr:nvSpPr>
      <xdr:spPr>
        <a:xfrm>
          <a:off x="6921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85310</xdr:rowOff>
    </xdr:from>
    <xdr:ext cx="313932" cy="259045"/>
    <xdr:sp macro="" textlink="">
      <xdr:nvSpPr>
        <xdr:cNvPr id="320" name="テキスト ボックス 319"/>
        <xdr:cNvSpPr txBox="1"/>
      </xdr:nvSpPr>
      <xdr:spPr>
        <a:xfrm>
          <a:off x="6815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24208</xdr:rowOff>
    </xdr:from>
    <xdr:to>
      <xdr:col>55</xdr:col>
      <xdr:colOff>0</xdr:colOff>
      <xdr:row>59</xdr:row>
      <xdr:rowOff>24257</xdr:rowOff>
    </xdr:to>
    <xdr:cxnSp macro="">
      <xdr:nvCxnSpPr>
        <xdr:cNvPr id="351" name="直線コネクタ 350"/>
        <xdr:cNvCxnSpPr/>
      </xdr:nvCxnSpPr>
      <xdr:spPr>
        <a:xfrm flipV="1">
          <a:off x="9639300" y="10139758"/>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17709</xdr:rowOff>
    </xdr:from>
    <xdr:to>
      <xdr:col>50</xdr:col>
      <xdr:colOff>114300</xdr:colOff>
      <xdr:row>59</xdr:row>
      <xdr:rowOff>24257</xdr:rowOff>
    </xdr:to>
    <xdr:cxnSp macro="">
      <xdr:nvCxnSpPr>
        <xdr:cNvPr id="354" name="直線コネクタ 353"/>
        <xdr:cNvCxnSpPr/>
      </xdr:nvCxnSpPr>
      <xdr:spPr>
        <a:xfrm>
          <a:off x="8750300" y="10133259"/>
          <a:ext cx="8890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17709</xdr:rowOff>
    </xdr:from>
    <xdr:to>
      <xdr:col>45</xdr:col>
      <xdr:colOff>177800</xdr:colOff>
      <xdr:row>59</xdr:row>
      <xdr:rowOff>30625</xdr:rowOff>
    </xdr:to>
    <xdr:cxnSp macro="">
      <xdr:nvCxnSpPr>
        <xdr:cNvPr id="357" name="直線コネクタ 356"/>
        <xdr:cNvCxnSpPr/>
      </xdr:nvCxnSpPr>
      <xdr:spPr>
        <a:xfrm flipV="1">
          <a:off x="7861300" y="10133259"/>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22527</xdr:rowOff>
    </xdr:from>
    <xdr:to>
      <xdr:col>41</xdr:col>
      <xdr:colOff>50800</xdr:colOff>
      <xdr:row>59</xdr:row>
      <xdr:rowOff>30625</xdr:rowOff>
    </xdr:to>
    <xdr:cxnSp macro="">
      <xdr:nvCxnSpPr>
        <xdr:cNvPr id="360" name="直線コネクタ 359"/>
        <xdr:cNvCxnSpPr/>
      </xdr:nvCxnSpPr>
      <xdr:spPr>
        <a:xfrm>
          <a:off x="6972300" y="10138077"/>
          <a:ext cx="889000" cy="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144858</xdr:rowOff>
    </xdr:from>
    <xdr:to>
      <xdr:col>55</xdr:col>
      <xdr:colOff>50800</xdr:colOff>
      <xdr:row>59</xdr:row>
      <xdr:rowOff>75008</xdr:rowOff>
    </xdr:to>
    <xdr:sp macro="" textlink="">
      <xdr:nvSpPr>
        <xdr:cNvPr id="370" name="楕円 369"/>
        <xdr:cNvSpPr/>
      </xdr:nvSpPr>
      <xdr:spPr>
        <a:xfrm>
          <a:off x="10426700" y="100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59785</xdr:rowOff>
    </xdr:from>
    <xdr:ext cx="469744" cy="259045"/>
    <xdr:sp macro="" textlink="">
      <xdr:nvSpPr>
        <xdr:cNvPr id="371" name="農林水産業費該当値テキスト"/>
        <xdr:cNvSpPr txBox="1"/>
      </xdr:nvSpPr>
      <xdr:spPr>
        <a:xfrm>
          <a:off x="10528300" y="1000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144907</xdr:rowOff>
    </xdr:from>
    <xdr:to>
      <xdr:col>50</xdr:col>
      <xdr:colOff>165100</xdr:colOff>
      <xdr:row>59</xdr:row>
      <xdr:rowOff>75057</xdr:rowOff>
    </xdr:to>
    <xdr:sp macro="" textlink="">
      <xdr:nvSpPr>
        <xdr:cNvPr id="372" name="楕円 371"/>
        <xdr:cNvSpPr/>
      </xdr:nvSpPr>
      <xdr:spPr>
        <a:xfrm>
          <a:off x="9588500" y="100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66184</xdr:rowOff>
    </xdr:from>
    <xdr:ext cx="469744" cy="259045"/>
    <xdr:sp macro="" textlink="">
      <xdr:nvSpPr>
        <xdr:cNvPr id="373" name="テキスト ボックス 372"/>
        <xdr:cNvSpPr txBox="1"/>
      </xdr:nvSpPr>
      <xdr:spPr>
        <a:xfrm>
          <a:off x="9404428" y="10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138359</xdr:rowOff>
    </xdr:from>
    <xdr:to>
      <xdr:col>46</xdr:col>
      <xdr:colOff>38100</xdr:colOff>
      <xdr:row>59</xdr:row>
      <xdr:rowOff>68509</xdr:rowOff>
    </xdr:to>
    <xdr:sp macro="" textlink="">
      <xdr:nvSpPr>
        <xdr:cNvPr id="374" name="楕円 373"/>
        <xdr:cNvSpPr/>
      </xdr:nvSpPr>
      <xdr:spPr>
        <a:xfrm>
          <a:off x="8699500" y="100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59636</xdr:rowOff>
    </xdr:from>
    <xdr:ext cx="469744" cy="259045"/>
    <xdr:sp macro="" textlink="">
      <xdr:nvSpPr>
        <xdr:cNvPr id="375" name="テキスト ボックス 374"/>
        <xdr:cNvSpPr txBox="1"/>
      </xdr:nvSpPr>
      <xdr:spPr>
        <a:xfrm>
          <a:off x="8515428" y="1017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151275</xdr:rowOff>
    </xdr:from>
    <xdr:to>
      <xdr:col>41</xdr:col>
      <xdr:colOff>101600</xdr:colOff>
      <xdr:row>59</xdr:row>
      <xdr:rowOff>81425</xdr:rowOff>
    </xdr:to>
    <xdr:sp macro="" textlink="">
      <xdr:nvSpPr>
        <xdr:cNvPr id="376" name="楕円 375"/>
        <xdr:cNvSpPr/>
      </xdr:nvSpPr>
      <xdr:spPr>
        <a:xfrm>
          <a:off x="7810500" y="1009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72552</xdr:rowOff>
    </xdr:from>
    <xdr:ext cx="469744" cy="259045"/>
    <xdr:sp macro="" textlink="">
      <xdr:nvSpPr>
        <xdr:cNvPr id="377" name="テキスト ボックス 376"/>
        <xdr:cNvSpPr txBox="1"/>
      </xdr:nvSpPr>
      <xdr:spPr>
        <a:xfrm>
          <a:off x="7626428" y="1018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143177</xdr:rowOff>
    </xdr:from>
    <xdr:to>
      <xdr:col>36</xdr:col>
      <xdr:colOff>165100</xdr:colOff>
      <xdr:row>59</xdr:row>
      <xdr:rowOff>73327</xdr:rowOff>
    </xdr:to>
    <xdr:sp macro="" textlink="">
      <xdr:nvSpPr>
        <xdr:cNvPr id="378" name="楕円 377"/>
        <xdr:cNvSpPr/>
      </xdr:nvSpPr>
      <xdr:spPr>
        <a:xfrm>
          <a:off x="6921500" y="1008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64454</xdr:rowOff>
    </xdr:from>
    <xdr:ext cx="469744" cy="259045"/>
    <xdr:sp macro="" textlink="">
      <xdr:nvSpPr>
        <xdr:cNvPr id="379" name="テキスト ボックス 378"/>
        <xdr:cNvSpPr txBox="1"/>
      </xdr:nvSpPr>
      <xdr:spPr>
        <a:xfrm>
          <a:off x="6737428" y="1018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127088</xdr:rowOff>
    </xdr:from>
    <xdr:to>
      <xdr:col>55</xdr:col>
      <xdr:colOff>0</xdr:colOff>
      <xdr:row>78</xdr:row>
      <xdr:rowOff>138537</xdr:rowOff>
    </xdr:to>
    <xdr:cxnSp macro="">
      <xdr:nvCxnSpPr>
        <xdr:cNvPr id="408" name="直線コネクタ 407"/>
        <xdr:cNvCxnSpPr/>
      </xdr:nvCxnSpPr>
      <xdr:spPr>
        <a:xfrm flipV="1">
          <a:off x="9639300" y="13500188"/>
          <a:ext cx="8382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37497</xdr:rowOff>
    </xdr:from>
    <xdr:to>
      <xdr:col>50</xdr:col>
      <xdr:colOff>114300</xdr:colOff>
      <xdr:row>78</xdr:row>
      <xdr:rowOff>138537</xdr:rowOff>
    </xdr:to>
    <xdr:cxnSp macro="">
      <xdr:nvCxnSpPr>
        <xdr:cNvPr id="411" name="直線コネクタ 410"/>
        <xdr:cNvCxnSpPr/>
      </xdr:nvCxnSpPr>
      <xdr:spPr>
        <a:xfrm>
          <a:off x="8750300" y="13410597"/>
          <a:ext cx="889000" cy="10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37497</xdr:rowOff>
    </xdr:from>
    <xdr:to>
      <xdr:col>45</xdr:col>
      <xdr:colOff>177800</xdr:colOff>
      <xdr:row>78</xdr:row>
      <xdr:rowOff>139815</xdr:rowOff>
    </xdr:to>
    <xdr:cxnSp macro="">
      <xdr:nvCxnSpPr>
        <xdr:cNvPr id="414" name="直線コネクタ 413"/>
        <xdr:cNvCxnSpPr/>
      </xdr:nvCxnSpPr>
      <xdr:spPr>
        <a:xfrm flipV="1">
          <a:off x="7861300" y="13410597"/>
          <a:ext cx="889000" cy="10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139815</xdr:rowOff>
    </xdr:from>
    <xdr:to>
      <xdr:col>41</xdr:col>
      <xdr:colOff>50800</xdr:colOff>
      <xdr:row>78</xdr:row>
      <xdr:rowOff>145853</xdr:rowOff>
    </xdr:to>
    <xdr:cxnSp macro="">
      <xdr:nvCxnSpPr>
        <xdr:cNvPr id="417" name="直線コネクタ 416"/>
        <xdr:cNvCxnSpPr/>
      </xdr:nvCxnSpPr>
      <xdr:spPr>
        <a:xfrm flipV="1">
          <a:off x="6972300" y="13512915"/>
          <a:ext cx="889000" cy="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76288</xdr:rowOff>
    </xdr:from>
    <xdr:to>
      <xdr:col>55</xdr:col>
      <xdr:colOff>50800</xdr:colOff>
      <xdr:row>79</xdr:row>
      <xdr:rowOff>6438</xdr:rowOff>
    </xdr:to>
    <xdr:sp macro="" textlink="">
      <xdr:nvSpPr>
        <xdr:cNvPr id="427" name="楕円 426"/>
        <xdr:cNvSpPr/>
      </xdr:nvSpPr>
      <xdr:spPr>
        <a:xfrm>
          <a:off x="10426700" y="1344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162665</xdr:rowOff>
    </xdr:from>
    <xdr:ext cx="469744" cy="259045"/>
    <xdr:sp macro="" textlink="">
      <xdr:nvSpPr>
        <xdr:cNvPr id="428" name="商工費該当値テキスト"/>
        <xdr:cNvSpPr txBox="1"/>
      </xdr:nvSpPr>
      <xdr:spPr>
        <a:xfrm>
          <a:off x="10528300" y="133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87737</xdr:rowOff>
    </xdr:from>
    <xdr:to>
      <xdr:col>50</xdr:col>
      <xdr:colOff>165100</xdr:colOff>
      <xdr:row>79</xdr:row>
      <xdr:rowOff>17887</xdr:rowOff>
    </xdr:to>
    <xdr:sp macro="" textlink="">
      <xdr:nvSpPr>
        <xdr:cNvPr id="429" name="楕円 428"/>
        <xdr:cNvSpPr/>
      </xdr:nvSpPr>
      <xdr:spPr>
        <a:xfrm>
          <a:off x="9588500" y="134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9014</xdr:rowOff>
    </xdr:from>
    <xdr:ext cx="469744" cy="259045"/>
    <xdr:sp macro="" textlink="">
      <xdr:nvSpPr>
        <xdr:cNvPr id="430" name="テキスト ボックス 429"/>
        <xdr:cNvSpPr txBox="1"/>
      </xdr:nvSpPr>
      <xdr:spPr>
        <a:xfrm>
          <a:off x="9404428" y="135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158147</xdr:rowOff>
    </xdr:from>
    <xdr:to>
      <xdr:col>46</xdr:col>
      <xdr:colOff>38100</xdr:colOff>
      <xdr:row>78</xdr:row>
      <xdr:rowOff>88297</xdr:rowOff>
    </xdr:to>
    <xdr:sp macro="" textlink="">
      <xdr:nvSpPr>
        <xdr:cNvPr id="431" name="楕円 430"/>
        <xdr:cNvSpPr/>
      </xdr:nvSpPr>
      <xdr:spPr>
        <a:xfrm>
          <a:off x="8699500" y="133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79424</xdr:rowOff>
    </xdr:from>
    <xdr:ext cx="469744" cy="259045"/>
    <xdr:sp macro="" textlink="">
      <xdr:nvSpPr>
        <xdr:cNvPr id="432" name="テキスト ボックス 431"/>
        <xdr:cNvSpPr txBox="1"/>
      </xdr:nvSpPr>
      <xdr:spPr>
        <a:xfrm>
          <a:off x="8515428" y="1345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89015</xdr:rowOff>
    </xdr:from>
    <xdr:to>
      <xdr:col>41</xdr:col>
      <xdr:colOff>101600</xdr:colOff>
      <xdr:row>79</xdr:row>
      <xdr:rowOff>19165</xdr:rowOff>
    </xdr:to>
    <xdr:sp macro="" textlink="">
      <xdr:nvSpPr>
        <xdr:cNvPr id="433" name="楕円 432"/>
        <xdr:cNvSpPr/>
      </xdr:nvSpPr>
      <xdr:spPr>
        <a:xfrm>
          <a:off x="7810500" y="134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10292</xdr:rowOff>
    </xdr:from>
    <xdr:ext cx="469744" cy="259045"/>
    <xdr:sp macro="" textlink="">
      <xdr:nvSpPr>
        <xdr:cNvPr id="434" name="テキスト ボックス 433"/>
        <xdr:cNvSpPr txBox="1"/>
      </xdr:nvSpPr>
      <xdr:spPr>
        <a:xfrm>
          <a:off x="7626428" y="1355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95053</xdr:rowOff>
    </xdr:from>
    <xdr:to>
      <xdr:col>36</xdr:col>
      <xdr:colOff>165100</xdr:colOff>
      <xdr:row>79</xdr:row>
      <xdr:rowOff>25203</xdr:rowOff>
    </xdr:to>
    <xdr:sp macro="" textlink="">
      <xdr:nvSpPr>
        <xdr:cNvPr id="435" name="楕円 434"/>
        <xdr:cNvSpPr/>
      </xdr:nvSpPr>
      <xdr:spPr>
        <a:xfrm>
          <a:off x="6921500" y="134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16330</xdr:rowOff>
    </xdr:from>
    <xdr:ext cx="469744" cy="259045"/>
    <xdr:sp macro="" textlink="">
      <xdr:nvSpPr>
        <xdr:cNvPr id="436" name="テキスト ボックス 435"/>
        <xdr:cNvSpPr txBox="1"/>
      </xdr:nvSpPr>
      <xdr:spPr>
        <a:xfrm>
          <a:off x="6737428" y="1356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139948</xdr:rowOff>
    </xdr:from>
    <xdr:to>
      <xdr:col>55</xdr:col>
      <xdr:colOff>0</xdr:colOff>
      <xdr:row>97</xdr:row>
      <xdr:rowOff>169799</xdr:rowOff>
    </xdr:to>
    <xdr:cxnSp macro="">
      <xdr:nvCxnSpPr>
        <xdr:cNvPr id="466" name="直線コネクタ 465"/>
        <xdr:cNvCxnSpPr/>
      </xdr:nvCxnSpPr>
      <xdr:spPr>
        <a:xfrm>
          <a:off x="9639300" y="16770598"/>
          <a:ext cx="838200" cy="2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139948</xdr:rowOff>
    </xdr:from>
    <xdr:to>
      <xdr:col>50</xdr:col>
      <xdr:colOff>114300</xdr:colOff>
      <xdr:row>98</xdr:row>
      <xdr:rowOff>40963</xdr:rowOff>
    </xdr:to>
    <xdr:cxnSp macro="">
      <xdr:nvCxnSpPr>
        <xdr:cNvPr id="469" name="直線コネクタ 468"/>
        <xdr:cNvCxnSpPr/>
      </xdr:nvCxnSpPr>
      <xdr:spPr>
        <a:xfrm flipV="1">
          <a:off x="8750300" y="16770598"/>
          <a:ext cx="889000" cy="7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25972</xdr:rowOff>
    </xdr:from>
    <xdr:to>
      <xdr:col>45</xdr:col>
      <xdr:colOff>177800</xdr:colOff>
      <xdr:row>98</xdr:row>
      <xdr:rowOff>40963</xdr:rowOff>
    </xdr:to>
    <xdr:cxnSp macro="">
      <xdr:nvCxnSpPr>
        <xdr:cNvPr id="472" name="直線コネクタ 471"/>
        <xdr:cNvCxnSpPr/>
      </xdr:nvCxnSpPr>
      <xdr:spPr>
        <a:xfrm>
          <a:off x="7861300" y="16828072"/>
          <a:ext cx="889000" cy="1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25972</xdr:rowOff>
    </xdr:from>
    <xdr:to>
      <xdr:col>41</xdr:col>
      <xdr:colOff>50800</xdr:colOff>
      <xdr:row>98</xdr:row>
      <xdr:rowOff>62071</xdr:rowOff>
    </xdr:to>
    <xdr:cxnSp macro="">
      <xdr:nvCxnSpPr>
        <xdr:cNvPr id="475" name="直線コネクタ 474"/>
        <xdr:cNvCxnSpPr/>
      </xdr:nvCxnSpPr>
      <xdr:spPr>
        <a:xfrm flipV="1">
          <a:off x="6972300" y="16828072"/>
          <a:ext cx="889000" cy="3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118999</xdr:rowOff>
    </xdr:from>
    <xdr:to>
      <xdr:col>55</xdr:col>
      <xdr:colOff>50800</xdr:colOff>
      <xdr:row>98</xdr:row>
      <xdr:rowOff>49149</xdr:rowOff>
    </xdr:to>
    <xdr:sp macro="" textlink="">
      <xdr:nvSpPr>
        <xdr:cNvPr id="485" name="楕円 484"/>
        <xdr:cNvSpPr/>
      </xdr:nvSpPr>
      <xdr:spPr>
        <a:xfrm>
          <a:off x="10426700" y="167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97426</xdr:rowOff>
    </xdr:from>
    <xdr:ext cx="534377" cy="259045"/>
    <xdr:sp macro="" textlink="">
      <xdr:nvSpPr>
        <xdr:cNvPr id="486" name="土木費該当値テキスト"/>
        <xdr:cNvSpPr txBox="1"/>
      </xdr:nvSpPr>
      <xdr:spPr>
        <a:xfrm>
          <a:off x="10528300" y="1672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89148</xdr:rowOff>
    </xdr:from>
    <xdr:to>
      <xdr:col>50</xdr:col>
      <xdr:colOff>165100</xdr:colOff>
      <xdr:row>98</xdr:row>
      <xdr:rowOff>19298</xdr:rowOff>
    </xdr:to>
    <xdr:sp macro="" textlink="">
      <xdr:nvSpPr>
        <xdr:cNvPr id="487" name="楕円 486"/>
        <xdr:cNvSpPr/>
      </xdr:nvSpPr>
      <xdr:spPr>
        <a:xfrm>
          <a:off x="9588500" y="167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10425</xdr:rowOff>
    </xdr:from>
    <xdr:ext cx="534377" cy="259045"/>
    <xdr:sp macro="" textlink="">
      <xdr:nvSpPr>
        <xdr:cNvPr id="488" name="テキスト ボックス 487"/>
        <xdr:cNvSpPr txBox="1"/>
      </xdr:nvSpPr>
      <xdr:spPr>
        <a:xfrm>
          <a:off x="9372111" y="1681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161613</xdr:rowOff>
    </xdr:from>
    <xdr:to>
      <xdr:col>46</xdr:col>
      <xdr:colOff>38100</xdr:colOff>
      <xdr:row>98</xdr:row>
      <xdr:rowOff>91763</xdr:rowOff>
    </xdr:to>
    <xdr:sp macro="" textlink="">
      <xdr:nvSpPr>
        <xdr:cNvPr id="489" name="楕円 488"/>
        <xdr:cNvSpPr/>
      </xdr:nvSpPr>
      <xdr:spPr>
        <a:xfrm>
          <a:off x="8699500" y="167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82890</xdr:rowOff>
    </xdr:from>
    <xdr:ext cx="534377" cy="259045"/>
    <xdr:sp macro="" textlink="">
      <xdr:nvSpPr>
        <xdr:cNvPr id="490" name="テキスト ボックス 489"/>
        <xdr:cNvSpPr txBox="1"/>
      </xdr:nvSpPr>
      <xdr:spPr>
        <a:xfrm>
          <a:off x="8483111" y="168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146622</xdr:rowOff>
    </xdr:from>
    <xdr:to>
      <xdr:col>41</xdr:col>
      <xdr:colOff>101600</xdr:colOff>
      <xdr:row>98</xdr:row>
      <xdr:rowOff>76772</xdr:rowOff>
    </xdr:to>
    <xdr:sp macro="" textlink="">
      <xdr:nvSpPr>
        <xdr:cNvPr id="491" name="楕円 490"/>
        <xdr:cNvSpPr/>
      </xdr:nvSpPr>
      <xdr:spPr>
        <a:xfrm>
          <a:off x="7810500" y="167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67899</xdr:rowOff>
    </xdr:from>
    <xdr:ext cx="534377" cy="259045"/>
    <xdr:sp macro="" textlink="">
      <xdr:nvSpPr>
        <xdr:cNvPr id="492" name="テキスト ボックス 491"/>
        <xdr:cNvSpPr txBox="1"/>
      </xdr:nvSpPr>
      <xdr:spPr>
        <a:xfrm>
          <a:off x="7594111" y="168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11271</xdr:rowOff>
    </xdr:from>
    <xdr:to>
      <xdr:col>36</xdr:col>
      <xdr:colOff>165100</xdr:colOff>
      <xdr:row>98</xdr:row>
      <xdr:rowOff>112871</xdr:rowOff>
    </xdr:to>
    <xdr:sp macro="" textlink="">
      <xdr:nvSpPr>
        <xdr:cNvPr id="493" name="楕円 492"/>
        <xdr:cNvSpPr/>
      </xdr:nvSpPr>
      <xdr:spPr>
        <a:xfrm>
          <a:off x="6921500" y="1681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103998</xdr:rowOff>
    </xdr:from>
    <xdr:ext cx="534377" cy="259045"/>
    <xdr:sp macro="" textlink="">
      <xdr:nvSpPr>
        <xdr:cNvPr id="494" name="テキスト ボックス 493"/>
        <xdr:cNvSpPr txBox="1"/>
      </xdr:nvSpPr>
      <xdr:spPr>
        <a:xfrm>
          <a:off x="6705111" y="1690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165417</xdr:rowOff>
    </xdr:from>
    <xdr:to>
      <xdr:col>85</xdr:col>
      <xdr:colOff>127000</xdr:colOff>
      <xdr:row>35</xdr:row>
      <xdr:rowOff>168732</xdr:rowOff>
    </xdr:to>
    <xdr:cxnSp macro="">
      <xdr:nvCxnSpPr>
        <xdr:cNvPr id="520" name="直線コネクタ 519"/>
        <xdr:cNvCxnSpPr/>
      </xdr:nvCxnSpPr>
      <xdr:spPr>
        <a:xfrm flipV="1">
          <a:off x="15481300" y="6166167"/>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168732</xdr:rowOff>
    </xdr:from>
    <xdr:to>
      <xdr:col>81</xdr:col>
      <xdr:colOff>50800</xdr:colOff>
      <xdr:row>36</xdr:row>
      <xdr:rowOff>31229</xdr:rowOff>
    </xdr:to>
    <xdr:cxnSp macro="">
      <xdr:nvCxnSpPr>
        <xdr:cNvPr id="523" name="直線コネクタ 522"/>
        <xdr:cNvCxnSpPr/>
      </xdr:nvCxnSpPr>
      <xdr:spPr>
        <a:xfrm flipV="1">
          <a:off x="14592300" y="6169482"/>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31229</xdr:rowOff>
    </xdr:from>
    <xdr:to>
      <xdr:col>76</xdr:col>
      <xdr:colOff>114300</xdr:colOff>
      <xdr:row>36</xdr:row>
      <xdr:rowOff>59804</xdr:rowOff>
    </xdr:to>
    <xdr:cxnSp macro="">
      <xdr:nvCxnSpPr>
        <xdr:cNvPr id="526" name="直線コネクタ 525"/>
        <xdr:cNvCxnSpPr/>
      </xdr:nvCxnSpPr>
      <xdr:spPr>
        <a:xfrm flipV="1">
          <a:off x="13703300" y="620342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59804</xdr:rowOff>
    </xdr:from>
    <xdr:to>
      <xdr:col>71</xdr:col>
      <xdr:colOff>177800</xdr:colOff>
      <xdr:row>36</xdr:row>
      <xdr:rowOff>80207</xdr:rowOff>
    </xdr:to>
    <xdr:cxnSp macro="">
      <xdr:nvCxnSpPr>
        <xdr:cNvPr id="529" name="直線コネクタ 528"/>
        <xdr:cNvCxnSpPr/>
      </xdr:nvCxnSpPr>
      <xdr:spPr>
        <a:xfrm flipV="1">
          <a:off x="12814300" y="6232004"/>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114617</xdr:rowOff>
    </xdr:from>
    <xdr:to>
      <xdr:col>85</xdr:col>
      <xdr:colOff>177800</xdr:colOff>
      <xdr:row>36</xdr:row>
      <xdr:rowOff>44767</xdr:rowOff>
    </xdr:to>
    <xdr:sp macro="" textlink="">
      <xdr:nvSpPr>
        <xdr:cNvPr id="539" name="楕円 538"/>
        <xdr:cNvSpPr/>
      </xdr:nvSpPr>
      <xdr:spPr>
        <a:xfrm>
          <a:off x="16268700" y="611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137494</xdr:rowOff>
    </xdr:from>
    <xdr:ext cx="534377" cy="259045"/>
    <xdr:sp macro="" textlink="">
      <xdr:nvSpPr>
        <xdr:cNvPr id="540" name="消防費該当値テキスト"/>
        <xdr:cNvSpPr txBox="1"/>
      </xdr:nvSpPr>
      <xdr:spPr>
        <a:xfrm>
          <a:off x="16370300" y="59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117932</xdr:rowOff>
    </xdr:from>
    <xdr:to>
      <xdr:col>81</xdr:col>
      <xdr:colOff>101600</xdr:colOff>
      <xdr:row>36</xdr:row>
      <xdr:rowOff>48082</xdr:rowOff>
    </xdr:to>
    <xdr:sp macro="" textlink="">
      <xdr:nvSpPr>
        <xdr:cNvPr id="541" name="楕円 540"/>
        <xdr:cNvSpPr/>
      </xdr:nvSpPr>
      <xdr:spPr>
        <a:xfrm>
          <a:off x="15430500" y="61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39209</xdr:rowOff>
    </xdr:from>
    <xdr:ext cx="534377" cy="259045"/>
    <xdr:sp macro="" textlink="">
      <xdr:nvSpPr>
        <xdr:cNvPr id="542" name="テキスト ボックス 541"/>
        <xdr:cNvSpPr txBox="1"/>
      </xdr:nvSpPr>
      <xdr:spPr>
        <a:xfrm>
          <a:off x="15214111" y="621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151879</xdr:rowOff>
    </xdr:from>
    <xdr:to>
      <xdr:col>76</xdr:col>
      <xdr:colOff>165100</xdr:colOff>
      <xdr:row>36</xdr:row>
      <xdr:rowOff>82029</xdr:rowOff>
    </xdr:to>
    <xdr:sp macro="" textlink="">
      <xdr:nvSpPr>
        <xdr:cNvPr id="543" name="楕円 542"/>
        <xdr:cNvSpPr/>
      </xdr:nvSpPr>
      <xdr:spPr>
        <a:xfrm>
          <a:off x="14541500" y="61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73156</xdr:rowOff>
    </xdr:from>
    <xdr:ext cx="534377" cy="259045"/>
    <xdr:sp macro="" textlink="">
      <xdr:nvSpPr>
        <xdr:cNvPr id="544" name="テキスト ボックス 543"/>
        <xdr:cNvSpPr txBox="1"/>
      </xdr:nvSpPr>
      <xdr:spPr>
        <a:xfrm>
          <a:off x="14325111" y="624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9004</xdr:rowOff>
    </xdr:from>
    <xdr:to>
      <xdr:col>72</xdr:col>
      <xdr:colOff>38100</xdr:colOff>
      <xdr:row>36</xdr:row>
      <xdr:rowOff>110604</xdr:rowOff>
    </xdr:to>
    <xdr:sp macro="" textlink="">
      <xdr:nvSpPr>
        <xdr:cNvPr id="545" name="楕円 544"/>
        <xdr:cNvSpPr/>
      </xdr:nvSpPr>
      <xdr:spPr>
        <a:xfrm>
          <a:off x="13652500" y="61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101731</xdr:rowOff>
    </xdr:from>
    <xdr:ext cx="534377" cy="259045"/>
    <xdr:sp macro="" textlink="">
      <xdr:nvSpPr>
        <xdr:cNvPr id="546" name="テキスト ボックス 545"/>
        <xdr:cNvSpPr txBox="1"/>
      </xdr:nvSpPr>
      <xdr:spPr>
        <a:xfrm>
          <a:off x="13436111" y="62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29407</xdr:rowOff>
    </xdr:from>
    <xdr:to>
      <xdr:col>67</xdr:col>
      <xdr:colOff>101600</xdr:colOff>
      <xdr:row>36</xdr:row>
      <xdr:rowOff>131007</xdr:rowOff>
    </xdr:to>
    <xdr:sp macro="" textlink="">
      <xdr:nvSpPr>
        <xdr:cNvPr id="547" name="楕円 546"/>
        <xdr:cNvSpPr/>
      </xdr:nvSpPr>
      <xdr:spPr>
        <a:xfrm>
          <a:off x="12763500" y="62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122134</xdr:rowOff>
    </xdr:from>
    <xdr:ext cx="534377" cy="259045"/>
    <xdr:sp macro="" textlink="">
      <xdr:nvSpPr>
        <xdr:cNvPr id="548" name="テキスト ボックス 547"/>
        <xdr:cNvSpPr txBox="1"/>
      </xdr:nvSpPr>
      <xdr:spPr>
        <a:xfrm>
          <a:off x="12547111" y="62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128041</xdr:rowOff>
    </xdr:from>
    <xdr:to>
      <xdr:col>85</xdr:col>
      <xdr:colOff>127000</xdr:colOff>
      <xdr:row>57</xdr:row>
      <xdr:rowOff>70688</xdr:rowOff>
    </xdr:to>
    <xdr:cxnSp macro="">
      <xdr:nvCxnSpPr>
        <xdr:cNvPr id="578" name="直線コネクタ 577"/>
        <xdr:cNvCxnSpPr/>
      </xdr:nvCxnSpPr>
      <xdr:spPr>
        <a:xfrm flipV="1">
          <a:off x="15481300" y="9729241"/>
          <a:ext cx="838200" cy="1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9" name="教育費平均値テキスト"/>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151727</xdr:rowOff>
    </xdr:from>
    <xdr:to>
      <xdr:col>81</xdr:col>
      <xdr:colOff>50800</xdr:colOff>
      <xdr:row>57</xdr:row>
      <xdr:rowOff>70688</xdr:rowOff>
    </xdr:to>
    <xdr:cxnSp macro="">
      <xdr:nvCxnSpPr>
        <xdr:cNvPr id="581" name="直線コネクタ 580"/>
        <xdr:cNvCxnSpPr/>
      </xdr:nvCxnSpPr>
      <xdr:spPr>
        <a:xfrm>
          <a:off x="14592300" y="9752927"/>
          <a:ext cx="889000" cy="9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3" name="テキスト ボックス 582"/>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151727</xdr:rowOff>
    </xdr:from>
    <xdr:to>
      <xdr:col>76</xdr:col>
      <xdr:colOff>114300</xdr:colOff>
      <xdr:row>56</xdr:row>
      <xdr:rowOff>166904</xdr:rowOff>
    </xdr:to>
    <xdr:cxnSp macro="">
      <xdr:nvCxnSpPr>
        <xdr:cNvPr id="584" name="直線コネクタ 583"/>
        <xdr:cNvCxnSpPr/>
      </xdr:nvCxnSpPr>
      <xdr:spPr>
        <a:xfrm flipV="1">
          <a:off x="13703300" y="9752927"/>
          <a:ext cx="889000" cy="1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6" name="テキスト ボックス 585"/>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115291</xdr:rowOff>
    </xdr:from>
    <xdr:to>
      <xdr:col>71</xdr:col>
      <xdr:colOff>177800</xdr:colOff>
      <xdr:row>56</xdr:row>
      <xdr:rowOff>166904</xdr:rowOff>
    </xdr:to>
    <xdr:cxnSp macro="">
      <xdr:nvCxnSpPr>
        <xdr:cNvPr id="587" name="直線コネクタ 586"/>
        <xdr:cNvCxnSpPr/>
      </xdr:nvCxnSpPr>
      <xdr:spPr>
        <a:xfrm>
          <a:off x="12814300" y="9716491"/>
          <a:ext cx="889000" cy="5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1" name="テキスト ボックス 590"/>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77241</xdr:rowOff>
    </xdr:from>
    <xdr:to>
      <xdr:col>85</xdr:col>
      <xdr:colOff>177800</xdr:colOff>
      <xdr:row>57</xdr:row>
      <xdr:rowOff>7391</xdr:rowOff>
    </xdr:to>
    <xdr:sp macro="" textlink="">
      <xdr:nvSpPr>
        <xdr:cNvPr id="597" name="楕円 596"/>
        <xdr:cNvSpPr/>
      </xdr:nvSpPr>
      <xdr:spPr>
        <a:xfrm>
          <a:off x="16268700" y="96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100118</xdr:rowOff>
    </xdr:from>
    <xdr:ext cx="534377" cy="259045"/>
    <xdr:sp macro="" textlink="">
      <xdr:nvSpPr>
        <xdr:cNvPr id="598" name="教育費該当値テキスト"/>
        <xdr:cNvSpPr txBox="1"/>
      </xdr:nvSpPr>
      <xdr:spPr>
        <a:xfrm>
          <a:off x="16370300" y="952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19888</xdr:rowOff>
    </xdr:from>
    <xdr:to>
      <xdr:col>81</xdr:col>
      <xdr:colOff>101600</xdr:colOff>
      <xdr:row>57</xdr:row>
      <xdr:rowOff>121488</xdr:rowOff>
    </xdr:to>
    <xdr:sp macro="" textlink="">
      <xdr:nvSpPr>
        <xdr:cNvPr id="599" name="楕円 598"/>
        <xdr:cNvSpPr/>
      </xdr:nvSpPr>
      <xdr:spPr>
        <a:xfrm>
          <a:off x="15430500" y="97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138015</xdr:rowOff>
    </xdr:from>
    <xdr:ext cx="534377" cy="259045"/>
    <xdr:sp macro="" textlink="">
      <xdr:nvSpPr>
        <xdr:cNvPr id="600" name="テキスト ボックス 599"/>
        <xdr:cNvSpPr txBox="1"/>
      </xdr:nvSpPr>
      <xdr:spPr>
        <a:xfrm>
          <a:off x="15214111" y="95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100927</xdr:rowOff>
    </xdr:from>
    <xdr:to>
      <xdr:col>76</xdr:col>
      <xdr:colOff>165100</xdr:colOff>
      <xdr:row>57</xdr:row>
      <xdr:rowOff>31077</xdr:rowOff>
    </xdr:to>
    <xdr:sp macro="" textlink="">
      <xdr:nvSpPr>
        <xdr:cNvPr id="601" name="楕円 600"/>
        <xdr:cNvSpPr/>
      </xdr:nvSpPr>
      <xdr:spPr>
        <a:xfrm>
          <a:off x="14541500" y="970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47604</xdr:rowOff>
    </xdr:from>
    <xdr:ext cx="534377" cy="259045"/>
    <xdr:sp macro="" textlink="">
      <xdr:nvSpPr>
        <xdr:cNvPr id="602" name="テキスト ボックス 601"/>
        <xdr:cNvSpPr txBox="1"/>
      </xdr:nvSpPr>
      <xdr:spPr>
        <a:xfrm>
          <a:off x="14325111" y="947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116104</xdr:rowOff>
    </xdr:from>
    <xdr:to>
      <xdr:col>72</xdr:col>
      <xdr:colOff>38100</xdr:colOff>
      <xdr:row>57</xdr:row>
      <xdr:rowOff>46254</xdr:rowOff>
    </xdr:to>
    <xdr:sp macro="" textlink="">
      <xdr:nvSpPr>
        <xdr:cNvPr id="603" name="楕円 602"/>
        <xdr:cNvSpPr/>
      </xdr:nvSpPr>
      <xdr:spPr>
        <a:xfrm>
          <a:off x="13652500" y="97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62781</xdr:rowOff>
    </xdr:from>
    <xdr:ext cx="534377" cy="259045"/>
    <xdr:sp macro="" textlink="">
      <xdr:nvSpPr>
        <xdr:cNvPr id="604" name="テキスト ボックス 603"/>
        <xdr:cNvSpPr txBox="1"/>
      </xdr:nvSpPr>
      <xdr:spPr>
        <a:xfrm>
          <a:off x="13436111" y="949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64491</xdr:rowOff>
    </xdr:from>
    <xdr:to>
      <xdr:col>67</xdr:col>
      <xdr:colOff>101600</xdr:colOff>
      <xdr:row>56</xdr:row>
      <xdr:rowOff>166091</xdr:rowOff>
    </xdr:to>
    <xdr:sp macro="" textlink="">
      <xdr:nvSpPr>
        <xdr:cNvPr id="605" name="楕円 604"/>
        <xdr:cNvSpPr/>
      </xdr:nvSpPr>
      <xdr:spPr>
        <a:xfrm>
          <a:off x="12763500" y="96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11168</xdr:rowOff>
    </xdr:from>
    <xdr:ext cx="534377" cy="259045"/>
    <xdr:sp macro="" textlink="">
      <xdr:nvSpPr>
        <xdr:cNvPr id="606" name="テキスト ボックス 605"/>
        <xdr:cNvSpPr txBox="1"/>
      </xdr:nvSpPr>
      <xdr:spPr>
        <a:xfrm>
          <a:off x="12547111" y="9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124589</xdr:rowOff>
    </xdr:from>
    <xdr:to>
      <xdr:col>85</xdr:col>
      <xdr:colOff>127000</xdr:colOff>
      <xdr:row>78</xdr:row>
      <xdr:rowOff>137894</xdr:rowOff>
    </xdr:to>
    <xdr:cxnSp macro="">
      <xdr:nvCxnSpPr>
        <xdr:cNvPr id="633" name="直線コネクタ 632"/>
        <xdr:cNvCxnSpPr/>
      </xdr:nvCxnSpPr>
      <xdr:spPr>
        <a:xfrm>
          <a:off x="15481300" y="13497689"/>
          <a:ext cx="8382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121549</xdr:rowOff>
    </xdr:from>
    <xdr:to>
      <xdr:col>81</xdr:col>
      <xdr:colOff>50800</xdr:colOff>
      <xdr:row>78</xdr:row>
      <xdr:rowOff>124589</xdr:rowOff>
    </xdr:to>
    <xdr:cxnSp macro="">
      <xdr:nvCxnSpPr>
        <xdr:cNvPr id="636" name="直線コネクタ 635"/>
        <xdr:cNvCxnSpPr/>
      </xdr:nvCxnSpPr>
      <xdr:spPr>
        <a:xfrm>
          <a:off x="14592300" y="13494649"/>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45106</xdr:rowOff>
    </xdr:from>
    <xdr:to>
      <xdr:col>76</xdr:col>
      <xdr:colOff>114300</xdr:colOff>
      <xdr:row>78</xdr:row>
      <xdr:rowOff>121549</xdr:rowOff>
    </xdr:to>
    <xdr:cxnSp macro="">
      <xdr:nvCxnSpPr>
        <xdr:cNvPr id="639" name="直線コネクタ 638"/>
        <xdr:cNvCxnSpPr/>
      </xdr:nvCxnSpPr>
      <xdr:spPr>
        <a:xfrm>
          <a:off x="13703300" y="13418206"/>
          <a:ext cx="889000" cy="7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45106</xdr:rowOff>
    </xdr:from>
    <xdr:to>
      <xdr:col>71</xdr:col>
      <xdr:colOff>177800</xdr:colOff>
      <xdr:row>78</xdr:row>
      <xdr:rowOff>133986</xdr:rowOff>
    </xdr:to>
    <xdr:cxnSp macro="">
      <xdr:nvCxnSpPr>
        <xdr:cNvPr id="642" name="直線コネクタ 641"/>
        <xdr:cNvCxnSpPr/>
      </xdr:nvCxnSpPr>
      <xdr:spPr>
        <a:xfrm flipV="1">
          <a:off x="12814300" y="13418206"/>
          <a:ext cx="889000" cy="8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105411</xdr:rowOff>
    </xdr:from>
    <xdr:ext cx="469744" cy="259045"/>
    <xdr:sp macro="" textlink="">
      <xdr:nvSpPr>
        <xdr:cNvPr id="644" name="テキスト ボックス 643"/>
        <xdr:cNvSpPr txBox="1"/>
      </xdr:nvSpPr>
      <xdr:spPr>
        <a:xfrm>
          <a:off x="13468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87094</xdr:rowOff>
    </xdr:from>
    <xdr:to>
      <xdr:col>85</xdr:col>
      <xdr:colOff>177800</xdr:colOff>
      <xdr:row>79</xdr:row>
      <xdr:rowOff>17244</xdr:rowOff>
    </xdr:to>
    <xdr:sp macro="" textlink="">
      <xdr:nvSpPr>
        <xdr:cNvPr id="652" name="楕円 651"/>
        <xdr:cNvSpPr/>
      </xdr:nvSpPr>
      <xdr:spPr>
        <a:xfrm>
          <a:off x="16268700" y="134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313932" cy="259045"/>
    <xdr:sp macro="" textlink="">
      <xdr:nvSpPr>
        <xdr:cNvPr id="653" name="災害復旧費該当値テキスト"/>
        <xdr:cNvSpPr txBox="1"/>
      </xdr:nvSpPr>
      <xdr:spPr>
        <a:xfrm>
          <a:off x="16370300" y="133834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73789</xdr:rowOff>
    </xdr:from>
    <xdr:to>
      <xdr:col>81</xdr:col>
      <xdr:colOff>101600</xdr:colOff>
      <xdr:row>79</xdr:row>
      <xdr:rowOff>3939</xdr:rowOff>
    </xdr:to>
    <xdr:sp macro="" textlink="">
      <xdr:nvSpPr>
        <xdr:cNvPr id="654" name="楕円 653"/>
        <xdr:cNvSpPr/>
      </xdr:nvSpPr>
      <xdr:spPr>
        <a:xfrm>
          <a:off x="15430500" y="1344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166516</xdr:rowOff>
    </xdr:from>
    <xdr:ext cx="378565" cy="259045"/>
    <xdr:sp macro="" textlink="">
      <xdr:nvSpPr>
        <xdr:cNvPr id="655" name="テキスト ボックス 654"/>
        <xdr:cNvSpPr txBox="1"/>
      </xdr:nvSpPr>
      <xdr:spPr>
        <a:xfrm>
          <a:off x="15292017" y="13539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70749</xdr:rowOff>
    </xdr:from>
    <xdr:to>
      <xdr:col>76</xdr:col>
      <xdr:colOff>165100</xdr:colOff>
      <xdr:row>79</xdr:row>
      <xdr:rowOff>899</xdr:rowOff>
    </xdr:to>
    <xdr:sp macro="" textlink="">
      <xdr:nvSpPr>
        <xdr:cNvPr id="656" name="楕円 655"/>
        <xdr:cNvSpPr/>
      </xdr:nvSpPr>
      <xdr:spPr>
        <a:xfrm>
          <a:off x="14541500" y="1344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163476</xdr:rowOff>
    </xdr:from>
    <xdr:ext cx="378565" cy="259045"/>
    <xdr:sp macro="" textlink="">
      <xdr:nvSpPr>
        <xdr:cNvPr id="657" name="テキスト ボックス 656"/>
        <xdr:cNvSpPr txBox="1"/>
      </xdr:nvSpPr>
      <xdr:spPr>
        <a:xfrm>
          <a:off x="14403017" y="13536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165756</xdr:rowOff>
    </xdr:from>
    <xdr:to>
      <xdr:col>72</xdr:col>
      <xdr:colOff>38100</xdr:colOff>
      <xdr:row>78</xdr:row>
      <xdr:rowOff>95906</xdr:rowOff>
    </xdr:to>
    <xdr:sp macro="" textlink="">
      <xdr:nvSpPr>
        <xdr:cNvPr id="658" name="楕円 657"/>
        <xdr:cNvSpPr/>
      </xdr:nvSpPr>
      <xdr:spPr>
        <a:xfrm>
          <a:off x="13652500" y="1336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112433</xdr:rowOff>
    </xdr:from>
    <xdr:ext cx="469744" cy="259045"/>
    <xdr:sp macro="" textlink="">
      <xdr:nvSpPr>
        <xdr:cNvPr id="659" name="テキスト ボックス 658"/>
        <xdr:cNvSpPr txBox="1"/>
      </xdr:nvSpPr>
      <xdr:spPr>
        <a:xfrm>
          <a:off x="13468428" y="1314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83186</xdr:rowOff>
    </xdr:from>
    <xdr:to>
      <xdr:col>67</xdr:col>
      <xdr:colOff>101600</xdr:colOff>
      <xdr:row>79</xdr:row>
      <xdr:rowOff>13336</xdr:rowOff>
    </xdr:to>
    <xdr:sp macro="" textlink="">
      <xdr:nvSpPr>
        <xdr:cNvPr id="660" name="楕円 659"/>
        <xdr:cNvSpPr/>
      </xdr:nvSpPr>
      <xdr:spPr>
        <a:xfrm>
          <a:off x="12763500" y="134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4463</xdr:rowOff>
    </xdr:from>
    <xdr:ext cx="378565" cy="259045"/>
    <xdr:sp macro="" textlink="">
      <xdr:nvSpPr>
        <xdr:cNvPr id="661" name="テキスト ボックス 660"/>
        <xdr:cNvSpPr txBox="1"/>
      </xdr:nvSpPr>
      <xdr:spPr>
        <a:xfrm>
          <a:off x="12625017" y="1354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160291</xdr:rowOff>
    </xdr:from>
    <xdr:to>
      <xdr:col>85</xdr:col>
      <xdr:colOff>127000</xdr:colOff>
      <xdr:row>96</xdr:row>
      <xdr:rowOff>167557</xdr:rowOff>
    </xdr:to>
    <xdr:cxnSp macro="">
      <xdr:nvCxnSpPr>
        <xdr:cNvPr id="692" name="直線コネクタ 691"/>
        <xdr:cNvCxnSpPr/>
      </xdr:nvCxnSpPr>
      <xdr:spPr>
        <a:xfrm>
          <a:off x="15481300" y="16619491"/>
          <a:ext cx="8382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160291</xdr:rowOff>
    </xdr:from>
    <xdr:to>
      <xdr:col>81</xdr:col>
      <xdr:colOff>50800</xdr:colOff>
      <xdr:row>97</xdr:row>
      <xdr:rowOff>8255</xdr:rowOff>
    </xdr:to>
    <xdr:cxnSp macro="">
      <xdr:nvCxnSpPr>
        <xdr:cNvPr id="695" name="直線コネクタ 694"/>
        <xdr:cNvCxnSpPr/>
      </xdr:nvCxnSpPr>
      <xdr:spPr>
        <a:xfrm flipV="1">
          <a:off x="14592300" y="16619491"/>
          <a:ext cx="889000" cy="1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8255</xdr:rowOff>
    </xdr:from>
    <xdr:to>
      <xdr:col>76</xdr:col>
      <xdr:colOff>114300</xdr:colOff>
      <xdr:row>97</xdr:row>
      <xdr:rowOff>19571</xdr:rowOff>
    </xdr:to>
    <xdr:cxnSp macro="">
      <xdr:nvCxnSpPr>
        <xdr:cNvPr id="698" name="直線コネクタ 697"/>
        <xdr:cNvCxnSpPr/>
      </xdr:nvCxnSpPr>
      <xdr:spPr>
        <a:xfrm flipV="1">
          <a:off x="13703300" y="16638905"/>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19571</xdr:rowOff>
    </xdr:from>
    <xdr:to>
      <xdr:col>71</xdr:col>
      <xdr:colOff>177800</xdr:colOff>
      <xdr:row>97</xdr:row>
      <xdr:rowOff>31703</xdr:rowOff>
    </xdr:to>
    <xdr:cxnSp macro="">
      <xdr:nvCxnSpPr>
        <xdr:cNvPr id="701" name="直線コネクタ 700"/>
        <xdr:cNvCxnSpPr/>
      </xdr:nvCxnSpPr>
      <xdr:spPr>
        <a:xfrm flipV="1">
          <a:off x="12814300" y="16650221"/>
          <a:ext cx="889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116757</xdr:rowOff>
    </xdr:from>
    <xdr:to>
      <xdr:col>85</xdr:col>
      <xdr:colOff>177800</xdr:colOff>
      <xdr:row>97</xdr:row>
      <xdr:rowOff>46907</xdr:rowOff>
    </xdr:to>
    <xdr:sp macro="" textlink="">
      <xdr:nvSpPr>
        <xdr:cNvPr id="711" name="楕円 710"/>
        <xdr:cNvSpPr/>
      </xdr:nvSpPr>
      <xdr:spPr>
        <a:xfrm>
          <a:off x="16268700" y="16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95184</xdr:rowOff>
    </xdr:from>
    <xdr:ext cx="534377" cy="259045"/>
    <xdr:sp macro="" textlink="">
      <xdr:nvSpPr>
        <xdr:cNvPr id="712" name="公債費該当値テキスト"/>
        <xdr:cNvSpPr txBox="1"/>
      </xdr:nvSpPr>
      <xdr:spPr>
        <a:xfrm>
          <a:off x="16370300" y="165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109491</xdr:rowOff>
    </xdr:from>
    <xdr:to>
      <xdr:col>81</xdr:col>
      <xdr:colOff>101600</xdr:colOff>
      <xdr:row>97</xdr:row>
      <xdr:rowOff>39641</xdr:rowOff>
    </xdr:to>
    <xdr:sp macro="" textlink="">
      <xdr:nvSpPr>
        <xdr:cNvPr id="713" name="楕円 712"/>
        <xdr:cNvSpPr/>
      </xdr:nvSpPr>
      <xdr:spPr>
        <a:xfrm>
          <a:off x="15430500" y="1656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30768</xdr:rowOff>
    </xdr:from>
    <xdr:ext cx="534377" cy="259045"/>
    <xdr:sp macro="" textlink="">
      <xdr:nvSpPr>
        <xdr:cNvPr id="714" name="テキスト ボックス 713"/>
        <xdr:cNvSpPr txBox="1"/>
      </xdr:nvSpPr>
      <xdr:spPr>
        <a:xfrm>
          <a:off x="15214111" y="1666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128905</xdr:rowOff>
    </xdr:from>
    <xdr:to>
      <xdr:col>76</xdr:col>
      <xdr:colOff>165100</xdr:colOff>
      <xdr:row>97</xdr:row>
      <xdr:rowOff>59055</xdr:rowOff>
    </xdr:to>
    <xdr:sp macro="" textlink="">
      <xdr:nvSpPr>
        <xdr:cNvPr id="715" name="楕円 714"/>
        <xdr:cNvSpPr/>
      </xdr:nvSpPr>
      <xdr:spPr>
        <a:xfrm>
          <a:off x="14541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50182</xdr:rowOff>
    </xdr:from>
    <xdr:ext cx="534377" cy="259045"/>
    <xdr:sp macro="" textlink="">
      <xdr:nvSpPr>
        <xdr:cNvPr id="716" name="テキスト ボックス 715"/>
        <xdr:cNvSpPr txBox="1"/>
      </xdr:nvSpPr>
      <xdr:spPr>
        <a:xfrm>
          <a:off x="14325111" y="166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140221</xdr:rowOff>
    </xdr:from>
    <xdr:to>
      <xdr:col>72</xdr:col>
      <xdr:colOff>38100</xdr:colOff>
      <xdr:row>97</xdr:row>
      <xdr:rowOff>70371</xdr:rowOff>
    </xdr:to>
    <xdr:sp macro="" textlink="">
      <xdr:nvSpPr>
        <xdr:cNvPr id="717" name="楕円 716"/>
        <xdr:cNvSpPr/>
      </xdr:nvSpPr>
      <xdr:spPr>
        <a:xfrm>
          <a:off x="13652500" y="165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61498</xdr:rowOff>
    </xdr:from>
    <xdr:ext cx="534377" cy="259045"/>
    <xdr:sp macro="" textlink="">
      <xdr:nvSpPr>
        <xdr:cNvPr id="718" name="テキスト ボックス 717"/>
        <xdr:cNvSpPr txBox="1"/>
      </xdr:nvSpPr>
      <xdr:spPr>
        <a:xfrm>
          <a:off x="13436111" y="1669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152353</xdr:rowOff>
    </xdr:from>
    <xdr:to>
      <xdr:col>67</xdr:col>
      <xdr:colOff>101600</xdr:colOff>
      <xdr:row>97</xdr:row>
      <xdr:rowOff>82503</xdr:rowOff>
    </xdr:to>
    <xdr:sp macro="" textlink="">
      <xdr:nvSpPr>
        <xdr:cNvPr id="719" name="楕円 718"/>
        <xdr:cNvSpPr/>
      </xdr:nvSpPr>
      <xdr:spPr>
        <a:xfrm>
          <a:off x="12763500" y="166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73630</xdr:rowOff>
    </xdr:from>
    <xdr:ext cx="534377" cy="259045"/>
    <xdr:sp macro="" textlink="">
      <xdr:nvSpPr>
        <xdr:cNvPr id="720" name="テキスト ボックス 719"/>
        <xdr:cNvSpPr txBox="1"/>
      </xdr:nvSpPr>
      <xdr:spPr>
        <a:xfrm>
          <a:off x="12547111" y="1670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134214</xdr:rowOff>
    </xdr:from>
    <xdr:to>
      <xdr:col>116</xdr:col>
      <xdr:colOff>63500</xdr:colOff>
      <xdr:row>38</xdr:row>
      <xdr:rowOff>139700</xdr:rowOff>
    </xdr:to>
    <xdr:cxnSp macro="">
      <xdr:nvCxnSpPr>
        <xdr:cNvPr id="747" name="直線コネクタ 746"/>
        <xdr:cNvCxnSpPr/>
      </xdr:nvCxnSpPr>
      <xdr:spPr>
        <a:xfrm>
          <a:off x="21323300" y="664931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134214</xdr:rowOff>
    </xdr:from>
    <xdr:to>
      <xdr:col>111</xdr:col>
      <xdr:colOff>177800</xdr:colOff>
      <xdr:row>38</xdr:row>
      <xdr:rowOff>139700</xdr:rowOff>
    </xdr:to>
    <xdr:cxnSp macro="">
      <xdr:nvCxnSpPr>
        <xdr:cNvPr id="750" name="直線コネクタ 749"/>
        <xdr:cNvCxnSpPr/>
      </xdr:nvCxnSpPr>
      <xdr:spPr>
        <a:xfrm flipV="1">
          <a:off x="20434300" y="6649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83414</xdr:rowOff>
    </xdr:from>
    <xdr:to>
      <xdr:col>112</xdr:col>
      <xdr:colOff>38100</xdr:colOff>
      <xdr:row>39</xdr:row>
      <xdr:rowOff>13564</xdr:rowOff>
    </xdr:to>
    <xdr:sp macro="" textlink="">
      <xdr:nvSpPr>
        <xdr:cNvPr id="768" name="楕円 767"/>
        <xdr:cNvSpPr/>
      </xdr:nvSpPr>
      <xdr:spPr>
        <a:xfrm>
          <a:off x="21272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4691</xdr:rowOff>
    </xdr:from>
    <xdr:ext cx="378565" cy="259045"/>
    <xdr:sp macro="" textlink="">
      <xdr:nvSpPr>
        <xdr:cNvPr id="769" name="テキスト ボックス 768"/>
        <xdr:cNvSpPr txBox="1"/>
      </xdr:nvSpPr>
      <xdr:spPr>
        <a:xfrm>
          <a:off x="21134017" y="66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35,339</a:t>
          </a:r>
          <a:r>
            <a:rPr kumimoji="1" lang="ja-JP" altLang="en-US" sz="1300">
              <a:latin typeface="ＭＳ Ｐゴシック" panose="020B0600070205080204" pitchFamily="50" charset="-128"/>
              <a:ea typeface="ＭＳ Ｐゴシック" panose="020B0600070205080204" pitchFamily="50" charset="-128"/>
            </a:rPr>
            <a:t>円で類似団体と比較して</a:t>
          </a:r>
          <a:r>
            <a:rPr kumimoji="1" lang="en-US" altLang="ja-JP" sz="1300">
              <a:latin typeface="ＭＳ Ｐゴシック" panose="020B0600070205080204" pitchFamily="50" charset="-128"/>
              <a:ea typeface="ＭＳ Ｐゴシック" panose="020B0600070205080204" pitchFamily="50" charset="-128"/>
            </a:rPr>
            <a:t>38,969</a:t>
          </a:r>
          <a:r>
            <a:rPr kumimoji="1" lang="ja-JP" altLang="en-US" sz="1300">
              <a:latin typeface="ＭＳ Ｐゴシック" panose="020B0600070205080204" pitchFamily="50" charset="-128"/>
              <a:ea typeface="ＭＳ Ｐゴシック" panose="020B0600070205080204" pitchFamily="50" charset="-128"/>
            </a:rPr>
            <a:t>円低くなっており，前年度比で</a:t>
          </a:r>
          <a:r>
            <a:rPr kumimoji="1" lang="en-US" altLang="ja-JP" sz="1300">
              <a:latin typeface="ＭＳ Ｐゴシック" panose="020B0600070205080204" pitchFamily="50" charset="-128"/>
              <a:ea typeface="ＭＳ Ｐゴシック" panose="020B0600070205080204" pitchFamily="50" charset="-128"/>
            </a:rPr>
            <a:t>2,506</a:t>
          </a:r>
          <a:r>
            <a:rPr kumimoji="1" lang="ja-JP" altLang="en-US" sz="1300">
              <a:latin typeface="ＭＳ Ｐゴシック" panose="020B0600070205080204" pitchFamily="50" charset="-128"/>
              <a:ea typeface="ＭＳ Ｐゴシック" panose="020B0600070205080204" pitchFamily="50" charset="-128"/>
            </a:rPr>
            <a:t>円の減となっている。前年度から減少した要因としては，鹿島アントラーズホームタウン支援金の皆減が挙げられる。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168,337</a:t>
          </a:r>
          <a:r>
            <a:rPr kumimoji="1" lang="ja-JP" altLang="en-US" sz="1300">
              <a:latin typeface="ＭＳ Ｐゴシック" panose="020B0600070205080204" pitchFamily="50" charset="-128"/>
              <a:ea typeface="ＭＳ Ｐゴシック" panose="020B0600070205080204" pitchFamily="50" charset="-128"/>
            </a:rPr>
            <a:t>円で類似団体と比較して</a:t>
          </a:r>
          <a:r>
            <a:rPr kumimoji="1" lang="en-US" altLang="ja-JP" sz="1300">
              <a:latin typeface="ＭＳ Ｐゴシック" panose="020B0600070205080204" pitchFamily="50" charset="-128"/>
              <a:ea typeface="ＭＳ Ｐゴシック" panose="020B0600070205080204" pitchFamily="50" charset="-128"/>
            </a:rPr>
            <a:t>736</a:t>
          </a:r>
          <a:r>
            <a:rPr kumimoji="1" lang="ja-JP" altLang="en-US" sz="1300">
              <a:latin typeface="ＭＳ Ｐゴシック" panose="020B0600070205080204" pitchFamily="50" charset="-128"/>
              <a:ea typeface="ＭＳ Ｐゴシック" panose="020B0600070205080204" pitchFamily="50" charset="-128"/>
            </a:rPr>
            <a:t>円高くなっており，前年度比で</a:t>
          </a:r>
          <a:r>
            <a:rPr kumimoji="1" lang="en-US" altLang="ja-JP" sz="1300">
              <a:latin typeface="ＭＳ Ｐゴシック" panose="020B0600070205080204" pitchFamily="50" charset="-128"/>
              <a:ea typeface="ＭＳ Ｐゴシック" panose="020B0600070205080204" pitchFamily="50" charset="-128"/>
            </a:rPr>
            <a:t>823</a:t>
          </a:r>
          <a:r>
            <a:rPr kumimoji="1" lang="ja-JP" altLang="en-US" sz="1300">
              <a:latin typeface="ＭＳ Ｐゴシック" panose="020B0600070205080204" pitchFamily="50" charset="-128"/>
              <a:ea typeface="ＭＳ Ｐゴシック" panose="020B0600070205080204" pitchFamily="50" charset="-128"/>
            </a:rPr>
            <a:t>円の減となっている。前年度から減少した要因としては，子育て世帯への臨時特別給付金給付事業の減が挙げられる。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45,811</a:t>
          </a:r>
          <a:r>
            <a:rPr kumimoji="1" lang="ja-JP" altLang="en-US" sz="1300">
              <a:latin typeface="ＭＳ Ｐゴシック" panose="020B0600070205080204" pitchFamily="50" charset="-128"/>
              <a:ea typeface="ＭＳ Ｐゴシック" panose="020B0600070205080204" pitchFamily="50" charset="-128"/>
            </a:rPr>
            <a:t>円で類似団体と比較して</a:t>
          </a:r>
          <a:r>
            <a:rPr kumimoji="1" lang="en-US" altLang="ja-JP" sz="1300">
              <a:latin typeface="ＭＳ Ｐゴシック" panose="020B0600070205080204" pitchFamily="50" charset="-128"/>
              <a:ea typeface="ＭＳ Ｐゴシック" panose="020B0600070205080204" pitchFamily="50" charset="-128"/>
            </a:rPr>
            <a:t>1,878</a:t>
          </a:r>
          <a:r>
            <a:rPr kumimoji="1" lang="ja-JP" altLang="en-US" sz="1300">
              <a:latin typeface="ＭＳ Ｐゴシック" panose="020B0600070205080204" pitchFamily="50" charset="-128"/>
              <a:ea typeface="ＭＳ Ｐゴシック" panose="020B0600070205080204" pitchFamily="50" charset="-128"/>
            </a:rPr>
            <a:t>円低くなっており，前年度比で</a:t>
          </a:r>
          <a:r>
            <a:rPr kumimoji="1" lang="en-US" altLang="ja-JP" sz="1300">
              <a:latin typeface="ＭＳ Ｐゴシック" panose="020B0600070205080204" pitchFamily="50" charset="-128"/>
              <a:ea typeface="ＭＳ Ｐゴシック" panose="020B0600070205080204" pitchFamily="50" charset="-128"/>
            </a:rPr>
            <a:t>10,672</a:t>
          </a:r>
          <a:r>
            <a:rPr kumimoji="1" lang="ja-JP" altLang="en-US" sz="1300">
              <a:latin typeface="ＭＳ Ｐゴシック" panose="020B0600070205080204" pitchFamily="50" charset="-128"/>
              <a:ea typeface="ＭＳ Ｐゴシック" panose="020B0600070205080204" pitchFamily="50" charset="-128"/>
            </a:rPr>
            <a:t>円の減となっている。前年度から減少した要因としては，鹿島地方事務組合負担金（一般廃棄物広域処理事業）の減が挙げられる。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63,918</a:t>
          </a:r>
          <a:r>
            <a:rPr kumimoji="1" lang="ja-JP" altLang="en-US" sz="1300">
              <a:latin typeface="ＭＳ Ｐゴシック" panose="020B0600070205080204" pitchFamily="50" charset="-128"/>
              <a:ea typeface="ＭＳ Ｐゴシック" panose="020B0600070205080204" pitchFamily="50" charset="-128"/>
            </a:rPr>
            <a:t>円で類似団体と比較して</a:t>
          </a:r>
          <a:r>
            <a:rPr kumimoji="1" lang="en-US" altLang="ja-JP" sz="1300">
              <a:latin typeface="ＭＳ Ｐゴシック" panose="020B0600070205080204" pitchFamily="50" charset="-128"/>
              <a:ea typeface="ＭＳ Ｐゴシック" panose="020B0600070205080204" pitchFamily="50" charset="-128"/>
            </a:rPr>
            <a:t>10,390</a:t>
          </a:r>
          <a:r>
            <a:rPr kumimoji="1" lang="ja-JP" altLang="en-US" sz="1300">
              <a:latin typeface="ＭＳ Ｐゴシック" panose="020B0600070205080204" pitchFamily="50" charset="-128"/>
              <a:ea typeface="ＭＳ Ｐゴシック" panose="020B0600070205080204" pitchFamily="50" charset="-128"/>
            </a:rPr>
            <a:t>円高くなっており，前年度比で</a:t>
          </a:r>
          <a:r>
            <a:rPr kumimoji="1" lang="en-US" altLang="ja-JP" sz="1300">
              <a:latin typeface="ＭＳ Ｐゴシック" panose="020B0600070205080204" pitchFamily="50" charset="-128"/>
              <a:ea typeface="ＭＳ Ｐゴシック" panose="020B0600070205080204" pitchFamily="50" charset="-128"/>
            </a:rPr>
            <a:t>8,984</a:t>
          </a:r>
          <a:r>
            <a:rPr kumimoji="1" lang="ja-JP" altLang="en-US" sz="1300">
              <a:latin typeface="ＭＳ Ｐゴシック" panose="020B0600070205080204" pitchFamily="50" charset="-128"/>
              <a:ea typeface="ＭＳ Ｐゴシック" panose="020B0600070205080204" pitchFamily="50" charset="-128"/>
            </a:rPr>
            <a:t>円の増となっている。前年度から増加した要因としては，中学校大規模改造事業の増が挙げられる。今後も，公共施設等総合管理計画に基づき，小中学校などの予防保全に努める。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財政調整基金残高は，前年度と比較して決算剰余金が</a:t>
          </a:r>
          <a:r>
            <a:rPr kumimoji="1" lang="en-US" altLang="ja-JP" sz="1400">
              <a:latin typeface="ＭＳ ゴシック" pitchFamily="49" charset="-128"/>
              <a:ea typeface="ＭＳ ゴシック" pitchFamily="49" charset="-128"/>
            </a:rPr>
            <a:t>400</a:t>
          </a:r>
          <a:r>
            <a:rPr kumimoji="1" lang="ja-JP" altLang="en-US" sz="1400">
              <a:latin typeface="ＭＳ ゴシック" pitchFamily="49" charset="-128"/>
              <a:ea typeface="ＭＳ ゴシック" pitchFamily="49" charset="-128"/>
            </a:rPr>
            <a:t>百万円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増加したため，</a:t>
          </a:r>
          <a:r>
            <a:rPr kumimoji="1" lang="en-US" altLang="ja-JP" sz="1400">
              <a:latin typeface="ＭＳ ゴシック" pitchFamily="49" charset="-128"/>
              <a:ea typeface="ＭＳ ゴシック" pitchFamily="49" charset="-128"/>
            </a:rPr>
            <a:t>2.79</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実質収支額は，歳入歳出差引額が前年度と比較して</a:t>
          </a:r>
          <a:r>
            <a:rPr kumimoji="1" lang="en-US" altLang="ja-JP" sz="1400">
              <a:latin typeface="ＭＳ ゴシック" pitchFamily="49" charset="-128"/>
              <a:ea typeface="ＭＳ ゴシック" pitchFamily="49" charset="-128"/>
            </a:rPr>
            <a:t>964</a:t>
          </a:r>
          <a:r>
            <a:rPr kumimoji="1" lang="ja-JP" altLang="en-US" sz="1400">
              <a:latin typeface="ＭＳ ゴシック" pitchFamily="49" charset="-128"/>
              <a:ea typeface="ＭＳ ゴシック" pitchFamily="49" charset="-128"/>
            </a:rPr>
            <a:t>百万円減少したことにより，実質収支額は</a:t>
          </a:r>
          <a:r>
            <a:rPr kumimoji="1" lang="en-US" altLang="ja-JP" sz="1400">
              <a:latin typeface="ＭＳ ゴシック" pitchFamily="49" charset="-128"/>
              <a:ea typeface="ＭＳ ゴシック" pitchFamily="49" charset="-128"/>
            </a:rPr>
            <a:t>4.60</a:t>
          </a:r>
          <a:r>
            <a:rPr kumimoji="1" lang="ja-JP" altLang="en-US" sz="1400">
              <a:latin typeface="ＭＳ ゴシック" pitchFamily="49" charset="-128"/>
              <a:ea typeface="ＭＳ ゴシック" pitchFamily="49" charset="-128"/>
            </a:rPr>
            <a:t>ポイント下降した。</a:t>
          </a:r>
        </a:p>
        <a:p>
          <a:r>
            <a:rPr kumimoji="1" lang="ja-JP" altLang="en-US" sz="1400">
              <a:latin typeface="ＭＳ ゴシック" pitchFamily="49" charset="-128"/>
              <a:ea typeface="ＭＳ ゴシック" pitchFamily="49" charset="-128"/>
            </a:rPr>
            <a:t>　実質単年度収支は，単年度収支が前年度と比較して</a:t>
          </a:r>
          <a:r>
            <a:rPr kumimoji="1" lang="en-US" altLang="ja-JP" sz="1400">
              <a:latin typeface="ＭＳ ゴシック" pitchFamily="49" charset="-128"/>
              <a:ea typeface="ＭＳ ゴシック" pitchFamily="49" charset="-128"/>
            </a:rPr>
            <a:t>1,517</a:t>
          </a:r>
          <a:r>
            <a:rPr kumimoji="1" lang="ja-JP" altLang="en-US" sz="1400">
              <a:latin typeface="ＭＳ ゴシック" pitchFamily="49" charset="-128"/>
              <a:ea typeface="ＭＳ ゴシック" pitchFamily="49" charset="-128"/>
            </a:rPr>
            <a:t>百万円減少し，積立金取崩し額が前年度と比較して</a:t>
          </a:r>
          <a:r>
            <a:rPr kumimoji="1" lang="en-US" altLang="ja-JP" sz="1400">
              <a:latin typeface="ＭＳ ゴシック" pitchFamily="49" charset="-128"/>
              <a:ea typeface="ＭＳ ゴシック" pitchFamily="49" charset="-128"/>
            </a:rPr>
            <a:t>101</a:t>
          </a:r>
          <a:r>
            <a:rPr kumimoji="1" lang="ja-JP" altLang="en-US" sz="1400">
              <a:latin typeface="ＭＳ ゴシック" pitchFamily="49" charset="-128"/>
              <a:ea typeface="ＭＳ ゴシック" pitchFamily="49" charset="-128"/>
            </a:rPr>
            <a:t>百万円増加したため，</a:t>
          </a:r>
          <a:r>
            <a:rPr kumimoji="1" lang="en-US" altLang="ja-JP" sz="1400">
              <a:latin typeface="ＭＳ ゴシック" pitchFamily="49" charset="-128"/>
              <a:ea typeface="ＭＳ ゴシック" pitchFamily="49" charset="-128"/>
            </a:rPr>
            <a:t>10.59</a:t>
          </a:r>
          <a:r>
            <a:rPr kumimoji="1" lang="ja-JP" altLang="en-US" sz="1400">
              <a:latin typeface="ＭＳ ゴシック" pitchFamily="49" charset="-128"/>
              <a:ea typeface="ＭＳ ゴシック" pitchFamily="49" charset="-128"/>
            </a:rPr>
            <a:t>ポイント下降した。今後も事務事業の見直しなどにより歳出の合理化を図り，健全な財政運営に努めていく。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連結実質赤字比率の算定をはじめた平成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年度決算）以降，一般会計及び特別会計に赤字は生じていない。</a:t>
          </a:r>
        </a:p>
        <a:p>
          <a:r>
            <a:rPr kumimoji="1" lang="ja-JP" altLang="en-US" sz="1400">
              <a:latin typeface="ＭＳ ゴシック" pitchFamily="49" charset="-128"/>
              <a:ea typeface="ＭＳ ゴシック" pitchFamily="49" charset="-128"/>
            </a:rPr>
            <a:t>　下水道事業会計については，平成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年度より公営企業法適用となっている。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一般会計については黒字額が減少しているが，前年度交付を受けた新型コロナ対策関連経費に係る国庫支出金の返還金の発生等により実質収支が減少したことによるものである。</a:t>
          </a:r>
        </a:p>
        <a:p>
          <a:r>
            <a:rPr kumimoji="1" lang="ja-JP" altLang="en-US" sz="1400">
              <a:latin typeface="ＭＳ ゴシック" pitchFamily="49" charset="-128"/>
              <a:ea typeface="ＭＳ ゴシック" pitchFamily="49" charset="-128"/>
            </a:rPr>
            <a:t>　国民健康保険特別会計については黒字額が減少しているが，県支出金の減や国民健康保険税の減等により実質収支が減少したことによるものである。</a:t>
          </a:r>
        </a:p>
        <a:p>
          <a:r>
            <a:rPr kumimoji="1" lang="ja-JP" altLang="en-US" sz="1400">
              <a:latin typeface="ＭＳ ゴシック" pitchFamily="49" charset="-128"/>
              <a:ea typeface="ＭＳ ゴシック" pitchFamily="49" charset="-128"/>
            </a:rPr>
            <a:t>　介護保険特別会計については黒字額が増加しているが，国庫支出金の増や諸支出金の減等により実質収支が増加したことによるものである。</a:t>
          </a:r>
        </a:p>
        <a:p>
          <a:r>
            <a:rPr kumimoji="1" lang="ja-JP" altLang="en-US" sz="1400">
              <a:latin typeface="ＭＳ ゴシック" pitchFamily="49" charset="-128"/>
              <a:ea typeface="ＭＳ ゴシック" pitchFamily="49" charset="-128"/>
            </a:rPr>
            <a:t>　今後も，鹿嶋市全体として引き続き適正な事業運営に努めていく。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27223075</v>
      </c>
      <c r="BO4" s="371"/>
      <c r="BP4" s="371"/>
      <c r="BQ4" s="371"/>
      <c r="BR4" s="371"/>
      <c r="BS4" s="371"/>
      <c r="BT4" s="371"/>
      <c r="BU4" s="372"/>
      <c r="BV4" s="370">
        <v>28965081</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4.0999999999999996</v>
      </c>
      <c r="CU4" s="377"/>
      <c r="CV4" s="377"/>
      <c r="CW4" s="377"/>
      <c r="CX4" s="377"/>
      <c r="CY4" s="377"/>
      <c r="CZ4" s="377"/>
      <c r="DA4" s="378"/>
      <c r="DB4" s="376">
        <v>8.6999999999999993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26563358</v>
      </c>
      <c r="BO5" s="408"/>
      <c r="BP5" s="408"/>
      <c r="BQ5" s="408"/>
      <c r="BR5" s="408"/>
      <c r="BS5" s="408"/>
      <c r="BT5" s="408"/>
      <c r="BU5" s="409"/>
      <c r="BV5" s="407">
        <v>27341683</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91.1</v>
      </c>
      <c r="CU5" s="405"/>
      <c r="CV5" s="405"/>
      <c r="CW5" s="405"/>
      <c r="CX5" s="405"/>
      <c r="CY5" s="405"/>
      <c r="CZ5" s="405"/>
      <c r="DA5" s="406"/>
      <c r="DB5" s="404">
        <v>89.4</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659717</v>
      </c>
      <c r="BO6" s="408"/>
      <c r="BP6" s="408"/>
      <c r="BQ6" s="408"/>
      <c r="BR6" s="408"/>
      <c r="BS6" s="408"/>
      <c r="BT6" s="408"/>
      <c r="BU6" s="409"/>
      <c r="BV6" s="407">
        <v>1623398</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91.6</v>
      </c>
      <c r="CU6" s="445"/>
      <c r="CV6" s="445"/>
      <c r="CW6" s="445"/>
      <c r="CX6" s="445"/>
      <c r="CY6" s="445"/>
      <c r="CZ6" s="445"/>
      <c r="DA6" s="446"/>
      <c r="DB6" s="444">
        <v>91.5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38048</v>
      </c>
      <c r="BO7" s="408"/>
      <c r="BP7" s="408"/>
      <c r="BQ7" s="408"/>
      <c r="BR7" s="408"/>
      <c r="BS7" s="408"/>
      <c r="BT7" s="408"/>
      <c r="BU7" s="409"/>
      <c r="BV7" s="407">
        <v>280212</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15150872</v>
      </c>
      <c r="CU7" s="408"/>
      <c r="CV7" s="408"/>
      <c r="CW7" s="408"/>
      <c r="CX7" s="408"/>
      <c r="CY7" s="408"/>
      <c r="CZ7" s="408"/>
      <c r="DA7" s="409"/>
      <c r="DB7" s="407">
        <v>15446383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621669</v>
      </c>
      <c r="BO8" s="408"/>
      <c r="BP8" s="408"/>
      <c r="BQ8" s="408"/>
      <c r="BR8" s="408"/>
      <c r="BS8" s="408"/>
      <c r="BT8" s="408"/>
      <c r="BU8" s="409"/>
      <c r="BV8" s="407">
        <v>1343186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0.98</v>
      </c>
      <c r="CU8" s="448"/>
      <c r="CV8" s="448"/>
      <c r="CW8" s="448"/>
      <c r="CX8" s="448"/>
      <c r="CY8" s="448"/>
      <c r="CZ8" s="448"/>
      <c r="DA8" s="449"/>
      <c r="DB8" s="447">
        <v>0.99</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66950</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110</v>
      </c>
      <c r="AV9" s="440"/>
      <c r="AW9" s="440"/>
      <c r="AX9" s="440"/>
      <c r="AY9" s="441" t="s">
        <v>117</v>
      </c>
      <c r="AZ9" s="442"/>
      <c r="BA9" s="442"/>
      <c r="BB9" s="442"/>
      <c r="BC9" s="442"/>
      <c r="BD9" s="442"/>
      <c r="BE9" s="442"/>
      <c r="BF9" s="442"/>
      <c r="BG9" s="442"/>
      <c r="BH9" s="442"/>
      <c r="BI9" s="442"/>
      <c r="BJ9" s="442"/>
      <c r="BK9" s="442"/>
      <c r="BL9" s="442"/>
      <c r="BM9" s="443"/>
      <c r="BN9" s="407">
        <v>-721517</v>
      </c>
      <c r="BO9" s="408"/>
      <c r="BP9" s="408"/>
      <c r="BQ9" s="408"/>
      <c r="BR9" s="408"/>
      <c r="BS9" s="408"/>
      <c r="BT9" s="408"/>
      <c r="BU9" s="409"/>
      <c r="BV9" s="407">
        <v>795293</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10.6</v>
      </c>
      <c r="CU9" s="405"/>
      <c r="CV9" s="405"/>
      <c r="CW9" s="405"/>
      <c r="CX9" s="405"/>
      <c r="CY9" s="405"/>
      <c r="CZ9" s="405"/>
      <c r="DA9" s="406"/>
      <c r="DB9" s="404">
        <v>10.199999999999999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67879</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623</v>
      </c>
      <c r="BO10" s="408"/>
      <c r="BP10" s="408"/>
      <c r="BQ10" s="408"/>
      <c r="BR10" s="408"/>
      <c r="BS10" s="408"/>
      <c r="BT10" s="408"/>
      <c r="BU10" s="409"/>
      <c r="BV10" s="407">
        <v>562</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900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66274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293654</v>
      </c>
      <c r="BO12" s="408"/>
      <c r="BP12" s="408"/>
      <c r="BQ12" s="408"/>
      <c r="BR12" s="408"/>
      <c r="BS12" s="408"/>
      <c r="BT12" s="408"/>
      <c r="BU12" s="409"/>
      <c r="BV12" s="407">
        <v>192910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65255</v>
      </c>
      <c r="S13" s="492"/>
      <c r="T13" s="492"/>
      <c r="U13" s="492"/>
      <c r="V13" s="493"/>
      <c r="W13" s="423" t="s">
        <v>142</v>
      </c>
      <c r="X13" s="424"/>
      <c r="Y13" s="424"/>
      <c r="Z13" s="424"/>
      <c r="AA13" s="424"/>
      <c r="AB13" s="414"/>
      <c r="AC13" s="458">
        <v>904</v>
      </c>
      <c r="AD13" s="459"/>
      <c r="AE13" s="459"/>
      <c r="AF13" s="459"/>
      <c r="AG13" s="501"/>
      <c r="AH13" s="458">
        <v>940</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-1013648</v>
      </c>
      <c r="BO13" s="408"/>
      <c r="BP13" s="408"/>
      <c r="BQ13" s="408"/>
      <c r="BR13" s="408"/>
      <c r="BS13" s="408"/>
      <c r="BT13" s="408"/>
      <c r="BU13" s="409"/>
      <c r="BV13" s="407">
        <v>602945</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6.4</v>
      </c>
      <c r="CU13" s="405"/>
      <c r="CV13" s="405"/>
      <c r="CW13" s="405"/>
      <c r="CX13" s="405"/>
      <c r="CY13" s="405"/>
      <c r="CZ13" s="405"/>
      <c r="DA13" s="406"/>
      <c r="DB13" s="404">
        <v>6.3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67031</v>
      </c>
      <c r="S14" s="492"/>
      <c r="T14" s="492"/>
      <c r="U14" s="492"/>
      <c r="V14" s="493"/>
      <c r="W14" s="397"/>
      <c r="X14" s="398"/>
      <c r="Y14" s="398"/>
      <c r="Z14" s="398"/>
      <c r="AA14" s="398"/>
      <c r="AB14" s="387"/>
      <c r="AC14" s="494">
        <v>3.2</v>
      </c>
      <c r="AD14" s="495"/>
      <c r="AE14" s="495"/>
      <c r="AF14" s="495"/>
      <c r="AG14" s="496"/>
      <c r="AH14" s="494">
        <v>3.2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44.4</v>
      </c>
      <c r="CU14" s="506"/>
      <c r="CV14" s="506"/>
      <c r="CW14" s="506"/>
      <c r="CX14" s="506"/>
      <c r="CY14" s="506"/>
      <c r="CZ14" s="506"/>
      <c r="DA14" s="507"/>
      <c r="DB14" s="505">
        <v>47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66065</v>
      </c>
      <c r="S15" s="492"/>
      <c r="T15" s="492"/>
      <c r="U15" s="492"/>
      <c r="V15" s="493"/>
      <c r="W15" s="423" t="s">
        <v>150</v>
      </c>
      <c r="X15" s="424"/>
      <c r="Y15" s="424"/>
      <c r="Z15" s="424"/>
      <c r="AA15" s="424"/>
      <c r="AB15" s="414"/>
      <c r="AC15" s="458">
        <v>9347</v>
      </c>
      <c r="AD15" s="459"/>
      <c r="AE15" s="459"/>
      <c r="AF15" s="459"/>
      <c r="AG15" s="501"/>
      <c r="AH15" s="458">
        <v>10067</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11522135</v>
      </c>
      <c r="BO15" s="371"/>
      <c r="BP15" s="371"/>
      <c r="BQ15" s="371"/>
      <c r="BR15" s="371"/>
      <c r="BS15" s="371"/>
      <c r="BT15" s="371"/>
      <c r="BU15" s="372"/>
      <c r="BV15" s="370">
        <v>11508968</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32.799999999999997</v>
      </c>
      <c r="AD16" s="495"/>
      <c r="AE16" s="495"/>
      <c r="AF16" s="495"/>
      <c r="AG16" s="496"/>
      <c r="AH16" s="494">
        <v>34.5</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11852619</v>
      </c>
      <c r="BO16" s="408"/>
      <c r="BP16" s="408"/>
      <c r="BQ16" s="408"/>
      <c r="BR16" s="408"/>
      <c r="BS16" s="408"/>
      <c r="BT16" s="408"/>
      <c r="BU16" s="409"/>
      <c r="BV16" s="407">
        <v>11794769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18230</v>
      </c>
      <c r="AD17" s="459"/>
      <c r="AE17" s="459"/>
      <c r="AF17" s="459"/>
      <c r="AG17" s="501"/>
      <c r="AH17" s="458">
        <v>18198</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14730172</v>
      </c>
      <c r="BO17" s="408"/>
      <c r="BP17" s="408"/>
      <c r="BQ17" s="408"/>
      <c r="BR17" s="408"/>
      <c r="BS17" s="408"/>
      <c r="BT17" s="408"/>
      <c r="BU17" s="409"/>
      <c r="BV17" s="407">
        <v>14750126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106.04</v>
      </c>
      <c r="M18" s="531"/>
      <c r="N18" s="531"/>
      <c r="O18" s="531"/>
      <c r="P18" s="531"/>
      <c r="Q18" s="531"/>
      <c r="R18" s="532"/>
      <c r="S18" s="532"/>
      <c r="T18" s="532"/>
      <c r="U18" s="532"/>
      <c r="V18" s="533"/>
      <c r="W18" s="425"/>
      <c r="X18" s="426"/>
      <c r="Y18" s="426"/>
      <c r="Z18" s="426"/>
      <c r="AA18" s="426"/>
      <c r="AB18" s="417"/>
      <c r="AC18" s="534">
        <v>64</v>
      </c>
      <c r="AD18" s="535"/>
      <c r="AE18" s="535"/>
      <c r="AF18" s="535"/>
      <c r="AG18" s="536"/>
      <c r="AH18" s="534">
        <v>62.3</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12934984</v>
      </c>
      <c r="BO18" s="408"/>
      <c r="BP18" s="408"/>
      <c r="BQ18" s="408"/>
      <c r="BR18" s="408"/>
      <c r="BS18" s="408"/>
      <c r="BT18" s="408"/>
      <c r="BU18" s="409"/>
      <c r="BV18" s="407">
        <v>12435128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631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16867826</v>
      </c>
      <c r="BO19" s="408"/>
      <c r="BP19" s="408"/>
      <c r="BQ19" s="408"/>
      <c r="BR19" s="408"/>
      <c r="BS19" s="408"/>
      <c r="BT19" s="408"/>
      <c r="BU19" s="409"/>
      <c r="BV19" s="407">
        <v>17931976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28318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17172315</v>
      </c>
      <c r="BO22" s="371"/>
      <c r="BP22" s="371"/>
      <c r="BQ22" s="371"/>
      <c r="BR22" s="371"/>
      <c r="BS22" s="371"/>
      <c r="BT22" s="371"/>
      <c r="BU22" s="372"/>
      <c r="BV22" s="370">
        <v>17262157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13591437</v>
      </c>
      <c r="BO23" s="408"/>
      <c r="BP23" s="408"/>
      <c r="BQ23" s="408"/>
      <c r="BR23" s="408"/>
      <c r="BS23" s="408"/>
      <c r="BT23" s="408"/>
      <c r="BU23" s="409"/>
      <c r="BV23" s="407">
        <v>13129051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8360</v>
      </c>
      <c r="R24" s="459"/>
      <c r="S24" s="459"/>
      <c r="T24" s="459"/>
      <c r="U24" s="459"/>
      <c r="V24" s="501"/>
      <c r="W24" s="553"/>
      <c r="X24" s="554"/>
      <c r="Y24" s="555"/>
      <c r="Z24" s="457" t="s">
        <v>175</v>
      </c>
      <c r="AA24" s="437"/>
      <c r="AB24" s="437"/>
      <c r="AC24" s="437"/>
      <c r="AD24" s="437"/>
      <c r="AE24" s="437"/>
      <c r="AF24" s="437"/>
      <c r="AG24" s="438"/>
      <c r="AH24" s="458">
        <v>372</v>
      </c>
      <c r="AI24" s="459"/>
      <c r="AJ24" s="459"/>
      <c r="AK24" s="459"/>
      <c r="AL24" s="501"/>
      <c r="AM24" s="458">
        <v>1065780</v>
      </c>
      <c r="AN24" s="459"/>
      <c r="AO24" s="459"/>
      <c r="AP24" s="459"/>
      <c r="AQ24" s="459"/>
      <c r="AR24" s="501"/>
      <c r="AS24" s="458">
        <v>2865</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11604384</v>
      </c>
      <c r="BO24" s="408"/>
      <c r="BP24" s="408"/>
      <c r="BQ24" s="408"/>
      <c r="BR24" s="408"/>
      <c r="BS24" s="408"/>
      <c r="BT24" s="408"/>
      <c r="BU24" s="409"/>
      <c r="BV24" s="407">
        <v>11287947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2</v>
      </c>
      <c r="M25" s="459"/>
      <c r="N25" s="459"/>
      <c r="O25" s="459"/>
      <c r="P25" s="501"/>
      <c r="Q25" s="458">
        <v>6670</v>
      </c>
      <c r="R25" s="459"/>
      <c r="S25" s="459"/>
      <c r="T25" s="459"/>
      <c r="U25" s="459"/>
      <c r="V25" s="501"/>
      <c r="W25" s="553"/>
      <c r="X25" s="554"/>
      <c r="Y25" s="555"/>
      <c r="Z25" s="457" t="s">
        <v>178</v>
      </c>
      <c r="AA25" s="437"/>
      <c r="AB25" s="437"/>
      <c r="AC25" s="437"/>
      <c r="AD25" s="437"/>
      <c r="AE25" s="437"/>
      <c r="AF25" s="437"/>
      <c r="AG25" s="438"/>
      <c r="AH25" s="458" t="s">
        <v>131</v>
      </c>
      <c r="AI25" s="459"/>
      <c r="AJ25" s="459"/>
      <c r="AK25" s="459"/>
      <c r="AL25" s="501"/>
      <c r="AM25" s="458" t="s">
        <v>179</v>
      </c>
      <c r="AN25" s="459"/>
      <c r="AO25" s="459"/>
      <c r="AP25" s="459"/>
      <c r="AQ25" s="459"/>
      <c r="AR25" s="501"/>
      <c r="AS25" s="458" t="s">
        <v>130</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2851946</v>
      </c>
      <c r="BO25" s="371"/>
      <c r="BP25" s="371"/>
      <c r="BQ25" s="371"/>
      <c r="BR25" s="371"/>
      <c r="BS25" s="371"/>
      <c r="BT25" s="371"/>
      <c r="BU25" s="372"/>
      <c r="BV25" s="370">
        <v>3661638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6020</v>
      </c>
      <c r="R26" s="459"/>
      <c r="S26" s="459"/>
      <c r="T26" s="459"/>
      <c r="U26" s="459"/>
      <c r="V26" s="501"/>
      <c r="W26" s="553"/>
      <c r="X26" s="554"/>
      <c r="Y26" s="555"/>
      <c r="Z26" s="457" t="s">
        <v>182</v>
      </c>
      <c r="AA26" s="559"/>
      <c r="AB26" s="559"/>
      <c r="AC26" s="559"/>
      <c r="AD26" s="559"/>
      <c r="AE26" s="559"/>
      <c r="AF26" s="559"/>
      <c r="AG26" s="560"/>
      <c r="AH26" s="458">
        <v>2</v>
      </c>
      <c r="AI26" s="459"/>
      <c r="AJ26" s="459"/>
      <c r="AK26" s="459"/>
      <c r="AL26" s="501"/>
      <c r="AM26" s="458" t="s">
        <v>183</v>
      </c>
      <c r="AN26" s="459"/>
      <c r="AO26" s="459"/>
      <c r="AP26" s="459"/>
      <c r="AQ26" s="459"/>
      <c r="AR26" s="501"/>
      <c r="AS26" s="458" t="s">
        <v>183</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185</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186</v>
      </c>
      <c r="F27" s="437"/>
      <c r="G27" s="437"/>
      <c r="H27" s="437"/>
      <c r="I27" s="437"/>
      <c r="J27" s="437"/>
      <c r="K27" s="438"/>
      <c r="L27" s="458">
        <v>1</v>
      </c>
      <c r="M27" s="459"/>
      <c r="N27" s="459"/>
      <c r="O27" s="459"/>
      <c r="P27" s="501"/>
      <c r="Q27" s="458">
        <v>3960</v>
      </c>
      <c r="R27" s="459"/>
      <c r="S27" s="459"/>
      <c r="T27" s="459"/>
      <c r="U27" s="459"/>
      <c r="V27" s="501"/>
      <c r="W27" s="553"/>
      <c r="X27" s="554"/>
      <c r="Y27" s="555"/>
      <c r="Z27" s="457" t="s">
        <v>187</v>
      </c>
      <c r="AA27" s="437"/>
      <c r="AB27" s="437"/>
      <c r="AC27" s="437"/>
      <c r="AD27" s="437"/>
      <c r="AE27" s="437"/>
      <c r="AF27" s="437"/>
      <c r="AG27" s="438"/>
      <c r="AH27" s="458">
        <v>26</v>
      </c>
      <c r="AI27" s="459"/>
      <c r="AJ27" s="459"/>
      <c r="AK27" s="459"/>
      <c r="AL27" s="501"/>
      <c r="AM27" s="458">
        <v>73944</v>
      </c>
      <c r="AN27" s="459"/>
      <c r="AO27" s="459"/>
      <c r="AP27" s="459"/>
      <c r="AQ27" s="459"/>
      <c r="AR27" s="501"/>
      <c r="AS27" s="458">
        <v>2844</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v>586448</v>
      </c>
      <c r="BO27" s="527"/>
      <c r="BP27" s="527"/>
      <c r="BQ27" s="527"/>
      <c r="BR27" s="527"/>
      <c r="BS27" s="527"/>
      <c r="BT27" s="527"/>
      <c r="BU27" s="528"/>
      <c r="BV27" s="526">
        <v>586447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189</v>
      </c>
      <c r="F28" s="437"/>
      <c r="G28" s="437"/>
      <c r="H28" s="437"/>
      <c r="I28" s="437"/>
      <c r="J28" s="437"/>
      <c r="K28" s="438"/>
      <c r="L28" s="458">
        <v>1</v>
      </c>
      <c r="M28" s="459"/>
      <c r="N28" s="459"/>
      <c r="O28" s="459"/>
      <c r="P28" s="501"/>
      <c r="Q28" s="458">
        <v>3630</v>
      </c>
      <c r="R28" s="459"/>
      <c r="S28" s="459"/>
      <c r="T28" s="459"/>
      <c r="U28" s="459"/>
      <c r="V28" s="501"/>
      <c r="W28" s="553"/>
      <c r="X28" s="554"/>
      <c r="Y28" s="555"/>
      <c r="Z28" s="457" t="s">
        <v>190</v>
      </c>
      <c r="AA28" s="437"/>
      <c r="AB28" s="437"/>
      <c r="AC28" s="437"/>
      <c r="AD28" s="437"/>
      <c r="AE28" s="437"/>
      <c r="AF28" s="437"/>
      <c r="AG28" s="438"/>
      <c r="AH28" s="458" t="s">
        <v>191</v>
      </c>
      <c r="AI28" s="459"/>
      <c r="AJ28" s="459"/>
      <c r="AK28" s="459"/>
      <c r="AL28" s="501"/>
      <c r="AM28" s="458" t="s">
        <v>185</v>
      </c>
      <c r="AN28" s="459"/>
      <c r="AO28" s="459"/>
      <c r="AP28" s="459"/>
      <c r="AQ28" s="459"/>
      <c r="AR28" s="501"/>
      <c r="AS28" s="458" t="s">
        <v>131</v>
      </c>
      <c r="AT28" s="459"/>
      <c r="AU28" s="459"/>
      <c r="AV28" s="459"/>
      <c r="AW28" s="459"/>
      <c r="AX28" s="460"/>
      <c r="AY28" s="561" t="s">
        <v>192</v>
      </c>
      <c r="AZ28" s="562"/>
      <c r="BA28" s="562"/>
      <c r="BB28" s="563"/>
      <c r="BC28" s="367" t="s">
        <v>49</v>
      </c>
      <c r="BD28" s="368"/>
      <c r="BE28" s="368"/>
      <c r="BF28" s="368"/>
      <c r="BG28" s="368"/>
      <c r="BH28" s="368"/>
      <c r="BI28" s="368"/>
      <c r="BJ28" s="368"/>
      <c r="BK28" s="368"/>
      <c r="BL28" s="368"/>
      <c r="BM28" s="369"/>
      <c r="BN28" s="370">
        <v>2220616</v>
      </c>
      <c r="BO28" s="371"/>
      <c r="BP28" s="371"/>
      <c r="BQ28" s="371"/>
      <c r="BR28" s="371"/>
      <c r="BS28" s="371"/>
      <c r="BT28" s="371"/>
      <c r="BU28" s="372"/>
      <c r="BV28" s="370">
        <v>1833647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193</v>
      </c>
      <c r="F29" s="437"/>
      <c r="G29" s="437"/>
      <c r="H29" s="437"/>
      <c r="I29" s="437"/>
      <c r="J29" s="437"/>
      <c r="K29" s="438"/>
      <c r="L29" s="458">
        <v>18</v>
      </c>
      <c r="M29" s="459"/>
      <c r="N29" s="459"/>
      <c r="O29" s="459"/>
      <c r="P29" s="501"/>
      <c r="Q29" s="458">
        <v>3420</v>
      </c>
      <c r="R29" s="459"/>
      <c r="S29" s="459"/>
      <c r="T29" s="459"/>
      <c r="U29" s="459"/>
      <c r="V29" s="501"/>
      <c r="W29" s="556"/>
      <c r="X29" s="557"/>
      <c r="Y29" s="558"/>
      <c r="Z29" s="457" t="s">
        <v>194</v>
      </c>
      <c r="AA29" s="437"/>
      <c r="AB29" s="437"/>
      <c r="AC29" s="437"/>
      <c r="AD29" s="437"/>
      <c r="AE29" s="437"/>
      <c r="AF29" s="437"/>
      <c r="AG29" s="438"/>
      <c r="AH29" s="458">
        <v>398</v>
      </c>
      <c r="AI29" s="459"/>
      <c r="AJ29" s="459"/>
      <c r="AK29" s="459"/>
      <c r="AL29" s="501"/>
      <c r="AM29" s="458">
        <v>1139724</v>
      </c>
      <c r="AN29" s="459"/>
      <c r="AO29" s="459"/>
      <c r="AP29" s="459"/>
      <c r="AQ29" s="459"/>
      <c r="AR29" s="501"/>
      <c r="AS29" s="458">
        <v>2864</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385821</v>
      </c>
      <c r="BO29" s="408"/>
      <c r="BP29" s="408"/>
      <c r="BQ29" s="408"/>
      <c r="BR29" s="408"/>
      <c r="BS29" s="408"/>
      <c r="BT29" s="408"/>
      <c r="BU29" s="409"/>
      <c r="BV29" s="407">
        <v>295872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4">
        <v>98.9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641060</v>
      </c>
      <c r="BO30" s="527"/>
      <c r="BP30" s="527"/>
      <c r="BQ30" s="527"/>
      <c r="BR30" s="527"/>
      <c r="BS30" s="527"/>
      <c r="BT30" s="527"/>
      <c r="BU30" s="528"/>
      <c r="BV30" s="526">
        <v>699574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203</v>
      </c>
      <c r="V33" s="431"/>
      <c r="W33" s="396" t="s">
        <v>205</v>
      </c>
      <c r="X33" s="396"/>
      <c r="Y33" s="396"/>
      <c r="Z33" s="396"/>
      <c r="AA33" s="396"/>
      <c r="AB33" s="396"/>
      <c r="AC33" s="396"/>
      <c r="AD33" s="396"/>
      <c r="AE33" s="396"/>
      <c r="AF33" s="396"/>
      <c r="AG33" s="396"/>
      <c r="AH33" s="396"/>
      <c r="AI33" s="396"/>
      <c r="AJ33" s="396"/>
      <c r="AK33" s="396"/>
      <c r="AL33" s="206"/>
      <c r="AM33" s="431" t="s">
        <v>206</v>
      </c>
      <c r="AN33" s="431"/>
      <c r="AO33" s="396" t="s">
        <v>204</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31" t="s">
        <v>207</v>
      </c>
      <c r="BX33" s="431"/>
      <c r="BY33" s="396" t="s">
        <v>209</v>
      </c>
      <c r="BZ33" s="396"/>
      <c r="CA33" s="396"/>
      <c r="CB33" s="396"/>
      <c r="CC33" s="396"/>
      <c r="CD33" s="396"/>
      <c r="CE33" s="396"/>
      <c r="CF33" s="396"/>
      <c r="CG33" s="396"/>
      <c r="CH33" s="396"/>
      <c r="CI33" s="396"/>
      <c r="CJ33" s="396"/>
      <c r="CK33" s="396"/>
      <c r="CL33" s="396"/>
      <c r="CM33" s="396"/>
      <c r="CN33" s="206"/>
      <c r="CO33" s="431" t="s">
        <v>210</v>
      </c>
      <c r="CP33" s="431"/>
      <c r="CQ33" s="396" t="s">
        <v>211</v>
      </c>
      <c r="CR33" s="396"/>
      <c r="CS33" s="396"/>
      <c r="CT33" s="396"/>
      <c r="CU33" s="396"/>
      <c r="CV33" s="396"/>
      <c r="CW33" s="396"/>
      <c r="CX33" s="396"/>
      <c r="CY33" s="396"/>
      <c r="CZ33" s="396"/>
      <c r="DA33" s="396"/>
      <c r="DB33" s="396"/>
      <c r="DC33" s="396"/>
      <c r="DD33" s="396"/>
      <c r="DE33" s="396"/>
      <c r="DF33" s="206"/>
      <c r="DG33" s="596" t="s">
        <v>212</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農業集落排水特別会計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茨城県市町村総合事務組合（一般会計）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鹿嶋市農業公社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墓地特別会計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水道事業会計</v>
      </c>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IF('各会計、関係団体の財政状況及び健全化判断比率'!B34="","",'各会計、関係団体の財政状況及び健全化判断比率'!B34)</f>
        <v>鹿島臨海都市計画事業鹿嶋市平井東部土地区画整理事業特別会計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茨城県市町村総合事務組合（県民交通災害共済事業特別会計）</v>
      </c>
      <c r="BZ35" s="598"/>
      <c r="CA35" s="598"/>
      <c r="CB35" s="598"/>
      <c r="CC35" s="598"/>
      <c r="CD35" s="598"/>
      <c r="CE35" s="598"/>
      <c r="CF35" s="598"/>
      <c r="CG35" s="598"/>
      <c r="CH35" s="598"/>
      <c r="CI35" s="598"/>
      <c r="CJ35" s="598"/>
      <c r="CK35" s="598"/>
      <c r="CL35" s="598"/>
      <c r="CM35" s="598"/>
      <c r="CN35" s="181"/>
      <c r="CO35" s="597">
        <f t="shared" ref="CO35:CO43" si="3">IF(CQ35="","",CO34+1)</f>
        <v>21</v>
      </c>
      <c r="CP35" s="597"/>
      <c r="CQ35" s="598" t="str">
        <f>IF('各会計、関係団体の財政状況及び健全化判断比率'!BS8="","",'各会計、関係団体の財政状況及び健全化判断比率'!BS8)</f>
        <v>鹿嶋市文化スポーツ振興事業団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茨城租税債権管理機構（一般会計）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茨城県後期高齢者医療広域連合（一般会計）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茨城県後期高齢者医療広域連合（後期高齢医療特別会計）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鹿行広域事務組合（一般会計）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鹿行広域事務組合（養護老人ホーム事業特別会計）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鹿島地方事務組合（一般会計）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鹿島地方事務組合（環境事業特別会計）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鹿島地方事務組合（消防事業特別会計）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213</v>
      </c>
      <c r="E46" s="600" t="s">
        <v>214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fPsMjd6O4B94IFWkltIWZ6Wd0Ymjm/4jQxFXapynWCES+Qc6wLQtKH8YYe2DHS7y/jCh4rk9d+EUQafXErQpgw==" saltValue="U3Oaek33Xi5OsTn6R4nTp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1" t="s">
        <v>567</v>
      </c>
      <c r="D34" s="1151"/>
      <c r="E34" s="1152"/>
      <c r="F34" s="32">
        <v>13.7</v>
      </c>
      <c r="G34" s="33">
        <v>15.52</v>
      </c>
      <c r="H34" s="33">
        <v>15.16</v>
      </c>
      <c r="I34" s="33">
        <v>15.2</v>
      </c>
      <c r="J34" s="34">
        <v>15.76</v>
      </c>
      <c r="K34" s="22"/>
      <c r="L34" s="22"/>
      <c r="M34" s="22"/>
      <c r="N34" s="22"/>
      <c r="O34" s="22"/>
      <c r="P34" s="22"/>
    </row>
    <row r="35" spans="1:16" ht="39" customHeight="1" x14ac:dyDescent="0.15">
      <c r="A35" s="22"/>
      <c r="B35" s="35"/>
      <c r="C35" s="1145" t="s">
        <v>568</v>
      </c>
      <c r="D35" s="1146"/>
      <c r="E35" s="1147"/>
      <c r="F35" s="36">
        <v>6.38</v>
      </c>
      <c r="G35" s="37">
        <v>5.68</v>
      </c>
      <c r="H35" s="37">
        <v>3.62</v>
      </c>
      <c r="I35" s="37">
        <v>8.6300000000000008</v>
      </c>
      <c r="J35" s="38">
        <v>4.03</v>
      </c>
      <c r="K35" s="22"/>
      <c r="L35" s="22"/>
      <c r="M35" s="22"/>
      <c r="N35" s="22"/>
      <c r="O35" s="22"/>
      <c r="P35" s="22"/>
    </row>
    <row r="36" spans="1:16" ht="39" customHeight="1" x14ac:dyDescent="0.15">
      <c r="A36" s="22"/>
      <c r="B36" s="35"/>
      <c r="C36" s="1145" t="s">
        <v>569</v>
      </c>
      <c r="D36" s="1146"/>
      <c r="E36" s="1147"/>
      <c r="F36" s="36">
        <v>5.01</v>
      </c>
      <c r="G36" s="37">
        <v>4.99</v>
      </c>
      <c r="H36" s="37">
        <v>4.3</v>
      </c>
      <c r="I36" s="37">
        <v>3.45</v>
      </c>
      <c r="J36" s="38">
        <v>2.63</v>
      </c>
      <c r="K36" s="22"/>
      <c r="L36" s="22"/>
      <c r="M36" s="22"/>
      <c r="N36" s="22"/>
      <c r="O36" s="22"/>
      <c r="P36" s="22"/>
    </row>
    <row r="37" spans="1:16" ht="39" customHeight="1" x14ac:dyDescent="0.15">
      <c r="A37" s="22"/>
      <c r="B37" s="35"/>
      <c r="C37" s="1145" t="s">
        <v>570</v>
      </c>
      <c r="D37" s="1146"/>
      <c r="E37" s="1147"/>
      <c r="F37" s="36">
        <v>1.21</v>
      </c>
      <c r="G37" s="37">
        <v>1.17</v>
      </c>
      <c r="H37" s="37">
        <v>1.34</v>
      </c>
      <c r="I37" s="37">
        <v>1.43</v>
      </c>
      <c r="J37" s="38">
        <v>1.23</v>
      </c>
      <c r="K37" s="22"/>
      <c r="L37" s="22"/>
      <c r="M37" s="22"/>
      <c r="N37" s="22"/>
      <c r="O37" s="22"/>
      <c r="P37" s="22"/>
    </row>
    <row r="38" spans="1:16" ht="39" customHeight="1" x14ac:dyDescent="0.15">
      <c r="A38" s="22"/>
      <c r="B38" s="35"/>
      <c r="C38" s="1145" t="s">
        <v>571</v>
      </c>
      <c r="D38" s="1146"/>
      <c r="E38" s="1147"/>
      <c r="F38" s="36">
        <v>0.15</v>
      </c>
      <c r="G38" s="37">
        <v>0.66</v>
      </c>
      <c r="H38" s="37">
        <v>1.19</v>
      </c>
      <c r="I38" s="37">
        <v>1.39</v>
      </c>
      <c r="J38" s="38">
        <v>1.1100000000000001</v>
      </c>
      <c r="K38" s="22"/>
      <c r="L38" s="22"/>
      <c r="M38" s="22"/>
      <c r="N38" s="22"/>
      <c r="O38" s="22"/>
      <c r="P38" s="22"/>
    </row>
    <row r="39" spans="1:16" ht="39" customHeight="1" x14ac:dyDescent="0.15">
      <c r="A39" s="22"/>
      <c r="B39" s="35"/>
      <c r="C39" s="1145" t="s">
        <v>572</v>
      </c>
      <c r="D39" s="1146"/>
      <c r="E39" s="1147"/>
      <c r="F39" s="36">
        <v>0</v>
      </c>
      <c r="G39" s="37">
        <v>0.74</v>
      </c>
      <c r="H39" s="37">
        <v>1.39</v>
      </c>
      <c r="I39" s="37">
        <v>0.3</v>
      </c>
      <c r="J39" s="38">
        <v>0.7</v>
      </c>
      <c r="K39" s="22"/>
      <c r="L39" s="22"/>
      <c r="M39" s="22"/>
      <c r="N39" s="22"/>
      <c r="O39" s="22"/>
      <c r="P39" s="22"/>
    </row>
    <row r="40" spans="1:16" ht="39" customHeight="1" x14ac:dyDescent="0.15">
      <c r="A40" s="22"/>
      <c r="B40" s="35"/>
      <c r="C40" s="1145" t="s">
        <v>573</v>
      </c>
      <c r="D40" s="1146"/>
      <c r="E40" s="1147"/>
      <c r="F40" s="36">
        <v>7.0000000000000007E-2</v>
      </c>
      <c r="G40" s="37">
        <v>0.06</v>
      </c>
      <c r="H40" s="37">
        <v>0.06</v>
      </c>
      <c r="I40" s="37">
        <v>0.06</v>
      </c>
      <c r="J40" s="38">
        <v>0.06</v>
      </c>
      <c r="K40" s="22"/>
      <c r="L40" s="22"/>
      <c r="M40" s="22"/>
      <c r="N40" s="22"/>
      <c r="O40" s="22"/>
      <c r="P40" s="22"/>
    </row>
    <row r="41" spans="1:16" ht="39" customHeight="1" x14ac:dyDescent="0.15">
      <c r="A41" s="22"/>
      <c r="B41" s="35"/>
      <c r="C41" s="1145" t="s">
        <v>574</v>
      </c>
      <c r="D41" s="1146"/>
      <c r="E41" s="1147"/>
      <c r="F41" s="36">
        <v>0.13</v>
      </c>
      <c r="G41" s="37">
        <v>0.11</v>
      </c>
      <c r="H41" s="37">
        <v>7.0000000000000007E-2</v>
      </c>
      <c r="I41" s="37">
        <v>0.05</v>
      </c>
      <c r="J41" s="38">
        <v>0.03</v>
      </c>
      <c r="K41" s="22"/>
      <c r="L41" s="22"/>
      <c r="M41" s="22"/>
      <c r="N41" s="22"/>
      <c r="O41" s="22"/>
      <c r="P41" s="22"/>
    </row>
    <row r="42" spans="1:16" ht="39" customHeight="1" x14ac:dyDescent="0.15">
      <c r="A42" s="22"/>
      <c r="B42" s="39"/>
      <c r="C42" s="1145" t="s">
        <v>575</v>
      </c>
      <c r="D42" s="1146"/>
      <c r="E42" s="1147"/>
      <c r="F42" s="36" t="s">
        <v>516</v>
      </c>
      <c r="G42" s="37" t="s">
        <v>516</v>
      </c>
      <c r="H42" s="37" t="s">
        <v>516</v>
      </c>
      <c r="I42" s="37" t="s">
        <v>516</v>
      </c>
      <c r="J42" s="38" t="s">
        <v>516</v>
      </c>
      <c r="K42" s="22"/>
      <c r="L42" s="22"/>
      <c r="M42" s="22"/>
      <c r="N42" s="22"/>
      <c r="O42" s="22"/>
      <c r="P42" s="22"/>
    </row>
    <row r="43" spans="1:16" ht="39" customHeight="1" thickBot="1" x14ac:dyDescent="0.2">
      <c r="A43" s="22"/>
      <c r="B43" s="40"/>
      <c r="C43" s="1148" t="s">
        <v>576</v>
      </c>
      <c r="D43" s="1149"/>
      <c r="E43" s="1150"/>
      <c r="F43" s="41">
        <v>0.91</v>
      </c>
      <c r="G43" s="42">
        <v>0.01</v>
      </c>
      <c r="H43" s="42">
        <v>0.01</v>
      </c>
      <c r="I43" s="42">
        <v>0.02</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RE+wZn2/U2UEaU7LK67qRq97O7VmKTGIeXgkrn3ADeyW+mAyzaNM5SuLSrD7grHQ5QykqokBaOcF6LHk+TKag==" saltValue="WD0wDRuvVfk8/6RmPNE2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1661</v>
      </c>
      <c r="L45" s="60">
        <v>1716</v>
      </c>
      <c r="M45" s="60">
        <v>1746</v>
      </c>
      <c r="N45" s="60">
        <v>1770</v>
      </c>
      <c r="O45" s="61">
        <v>1808</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15">
      <c r="A47" s="48"/>
      <c r="B47" s="1155"/>
      <c r="C47" s="1156"/>
      <c r="D47" s="62"/>
      <c r="E47" s="1161" t="s">
        <v>13</v>
      </c>
      <c r="F47" s="1161"/>
      <c r="G47" s="1161"/>
      <c r="H47" s="1161"/>
      <c r="I47" s="1161"/>
      <c r="J47" s="1162"/>
      <c r="K47" s="63">
        <v>12</v>
      </c>
      <c r="L47" s="64">
        <v>9</v>
      </c>
      <c r="M47" s="64">
        <v>6</v>
      </c>
      <c r="N47" s="64">
        <v>2</v>
      </c>
      <c r="O47" s="65" t="s">
        <v>516</v>
      </c>
      <c r="P47" s="48"/>
      <c r="Q47" s="48"/>
      <c r="R47" s="48"/>
      <c r="S47" s="48"/>
      <c r="T47" s="48"/>
      <c r="U47" s="48"/>
    </row>
    <row r="48" spans="1:21" ht="30.75" customHeight="1" x14ac:dyDescent="0.15">
      <c r="A48" s="48"/>
      <c r="B48" s="1155"/>
      <c r="C48" s="1156"/>
      <c r="D48" s="62"/>
      <c r="E48" s="1161" t="s">
        <v>14</v>
      </c>
      <c r="F48" s="1161"/>
      <c r="G48" s="1161"/>
      <c r="H48" s="1161"/>
      <c r="I48" s="1161"/>
      <c r="J48" s="1162"/>
      <c r="K48" s="63">
        <v>547</v>
      </c>
      <c r="L48" s="64">
        <v>463</v>
      </c>
      <c r="M48" s="64">
        <v>457</v>
      </c>
      <c r="N48" s="64">
        <v>314</v>
      </c>
      <c r="O48" s="65">
        <v>330</v>
      </c>
      <c r="P48" s="48"/>
      <c r="Q48" s="48"/>
      <c r="R48" s="48"/>
      <c r="S48" s="48"/>
      <c r="T48" s="48"/>
      <c r="U48" s="48"/>
    </row>
    <row r="49" spans="1:21" ht="30.75" customHeight="1" x14ac:dyDescent="0.15">
      <c r="A49" s="48"/>
      <c r="B49" s="1155"/>
      <c r="C49" s="1156"/>
      <c r="D49" s="62"/>
      <c r="E49" s="1161" t="s">
        <v>15</v>
      </c>
      <c r="F49" s="1161"/>
      <c r="G49" s="1161"/>
      <c r="H49" s="1161"/>
      <c r="I49" s="1161"/>
      <c r="J49" s="1162"/>
      <c r="K49" s="63">
        <v>73</v>
      </c>
      <c r="L49" s="64">
        <v>84</v>
      </c>
      <c r="M49" s="64">
        <v>96</v>
      </c>
      <c r="N49" s="64">
        <v>69</v>
      </c>
      <c r="O49" s="65">
        <v>72</v>
      </c>
      <c r="P49" s="48"/>
      <c r="Q49" s="48"/>
      <c r="R49" s="48"/>
      <c r="S49" s="48"/>
      <c r="T49" s="48"/>
      <c r="U49" s="48"/>
    </row>
    <row r="50" spans="1:21" ht="30.75" customHeight="1" x14ac:dyDescent="0.15">
      <c r="A50" s="48"/>
      <c r="B50" s="1155"/>
      <c r="C50" s="1156"/>
      <c r="D50" s="62"/>
      <c r="E50" s="1161" t="s">
        <v>16</v>
      </c>
      <c r="F50" s="1161"/>
      <c r="G50" s="1161"/>
      <c r="H50" s="1161"/>
      <c r="I50" s="1161"/>
      <c r="J50" s="1162"/>
      <c r="K50" s="63">
        <v>0</v>
      </c>
      <c r="L50" s="64" t="s">
        <v>516</v>
      </c>
      <c r="M50" s="64">
        <v>0</v>
      </c>
      <c r="N50" s="64">
        <v>0</v>
      </c>
      <c r="O50" s="65">
        <v>0</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516</v>
      </c>
      <c r="L51" s="64" t="s">
        <v>516</v>
      </c>
      <c r="M51" s="64" t="s">
        <v>516</v>
      </c>
      <c r="N51" s="64" t="s">
        <v>516</v>
      </c>
      <c r="O51" s="65" t="s">
        <v>516</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1496</v>
      </c>
      <c r="L52" s="64">
        <v>1443</v>
      </c>
      <c r="M52" s="64">
        <v>1401</v>
      </c>
      <c r="N52" s="64">
        <v>1305</v>
      </c>
      <c r="O52" s="65">
        <v>1292</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797</v>
      </c>
      <c r="L53" s="69">
        <v>829</v>
      </c>
      <c r="M53" s="69">
        <v>904</v>
      </c>
      <c r="N53" s="69">
        <v>850</v>
      </c>
      <c r="O53" s="70">
        <v>918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9" t="s">
        <v>25</v>
      </c>
      <c r="C58" s="1170"/>
      <c r="D58" s="1175" t="s">
        <v>26</v>
      </c>
      <c r="E58" s="1176"/>
      <c r="F58" s="1176"/>
      <c r="G58" s="1176"/>
      <c r="H58" s="1176"/>
      <c r="I58" s="1176"/>
      <c r="J58" s="1177"/>
      <c r="K58" s="83">
        <v>17</v>
      </c>
      <c r="L58" s="84">
        <v>17</v>
      </c>
      <c r="M58" s="84">
        <v>17</v>
      </c>
      <c r="N58" s="84" t="s">
        <v>598</v>
      </c>
      <c r="O58" s="85" t="s">
        <v>599</v>
      </c>
    </row>
    <row r="59" spans="1:21" ht="31.5" customHeight="1" x14ac:dyDescent="0.15">
      <c r="B59" s="1171"/>
      <c r="C59" s="1172"/>
      <c r="D59" s="1178" t="s">
        <v>27</v>
      </c>
      <c r="E59" s="1179"/>
      <c r="F59" s="1179"/>
      <c r="G59" s="1179"/>
      <c r="H59" s="1179"/>
      <c r="I59" s="1179"/>
      <c r="J59" s="1180"/>
      <c r="K59" s="86">
        <v>317</v>
      </c>
      <c r="L59" s="87">
        <v>318</v>
      </c>
      <c r="M59" s="87">
        <v>307</v>
      </c>
      <c r="N59" s="87">
        <v>296</v>
      </c>
      <c r="O59" s="88" t="s">
        <v>599</v>
      </c>
    </row>
    <row r="60" spans="1:21" ht="31.5" customHeight="1" thickBot="1" x14ac:dyDescent="0.2">
      <c r="B60" s="1173"/>
      <c r="C60" s="1174"/>
      <c r="D60" s="1181" t="s">
        <v>28</v>
      </c>
      <c r="E60" s="1182"/>
      <c r="F60" s="1182"/>
      <c r="G60" s="1182"/>
      <c r="H60" s="1182"/>
      <c r="I60" s="1182"/>
      <c r="J60" s="1183"/>
      <c r="K60" s="89">
        <v>30</v>
      </c>
      <c r="L60" s="90">
        <v>23</v>
      </c>
      <c r="M60" s="90">
        <v>13</v>
      </c>
      <c r="N60" s="90" t="s">
        <v>599</v>
      </c>
      <c r="O60" s="91" t="s">
        <v>599</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zKrrOhobFDwE49IK/5qIb7f1woTSSj28i5uw/yWZrz++q511VpcdgpstJ7dqsbwCigYTc0sbNt15J0Nni9vhw==" saltValue="ajubaZJVBvYLuL12guk3L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558</v>
      </c>
      <c r="J40" s="103" t="s">
        <v>559</v>
      </c>
      <c r="K40" s="103" t="s">
        <v>560</v>
      </c>
      <c r="L40" s="103" t="s">
        <v>561</v>
      </c>
      <c r="M40" s="104" t="s">
        <v>562</v>
      </c>
    </row>
    <row r="41" spans="2:13" ht="27.75" customHeight="1" x14ac:dyDescent="0.15">
      <c r="B41" s="1184" t="s">
        <v>31</v>
      </c>
      <c r="C41" s="1185"/>
      <c r="D41" s="105"/>
      <c r="E41" s="1190" t="s">
        <v>32</v>
      </c>
      <c r="F41" s="1190"/>
      <c r="G41" s="1190"/>
      <c r="H41" s="1191"/>
      <c r="I41" s="355">
        <v>17422</v>
      </c>
      <c r="J41" s="356">
        <v>17185</v>
      </c>
      <c r="K41" s="356">
        <v>17480</v>
      </c>
      <c r="L41" s="356">
        <v>17352</v>
      </c>
      <c r="M41" s="357">
        <v>17172</v>
      </c>
    </row>
    <row r="42" spans="2:13" ht="27.75" customHeight="1" x14ac:dyDescent="0.15">
      <c r="B42" s="1186"/>
      <c r="C42" s="1187"/>
      <c r="D42" s="106"/>
      <c r="E42" s="1192" t="s">
        <v>33</v>
      </c>
      <c r="F42" s="1192"/>
      <c r="G42" s="1192"/>
      <c r="H42" s="1193"/>
      <c r="I42" s="358" t="s">
        <v>516</v>
      </c>
      <c r="J42" s="359" t="s">
        <v>516</v>
      </c>
      <c r="K42" s="359" t="s">
        <v>516</v>
      </c>
      <c r="L42" s="359" t="s">
        <v>516</v>
      </c>
      <c r="M42" s="360" t="s">
        <v>516</v>
      </c>
    </row>
    <row r="43" spans="2:13" ht="27.75" customHeight="1" x14ac:dyDescent="0.15">
      <c r="B43" s="1186"/>
      <c r="C43" s="1187"/>
      <c r="D43" s="106"/>
      <c r="E43" s="1192" t="s">
        <v>34</v>
      </c>
      <c r="F43" s="1192"/>
      <c r="G43" s="1192"/>
      <c r="H43" s="1193"/>
      <c r="I43" s="358">
        <v>7003</v>
      </c>
      <c r="J43" s="359">
        <v>6510</v>
      </c>
      <c r="K43" s="359">
        <v>6000</v>
      </c>
      <c r="L43" s="359">
        <v>4820</v>
      </c>
      <c r="M43" s="360">
        <v>4158</v>
      </c>
    </row>
    <row r="44" spans="2:13" ht="27.75" customHeight="1" x14ac:dyDescent="0.15">
      <c r="B44" s="1186"/>
      <c r="C44" s="1187"/>
      <c r="D44" s="106"/>
      <c r="E44" s="1192" t="s">
        <v>35</v>
      </c>
      <c r="F44" s="1192"/>
      <c r="G44" s="1192"/>
      <c r="H44" s="1193"/>
      <c r="I44" s="358">
        <v>733</v>
      </c>
      <c r="J44" s="359">
        <v>661</v>
      </c>
      <c r="K44" s="359">
        <v>624</v>
      </c>
      <c r="L44" s="359">
        <v>671</v>
      </c>
      <c r="M44" s="360">
        <v>760</v>
      </c>
    </row>
    <row r="45" spans="2:13" ht="27.75" customHeight="1" x14ac:dyDescent="0.15">
      <c r="B45" s="1186"/>
      <c r="C45" s="1187"/>
      <c r="D45" s="106"/>
      <c r="E45" s="1192" t="s">
        <v>36</v>
      </c>
      <c r="F45" s="1192"/>
      <c r="G45" s="1192"/>
      <c r="H45" s="1193"/>
      <c r="I45" s="358">
        <v>3072</v>
      </c>
      <c r="J45" s="359">
        <v>2970</v>
      </c>
      <c r="K45" s="359">
        <v>2846</v>
      </c>
      <c r="L45" s="359">
        <v>2835</v>
      </c>
      <c r="M45" s="360">
        <v>2745</v>
      </c>
    </row>
    <row r="46" spans="2:13" ht="27.75" customHeight="1" x14ac:dyDescent="0.15">
      <c r="B46" s="1186"/>
      <c r="C46" s="1187"/>
      <c r="D46" s="107"/>
      <c r="E46" s="1192" t="s">
        <v>37</v>
      </c>
      <c r="F46" s="1192"/>
      <c r="G46" s="1192"/>
      <c r="H46" s="1193"/>
      <c r="I46" s="358" t="s">
        <v>516</v>
      </c>
      <c r="J46" s="359" t="s">
        <v>516</v>
      </c>
      <c r="K46" s="359">
        <v>2</v>
      </c>
      <c r="L46" s="359" t="s">
        <v>516</v>
      </c>
      <c r="M46" s="360">
        <v>5</v>
      </c>
    </row>
    <row r="47" spans="2:13" ht="27.75" customHeight="1" x14ac:dyDescent="0.15">
      <c r="B47" s="1186"/>
      <c r="C47" s="1187"/>
      <c r="D47" s="108"/>
      <c r="E47" s="1194" t="s">
        <v>38</v>
      </c>
      <c r="F47" s="1195"/>
      <c r="G47" s="1195"/>
      <c r="H47" s="1196"/>
      <c r="I47" s="358" t="s">
        <v>516</v>
      </c>
      <c r="J47" s="359" t="s">
        <v>516</v>
      </c>
      <c r="K47" s="359" t="s">
        <v>516</v>
      </c>
      <c r="L47" s="359" t="s">
        <v>516</v>
      </c>
      <c r="M47" s="360" t="s">
        <v>516</v>
      </c>
    </row>
    <row r="48" spans="2:13" ht="27.75" customHeight="1" x14ac:dyDescent="0.15">
      <c r="B48" s="1186"/>
      <c r="C48" s="1187"/>
      <c r="D48" s="106"/>
      <c r="E48" s="1192" t="s">
        <v>39</v>
      </c>
      <c r="F48" s="1192"/>
      <c r="G48" s="1192"/>
      <c r="H48" s="1193"/>
      <c r="I48" s="358" t="s">
        <v>516</v>
      </c>
      <c r="J48" s="359" t="s">
        <v>516</v>
      </c>
      <c r="K48" s="359" t="s">
        <v>516</v>
      </c>
      <c r="L48" s="359" t="s">
        <v>516</v>
      </c>
      <c r="M48" s="360" t="s">
        <v>516</v>
      </c>
    </row>
    <row r="49" spans="2:13" ht="27.75" customHeight="1" x14ac:dyDescent="0.15">
      <c r="B49" s="1188"/>
      <c r="C49" s="1189"/>
      <c r="D49" s="106"/>
      <c r="E49" s="1192" t="s">
        <v>40</v>
      </c>
      <c r="F49" s="1192"/>
      <c r="G49" s="1192"/>
      <c r="H49" s="1193"/>
      <c r="I49" s="358" t="s">
        <v>516</v>
      </c>
      <c r="J49" s="359" t="s">
        <v>516</v>
      </c>
      <c r="K49" s="359" t="s">
        <v>516</v>
      </c>
      <c r="L49" s="359" t="s">
        <v>516</v>
      </c>
      <c r="M49" s="360" t="s">
        <v>516</v>
      </c>
    </row>
    <row r="50" spans="2:13" ht="27.75" customHeight="1" x14ac:dyDescent="0.15">
      <c r="B50" s="1197" t="s">
        <v>41</v>
      </c>
      <c r="C50" s="1198"/>
      <c r="D50" s="109"/>
      <c r="E50" s="1192" t="s">
        <v>42</v>
      </c>
      <c r="F50" s="1192"/>
      <c r="G50" s="1192"/>
      <c r="H50" s="1193"/>
      <c r="I50" s="358">
        <v>5802</v>
      </c>
      <c r="J50" s="359">
        <v>4908</v>
      </c>
      <c r="K50" s="359">
        <v>5249</v>
      </c>
      <c r="L50" s="359">
        <v>5508</v>
      </c>
      <c r="M50" s="360">
        <v>5861</v>
      </c>
    </row>
    <row r="51" spans="2:13" ht="27.75" customHeight="1" x14ac:dyDescent="0.15">
      <c r="B51" s="1186"/>
      <c r="C51" s="1187"/>
      <c r="D51" s="106"/>
      <c r="E51" s="1192" t="s">
        <v>43</v>
      </c>
      <c r="F51" s="1192"/>
      <c r="G51" s="1192"/>
      <c r="H51" s="1193"/>
      <c r="I51" s="358">
        <v>257</v>
      </c>
      <c r="J51" s="359">
        <v>326</v>
      </c>
      <c r="K51" s="359">
        <v>293</v>
      </c>
      <c r="L51" s="359">
        <v>202</v>
      </c>
      <c r="M51" s="360">
        <v>138</v>
      </c>
    </row>
    <row r="52" spans="2:13" ht="27.75" customHeight="1" x14ac:dyDescent="0.15">
      <c r="B52" s="1188"/>
      <c r="C52" s="1189"/>
      <c r="D52" s="106"/>
      <c r="E52" s="1192" t="s">
        <v>44</v>
      </c>
      <c r="F52" s="1192"/>
      <c r="G52" s="1192"/>
      <c r="H52" s="1193"/>
      <c r="I52" s="358">
        <v>14537</v>
      </c>
      <c r="J52" s="359">
        <v>13813</v>
      </c>
      <c r="K52" s="359">
        <v>13819</v>
      </c>
      <c r="L52" s="359">
        <v>13298</v>
      </c>
      <c r="M52" s="360">
        <v>12671</v>
      </c>
    </row>
    <row r="53" spans="2:13" ht="27.75" customHeight="1" thickBot="1" x14ac:dyDescent="0.2">
      <c r="B53" s="1199" t="s">
        <v>45</v>
      </c>
      <c r="C53" s="1200"/>
      <c r="D53" s="110"/>
      <c r="E53" s="1201" t="s">
        <v>46</v>
      </c>
      <c r="F53" s="1201"/>
      <c r="G53" s="1201"/>
      <c r="H53" s="1202"/>
      <c r="I53" s="361">
        <v>7633</v>
      </c>
      <c r="J53" s="362">
        <v>8279</v>
      </c>
      <c r="K53" s="362">
        <v>7592</v>
      </c>
      <c r="L53" s="362">
        <v>6669</v>
      </c>
      <c r="M53" s="363">
        <v>6169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GKjF0bF47R+cZ9kn/xxInsz6WjtaGaFoy0BzuhAC/JPUFs6pVRYeFnb0m6Rt3KHA4LsVtYuEYjVMEWm5spkKGQ==" saltValue="941SFqCmEjahfWdP/z+c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1" t="s">
        <v>49</v>
      </c>
      <c r="D55" s="1211"/>
      <c r="E55" s="1212"/>
      <c r="F55" s="122">
        <v>1746</v>
      </c>
      <c r="G55" s="122">
        <v>1834</v>
      </c>
      <c r="H55" s="123">
        <v>2221</v>
      </c>
    </row>
    <row r="56" spans="2:8" ht="52.5" customHeight="1" x14ac:dyDescent="0.15">
      <c r="B56" s="124"/>
      <c r="C56" s="1213" t="s">
        <v>50</v>
      </c>
      <c r="D56" s="1213"/>
      <c r="E56" s="1214"/>
      <c r="F56" s="125">
        <v>296</v>
      </c>
      <c r="G56" s="125">
        <v>296</v>
      </c>
      <c r="H56" s="126">
        <v>386</v>
      </c>
    </row>
    <row r="57" spans="2:8" ht="53.25" customHeight="1" x14ac:dyDescent="0.15">
      <c r="B57" s="124"/>
      <c r="C57" s="1215" t="s">
        <v>51</v>
      </c>
      <c r="D57" s="1215"/>
      <c r="E57" s="1216"/>
      <c r="F57" s="127">
        <v>773</v>
      </c>
      <c r="G57" s="127">
        <v>700</v>
      </c>
      <c r="H57" s="128">
        <v>641</v>
      </c>
    </row>
    <row r="58" spans="2:8" ht="45.75" customHeight="1" x14ac:dyDescent="0.15">
      <c r="B58" s="129"/>
      <c r="C58" s="1203" t="s">
        <v>600</v>
      </c>
      <c r="D58" s="1204"/>
      <c r="E58" s="1205"/>
      <c r="F58" s="130">
        <v>283</v>
      </c>
      <c r="G58" s="130">
        <v>245</v>
      </c>
      <c r="H58" s="131">
        <v>237</v>
      </c>
    </row>
    <row r="59" spans="2:8" ht="45.75" customHeight="1" x14ac:dyDescent="0.15">
      <c r="B59" s="129"/>
      <c r="C59" s="1203" t="s">
        <v>601</v>
      </c>
      <c r="D59" s="1204"/>
      <c r="E59" s="1205"/>
      <c r="F59" s="130">
        <v>178</v>
      </c>
      <c r="G59" s="130">
        <v>178</v>
      </c>
      <c r="H59" s="131">
        <v>145</v>
      </c>
    </row>
    <row r="60" spans="2:8" ht="45.75" customHeight="1" x14ac:dyDescent="0.15">
      <c r="B60" s="129"/>
      <c r="C60" s="1203" t="s">
        <v>602</v>
      </c>
      <c r="D60" s="1204"/>
      <c r="E60" s="1205"/>
      <c r="F60" s="130">
        <v>80</v>
      </c>
      <c r="G60" s="130">
        <v>61</v>
      </c>
      <c r="H60" s="131">
        <v>59</v>
      </c>
    </row>
    <row r="61" spans="2:8" ht="45.75" customHeight="1" x14ac:dyDescent="0.15">
      <c r="B61" s="129"/>
      <c r="C61" s="1203" t="s">
        <v>603</v>
      </c>
      <c r="D61" s="1204"/>
      <c r="E61" s="1205"/>
      <c r="F61" s="130">
        <v>50</v>
      </c>
      <c r="G61" s="130">
        <v>50</v>
      </c>
      <c r="H61" s="131">
        <v>50</v>
      </c>
    </row>
    <row r="62" spans="2:8" ht="45.75" customHeight="1" thickBot="1" x14ac:dyDescent="0.2">
      <c r="B62" s="132"/>
      <c r="C62" s="1206" t="s">
        <v>604</v>
      </c>
      <c r="D62" s="1207"/>
      <c r="E62" s="1208"/>
      <c r="F62" s="133">
        <v>36</v>
      </c>
      <c r="G62" s="133">
        <v>33</v>
      </c>
      <c r="H62" s="134">
        <v>29</v>
      </c>
    </row>
    <row r="63" spans="2:8" ht="52.5" customHeight="1" thickBot="1" x14ac:dyDescent="0.2">
      <c r="B63" s="135"/>
      <c r="C63" s="1209" t="s">
        <v>52</v>
      </c>
      <c r="D63" s="1209"/>
      <c r="E63" s="1210"/>
      <c r="F63" s="136">
        <v>2815</v>
      </c>
      <c r="G63" s="136">
        <v>2829</v>
      </c>
      <c r="H63" s="137">
        <v>3247</v>
      </c>
    </row>
    <row r="64" spans="2:8" x14ac:dyDescent="0.15"/>
  </sheetData>
  <sheetProtection algorithmName="SHA-512" hashValue="pssnSVnXwxYQvYIcEWd8+87nOXV3TCtNT654lHcc9snGMRqV8KX3+IYZhWPMtFbtbi4WcGX7j2zj/8P/sLvEoQ==" saltValue="Hs3mxkSVoXyfDf0Vg1A3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555</v>
      </c>
      <c r="G2" s="151"/>
      <c r="H2" s="152"/>
    </row>
    <row r="3" spans="1:8" x14ac:dyDescent="0.15">
      <c r="A3" s="148" t="s">
        <v>548</v>
      </c>
      <c r="B3" s="153"/>
      <c r="C3" s="154"/>
      <c r="D3" s="155">
        <v>39916</v>
      </c>
      <c r="E3" s="156"/>
      <c r="F3" s="157">
        <v>54684</v>
      </c>
      <c r="G3" s="158"/>
      <c r="H3" s="159"/>
    </row>
    <row r="4" spans="1:8" x14ac:dyDescent="0.15">
      <c r="A4" s="160"/>
      <c r="B4" s="161"/>
      <c r="C4" s="162"/>
      <c r="D4" s="163">
        <v>21654</v>
      </c>
      <c r="E4" s="164"/>
      <c r="F4" s="165">
        <v>32829</v>
      </c>
      <c r="G4" s="166"/>
      <c r="H4" s="167"/>
    </row>
    <row r="5" spans="1:8" x14ac:dyDescent="0.15">
      <c r="A5" s="148" t="s">
        <v>550</v>
      </c>
      <c r="B5" s="153"/>
      <c r="C5" s="154"/>
      <c r="D5" s="155">
        <v>38005</v>
      </c>
      <c r="E5" s="156"/>
      <c r="F5" s="157">
        <v>62383</v>
      </c>
      <c r="G5" s="158"/>
      <c r="H5" s="159"/>
    </row>
    <row r="6" spans="1:8" x14ac:dyDescent="0.15">
      <c r="A6" s="160"/>
      <c r="B6" s="161"/>
      <c r="C6" s="162"/>
      <c r="D6" s="163">
        <v>24179</v>
      </c>
      <c r="E6" s="164"/>
      <c r="F6" s="165">
        <v>35325</v>
      </c>
      <c r="G6" s="166"/>
      <c r="H6" s="167"/>
    </row>
    <row r="7" spans="1:8" x14ac:dyDescent="0.15">
      <c r="A7" s="148" t="s">
        <v>551</v>
      </c>
      <c r="B7" s="153"/>
      <c r="C7" s="154"/>
      <c r="D7" s="155">
        <v>43860</v>
      </c>
      <c r="E7" s="156"/>
      <c r="F7" s="157">
        <v>63812</v>
      </c>
      <c r="G7" s="158"/>
      <c r="H7" s="159"/>
    </row>
    <row r="8" spans="1:8" x14ac:dyDescent="0.15">
      <c r="A8" s="160"/>
      <c r="B8" s="161"/>
      <c r="C8" s="162"/>
      <c r="D8" s="163">
        <v>18201</v>
      </c>
      <c r="E8" s="164"/>
      <c r="F8" s="165">
        <v>33848</v>
      </c>
      <c r="G8" s="166"/>
      <c r="H8" s="167"/>
    </row>
    <row r="9" spans="1:8" x14ac:dyDescent="0.15">
      <c r="A9" s="148" t="s">
        <v>552</v>
      </c>
      <c r="B9" s="153"/>
      <c r="C9" s="154"/>
      <c r="D9" s="155">
        <v>38950</v>
      </c>
      <c r="E9" s="156"/>
      <c r="F9" s="157">
        <v>54225</v>
      </c>
      <c r="G9" s="158"/>
      <c r="H9" s="159"/>
    </row>
    <row r="10" spans="1:8" x14ac:dyDescent="0.15">
      <c r="A10" s="160"/>
      <c r="B10" s="161"/>
      <c r="C10" s="162"/>
      <c r="D10" s="163">
        <v>15531</v>
      </c>
      <c r="E10" s="164"/>
      <c r="F10" s="165">
        <v>27337</v>
      </c>
      <c r="G10" s="166"/>
      <c r="H10" s="167"/>
    </row>
    <row r="11" spans="1:8" x14ac:dyDescent="0.15">
      <c r="A11" s="148" t="s">
        <v>553</v>
      </c>
      <c r="B11" s="153"/>
      <c r="C11" s="154"/>
      <c r="D11" s="155">
        <v>50590</v>
      </c>
      <c r="E11" s="156"/>
      <c r="F11" s="157">
        <v>54016</v>
      </c>
      <c r="G11" s="158"/>
      <c r="H11" s="159"/>
    </row>
    <row r="12" spans="1:8" x14ac:dyDescent="0.15">
      <c r="A12" s="160"/>
      <c r="B12" s="161"/>
      <c r="C12" s="168"/>
      <c r="D12" s="163">
        <v>17397</v>
      </c>
      <c r="E12" s="164"/>
      <c r="F12" s="165">
        <v>28078</v>
      </c>
      <c r="G12" s="166"/>
      <c r="H12" s="167"/>
    </row>
    <row r="13" spans="1:8" x14ac:dyDescent="0.15">
      <c r="A13" s="148"/>
      <c r="B13" s="153"/>
      <c r="C13" s="169"/>
      <c r="D13" s="170">
        <v>42264</v>
      </c>
      <c r="E13" s="171"/>
      <c r="F13" s="172">
        <v>57824</v>
      </c>
      <c r="G13" s="173"/>
      <c r="H13" s="159"/>
    </row>
    <row r="14" spans="1:8" x14ac:dyDescent="0.15">
      <c r="A14" s="160"/>
      <c r="B14" s="161"/>
      <c r="C14" s="162"/>
      <c r="D14" s="163">
        <v>19392</v>
      </c>
      <c r="E14" s="164"/>
      <c r="F14" s="165">
        <v>31483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6.4</v>
      </c>
      <c r="C19" s="174">
        <f>ROUND(VALUE(SUBSTITUTE(実質収支比率等に係る経年分析!G$48,"▲","-")),2)</f>
        <v>5.75</v>
      </c>
      <c r="D19" s="174">
        <f>ROUND(VALUE(SUBSTITUTE(実質収支比率等に係る経年分析!H$48,"▲","-")),2)</f>
        <v>3.69</v>
      </c>
      <c r="E19" s="174">
        <f>ROUND(VALUE(SUBSTITUTE(実質収支比率等に係る経年分析!I$48,"▲","-")),2)</f>
        <v>8.6999999999999993</v>
      </c>
      <c r="F19" s="174">
        <f>ROUND(VALUE(SUBSTITUTE(実質収支比率等に係る経年分析!J$48,"▲","-")),2)</f>
        <v>4.0999999999999996</v>
      </c>
    </row>
    <row r="20" spans="1:11" x14ac:dyDescent="0.15">
      <c r="A20" s="174" t="s">
        <v>56</v>
      </c>
      <c r="B20" s="174">
        <f>ROUND(VALUE(SUBSTITUTE(実質収支比率等に係る経年分析!F$47,"▲","-")),2)</f>
        <v>14.74</v>
      </c>
      <c r="C20" s="174">
        <f>ROUND(VALUE(SUBSTITUTE(実質収支比率等に係る経年分析!G$47,"▲","-")),2)</f>
        <v>9.73</v>
      </c>
      <c r="D20" s="174">
        <f>ROUND(VALUE(SUBSTITUTE(実質収支比率等に係る経年分析!H$47,"▲","-")),2)</f>
        <v>11.75</v>
      </c>
      <c r="E20" s="174">
        <f>ROUND(VALUE(SUBSTITUTE(実質収支比率等に係る経年分析!I$47,"▲","-")),2)</f>
        <v>11.87</v>
      </c>
      <c r="F20" s="174">
        <f>ROUND(VALUE(SUBSTITUTE(実質収支比率等に係る経年分析!J$47,"▲","-")),2)</f>
        <v>14.66</v>
      </c>
    </row>
    <row r="21" spans="1:11" x14ac:dyDescent="0.15">
      <c r="A21" s="174" t="s">
        <v>57</v>
      </c>
      <c r="B21" s="174">
        <f>IF(ISNUMBER(VALUE(SUBSTITUTE(実質収支比率等に係る経年分析!F$49,"▲","-"))),ROUND(VALUE(SUBSTITUTE(実質収支比率等に係る経年分析!F$49,"▲","-")),2),NA())</f>
        <v>-13.74</v>
      </c>
      <c r="C21" s="174">
        <f>IF(ISNUMBER(VALUE(SUBSTITUTE(実質収支比率等に係る経年分析!G$49,"▲","-"))),ROUND(VALUE(SUBSTITUTE(実質収支比率等に係る経年分析!G$49,"▲","-")),2),NA())</f>
        <v>-8.66</v>
      </c>
      <c r="D21" s="174">
        <f>IF(ISNUMBER(VALUE(SUBSTITUTE(実質収支比率等に係る経年分析!H$49,"▲","-"))),ROUND(VALUE(SUBSTITUTE(実質収支比率等に係る経年分析!H$49,"▲","-")),2),NA())</f>
        <v>-2.4</v>
      </c>
      <c r="E21" s="174">
        <f>IF(ISNUMBER(VALUE(SUBSTITUTE(実質収支比率等に係る経年分析!I$49,"▲","-"))),ROUND(VALUE(SUBSTITUTE(実質収支比率等に係る経年分析!I$49,"▲","-")),2),NA())</f>
        <v>3.9</v>
      </c>
      <c r="F21" s="174">
        <f>IF(ISNUMBER(VALUE(SUBSTITUTE(実質収支比率等に係る経年分析!J$49,"▲","-"))),ROUND(VALUE(SUBSTITUTE(実質収支比率等に係る経年分析!J$49,"▲","-")),2),NA())</f>
        <v>-6.69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0.91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農業集落排水特別会計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7.0000000000000007E-2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15">
      <c r="A30" s="175" t="str">
        <f>IF(連結実質赤字比率に係る赤字・黒字の構成分析!C$40="",NA(),連結実質赤字比率に係る赤字・黒字の構成分析!C$40)</f>
        <v>墓地特別会計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1.39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1.1100000000000001</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1.23</v>
      </c>
    </row>
    <row r="34" spans="1:16" x14ac:dyDescent="0.15">
      <c r="A34" s="175" t="str">
        <f>IF(連結実質赤字比率に係る赤字・黒字の構成分析!C$36="",NA(),連結実質赤字比率に係る赤字・黒字の構成分析!C$36)</f>
        <v>鹿島臨海都市計画事業鹿嶋市平井東部土地区画整理事業特別会計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3.45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6.38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3.62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8.6300000000000008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4.03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15.52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15.16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15.76</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1496</v>
      </c>
      <c r="E42" s="176"/>
      <c r="F42" s="176"/>
      <c r="G42" s="176">
        <f>'実質公債費比率（分子）の構造'!L$52</f>
        <v>1443</v>
      </c>
      <c r="H42" s="176"/>
      <c r="I42" s="176"/>
      <c r="J42" s="176">
        <f>'実質公債費比率（分子）の構造'!M$52</f>
        <v>1401</v>
      </c>
      <c r="K42" s="176"/>
      <c r="L42" s="176"/>
      <c r="M42" s="176">
        <f>'実質公債費比率（分子）の構造'!N$52</f>
        <v>1305</v>
      </c>
      <c r="N42" s="176"/>
      <c r="O42" s="176"/>
      <c r="P42" s="176">
        <f>'実質公債費比率（分子）の構造'!O$52</f>
        <v>1292</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0</v>
      </c>
      <c r="C44" s="176"/>
      <c r="D44" s="176"/>
      <c r="E44" s="176" t="str">
        <f>'実質公債費比率（分子）の構造'!L$50</f>
        <v>-</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67</v>
      </c>
      <c r="B45" s="176">
        <f>'実質公債費比率（分子）の構造'!K$49</f>
        <v>73</v>
      </c>
      <c r="C45" s="176"/>
      <c r="D45" s="176"/>
      <c r="E45" s="176">
        <f>'実質公債費比率（分子）の構造'!L$49</f>
        <v>84</v>
      </c>
      <c r="F45" s="176"/>
      <c r="G45" s="176"/>
      <c r="H45" s="176">
        <f>'実質公債費比率（分子）の構造'!M$49</f>
        <v>96</v>
      </c>
      <c r="I45" s="176"/>
      <c r="J45" s="176"/>
      <c r="K45" s="176">
        <f>'実質公債費比率（分子）の構造'!N$49</f>
        <v>69</v>
      </c>
      <c r="L45" s="176"/>
      <c r="M45" s="176"/>
      <c r="N45" s="176">
        <f>'実質公債費比率（分子）の構造'!O$49</f>
        <v>72</v>
      </c>
      <c r="O45" s="176"/>
      <c r="P45" s="176"/>
    </row>
    <row r="46" spans="1:16" x14ac:dyDescent="0.15">
      <c r="A46" s="176" t="s">
        <v>68</v>
      </c>
      <c r="B46" s="176">
        <f>'実質公債費比率（分子）の構造'!K$48</f>
        <v>547</v>
      </c>
      <c r="C46" s="176"/>
      <c r="D46" s="176"/>
      <c r="E46" s="176">
        <f>'実質公債費比率（分子）の構造'!L$48</f>
        <v>463</v>
      </c>
      <c r="F46" s="176"/>
      <c r="G46" s="176"/>
      <c r="H46" s="176">
        <f>'実質公債費比率（分子）の構造'!M$48</f>
        <v>457</v>
      </c>
      <c r="I46" s="176"/>
      <c r="J46" s="176"/>
      <c r="K46" s="176">
        <f>'実質公債費比率（分子）の構造'!N$48</f>
        <v>314</v>
      </c>
      <c r="L46" s="176"/>
      <c r="M46" s="176"/>
      <c r="N46" s="176">
        <f>'実質公債費比率（分子）の構造'!O$48</f>
        <v>330</v>
      </c>
      <c r="O46" s="176"/>
      <c r="P46" s="176"/>
    </row>
    <row r="47" spans="1:16" x14ac:dyDescent="0.15">
      <c r="A47" s="176" t="s">
        <v>69</v>
      </c>
      <c r="B47" s="176">
        <f>'実質公債費比率（分子）の構造'!K$47</f>
        <v>12</v>
      </c>
      <c r="C47" s="176"/>
      <c r="D47" s="176"/>
      <c r="E47" s="176">
        <f>'実質公債費比率（分子）の構造'!L$47</f>
        <v>9</v>
      </c>
      <c r="F47" s="176"/>
      <c r="G47" s="176"/>
      <c r="H47" s="176">
        <f>'実質公債費比率（分子）の構造'!M$47</f>
        <v>6</v>
      </c>
      <c r="I47" s="176"/>
      <c r="J47" s="176"/>
      <c r="K47" s="176">
        <f>'実質公債費比率（分子）の構造'!N$47</f>
        <v>2</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1661</v>
      </c>
      <c r="C49" s="176"/>
      <c r="D49" s="176"/>
      <c r="E49" s="176">
        <f>'実質公債費比率（分子）の構造'!L$45</f>
        <v>1716</v>
      </c>
      <c r="F49" s="176"/>
      <c r="G49" s="176"/>
      <c r="H49" s="176">
        <f>'実質公債費比率（分子）の構造'!M$45</f>
        <v>1746</v>
      </c>
      <c r="I49" s="176"/>
      <c r="J49" s="176"/>
      <c r="K49" s="176">
        <f>'実質公債費比率（分子）の構造'!N$45</f>
        <v>1770</v>
      </c>
      <c r="L49" s="176"/>
      <c r="M49" s="176"/>
      <c r="N49" s="176">
        <f>'実質公債費比率（分子）の構造'!O$45</f>
        <v>1808</v>
      </c>
      <c r="O49" s="176"/>
      <c r="P49" s="176"/>
    </row>
    <row r="50" spans="1:16" x14ac:dyDescent="0.15">
      <c r="A50" s="176" t="s">
        <v>72</v>
      </c>
      <c r="B50" s="176" t="e">
        <f>NA()</f>
        <v>#N/A</v>
      </c>
      <c r="C50" s="176">
        <f>IF(ISNUMBER('実質公債費比率（分子）の構造'!K$53),'実質公債費比率（分子）の構造'!K$53,NA())</f>
        <v>797</v>
      </c>
      <c r="D50" s="176" t="e">
        <f>NA()</f>
        <v>#N/A</v>
      </c>
      <c r="E50" s="176" t="e">
        <f>NA()</f>
        <v>#N/A</v>
      </c>
      <c r="F50" s="176">
        <f>IF(ISNUMBER('実質公債費比率（分子）の構造'!L$53),'実質公債費比率（分子）の構造'!L$53,NA())</f>
        <v>829</v>
      </c>
      <c r="G50" s="176" t="e">
        <f>NA()</f>
        <v>#N/A</v>
      </c>
      <c r="H50" s="176" t="e">
        <f>NA()</f>
        <v>#N/A</v>
      </c>
      <c r="I50" s="176">
        <f>IF(ISNUMBER('実質公債費比率（分子）の構造'!M$53),'実質公債費比率（分子）の構造'!M$53,NA())</f>
        <v>904</v>
      </c>
      <c r="J50" s="176" t="e">
        <f>NA()</f>
        <v>#N/A</v>
      </c>
      <c r="K50" s="176" t="e">
        <f>NA()</f>
        <v>#N/A</v>
      </c>
      <c r="L50" s="176">
        <f>IF(ISNUMBER('実質公債費比率（分子）の構造'!N$53),'実質公債費比率（分子）の構造'!N$53,NA())</f>
        <v>850</v>
      </c>
      <c r="M50" s="176" t="e">
        <f>NA()</f>
        <v>#N/A</v>
      </c>
      <c r="N50" s="176" t="e">
        <f>NA()</f>
        <v>#N/A</v>
      </c>
      <c r="O50" s="176">
        <f>IF(ISNUMBER('実質公債費比率（分子）の構造'!O$53),'実質公債費比率（分子）の構造'!O$53,NA())</f>
        <v>918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14537</v>
      </c>
      <c r="E56" s="175"/>
      <c r="F56" s="175"/>
      <c r="G56" s="175">
        <f>'将来負担比率（分子）の構造'!J$52</f>
        <v>13813</v>
      </c>
      <c r="H56" s="175"/>
      <c r="I56" s="175"/>
      <c r="J56" s="175">
        <f>'将来負担比率（分子）の構造'!K$52</f>
        <v>13819</v>
      </c>
      <c r="K56" s="175"/>
      <c r="L56" s="175"/>
      <c r="M56" s="175">
        <f>'将来負担比率（分子）の構造'!L$52</f>
        <v>13298</v>
      </c>
      <c r="N56" s="175"/>
      <c r="O56" s="175"/>
      <c r="P56" s="175">
        <f>'将来負担比率（分子）の構造'!M$52</f>
        <v>12671</v>
      </c>
    </row>
    <row r="57" spans="1:16" x14ac:dyDescent="0.15">
      <c r="A57" s="175" t="s">
        <v>43</v>
      </c>
      <c r="B57" s="175"/>
      <c r="C57" s="175"/>
      <c r="D57" s="175">
        <f>'将来負担比率（分子）の構造'!I$51</f>
        <v>257</v>
      </c>
      <c r="E57" s="175"/>
      <c r="F57" s="175"/>
      <c r="G57" s="175">
        <f>'将来負担比率（分子）の構造'!J$51</f>
        <v>326</v>
      </c>
      <c r="H57" s="175"/>
      <c r="I57" s="175"/>
      <c r="J57" s="175">
        <f>'将来負担比率（分子）の構造'!K$51</f>
        <v>293</v>
      </c>
      <c r="K57" s="175"/>
      <c r="L57" s="175"/>
      <c r="M57" s="175">
        <f>'将来負担比率（分子）の構造'!L$51</f>
        <v>202</v>
      </c>
      <c r="N57" s="175"/>
      <c r="O57" s="175"/>
      <c r="P57" s="175">
        <f>'将来負担比率（分子）の構造'!M$51</f>
        <v>138</v>
      </c>
    </row>
    <row r="58" spans="1:16" x14ac:dyDescent="0.15">
      <c r="A58" s="175" t="s">
        <v>42</v>
      </c>
      <c r="B58" s="175"/>
      <c r="C58" s="175"/>
      <c r="D58" s="175">
        <f>'将来負担比率（分子）の構造'!I$50</f>
        <v>5802</v>
      </c>
      <c r="E58" s="175"/>
      <c r="F58" s="175"/>
      <c r="G58" s="175">
        <f>'将来負担比率（分子）の構造'!J$50</f>
        <v>4908</v>
      </c>
      <c r="H58" s="175"/>
      <c r="I58" s="175"/>
      <c r="J58" s="175">
        <f>'将来負担比率（分子）の構造'!K$50</f>
        <v>5249</v>
      </c>
      <c r="K58" s="175"/>
      <c r="L58" s="175"/>
      <c r="M58" s="175">
        <f>'将来負担比率（分子）の構造'!L$50</f>
        <v>5508</v>
      </c>
      <c r="N58" s="175"/>
      <c r="O58" s="175"/>
      <c r="P58" s="175">
        <f>'将来負担比率（分子）の構造'!M$50</f>
        <v>5861</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f>'将来負担比率（分子）の構造'!K$46</f>
        <v>2</v>
      </c>
      <c r="I61" s="175"/>
      <c r="J61" s="175"/>
      <c r="K61" s="175" t="str">
        <f>'将来負担比率（分子）の構造'!L$46</f>
        <v>-</v>
      </c>
      <c r="L61" s="175"/>
      <c r="M61" s="175"/>
      <c r="N61" s="175">
        <f>'将来負担比率（分子）の構造'!M$46</f>
        <v>5</v>
      </c>
      <c r="O61" s="175"/>
      <c r="P61" s="175"/>
    </row>
    <row r="62" spans="1:16" x14ac:dyDescent="0.15">
      <c r="A62" s="175" t="s">
        <v>36</v>
      </c>
      <c r="B62" s="175">
        <f>'将来負担比率（分子）の構造'!I$45</f>
        <v>3072</v>
      </c>
      <c r="C62" s="175"/>
      <c r="D62" s="175"/>
      <c r="E62" s="175">
        <f>'将来負担比率（分子）の構造'!J$45</f>
        <v>2970</v>
      </c>
      <c r="F62" s="175"/>
      <c r="G62" s="175"/>
      <c r="H62" s="175">
        <f>'将来負担比率（分子）の構造'!K$45</f>
        <v>2846</v>
      </c>
      <c r="I62" s="175"/>
      <c r="J62" s="175"/>
      <c r="K62" s="175">
        <f>'将来負担比率（分子）の構造'!L$45</f>
        <v>2835</v>
      </c>
      <c r="L62" s="175"/>
      <c r="M62" s="175"/>
      <c r="N62" s="175">
        <f>'将来負担比率（分子）の構造'!M$45</f>
        <v>2745</v>
      </c>
      <c r="O62" s="175"/>
      <c r="P62" s="175"/>
    </row>
    <row r="63" spans="1:16" x14ac:dyDescent="0.15">
      <c r="A63" s="175" t="s">
        <v>35</v>
      </c>
      <c r="B63" s="175">
        <f>'将来負担比率（分子）の構造'!I$44</f>
        <v>733</v>
      </c>
      <c r="C63" s="175"/>
      <c r="D63" s="175"/>
      <c r="E63" s="175">
        <f>'将来負担比率（分子）の構造'!J$44</f>
        <v>661</v>
      </c>
      <c r="F63" s="175"/>
      <c r="G63" s="175"/>
      <c r="H63" s="175">
        <f>'将来負担比率（分子）の構造'!K$44</f>
        <v>624</v>
      </c>
      <c r="I63" s="175"/>
      <c r="J63" s="175"/>
      <c r="K63" s="175">
        <f>'将来負担比率（分子）の構造'!L$44</f>
        <v>671</v>
      </c>
      <c r="L63" s="175"/>
      <c r="M63" s="175"/>
      <c r="N63" s="175">
        <f>'将来負担比率（分子）の構造'!M$44</f>
        <v>760</v>
      </c>
      <c r="O63" s="175"/>
      <c r="P63" s="175"/>
    </row>
    <row r="64" spans="1:16" x14ac:dyDescent="0.15">
      <c r="A64" s="175" t="s">
        <v>34</v>
      </c>
      <c r="B64" s="175">
        <f>'将来負担比率（分子）の構造'!I$43</f>
        <v>7003</v>
      </c>
      <c r="C64" s="175"/>
      <c r="D64" s="175"/>
      <c r="E64" s="175">
        <f>'将来負担比率（分子）の構造'!J$43</f>
        <v>6510</v>
      </c>
      <c r="F64" s="175"/>
      <c r="G64" s="175"/>
      <c r="H64" s="175">
        <f>'将来負担比率（分子）の構造'!K$43</f>
        <v>6000</v>
      </c>
      <c r="I64" s="175"/>
      <c r="J64" s="175"/>
      <c r="K64" s="175">
        <f>'将来負担比率（分子）の構造'!L$43</f>
        <v>4820</v>
      </c>
      <c r="L64" s="175"/>
      <c r="M64" s="175"/>
      <c r="N64" s="175">
        <f>'将来負担比率（分子）の構造'!M$43</f>
        <v>4158</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17422</v>
      </c>
      <c r="C66" s="175"/>
      <c r="D66" s="175"/>
      <c r="E66" s="175">
        <f>'将来負担比率（分子）の構造'!J$41</f>
        <v>17185</v>
      </c>
      <c r="F66" s="175"/>
      <c r="G66" s="175"/>
      <c r="H66" s="175">
        <f>'将来負担比率（分子）の構造'!K$41</f>
        <v>17480</v>
      </c>
      <c r="I66" s="175"/>
      <c r="J66" s="175"/>
      <c r="K66" s="175">
        <f>'将来負担比率（分子）の構造'!L$41</f>
        <v>17352</v>
      </c>
      <c r="L66" s="175"/>
      <c r="M66" s="175"/>
      <c r="N66" s="175">
        <f>'将来負担比率（分子）の構造'!M$41</f>
        <v>17172</v>
      </c>
      <c r="O66" s="175"/>
      <c r="P66" s="175"/>
    </row>
    <row r="67" spans="1:16" x14ac:dyDescent="0.15">
      <c r="A67" s="175" t="s">
        <v>76</v>
      </c>
      <c r="B67" s="175" t="e">
        <f>NA()</f>
        <v>#N/A</v>
      </c>
      <c r="C67" s="175">
        <f>IF(ISNUMBER('将来負担比率（分子）の構造'!I$53), IF('将来負担比率（分子）の構造'!I$53 &lt; 0, 0, '将来負担比率（分子）の構造'!I$53), NA())</f>
        <v>7633</v>
      </c>
      <c r="D67" s="175" t="e">
        <f>NA()</f>
        <v>#N/A</v>
      </c>
      <c r="E67" s="175" t="e">
        <f>NA()</f>
        <v>#N/A</v>
      </c>
      <c r="F67" s="175">
        <f>IF(ISNUMBER('将来負担比率（分子）の構造'!J$53), IF('将来負担比率（分子）の構造'!J$53 &lt; 0, 0, '将来負担比率（分子）の構造'!J$53), NA())</f>
        <v>8279</v>
      </c>
      <c r="G67" s="175" t="e">
        <f>NA()</f>
        <v>#N/A</v>
      </c>
      <c r="H67" s="175" t="e">
        <f>NA()</f>
        <v>#N/A</v>
      </c>
      <c r="I67" s="175">
        <f>IF(ISNUMBER('将来負担比率（分子）の構造'!K$53), IF('将来負担比率（分子）の構造'!K$53 &lt; 0, 0, '将来負担比率（分子）の構造'!K$53), NA())</f>
        <v>7592</v>
      </c>
      <c r="J67" s="175" t="e">
        <f>NA()</f>
        <v>#N/A</v>
      </c>
      <c r="K67" s="175" t="e">
        <f>NA()</f>
        <v>#N/A</v>
      </c>
      <c r="L67" s="175">
        <f>IF(ISNUMBER('将来負担比率（分子）の構造'!L$53), IF('将来負担比率（分子）の構造'!L$53 &lt; 0, 0, '将来負担比率（分子）の構造'!L$53), NA())</f>
        <v>6669</v>
      </c>
      <c r="M67" s="175" t="e">
        <f>NA()</f>
        <v>#N/A</v>
      </c>
      <c r="N67" s="175" t="e">
        <f>NA()</f>
        <v>#N/A</v>
      </c>
      <c r="O67" s="175">
        <f>IF(ISNUMBER('将来負担比率（分子）の構造'!M$53), IF('将来負担比率（分子）の構造'!M$53 &lt; 0, 0, '将来負担比率（分子）の構造'!M$53), NA())</f>
        <v>6169</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1746</v>
      </c>
      <c r="C72" s="179">
        <f>基金残高に係る経年分析!G55</f>
        <v>1834</v>
      </c>
      <c r="D72" s="179">
        <f>基金残高に係る経年分析!H55</f>
        <v>2221</v>
      </c>
    </row>
    <row r="73" spans="1:16" x14ac:dyDescent="0.15">
      <c r="A73" s="178" t="s">
        <v>79</v>
      </c>
      <c r="B73" s="179">
        <f>基金残高に係る経年分析!F56</f>
        <v>296</v>
      </c>
      <c r="C73" s="179">
        <f>基金残高に係る経年分析!G56</f>
        <v>296</v>
      </c>
      <c r="D73" s="179">
        <f>基金残高に係る経年分析!H56</f>
        <v>386</v>
      </c>
    </row>
    <row r="74" spans="1:16" x14ac:dyDescent="0.15">
      <c r="A74" s="178" t="s">
        <v>80</v>
      </c>
      <c r="B74" s="179">
        <f>基金残高に係る経年分析!F57</f>
        <v>773</v>
      </c>
      <c r="C74" s="179">
        <f>基金残高に係る経年分析!G57</f>
        <v>700</v>
      </c>
      <c r="D74" s="179">
        <f>基金残高に係る経年分析!H57</f>
        <v>641</v>
      </c>
    </row>
  </sheetData>
  <sheetProtection algorithmName="SHA-512" hashValue="lXXJzdyCua+F+Yi9q8/cO/ZeyBXnG3B1c4e9pMG3NV39af1lbx1T94+twhU5FDnVG4Jr5tIVtcNYTCRpEut1Eg==" saltValue="x8g0E7KiS3Rx3+3MJtK5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222</v>
      </c>
      <c r="DI1" s="603"/>
      <c r="DJ1" s="603"/>
      <c r="DK1" s="603"/>
      <c r="DL1" s="603"/>
      <c r="DM1" s="603"/>
      <c r="DN1" s="604"/>
      <c r="DO1" s="214"/>
      <c r="DP1" s="602" t="s">
        <v>223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228</v>
      </c>
      <c r="S4" s="606"/>
      <c r="T4" s="606"/>
      <c r="U4" s="606"/>
      <c r="V4" s="606"/>
      <c r="W4" s="606"/>
      <c r="X4" s="606"/>
      <c r="Y4" s="607"/>
      <c r="Z4" s="605" t="s">
        <v>229</v>
      </c>
      <c r="AA4" s="606"/>
      <c r="AB4" s="606"/>
      <c r="AC4" s="607"/>
      <c r="AD4" s="605" t="s">
        <v>230</v>
      </c>
      <c r="AE4" s="606"/>
      <c r="AF4" s="606"/>
      <c r="AG4" s="606"/>
      <c r="AH4" s="606"/>
      <c r="AI4" s="606"/>
      <c r="AJ4" s="606"/>
      <c r="AK4" s="607"/>
      <c r="AL4" s="605" t="s">
        <v>229</v>
      </c>
      <c r="AM4" s="606"/>
      <c r="AN4" s="606"/>
      <c r="AO4" s="607"/>
      <c r="AP4" s="608" t="s">
        <v>231</v>
      </c>
      <c r="AQ4" s="608"/>
      <c r="AR4" s="608"/>
      <c r="AS4" s="608"/>
      <c r="AT4" s="608"/>
      <c r="AU4" s="608"/>
      <c r="AV4" s="608"/>
      <c r="AW4" s="608"/>
      <c r="AX4" s="608"/>
      <c r="AY4" s="608"/>
      <c r="AZ4" s="608"/>
      <c r="BA4" s="608"/>
      <c r="BB4" s="608"/>
      <c r="BC4" s="608"/>
      <c r="BD4" s="608"/>
      <c r="BE4" s="608"/>
      <c r="BF4" s="608"/>
      <c r="BG4" s="608" t="s">
        <v>232</v>
      </c>
      <c r="BH4" s="608"/>
      <c r="BI4" s="608"/>
      <c r="BJ4" s="608"/>
      <c r="BK4" s="608"/>
      <c r="BL4" s="608"/>
      <c r="BM4" s="608"/>
      <c r="BN4" s="608"/>
      <c r="BO4" s="608" t="s">
        <v>229</v>
      </c>
      <c r="BP4" s="608"/>
      <c r="BQ4" s="608"/>
      <c r="BR4" s="608"/>
      <c r="BS4" s="608" t="s">
        <v>233</v>
      </c>
      <c r="BT4" s="608"/>
      <c r="BU4" s="608"/>
      <c r="BV4" s="608"/>
      <c r="BW4" s="608"/>
      <c r="BX4" s="608"/>
      <c r="BY4" s="608"/>
      <c r="BZ4" s="608"/>
      <c r="CA4" s="608"/>
      <c r="CB4" s="608"/>
      <c r="CD4" s="605" t="s">
        <v>234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235</v>
      </c>
      <c r="C5" s="610"/>
      <c r="D5" s="610"/>
      <c r="E5" s="610"/>
      <c r="F5" s="610"/>
      <c r="G5" s="610"/>
      <c r="H5" s="610"/>
      <c r="I5" s="610"/>
      <c r="J5" s="610"/>
      <c r="K5" s="610"/>
      <c r="L5" s="610"/>
      <c r="M5" s="610"/>
      <c r="N5" s="610"/>
      <c r="O5" s="610"/>
      <c r="P5" s="610"/>
      <c r="Q5" s="611"/>
      <c r="R5" s="612">
        <v>11380054</v>
      </c>
      <c r="S5" s="613"/>
      <c r="T5" s="613"/>
      <c r="U5" s="613"/>
      <c r="V5" s="613"/>
      <c r="W5" s="613"/>
      <c r="X5" s="613"/>
      <c r="Y5" s="614"/>
      <c r="Z5" s="615">
        <v>41.8</v>
      </c>
      <c r="AA5" s="615"/>
      <c r="AB5" s="615"/>
      <c r="AC5" s="615"/>
      <c r="AD5" s="616">
        <v>11380054</v>
      </c>
      <c r="AE5" s="616"/>
      <c r="AF5" s="616"/>
      <c r="AG5" s="616"/>
      <c r="AH5" s="616"/>
      <c r="AI5" s="616"/>
      <c r="AJ5" s="616"/>
      <c r="AK5" s="616"/>
      <c r="AL5" s="617">
        <v>80.599999999999994</v>
      </c>
      <c r="AM5" s="618"/>
      <c r="AN5" s="618"/>
      <c r="AO5" s="619"/>
      <c r="AP5" s="609" t="s">
        <v>236</v>
      </c>
      <c r="AQ5" s="610"/>
      <c r="AR5" s="610"/>
      <c r="AS5" s="610"/>
      <c r="AT5" s="610"/>
      <c r="AU5" s="610"/>
      <c r="AV5" s="610"/>
      <c r="AW5" s="610"/>
      <c r="AX5" s="610"/>
      <c r="AY5" s="610"/>
      <c r="AZ5" s="610"/>
      <c r="BA5" s="610"/>
      <c r="BB5" s="610"/>
      <c r="BC5" s="610"/>
      <c r="BD5" s="610"/>
      <c r="BE5" s="610"/>
      <c r="BF5" s="611"/>
      <c r="BG5" s="623">
        <v>11380054</v>
      </c>
      <c r="BH5" s="624"/>
      <c r="BI5" s="624"/>
      <c r="BJ5" s="624"/>
      <c r="BK5" s="624"/>
      <c r="BL5" s="624"/>
      <c r="BM5" s="624"/>
      <c r="BN5" s="625"/>
      <c r="BO5" s="626">
        <v>100</v>
      </c>
      <c r="BP5" s="626"/>
      <c r="BQ5" s="626"/>
      <c r="BR5" s="626"/>
      <c r="BS5" s="627" t="s">
        <v>191</v>
      </c>
      <c r="BT5" s="627"/>
      <c r="BU5" s="627"/>
      <c r="BV5" s="627"/>
      <c r="BW5" s="627"/>
      <c r="BX5" s="627"/>
      <c r="BY5" s="627"/>
      <c r="BZ5" s="627"/>
      <c r="CA5" s="627"/>
      <c r="CB5" s="631"/>
      <c r="CD5" s="605" t="s">
        <v>231</v>
      </c>
      <c r="CE5" s="606"/>
      <c r="CF5" s="606"/>
      <c r="CG5" s="606"/>
      <c r="CH5" s="606"/>
      <c r="CI5" s="606"/>
      <c r="CJ5" s="606"/>
      <c r="CK5" s="606"/>
      <c r="CL5" s="606"/>
      <c r="CM5" s="606"/>
      <c r="CN5" s="606"/>
      <c r="CO5" s="606"/>
      <c r="CP5" s="606"/>
      <c r="CQ5" s="607"/>
      <c r="CR5" s="605" t="s">
        <v>237</v>
      </c>
      <c r="CS5" s="606"/>
      <c r="CT5" s="606"/>
      <c r="CU5" s="606"/>
      <c r="CV5" s="606"/>
      <c r="CW5" s="606"/>
      <c r="CX5" s="606"/>
      <c r="CY5" s="607"/>
      <c r="CZ5" s="605" t="s">
        <v>229</v>
      </c>
      <c r="DA5" s="606"/>
      <c r="DB5" s="606"/>
      <c r="DC5" s="607"/>
      <c r="DD5" s="605" t="s">
        <v>238</v>
      </c>
      <c r="DE5" s="606"/>
      <c r="DF5" s="606"/>
      <c r="DG5" s="606"/>
      <c r="DH5" s="606"/>
      <c r="DI5" s="606"/>
      <c r="DJ5" s="606"/>
      <c r="DK5" s="606"/>
      <c r="DL5" s="606"/>
      <c r="DM5" s="606"/>
      <c r="DN5" s="606"/>
      <c r="DO5" s="606"/>
      <c r="DP5" s="607"/>
      <c r="DQ5" s="605" t="s">
        <v>239</v>
      </c>
      <c r="DR5" s="606"/>
      <c r="DS5" s="606"/>
      <c r="DT5" s="606"/>
      <c r="DU5" s="606"/>
      <c r="DV5" s="606"/>
      <c r="DW5" s="606"/>
      <c r="DX5" s="606"/>
      <c r="DY5" s="606"/>
      <c r="DZ5" s="606"/>
      <c r="EA5" s="606"/>
      <c r="EB5" s="606"/>
      <c r="EC5" s="607"/>
    </row>
    <row r="6" spans="2:143" ht="11.25" customHeight="1" x14ac:dyDescent="0.15">
      <c r="B6" s="620" t="s">
        <v>240</v>
      </c>
      <c r="C6" s="621"/>
      <c r="D6" s="621"/>
      <c r="E6" s="621"/>
      <c r="F6" s="621"/>
      <c r="G6" s="621"/>
      <c r="H6" s="621"/>
      <c r="I6" s="621"/>
      <c r="J6" s="621"/>
      <c r="K6" s="621"/>
      <c r="L6" s="621"/>
      <c r="M6" s="621"/>
      <c r="N6" s="621"/>
      <c r="O6" s="621"/>
      <c r="P6" s="621"/>
      <c r="Q6" s="622"/>
      <c r="R6" s="623">
        <v>318308</v>
      </c>
      <c r="S6" s="624"/>
      <c r="T6" s="624"/>
      <c r="U6" s="624"/>
      <c r="V6" s="624"/>
      <c r="W6" s="624"/>
      <c r="X6" s="624"/>
      <c r="Y6" s="625"/>
      <c r="Z6" s="626">
        <v>1.2</v>
      </c>
      <c r="AA6" s="626"/>
      <c r="AB6" s="626"/>
      <c r="AC6" s="626"/>
      <c r="AD6" s="627">
        <v>318308</v>
      </c>
      <c r="AE6" s="627"/>
      <c r="AF6" s="627"/>
      <c r="AG6" s="627"/>
      <c r="AH6" s="627"/>
      <c r="AI6" s="627"/>
      <c r="AJ6" s="627"/>
      <c r="AK6" s="627"/>
      <c r="AL6" s="628">
        <v>2.2999999999999998</v>
      </c>
      <c r="AM6" s="629"/>
      <c r="AN6" s="629"/>
      <c r="AO6" s="630"/>
      <c r="AP6" s="620" t="s">
        <v>241</v>
      </c>
      <c r="AQ6" s="621"/>
      <c r="AR6" s="621"/>
      <c r="AS6" s="621"/>
      <c r="AT6" s="621"/>
      <c r="AU6" s="621"/>
      <c r="AV6" s="621"/>
      <c r="AW6" s="621"/>
      <c r="AX6" s="621"/>
      <c r="AY6" s="621"/>
      <c r="AZ6" s="621"/>
      <c r="BA6" s="621"/>
      <c r="BB6" s="621"/>
      <c r="BC6" s="621"/>
      <c r="BD6" s="621"/>
      <c r="BE6" s="621"/>
      <c r="BF6" s="622"/>
      <c r="BG6" s="623">
        <v>11380054</v>
      </c>
      <c r="BH6" s="624"/>
      <c r="BI6" s="624"/>
      <c r="BJ6" s="624"/>
      <c r="BK6" s="624"/>
      <c r="BL6" s="624"/>
      <c r="BM6" s="624"/>
      <c r="BN6" s="625"/>
      <c r="BO6" s="626">
        <v>100</v>
      </c>
      <c r="BP6" s="626"/>
      <c r="BQ6" s="626"/>
      <c r="BR6" s="626"/>
      <c r="BS6" s="627" t="s">
        <v>191</v>
      </c>
      <c r="BT6" s="627"/>
      <c r="BU6" s="627"/>
      <c r="BV6" s="627"/>
      <c r="BW6" s="627"/>
      <c r="BX6" s="627"/>
      <c r="BY6" s="627"/>
      <c r="BZ6" s="627"/>
      <c r="CA6" s="627"/>
      <c r="CB6" s="631"/>
      <c r="CD6" s="609" t="s">
        <v>242</v>
      </c>
      <c r="CE6" s="610"/>
      <c r="CF6" s="610"/>
      <c r="CG6" s="610"/>
      <c r="CH6" s="610"/>
      <c r="CI6" s="610"/>
      <c r="CJ6" s="610"/>
      <c r="CK6" s="610"/>
      <c r="CL6" s="610"/>
      <c r="CM6" s="610"/>
      <c r="CN6" s="610"/>
      <c r="CO6" s="610"/>
      <c r="CP6" s="610"/>
      <c r="CQ6" s="611"/>
      <c r="CR6" s="623">
        <v>186583</v>
      </c>
      <c r="CS6" s="624"/>
      <c r="CT6" s="624"/>
      <c r="CU6" s="624"/>
      <c r="CV6" s="624"/>
      <c r="CW6" s="624"/>
      <c r="CX6" s="624"/>
      <c r="CY6" s="625"/>
      <c r="CZ6" s="617">
        <v>0.7</v>
      </c>
      <c r="DA6" s="618"/>
      <c r="DB6" s="618"/>
      <c r="DC6" s="634"/>
      <c r="DD6" s="632" t="s">
        <v>191</v>
      </c>
      <c r="DE6" s="624"/>
      <c r="DF6" s="624"/>
      <c r="DG6" s="624"/>
      <c r="DH6" s="624"/>
      <c r="DI6" s="624"/>
      <c r="DJ6" s="624"/>
      <c r="DK6" s="624"/>
      <c r="DL6" s="624"/>
      <c r="DM6" s="624"/>
      <c r="DN6" s="624"/>
      <c r="DO6" s="624"/>
      <c r="DP6" s="625"/>
      <c r="DQ6" s="632">
        <v>186582</v>
      </c>
      <c r="DR6" s="624"/>
      <c r="DS6" s="624"/>
      <c r="DT6" s="624"/>
      <c r="DU6" s="624"/>
      <c r="DV6" s="624"/>
      <c r="DW6" s="624"/>
      <c r="DX6" s="624"/>
      <c r="DY6" s="624"/>
      <c r="DZ6" s="624"/>
      <c r="EA6" s="624"/>
      <c r="EB6" s="624"/>
      <c r="EC6" s="633"/>
    </row>
    <row r="7" spans="2:143" ht="11.25" customHeight="1" x14ac:dyDescent="0.15">
      <c r="B7" s="620" t="s">
        <v>243</v>
      </c>
      <c r="C7" s="621"/>
      <c r="D7" s="621"/>
      <c r="E7" s="621"/>
      <c r="F7" s="621"/>
      <c r="G7" s="621"/>
      <c r="H7" s="621"/>
      <c r="I7" s="621"/>
      <c r="J7" s="621"/>
      <c r="K7" s="621"/>
      <c r="L7" s="621"/>
      <c r="M7" s="621"/>
      <c r="N7" s="621"/>
      <c r="O7" s="621"/>
      <c r="P7" s="621"/>
      <c r="Q7" s="622"/>
      <c r="R7" s="623">
        <v>3190</v>
      </c>
      <c r="S7" s="624"/>
      <c r="T7" s="624"/>
      <c r="U7" s="624"/>
      <c r="V7" s="624"/>
      <c r="W7" s="624"/>
      <c r="X7" s="624"/>
      <c r="Y7" s="625"/>
      <c r="Z7" s="626">
        <v>0</v>
      </c>
      <c r="AA7" s="626"/>
      <c r="AB7" s="626"/>
      <c r="AC7" s="626"/>
      <c r="AD7" s="627">
        <v>3190</v>
      </c>
      <c r="AE7" s="627"/>
      <c r="AF7" s="627"/>
      <c r="AG7" s="627"/>
      <c r="AH7" s="627"/>
      <c r="AI7" s="627"/>
      <c r="AJ7" s="627"/>
      <c r="AK7" s="627"/>
      <c r="AL7" s="628">
        <v>0</v>
      </c>
      <c r="AM7" s="629"/>
      <c r="AN7" s="629"/>
      <c r="AO7" s="630"/>
      <c r="AP7" s="620" t="s">
        <v>244</v>
      </c>
      <c r="AQ7" s="621"/>
      <c r="AR7" s="621"/>
      <c r="AS7" s="621"/>
      <c r="AT7" s="621"/>
      <c r="AU7" s="621"/>
      <c r="AV7" s="621"/>
      <c r="AW7" s="621"/>
      <c r="AX7" s="621"/>
      <c r="AY7" s="621"/>
      <c r="AZ7" s="621"/>
      <c r="BA7" s="621"/>
      <c r="BB7" s="621"/>
      <c r="BC7" s="621"/>
      <c r="BD7" s="621"/>
      <c r="BE7" s="621"/>
      <c r="BF7" s="622"/>
      <c r="BG7" s="623">
        <v>4260158</v>
      </c>
      <c r="BH7" s="624"/>
      <c r="BI7" s="624"/>
      <c r="BJ7" s="624"/>
      <c r="BK7" s="624"/>
      <c r="BL7" s="624"/>
      <c r="BM7" s="624"/>
      <c r="BN7" s="625"/>
      <c r="BO7" s="626">
        <v>37.4</v>
      </c>
      <c r="BP7" s="626"/>
      <c r="BQ7" s="626"/>
      <c r="BR7" s="626"/>
      <c r="BS7" s="627" t="s">
        <v>191</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2342035</v>
      </c>
      <c r="CS7" s="624"/>
      <c r="CT7" s="624"/>
      <c r="CU7" s="624"/>
      <c r="CV7" s="624"/>
      <c r="CW7" s="624"/>
      <c r="CX7" s="624"/>
      <c r="CY7" s="625"/>
      <c r="CZ7" s="626">
        <v>8.8000000000000007</v>
      </c>
      <c r="DA7" s="626"/>
      <c r="DB7" s="626"/>
      <c r="DC7" s="626"/>
      <c r="DD7" s="632">
        <v>95745</v>
      </c>
      <c r="DE7" s="624"/>
      <c r="DF7" s="624"/>
      <c r="DG7" s="624"/>
      <c r="DH7" s="624"/>
      <c r="DI7" s="624"/>
      <c r="DJ7" s="624"/>
      <c r="DK7" s="624"/>
      <c r="DL7" s="624"/>
      <c r="DM7" s="624"/>
      <c r="DN7" s="624"/>
      <c r="DO7" s="624"/>
      <c r="DP7" s="625"/>
      <c r="DQ7" s="632">
        <v>1949351</v>
      </c>
      <c r="DR7" s="624"/>
      <c r="DS7" s="624"/>
      <c r="DT7" s="624"/>
      <c r="DU7" s="624"/>
      <c r="DV7" s="624"/>
      <c r="DW7" s="624"/>
      <c r="DX7" s="624"/>
      <c r="DY7" s="624"/>
      <c r="DZ7" s="624"/>
      <c r="EA7" s="624"/>
      <c r="EB7" s="624"/>
      <c r="EC7" s="633"/>
    </row>
    <row r="8" spans="2:143" ht="11.25" customHeight="1" x14ac:dyDescent="0.15">
      <c r="B8" s="620" t="s">
        <v>246</v>
      </c>
      <c r="C8" s="621"/>
      <c r="D8" s="621"/>
      <c r="E8" s="621"/>
      <c r="F8" s="621"/>
      <c r="G8" s="621"/>
      <c r="H8" s="621"/>
      <c r="I8" s="621"/>
      <c r="J8" s="621"/>
      <c r="K8" s="621"/>
      <c r="L8" s="621"/>
      <c r="M8" s="621"/>
      <c r="N8" s="621"/>
      <c r="O8" s="621"/>
      <c r="P8" s="621"/>
      <c r="Q8" s="622"/>
      <c r="R8" s="623">
        <v>46320</v>
      </c>
      <c r="S8" s="624"/>
      <c r="T8" s="624"/>
      <c r="U8" s="624"/>
      <c r="V8" s="624"/>
      <c r="W8" s="624"/>
      <c r="X8" s="624"/>
      <c r="Y8" s="625"/>
      <c r="Z8" s="626">
        <v>0.2</v>
      </c>
      <c r="AA8" s="626"/>
      <c r="AB8" s="626"/>
      <c r="AC8" s="626"/>
      <c r="AD8" s="627">
        <v>46320</v>
      </c>
      <c r="AE8" s="627"/>
      <c r="AF8" s="627"/>
      <c r="AG8" s="627"/>
      <c r="AH8" s="627"/>
      <c r="AI8" s="627"/>
      <c r="AJ8" s="627"/>
      <c r="AK8" s="627"/>
      <c r="AL8" s="628">
        <v>0.3</v>
      </c>
      <c r="AM8" s="629"/>
      <c r="AN8" s="629"/>
      <c r="AO8" s="630"/>
      <c r="AP8" s="620" t="s">
        <v>247</v>
      </c>
      <c r="AQ8" s="621"/>
      <c r="AR8" s="621"/>
      <c r="AS8" s="621"/>
      <c r="AT8" s="621"/>
      <c r="AU8" s="621"/>
      <c r="AV8" s="621"/>
      <c r="AW8" s="621"/>
      <c r="AX8" s="621"/>
      <c r="AY8" s="621"/>
      <c r="AZ8" s="621"/>
      <c r="BA8" s="621"/>
      <c r="BB8" s="621"/>
      <c r="BC8" s="621"/>
      <c r="BD8" s="621"/>
      <c r="BE8" s="621"/>
      <c r="BF8" s="622"/>
      <c r="BG8" s="623">
        <v>119414</v>
      </c>
      <c r="BH8" s="624"/>
      <c r="BI8" s="624"/>
      <c r="BJ8" s="624"/>
      <c r="BK8" s="624"/>
      <c r="BL8" s="624"/>
      <c r="BM8" s="624"/>
      <c r="BN8" s="625"/>
      <c r="BO8" s="626">
        <v>1</v>
      </c>
      <c r="BP8" s="626"/>
      <c r="BQ8" s="626"/>
      <c r="BR8" s="626"/>
      <c r="BS8" s="627" t="s">
        <v>191</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11156342</v>
      </c>
      <c r="CS8" s="624"/>
      <c r="CT8" s="624"/>
      <c r="CU8" s="624"/>
      <c r="CV8" s="624"/>
      <c r="CW8" s="624"/>
      <c r="CX8" s="624"/>
      <c r="CY8" s="625"/>
      <c r="CZ8" s="626">
        <v>42</v>
      </c>
      <c r="DA8" s="626"/>
      <c r="DB8" s="626"/>
      <c r="DC8" s="626"/>
      <c r="DD8" s="632">
        <v>513396</v>
      </c>
      <c r="DE8" s="624"/>
      <c r="DF8" s="624"/>
      <c r="DG8" s="624"/>
      <c r="DH8" s="624"/>
      <c r="DI8" s="624"/>
      <c r="DJ8" s="624"/>
      <c r="DK8" s="624"/>
      <c r="DL8" s="624"/>
      <c r="DM8" s="624"/>
      <c r="DN8" s="624"/>
      <c r="DO8" s="624"/>
      <c r="DP8" s="625"/>
      <c r="DQ8" s="632">
        <v>4683158</v>
      </c>
      <c r="DR8" s="624"/>
      <c r="DS8" s="624"/>
      <c r="DT8" s="624"/>
      <c r="DU8" s="624"/>
      <c r="DV8" s="624"/>
      <c r="DW8" s="624"/>
      <c r="DX8" s="624"/>
      <c r="DY8" s="624"/>
      <c r="DZ8" s="624"/>
      <c r="EA8" s="624"/>
      <c r="EB8" s="624"/>
      <c r="EC8" s="633"/>
    </row>
    <row r="9" spans="2:143" ht="11.25" customHeight="1" x14ac:dyDescent="0.15">
      <c r="B9" s="620" t="s">
        <v>249</v>
      </c>
      <c r="C9" s="621"/>
      <c r="D9" s="621"/>
      <c r="E9" s="621"/>
      <c r="F9" s="621"/>
      <c r="G9" s="621"/>
      <c r="H9" s="621"/>
      <c r="I9" s="621"/>
      <c r="J9" s="621"/>
      <c r="K9" s="621"/>
      <c r="L9" s="621"/>
      <c r="M9" s="621"/>
      <c r="N9" s="621"/>
      <c r="O9" s="621"/>
      <c r="P9" s="621"/>
      <c r="Q9" s="622"/>
      <c r="R9" s="623">
        <v>36657</v>
      </c>
      <c r="S9" s="624"/>
      <c r="T9" s="624"/>
      <c r="U9" s="624"/>
      <c r="V9" s="624"/>
      <c r="W9" s="624"/>
      <c r="X9" s="624"/>
      <c r="Y9" s="625"/>
      <c r="Z9" s="626">
        <v>0.1</v>
      </c>
      <c r="AA9" s="626"/>
      <c r="AB9" s="626"/>
      <c r="AC9" s="626"/>
      <c r="AD9" s="627">
        <v>36657</v>
      </c>
      <c r="AE9" s="627"/>
      <c r="AF9" s="627"/>
      <c r="AG9" s="627"/>
      <c r="AH9" s="627"/>
      <c r="AI9" s="627"/>
      <c r="AJ9" s="627"/>
      <c r="AK9" s="627"/>
      <c r="AL9" s="628">
        <v>0.3</v>
      </c>
      <c r="AM9" s="629"/>
      <c r="AN9" s="629"/>
      <c r="AO9" s="630"/>
      <c r="AP9" s="620" t="s">
        <v>250</v>
      </c>
      <c r="AQ9" s="621"/>
      <c r="AR9" s="621"/>
      <c r="AS9" s="621"/>
      <c r="AT9" s="621"/>
      <c r="AU9" s="621"/>
      <c r="AV9" s="621"/>
      <c r="AW9" s="621"/>
      <c r="AX9" s="621"/>
      <c r="AY9" s="621"/>
      <c r="AZ9" s="621"/>
      <c r="BA9" s="621"/>
      <c r="BB9" s="621"/>
      <c r="BC9" s="621"/>
      <c r="BD9" s="621"/>
      <c r="BE9" s="621"/>
      <c r="BF9" s="622"/>
      <c r="BG9" s="623">
        <v>3475156</v>
      </c>
      <c r="BH9" s="624"/>
      <c r="BI9" s="624"/>
      <c r="BJ9" s="624"/>
      <c r="BK9" s="624"/>
      <c r="BL9" s="624"/>
      <c r="BM9" s="624"/>
      <c r="BN9" s="625"/>
      <c r="BO9" s="626">
        <v>30.5</v>
      </c>
      <c r="BP9" s="626"/>
      <c r="BQ9" s="626"/>
      <c r="BR9" s="626"/>
      <c r="BS9" s="627" t="s">
        <v>191</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3036079</v>
      </c>
      <c r="CS9" s="624"/>
      <c r="CT9" s="624"/>
      <c r="CU9" s="624"/>
      <c r="CV9" s="624"/>
      <c r="CW9" s="624"/>
      <c r="CX9" s="624"/>
      <c r="CY9" s="625"/>
      <c r="CZ9" s="626">
        <v>11.4</v>
      </c>
      <c r="DA9" s="626"/>
      <c r="DB9" s="626"/>
      <c r="DC9" s="626"/>
      <c r="DD9" s="632">
        <v>171228</v>
      </c>
      <c r="DE9" s="624"/>
      <c r="DF9" s="624"/>
      <c r="DG9" s="624"/>
      <c r="DH9" s="624"/>
      <c r="DI9" s="624"/>
      <c r="DJ9" s="624"/>
      <c r="DK9" s="624"/>
      <c r="DL9" s="624"/>
      <c r="DM9" s="624"/>
      <c r="DN9" s="624"/>
      <c r="DO9" s="624"/>
      <c r="DP9" s="625"/>
      <c r="DQ9" s="632">
        <v>2165513</v>
      </c>
      <c r="DR9" s="624"/>
      <c r="DS9" s="624"/>
      <c r="DT9" s="624"/>
      <c r="DU9" s="624"/>
      <c r="DV9" s="624"/>
      <c r="DW9" s="624"/>
      <c r="DX9" s="624"/>
      <c r="DY9" s="624"/>
      <c r="DZ9" s="624"/>
      <c r="EA9" s="624"/>
      <c r="EB9" s="624"/>
      <c r="EC9" s="633"/>
    </row>
    <row r="10" spans="2:143" ht="11.25" customHeight="1" x14ac:dyDescent="0.15">
      <c r="B10" s="620" t="s">
        <v>252</v>
      </c>
      <c r="C10" s="621"/>
      <c r="D10" s="621"/>
      <c r="E10" s="621"/>
      <c r="F10" s="621"/>
      <c r="G10" s="621"/>
      <c r="H10" s="621"/>
      <c r="I10" s="621"/>
      <c r="J10" s="621"/>
      <c r="K10" s="621"/>
      <c r="L10" s="621"/>
      <c r="M10" s="621"/>
      <c r="N10" s="621"/>
      <c r="O10" s="621"/>
      <c r="P10" s="621"/>
      <c r="Q10" s="622"/>
      <c r="R10" s="623" t="s">
        <v>191</v>
      </c>
      <c r="S10" s="624"/>
      <c r="T10" s="624"/>
      <c r="U10" s="624"/>
      <c r="V10" s="624"/>
      <c r="W10" s="624"/>
      <c r="X10" s="624"/>
      <c r="Y10" s="625"/>
      <c r="Z10" s="626" t="s">
        <v>191</v>
      </c>
      <c r="AA10" s="626"/>
      <c r="AB10" s="626"/>
      <c r="AC10" s="626"/>
      <c r="AD10" s="627" t="s">
        <v>191</v>
      </c>
      <c r="AE10" s="627"/>
      <c r="AF10" s="627"/>
      <c r="AG10" s="627"/>
      <c r="AH10" s="627"/>
      <c r="AI10" s="627"/>
      <c r="AJ10" s="627"/>
      <c r="AK10" s="627"/>
      <c r="AL10" s="628" t="s">
        <v>191</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220899</v>
      </c>
      <c r="BH10" s="624"/>
      <c r="BI10" s="624"/>
      <c r="BJ10" s="624"/>
      <c r="BK10" s="624"/>
      <c r="BL10" s="624"/>
      <c r="BM10" s="624"/>
      <c r="BN10" s="625"/>
      <c r="BO10" s="626">
        <v>1.9</v>
      </c>
      <c r="BP10" s="626"/>
      <c r="BQ10" s="626"/>
      <c r="BR10" s="626"/>
      <c r="BS10" s="627" t="s">
        <v>191</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792</v>
      </c>
      <c r="CS10" s="624"/>
      <c r="CT10" s="624"/>
      <c r="CU10" s="624"/>
      <c r="CV10" s="624"/>
      <c r="CW10" s="624"/>
      <c r="CX10" s="624"/>
      <c r="CY10" s="625"/>
      <c r="CZ10" s="626">
        <v>0</v>
      </c>
      <c r="DA10" s="626"/>
      <c r="DB10" s="626"/>
      <c r="DC10" s="626"/>
      <c r="DD10" s="632" t="s">
        <v>191</v>
      </c>
      <c r="DE10" s="624"/>
      <c r="DF10" s="624"/>
      <c r="DG10" s="624"/>
      <c r="DH10" s="624"/>
      <c r="DI10" s="624"/>
      <c r="DJ10" s="624"/>
      <c r="DK10" s="624"/>
      <c r="DL10" s="624"/>
      <c r="DM10" s="624"/>
      <c r="DN10" s="624"/>
      <c r="DO10" s="624"/>
      <c r="DP10" s="625"/>
      <c r="DQ10" s="632">
        <v>792</v>
      </c>
      <c r="DR10" s="624"/>
      <c r="DS10" s="624"/>
      <c r="DT10" s="624"/>
      <c r="DU10" s="624"/>
      <c r="DV10" s="624"/>
      <c r="DW10" s="624"/>
      <c r="DX10" s="624"/>
      <c r="DY10" s="624"/>
      <c r="DZ10" s="624"/>
      <c r="EA10" s="624"/>
      <c r="EB10" s="624"/>
      <c r="EC10" s="633"/>
    </row>
    <row r="11" spans="2:143" ht="11.25" customHeight="1" x14ac:dyDescent="0.15">
      <c r="B11" s="620" t="s">
        <v>255</v>
      </c>
      <c r="C11" s="621"/>
      <c r="D11" s="621"/>
      <c r="E11" s="621"/>
      <c r="F11" s="621"/>
      <c r="G11" s="621"/>
      <c r="H11" s="621"/>
      <c r="I11" s="621"/>
      <c r="J11" s="621"/>
      <c r="K11" s="621"/>
      <c r="L11" s="621"/>
      <c r="M11" s="621"/>
      <c r="N11" s="621"/>
      <c r="O11" s="621"/>
      <c r="P11" s="621"/>
      <c r="Q11" s="622"/>
      <c r="R11" s="623">
        <v>1664372</v>
      </c>
      <c r="S11" s="624"/>
      <c r="T11" s="624"/>
      <c r="U11" s="624"/>
      <c r="V11" s="624"/>
      <c r="W11" s="624"/>
      <c r="X11" s="624"/>
      <c r="Y11" s="625"/>
      <c r="Z11" s="628">
        <v>6.1</v>
      </c>
      <c r="AA11" s="629"/>
      <c r="AB11" s="629"/>
      <c r="AC11" s="635"/>
      <c r="AD11" s="632">
        <v>1664372</v>
      </c>
      <c r="AE11" s="624"/>
      <c r="AF11" s="624"/>
      <c r="AG11" s="624"/>
      <c r="AH11" s="624"/>
      <c r="AI11" s="624"/>
      <c r="AJ11" s="624"/>
      <c r="AK11" s="625"/>
      <c r="AL11" s="628">
        <v>11.8</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444689</v>
      </c>
      <c r="BH11" s="624"/>
      <c r="BI11" s="624"/>
      <c r="BJ11" s="624"/>
      <c r="BK11" s="624"/>
      <c r="BL11" s="624"/>
      <c r="BM11" s="624"/>
      <c r="BN11" s="625"/>
      <c r="BO11" s="626">
        <v>3.9</v>
      </c>
      <c r="BP11" s="626"/>
      <c r="BQ11" s="626"/>
      <c r="BR11" s="626"/>
      <c r="BS11" s="627" t="s">
        <v>191</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303097</v>
      </c>
      <c r="CS11" s="624"/>
      <c r="CT11" s="624"/>
      <c r="CU11" s="624"/>
      <c r="CV11" s="624"/>
      <c r="CW11" s="624"/>
      <c r="CX11" s="624"/>
      <c r="CY11" s="625"/>
      <c r="CZ11" s="626">
        <v>1.1000000000000001</v>
      </c>
      <c r="DA11" s="626"/>
      <c r="DB11" s="626"/>
      <c r="DC11" s="626"/>
      <c r="DD11" s="632">
        <v>18650</v>
      </c>
      <c r="DE11" s="624"/>
      <c r="DF11" s="624"/>
      <c r="DG11" s="624"/>
      <c r="DH11" s="624"/>
      <c r="DI11" s="624"/>
      <c r="DJ11" s="624"/>
      <c r="DK11" s="624"/>
      <c r="DL11" s="624"/>
      <c r="DM11" s="624"/>
      <c r="DN11" s="624"/>
      <c r="DO11" s="624"/>
      <c r="DP11" s="625"/>
      <c r="DQ11" s="632">
        <v>260218</v>
      </c>
      <c r="DR11" s="624"/>
      <c r="DS11" s="624"/>
      <c r="DT11" s="624"/>
      <c r="DU11" s="624"/>
      <c r="DV11" s="624"/>
      <c r="DW11" s="624"/>
      <c r="DX11" s="624"/>
      <c r="DY11" s="624"/>
      <c r="DZ11" s="624"/>
      <c r="EA11" s="624"/>
      <c r="EB11" s="624"/>
      <c r="EC11" s="633"/>
    </row>
    <row r="12" spans="2:143" ht="11.25" customHeight="1" x14ac:dyDescent="0.15">
      <c r="B12" s="620" t="s">
        <v>258</v>
      </c>
      <c r="C12" s="621"/>
      <c r="D12" s="621"/>
      <c r="E12" s="621"/>
      <c r="F12" s="621"/>
      <c r="G12" s="621"/>
      <c r="H12" s="621"/>
      <c r="I12" s="621"/>
      <c r="J12" s="621"/>
      <c r="K12" s="621"/>
      <c r="L12" s="621"/>
      <c r="M12" s="621"/>
      <c r="N12" s="621"/>
      <c r="O12" s="621"/>
      <c r="P12" s="621"/>
      <c r="Q12" s="622"/>
      <c r="R12" s="623">
        <v>13782</v>
      </c>
      <c r="S12" s="624"/>
      <c r="T12" s="624"/>
      <c r="U12" s="624"/>
      <c r="V12" s="624"/>
      <c r="W12" s="624"/>
      <c r="X12" s="624"/>
      <c r="Y12" s="625"/>
      <c r="Z12" s="626">
        <v>0.1</v>
      </c>
      <c r="AA12" s="626"/>
      <c r="AB12" s="626"/>
      <c r="AC12" s="626"/>
      <c r="AD12" s="627">
        <v>13782</v>
      </c>
      <c r="AE12" s="627"/>
      <c r="AF12" s="627"/>
      <c r="AG12" s="627"/>
      <c r="AH12" s="627"/>
      <c r="AI12" s="627"/>
      <c r="AJ12" s="627"/>
      <c r="AK12" s="627"/>
      <c r="AL12" s="628">
        <v>0.1</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6180691</v>
      </c>
      <c r="BH12" s="624"/>
      <c r="BI12" s="624"/>
      <c r="BJ12" s="624"/>
      <c r="BK12" s="624"/>
      <c r="BL12" s="624"/>
      <c r="BM12" s="624"/>
      <c r="BN12" s="625"/>
      <c r="BO12" s="626">
        <v>54.3</v>
      </c>
      <c r="BP12" s="626"/>
      <c r="BQ12" s="626"/>
      <c r="BR12" s="626"/>
      <c r="BS12" s="627" t="s">
        <v>191</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308989</v>
      </c>
      <c r="CS12" s="624"/>
      <c r="CT12" s="624"/>
      <c r="CU12" s="624"/>
      <c r="CV12" s="624"/>
      <c r="CW12" s="624"/>
      <c r="CX12" s="624"/>
      <c r="CY12" s="625"/>
      <c r="CZ12" s="626">
        <v>1.2</v>
      </c>
      <c r="DA12" s="626"/>
      <c r="DB12" s="626"/>
      <c r="DC12" s="626"/>
      <c r="DD12" s="632" t="s">
        <v>191</v>
      </c>
      <c r="DE12" s="624"/>
      <c r="DF12" s="624"/>
      <c r="DG12" s="624"/>
      <c r="DH12" s="624"/>
      <c r="DI12" s="624"/>
      <c r="DJ12" s="624"/>
      <c r="DK12" s="624"/>
      <c r="DL12" s="624"/>
      <c r="DM12" s="624"/>
      <c r="DN12" s="624"/>
      <c r="DO12" s="624"/>
      <c r="DP12" s="625"/>
      <c r="DQ12" s="632">
        <v>283769</v>
      </c>
      <c r="DR12" s="624"/>
      <c r="DS12" s="624"/>
      <c r="DT12" s="624"/>
      <c r="DU12" s="624"/>
      <c r="DV12" s="624"/>
      <c r="DW12" s="624"/>
      <c r="DX12" s="624"/>
      <c r="DY12" s="624"/>
      <c r="DZ12" s="624"/>
      <c r="EA12" s="624"/>
      <c r="EB12" s="624"/>
      <c r="EC12" s="633"/>
    </row>
    <row r="13" spans="2:143" ht="11.25" customHeight="1" x14ac:dyDescent="0.15">
      <c r="B13" s="620" t="s">
        <v>261</v>
      </c>
      <c r="C13" s="621"/>
      <c r="D13" s="621"/>
      <c r="E13" s="621"/>
      <c r="F13" s="621"/>
      <c r="G13" s="621"/>
      <c r="H13" s="621"/>
      <c r="I13" s="621"/>
      <c r="J13" s="621"/>
      <c r="K13" s="621"/>
      <c r="L13" s="621"/>
      <c r="M13" s="621"/>
      <c r="N13" s="621"/>
      <c r="O13" s="621"/>
      <c r="P13" s="621"/>
      <c r="Q13" s="622"/>
      <c r="R13" s="623" t="s">
        <v>191</v>
      </c>
      <c r="S13" s="624"/>
      <c r="T13" s="624"/>
      <c r="U13" s="624"/>
      <c r="V13" s="624"/>
      <c r="W13" s="624"/>
      <c r="X13" s="624"/>
      <c r="Y13" s="625"/>
      <c r="Z13" s="626" t="s">
        <v>191</v>
      </c>
      <c r="AA13" s="626"/>
      <c r="AB13" s="626"/>
      <c r="AC13" s="626"/>
      <c r="AD13" s="627" t="s">
        <v>185</v>
      </c>
      <c r="AE13" s="627"/>
      <c r="AF13" s="627"/>
      <c r="AG13" s="627"/>
      <c r="AH13" s="627"/>
      <c r="AI13" s="627"/>
      <c r="AJ13" s="627"/>
      <c r="AK13" s="627"/>
      <c r="AL13" s="628" t="s">
        <v>191</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6159657</v>
      </c>
      <c r="BH13" s="624"/>
      <c r="BI13" s="624"/>
      <c r="BJ13" s="624"/>
      <c r="BK13" s="624"/>
      <c r="BL13" s="624"/>
      <c r="BM13" s="624"/>
      <c r="BN13" s="625"/>
      <c r="BO13" s="626">
        <v>54.1</v>
      </c>
      <c r="BP13" s="626"/>
      <c r="BQ13" s="626"/>
      <c r="BR13" s="626"/>
      <c r="BS13" s="627" t="s">
        <v>191</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2082335</v>
      </c>
      <c r="CS13" s="624"/>
      <c r="CT13" s="624"/>
      <c r="CU13" s="624"/>
      <c r="CV13" s="624"/>
      <c r="CW13" s="624"/>
      <c r="CX13" s="624"/>
      <c r="CY13" s="625"/>
      <c r="CZ13" s="626">
        <v>7.8</v>
      </c>
      <c r="DA13" s="626"/>
      <c r="DB13" s="626"/>
      <c r="DC13" s="626"/>
      <c r="DD13" s="632">
        <v>1177365</v>
      </c>
      <c r="DE13" s="624"/>
      <c r="DF13" s="624"/>
      <c r="DG13" s="624"/>
      <c r="DH13" s="624"/>
      <c r="DI13" s="624"/>
      <c r="DJ13" s="624"/>
      <c r="DK13" s="624"/>
      <c r="DL13" s="624"/>
      <c r="DM13" s="624"/>
      <c r="DN13" s="624"/>
      <c r="DO13" s="624"/>
      <c r="DP13" s="625"/>
      <c r="DQ13" s="632">
        <v>1239985</v>
      </c>
      <c r="DR13" s="624"/>
      <c r="DS13" s="624"/>
      <c r="DT13" s="624"/>
      <c r="DU13" s="624"/>
      <c r="DV13" s="624"/>
      <c r="DW13" s="624"/>
      <c r="DX13" s="624"/>
      <c r="DY13" s="624"/>
      <c r="DZ13" s="624"/>
      <c r="EA13" s="624"/>
      <c r="EB13" s="624"/>
      <c r="EC13" s="633"/>
    </row>
    <row r="14" spans="2:143" ht="11.25" customHeight="1" x14ac:dyDescent="0.15">
      <c r="B14" s="620" t="s">
        <v>264</v>
      </c>
      <c r="C14" s="621"/>
      <c r="D14" s="621"/>
      <c r="E14" s="621"/>
      <c r="F14" s="621"/>
      <c r="G14" s="621"/>
      <c r="H14" s="621"/>
      <c r="I14" s="621"/>
      <c r="J14" s="621"/>
      <c r="K14" s="621"/>
      <c r="L14" s="621"/>
      <c r="M14" s="621"/>
      <c r="N14" s="621"/>
      <c r="O14" s="621"/>
      <c r="P14" s="621"/>
      <c r="Q14" s="622"/>
      <c r="R14" s="623">
        <v>291</v>
      </c>
      <c r="S14" s="624"/>
      <c r="T14" s="624"/>
      <c r="U14" s="624"/>
      <c r="V14" s="624"/>
      <c r="W14" s="624"/>
      <c r="X14" s="624"/>
      <c r="Y14" s="625"/>
      <c r="Z14" s="626">
        <v>0</v>
      </c>
      <c r="AA14" s="626"/>
      <c r="AB14" s="626"/>
      <c r="AC14" s="626"/>
      <c r="AD14" s="627">
        <v>291</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216466</v>
      </c>
      <c r="BH14" s="624"/>
      <c r="BI14" s="624"/>
      <c r="BJ14" s="624"/>
      <c r="BK14" s="624"/>
      <c r="BL14" s="624"/>
      <c r="BM14" s="624"/>
      <c r="BN14" s="625"/>
      <c r="BO14" s="626">
        <v>1.9</v>
      </c>
      <c r="BP14" s="626"/>
      <c r="BQ14" s="626"/>
      <c r="BR14" s="626"/>
      <c r="BS14" s="627" t="s">
        <v>191</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1096856</v>
      </c>
      <c r="CS14" s="624"/>
      <c r="CT14" s="624"/>
      <c r="CU14" s="624"/>
      <c r="CV14" s="624"/>
      <c r="CW14" s="624"/>
      <c r="CX14" s="624"/>
      <c r="CY14" s="625"/>
      <c r="CZ14" s="626">
        <v>4.0999999999999996</v>
      </c>
      <c r="DA14" s="626"/>
      <c r="DB14" s="626"/>
      <c r="DC14" s="626"/>
      <c r="DD14" s="632">
        <v>17910</v>
      </c>
      <c r="DE14" s="624"/>
      <c r="DF14" s="624"/>
      <c r="DG14" s="624"/>
      <c r="DH14" s="624"/>
      <c r="DI14" s="624"/>
      <c r="DJ14" s="624"/>
      <c r="DK14" s="624"/>
      <c r="DL14" s="624"/>
      <c r="DM14" s="624"/>
      <c r="DN14" s="624"/>
      <c r="DO14" s="624"/>
      <c r="DP14" s="625"/>
      <c r="DQ14" s="632">
        <v>1087572</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191</v>
      </c>
      <c r="S15" s="624"/>
      <c r="T15" s="624"/>
      <c r="U15" s="624"/>
      <c r="V15" s="624"/>
      <c r="W15" s="624"/>
      <c r="X15" s="624"/>
      <c r="Y15" s="625"/>
      <c r="Z15" s="626" t="s">
        <v>185</v>
      </c>
      <c r="AA15" s="626"/>
      <c r="AB15" s="626"/>
      <c r="AC15" s="626"/>
      <c r="AD15" s="627" t="s">
        <v>191</v>
      </c>
      <c r="AE15" s="627"/>
      <c r="AF15" s="627"/>
      <c r="AG15" s="627"/>
      <c r="AH15" s="627"/>
      <c r="AI15" s="627"/>
      <c r="AJ15" s="627"/>
      <c r="AK15" s="627"/>
      <c r="AL15" s="628" t="s">
        <v>191</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722739</v>
      </c>
      <c r="BH15" s="624"/>
      <c r="BI15" s="624"/>
      <c r="BJ15" s="624"/>
      <c r="BK15" s="624"/>
      <c r="BL15" s="624"/>
      <c r="BM15" s="624"/>
      <c r="BN15" s="625"/>
      <c r="BO15" s="626">
        <v>6.4</v>
      </c>
      <c r="BP15" s="626"/>
      <c r="BQ15" s="626"/>
      <c r="BR15" s="626"/>
      <c r="BS15" s="627" t="s">
        <v>191</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4236103</v>
      </c>
      <c r="CS15" s="624"/>
      <c r="CT15" s="624"/>
      <c r="CU15" s="624"/>
      <c r="CV15" s="624"/>
      <c r="CW15" s="624"/>
      <c r="CX15" s="624"/>
      <c r="CY15" s="625"/>
      <c r="CZ15" s="626">
        <v>15.9</v>
      </c>
      <c r="DA15" s="626"/>
      <c r="DB15" s="626"/>
      <c r="DC15" s="626"/>
      <c r="DD15" s="632">
        <v>1358499</v>
      </c>
      <c r="DE15" s="624"/>
      <c r="DF15" s="624"/>
      <c r="DG15" s="624"/>
      <c r="DH15" s="624"/>
      <c r="DI15" s="624"/>
      <c r="DJ15" s="624"/>
      <c r="DK15" s="624"/>
      <c r="DL15" s="624"/>
      <c r="DM15" s="624"/>
      <c r="DN15" s="624"/>
      <c r="DO15" s="624"/>
      <c r="DP15" s="625"/>
      <c r="DQ15" s="632">
        <v>2568629</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25270</v>
      </c>
      <c r="S16" s="624"/>
      <c r="T16" s="624"/>
      <c r="U16" s="624"/>
      <c r="V16" s="624"/>
      <c r="W16" s="624"/>
      <c r="X16" s="624"/>
      <c r="Y16" s="625"/>
      <c r="Z16" s="626">
        <v>0.1</v>
      </c>
      <c r="AA16" s="626"/>
      <c r="AB16" s="626"/>
      <c r="AC16" s="626"/>
      <c r="AD16" s="627">
        <v>25270</v>
      </c>
      <c r="AE16" s="627"/>
      <c r="AF16" s="627"/>
      <c r="AG16" s="627"/>
      <c r="AH16" s="627"/>
      <c r="AI16" s="627"/>
      <c r="AJ16" s="627"/>
      <c r="AK16" s="627"/>
      <c r="AL16" s="628">
        <v>0.2</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191</v>
      </c>
      <c r="BH16" s="624"/>
      <c r="BI16" s="624"/>
      <c r="BJ16" s="624"/>
      <c r="BK16" s="624"/>
      <c r="BL16" s="624"/>
      <c r="BM16" s="624"/>
      <c r="BN16" s="625"/>
      <c r="BO16" s="626" t="s">
        <v>191</v>
      </c>
      <c r="BP16" s="626"/>
      <c r="BQ16" s="626"/>
      <c r="BR16" s="626"/>
      <c r="BS16" s="627" t="s">
        <v>191</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5236</v>
      </c>
      <c r="CS16" s="624"/>
      <c r="CT16" s="624"/>
      <c r="CU16" s="624"/>
      <c r="CV16" s="624"/>
      <c r="CW16" s="624"/>
      <c r="CX16" s="624"/>
      <c r="CY16" s="625"/>
      <c r="CZ16" s="626">
        <v>0</v>
      </c>
      <c r="DA16" s="626"/>
      <c r="DB16" s="626"/>
      <c r="DC16" s="626"/>
      <c r="DD16" s="632" t="s">
        <v>191</v>
      </c>
      <c r="DE16" s="624"/>
      <c r="DF16" s="624"/>
      <c r="DG16" s="624"/>
      <c r="DH16" s="624"/>
      <c r="DI16" s="624"/>
      <c r="DJ16" s="624"/>
      <c r="DK16" s="624"/>
      <c r="DL16" s="624"/>
      <c r="DM16" s="624"/>
      <c r="DN16" s="624"/>
      <c r="DO16" s="624"/>
      <c r="DP16" s="625"/>
      <c r="DQ16" s="632">
        <v>5236</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200202</v>
      </c>
      <c r="S17" s="624"/>
      <c r="T17" s="624"/>
      <c r="U17" s="624"/>
      <c r="V17" s="624"/>
      <c r="W17" s="624"/>
      <c r="X17" s="624"/>
      <c r="Y17" s="625"/>
      <c r="Z17" s="626">
        <v>0.7</v>
      </c>
      <c r="AA17" s="626"/>
      <c r="AB17" s="626"/>
      <c r="AC17" s="626"/>
      <c r="AD17" s="627">
        <v>200202</v>
      </c>
      <c r="AE17" s="627"/>
      <c r="AF17" s="627"/>
      <c r="AG17" s="627"/>
      <c r="AH17" s="627"/>
      <c r="AI17" s="627"/>
      <c r="AJ17" s="627"/>
      <c r="AK17" s="627"/>
      <c r="AL17" s="628">
        <v>1.4</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191</v>
      </c>
      <c r="BH17" s="624"/>
      <c r="BI17" s="624"/>
      <c r="BJ17" s="624"/>
      <c r="BK17" s="624"/>
      <c r="BL17" s="624"/>
      <c r="BM17" s="624"/>
      <c r="BN17" s="625"/>
      <c r="BO17" s="626" t="s">
        <v>191</v>
      </c>
      <c r="BP17" s="626"/>
      <c r="BQ17" s="626"/>
      <c r="BR17" s="626"/>
      <c r="BS17" s="627" t="s">
        <v>191</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1808911</v>
      </c>
      <c r="CS17" s="624"/>
      <c r="CT17" s="624"/>
      <c r="CU17" s="624"/>
      <c r="CV17" s="624"/>
      <c r="CW17" s="624"/>
      <c r="CX17" s="624"/>
      <c r="CY17" s="625"/>
      <c r="CZ17" s="626">
        <v>6.8</v>
      </c>
      <c r="DA17" s="626"/>
      <c r="DB17" s="626"/>
      <c r="DC17" s="626"/>
      <c r="DD17" s="632" t="s">
        <v>191</v>
      </c>
      <c r="DE17" s="624"/>
      <c r="DF17" s="624"/>
      <c r="DG17" s="624"/>
      <c r="DH17" s="624"/>
      <c r="DI17" s="624"/>
      <c r="DJ17" s="624"/>
      <c r="DK17" s="624"/>
      <c r="DL17" s="624"/>
      <c r="DM17" s="624"/>
      <c r="DN17" s="624"/>
      <c r="DO17" s="624"/>
      <c r="DP17" s="625"/>
      <c r="DQ17" s="632">
        <v>1784825</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82532</v>
      </c>
      <c r="S18" s="624"/>
      <c r="T18" s="624"/>
      <c r="U18" s="624"/>
      <c r="V18" s="624"/>
      <c r="W18" s="624"/>
      <c r="X18" s="624"/>
      <c r="Y18" s="625"/>
      <c r="Z18" s="626">
        <v>0.3</v>
      </c>
      <c r="AA18" s="626"/>
      <c r="AB18" s="626"/>
      <c r="AC18" s="626"/>
      <c r="AD18" s="627">
        <v>82532</v>
      </c>
      <c r="AE18" s="627"/>
      <c r="AF18" s="627"/>
      <c r="AG18" s="627"/>
      <c r="AH18" s="627"/>
      <c r="AI18" s="627"/>
      <c r="AJ18" s="627"/>
      <c r="AK18" s="627"/>
      <c r="AL18" s="628">
        <v>0.6</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191</v>
      </c>
      <c r="BH18" s="624"/>
      <c r="BI18" s="624"/>
      <c r="BJ18" s="624"/>
      <c r="BK18" s="624"/>
      <c r="BL18" s="624"/>
      <c r="BM18" s="624"/>
      <c r="BN18" s="625"/>
      <c r="BO18" s="626" t="s">
        <v>191</v>
      </c>
      <c r="BP18" s="626"/>
      <c r="BQ18" s="626"/>
      <c r="BR18" s="626"/>
      <c r="BS18" s="627" t="s">
        <v>191</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191</v>
      </c>
      <c r="CS18" s="624"/>
      <c r="CT18" s="624"/>
      <c r="CU18" s="624"/>
      <c r="CV18" s="624"/>
      <c r="CW18" s="624"/>
      <c r="CX18" s="624"/>
      <c r="CY18" s="625"/>
      <c r="CZ18" s="626" t="s">
        <v>191</v>
      </c>
      <c r="DA18" s="626"/>
      <c r="DB18" s="626"/>
      <c r="DC18" s="626"/>
      <c r="DD18" s="632" t="s">
        <v>191</v>
      </c>
      <c r="DE18" s="624"/>
      <c r="DF18" s="624"/>
      <c r="DG18" s="624"/>
      <c r="DH18" s="624"/>
      <c r="DI18" s="624"/>
      <c r="DJ18" s="624"/>
      <c r="DK18" s="624"/>
      <c r="DL18" s="624"/>
      <c r="DM18" s="624"/>
      <c r="DN18" s="624"/>
      <c r="DO18" s="624"/>
      <c r="DP18" s="625"/>
      <c r="DQ18" s="632" t="s">
        <v>191</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80746</v>
      </c>
      <c r="S19" s="624"/>
      <c r="T19" s="624"/>
      <c r="U19" s="624"/>
      <c r="V19" s="624"/>
      <c r="W19" s="624"/>
      <c r="X19" s="624"/>
      <c r="Y19" s="625"/>
      <c r="Z19" s="626">
        <v>0.3</v>
      </c>
      <c r="AA19" s="626"/>
      <c r="AB19" s="626"/>
      <c r="AC19" s="626"/>
      <c r="AD19" s="627">
        <v>80746</v>
      </c>
      <c r="AE19" s="627"/>
      <c r="AF19" s="627"/>
      <c r="AG19" s="627"/>
      <c r="AH19" s="627"/>
      <c r="AI19" s="627"/>
      <c r="AJ19" s="627"/>
      <c r="AK19" s="627"/>
      <c r="AL19" s="628">
        <v>0.6</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t="s">
        <v>191</v>
      </c>
      <c r="BH19" s="624"/>
      <c r="BI19" s="624"/>
      <c r="BJ19" s="624"/>
      <c r="BK19" s="624"/>
      <c r="BL19" s="624"/>
      <c r="BM19" s="624"/>
      <c r="BN19" s="625"/>
      <c r="BO19" s="626" t="s">
        <v>191</v>
      </c>
      <c r="BP19" s="626"/>
      <c r="BQ19" s="626"/>
      <c r="BR19" s="626"/>
      <c r="BS19" s="627" t="s">
        <v>191</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191</v>
      </c>
      <c r="CS19" s="624"/>
      <c r="CT19" s="624"/>
      <c r="CU19" s="624"/>
      <c r="CV19" s="624"/>
      <c r="CW19" s="624"/>
      <c r="CX19" s="624"/>
      <c r="CY19" s="625"/>
      <c r="CZ19" s="626" t="s">
        <v>191</v>
      </c>
      <c r="DA19" s="626"/>
      <c r="DB19" s="626"/>
      <c r="DC19" s="626"/>
      <c r="DD19" s="632" t="s">
        <v>191</v>
      </c>
      <c r="DE19" s="624"/>
      <c r="DF19" s="624"/>
      <c r="DG19" s="624"/>
      <c r="DH19" s="624"/>
      <c r="DI19" s="624"/>
      <c r="DJ19" s="624"/>
      <c r="DK19" s="624"/>
      <c r="DL19" s="624"/>
      <c r="DM19" s="624"/>
      <c r="DN19" s="624"/>
      <c r="DO19" s="624"/>
      <c r="DP19" s="625"/>
      <c r="DQ19" s="632" t="s">
        <v>191</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v>1786</v>
      </c>
      <c r="S20" s="624"/>
      <c r="T20" s="624"/>
      <c r="U20" s="624"/>
      <c r="V20" s="624"/>
      <c r="W20" s="624"/>
      <c r="X20" s="624"/>
      <c r="Y20" s="625"/>
      <c r="Z20" s="626">
        <v>0</v>
      </c>
      <c r="AA20" s="626"/>
      <c r="AB20" s="626"/>
      <c r="AC20" s="626"/>
      <c r="AD20" s="627">
        <v>1786</v>
      </c>
      <c r="AE20" s="627"/>
      <c r="AF20" s="627"/>
      <c r="AG20" s="627"/>
      <c r="AH20" s="627"/>
      <c r="AI20" s="627"/>
      <c r="AJ20" s="627"/>
      <c r="AK20" s="627"/>
      <c r="AL20" s="628">
        <v>0</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t="s">
        <v>191</v>
      </c>
      <c r="BH20" s="624"/>
      <c r="BI20" s="624"/>
      <c r="BJ20" s="624"/>
      <c r="BK20" s="624"/>
      <c r="BL20" s="624"/>
      <c r="BM20" s="624"/>
      <c r="BN20" s="625"/>
      <c r="BO20" s="626" t="s">
        <v>191</v>
      </c>
      <c r="BP20" s="626"/>
      <c r="BQ20" s="626"/>
      <c r="BR20" s="626"/>
      <c r="BS20" s="627" t="s">
        <v>191</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26563358</v>
      </c>
      <c r="CS20" s="624"/>
      <c r="CT20" s="624"/>
      <c r="CU20" s="624"/>
      <c r="CV20" s="624"/>
      <c r="CW20" s="624"/>
      <c r="CX20" s="624"/>
      <c r="CY20" s="625"/>
      <c r="CZ20" s="626">
        <v>100</v>
      </c>
      <c r="DA20" s="626"/>
      <c r="DB20" s="626"/>
      <c r="DC20" s="626"/>
      <c r="DD20" s="632">
        <v>3352793</v>
      </c>
      <c r="DE20" s="624"/>
      <c r="DF20" s="624"/>
      <c r="DG20" s="624"/>
      <c r="DH20" s="624"/>
      <c r="DI20" s="624"/>
      <c r="DJ20" s="624"/>
      <c r="DK20" s="624"/>
      <c r="DL20" s="624"/>
      <c r="DM20" s="624"/>
      <c r="DN20" s="624"/>
      <c r="DO20" s="624"/>
      <c r="DP20" s="625"/>
      <c r="DQ20" s="632">
        <v>16215630</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1371343</v>
      </c>
      <c r="S21" s="624"/>
      <c r="T21" s="624"/>
      <c r="U21" s="624"/>
      <c r="V21" s="624"/>
      <c r="W21" s="624"/>
      <c r="X21" s="624"/>
      <c r="Y21" s="625"/>
      <c r="Z21" s="626">
        <v>5</v>
      </c>
      <c r="AA21" s="626"/>
      <c r="AB21" s="626"/>
      <c r="AC21" s="626"/>
      <c r="AD21" s="627">
        <v>333734</v>
      </c>
      <c r="AE21" s="627"/>
      <c r="AF21" s="627"/>
      <c r="AG21" s="627"/>
      <c r="AH21" s="627"/>
      <c r="AI21" s="627"/>
      <c r="AJ21" s="627"/>
      <c r="AK21" s="627"/>
      <c r="AL21" s="628">
        <v>2.4</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t="s">
        <v>191</v>
      </c>
      <c r="BH21" s="624"/>
      <c r="BI21" s="624"/>
      <c r="BJ21" s="624"/>
      <c r="BK21" s="624"/>
      <c r="BL21" s="624"/>
      <c r="BM21" s="624"/>
      <c r="BN21" s="625"/>
      <c r="BO21" s="626" t="s">
        <v>191</v>
      </c>
      <c r="BP21" s="626"/>
      <c r="BQ21" s="626"/>
      <c r="BR21" s="626"/>
      <c r="BS21" s="627" t="s">
        <v>191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333734</v>
      </c>
      <c r="S22" s="624"/>
      <c r="T22" s="624"/>
      <c r="U22" s="624"/>
      <c r="V22" s="624"/>
      <c r="W22" s="624"/>
      <c r="X22" s="624"/>
      <c r="Y22" s="625"/>
      <c r="Z22" s="626">
        <v>1.2</v>
      </c>
      <c r="AA22" s="626"/>
      <c r="AB22" s="626"/>
      <c r="AC22" s="626"/>
      <c r="AD22" s="627">
        <v>333734</v>
      </c>
      <c r="AE22" s="627"/>
      <c r="AF22" s="627"/>
      <c r="AG22" s="627"/>
      <c r="AH22" s="627"/>
      <c r="AI22" s="627"/>
      <c r="AJ22" s="627"/>
      <c r="AK22" s="627"/>
      <c r="AL22" s="628">
        <v>2.4</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191</v>
      </c>
      <c r="BH22" s="624"/>
      <c r="BI22" s="624"/>
      <c r="BJ22" s="624"/>
      <c r="BK22" s="624"/>
      <c r="BL22" s="624"/>
      <c r="BM22" s="624"/>
      <c r="BN22" s="625"/>
      <c r="BO22" s="626" t="s">
        <v>191</v>
      </c>
      <c r="BP22" s="626"/>
      <c r="BQ22" s="626"/>
      <c r="BR22" s="626"/>
      <c r="BS22" s="627" t="s">
        <v>191</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154900</v>
      </c>
      <c r="S23" s="624"/>
      <c r="T23" s="624"/>
      <c r="U23" s="624"/>
      <c r="V23" s="624"/>
      <c r="W23" s="624"/>
      <c r="X23" s="624"/>
      <c r="Y23" s="625"/>
      <c r="Z23" s="626">
        <v>0.6</v>
      </c>
      <c r="AA23" s="626"/>
      <c r="AB23" s="626"/>
      <c r="AC23" s="626"/>
      <c r="AD23" s="627" t="s">
        <v>191</v>
      </c>
      <c r="AE23" s="627"/>
      <c r="AF23" s="627"/>
      <c r="AG23" s="627"/>
      <c r="AH23" s="627"/>
      <c r="AI23" s="627"/>
      <c r="AJ23" s="627"/>
      <c r="AK23" s="627"/>
      <c r="AL23" s="628" t="s">
        <v>191</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191</v>
      </c>
      <c r="BH23" s="624"/>
      <c r="BI23" s="624"/>
      <c r="BJ23" s="624"/>
      <c r="BK23" s="624"/>
      <c r="BL23" s="624"/>
      <c r="BM23" s="624"/>
      <c r="BN23" s="625"/>
      <c r="BO23" s="626" t="s">
        <v>191</v>
      </c>
      <c r="BP23" s="626"/>
      <c r="BQ23" s="626"/>
      <c r="BR23" s="626"/>
      <c r="BS23" s="627" t="s">
        <v>191</v>
      </c>
      <c r="BT23" s="627"/>
      <c r="BU23" s="627"/>
      <c r="BV23" s="627"/>
      <c r="BW23" s="627"/>
      <c r="BX23" s="627"/>
      <c r="BY23" s="627"/>
      <c r="BZ23" s="627"/>
      <c r="CA23" s="627"/>
      <c r="CB23" s="631"/>
      <c r="CD23" s="605" t="s">
        <v>231</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v>882709</v>
      </c>
      <c r="S24" s="624"/>
      <c r="T24" s="624"/>
      <c r="U24" s="624"/>
      <c r="V24" s="624"/>
      <c r="W24" s="624"/>
      <c r="X24" s="624"/>
      <c r="Y24" s="625"/>
      <c r="Z24" s="626">
        <v>3.2</v>
      </c>
      <c r="AA24" s="626"/>
      <c r="AB24" s="626"/>
      <c r="AC24" s="626"/>
      <c r="AD24" s="627" t="s">
        <v>191</v>
      </c>
      <c r="AE24" s="627"/>
      <c r="AF24" s="627"/>
      <c r="AG24" s="627"/>
      <c r="AH24" s="627"/>
      <c r="AI24" s="627"/>
      <c r="AJ24" s="627"/>
      <c r="AK24" s="627"/>
      <c r="AL24" s="628" t="s">
        <v>191</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191</v>
      </c>
      <c r="BH24" s="624"/>
      <c r="BI24" s="624"/>
      <c r="BJ24" s="624"/>
      <c r="BK24" s="624"/>
      <c r="BL24" s="624"/>
      <c r="BM24" s="624"/>
      <c r="BN24" s="625"/>
      <c r="BO24" s="626" t="s">
        <v>191</v>
      </c>
      <c r="BP24" s="626"/>
      <c r="BQ24" s="626"/>
      <c r="BR24" s="626"/>
      <c r="BS24" s="627" t="s">
        <v>191</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12629705</v>
      </c>
      <c r="CS24" s="613"/>
      <c r="CT24" s="613"/>
      <c r="CU24" s="613"/>
      <c r="CV24" s="613"/>
      <c r="CW24" s="613"/>
      <c r="CX24" s="613"/>
      <c r="CY24" s="614"/>
      <c r="CZ24" s="617">
        <v>47.5</v>
      </c>
      <c r="DA24" s="618"/>
      <c r="DB24" s="618"/>
      <c r="DC24" s="634"/>
      <c r="DD24" s="653">
        <v>7283967</v>
      </c>
      <c r="DE24" s="613"/>
      <c r="DF24" s="613"/>
      <c r="DG24" s="613"/>
      <c r="DH24" s="613"/>
      <c r="DI24" s="613"/>
      <c r="DJ24" s="613"/>
      <c r="DK24" s="614"/>
      <c r="DL24" s="653">
        <v>7059351</v>
      </c>
      <c r="DM24" s="613"/>
      <c r="DN24" s="613"/>
      <c r="DO24" s="613"/>
      <c r="DP24" s="613"/>
      <c r="DQ24" s="613"/>
      <c r="DR24" s="613"/>
      <c r="DS24" s="613"/>
      <c r="DT24" s="613"/>
      <c r="DU24" s="613"/>
      <c r="DV24" s="614"/>
      <c r="DW24" s="617">
        <v>49.7</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15142321</v>
      </c>
      <c r="S25" s="624"/>
      <c r="T25" s="624"/>
      <c r="U25" s="624"/>
      <c r="V25" s="624"/>
      <c r="W25" s="624"/>
      <c r="X25" s="624"/>
      <c r="Y25" s="625"/>
      <c r="Z25" s="626">
        <v>55.6</v>
      </c>
      <c r="AA25" s="626"/>
      <c r="AB25" s="626"/>
      <c r="AC25" s="626"/>
      <c r="AD25" s="627">
        <v>14104712</v>
      </c>
      <c r="AE25" s="627"/>
      <c r="AF25" s="627"/>
      <c r="AG25" s="627"/>
      <c r="AH25" s="627"/>
      <c r="AI25" s="627"/>
      <c r="AJ25" s="627"/>
      <c r="AK25" s="627"/>
      <c r="AL25" s="628">
        <v>99.9</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191</v>
      </c>
      <c r="BH25" s="624"/>
      <c r="BI25" s="624"/>
      <c r="BJ25" s="624"/>
      <c r="BK25" s="624"/>
      <c r="BL25" s="624"/>
      <c r="BM25" s="624"/>
      <c r="BN25" s="625"/>
      <c r="BO25" s="626" t="s">
        <v>191</v>
      </c>
      <c r="BP25" s="626"/>
      <c r="BQ25" s="626"/>
      <c r="BR25" s="626"/>
      <c r="BS25" s="627" t="s">
        <v>191</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3828292</v>
      </c>
      <c r="CS25" s="656"/>
      <c r="CT25" s="656"/>
      <c r="CU25" s="656"/>
      <c r="CV25" s="656"/>
      <c r="CW25" s="656"/>
      <c r="CX25" s="656"/>
      <c r="CY25" s="657"/>
      <c r="CZ25" s="628">
        <v>14.4</v>
      </c>
      <c r="DA25" s="654"/>
      <c r="DB25" s="654"/>
      <c r="DC25" s="658"/>
      <c r="DD25" s="632">
        <v>3637073</v>
      </c>
      <c r="DE25" s="656"/>
      <c r="DF25" s="656"/>
      <c r="DG25" s="656"/>
      <c r="DH25" s="656"/>
      <c r="DI25" s="656"/>
      <c r="DJ25" s="656"/>
      <c r="DK25" s="657"/>
      <c r="DL25" s="632">
        <v>3470467</v>
      </c>
      <c r="DM25" s="656"/>
      <c r="DN25" s="656"/>
      <c r="DO25" s="656"/>
      <c r="DP25" s="656"/>
      <c r="DQ25" s="656"/>
      <c r="DR25" s="656"/>
      <c r="DS25" s="656"/>
      <c r="DT25" s="656"/>
      <c r="DU25" s="656"/>
      <c r="DV25" s="657"/>
      <c r="DW25" s="628">
        <v>24.4</v>
      </c>
      <c r="DX25" s="654"/>
      <c r="DY25" s="654"/>
      <c r="DZ25" s="654"/>
      <c r="EA25" s="654"/>
      <c r="EB25" s="654"/>
      <c r="EC25" s="655"/>
    </row>
    <row r="26" spans="2:133" ht="11.25" customHeight="1" x14ac:dyDescent="0.15">
      <c r="B26" s="620" t="s">
        <v>303</v>
      </c>
      <c r="C26" s="621"/>
      <c r="D26" s="621"/>
      <c r="E26" s="621"/>
      <c r="F26" s="621"/>
      <c r="G26" s="621"/>
      <c r="H26" s="621"/>
      <c r="I26" s="621"/>
      <c r="J26" s="621"/>
      <c r="K26" s="621"/>
      <c r="L26" s="621"/>
      <c r="M26" s="621"/>
      <c r="N26" s="621"/>
      <c r="O26" s="621"/>
      <c r="P26" s="621"/>
      <c r="Q26" s="622"/>
      <c r="R26" s="623">
        <v>6220</v>
      </c>
      <c r="S26" s="624"/>
      <c r="T26" s="624"/>
      <c r="U26" s="624"/>
      <c r="V26" s="624"/>
      <c r="W26" s="624"/>
      <c r="X26" s="624"/>
      <c r="Y26" s="625"/>
      <c r="Z26" s="626">
        <v>0</v>
      </c>
      <c r="AA26" s="626"/>
      <c r="AB26" s="626"/>
      <c r="AC26" s="626"/>
      <c r="AD26" s="627">
        <v>6220</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191</v>
      </c>
      <c r="BH26" s="624"/>
      <c r="BI26" s="624"/>
      <c r="BJ26" s="624"/>
      <c r="BK26" s="624"/>
      <c r="BL26" s="624"/>
      <c r="BM26" s="624"/>
      <c r="BN26" s="625"/>
      <c r="BO26" s="626" t="s">
        <v>191</v>
      </c>
      <c r="BP26" s="626"/>
      <c r="BQ26" s="626"/>
      <c r="BR26" s="626"/>
      <c r="BS26" s="627" t="s">
        <v>191</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2057371</v>
      </c>
      <c r="CS26" s="624"/>
      <c r="CT26" s="624"/>
      <c r="CU26" s="624"/>
      <c r="CV26" s="624"/>
      <c r="CW26" s="624"/>
      <c r="CX26" s="624"/>
      <c r="CY26" s="625"/>
      <c r="CZ26" s="628">
        <v>7.7</v>
      </c>
      <c r="DA26" s="654"/>
      <c r="DB26" s="654"/>
      <c r="DC26" s="658"/>
      <c r="DD26" s="632">
        <v>1980220</v>
      </c>
      <c r="DE26" s="624"/>
      <c r="DF26" s="624"/>
      <c r="DG26" s="624"/>
      <c r="DH26" s="624"/>
      <c r="DI26" s="624"/>
      <c r="DJ26" s="624"/>
      <c r="DK26" s="625"/>
      <c r="DL26" s="632" t="s">
        <v>191</v>
      </c>
      <c r="DM26" s="624"/>
      <c r="DN26" s="624"/>
      <c r="DO26" s="624"/>
      <c r="DP26" s="624"/>
      <c r="DQ26" s="624"/>
      <c r="DR26" s="624"/>
      <c r="DS26" s="624"/>
      <c r="DT26" s="624"/>
      <c r="DU26" s="624"/>
      <c r="DV26" s="625"/>
      <c r="DW26" s="628" t="s">
        <v>191</v>
      </c>
      <c r="DX26" s="654"/>
      <c r="DY26" s="654"/>
      <c r="DZ26" s="654"/>
      <c r="EA26" s="654"/>
      <c r="EB26" s="654"/>
      <c r="EC26" s="655"/>
    </row>
    <row r="27" spans="2:133" ht="11.25" customHeight="1" x14ac:dyDescent="0.15">
      <c r="B27" s="620" t="s">
        <v>306</v>
      </c>
      <c r="C27" s="621"/>
      <c r="D27" s="621"/>
      <c r="E27" s="621"/>
      <c r="F27" s="621"/>
      <c r="G27" s="621"/>
      <c r="H27" s="621"/>
      <c r="I27" s="621"/>
      <c r="J27" s="621"/>
      <c r="K27" s="621"/>
      <c r="L27" s="621"/>
      <c r="M27" s="621"/>
      <c r="N27" s="621"/>
      <c r="O27" s="621"/>
      <c r="P27" s="621"/>
      <c r="Q27" s="622"/>
      <c r="R27" s="623">
        <v>106744</v>
      </c>
      <c r="S27" s="624"/>
      <c r="T27" s="624"/>
      <c r="U27" s="624"/>
      <c r="V27" s="624"/>
      <c r="W27" s="624"/>
      <c r="X27" s="624"/>
      <c r="Y27" s="625"/>
      <c r="Z27" s="626">
        <v>0.4</v>
      </c>
      <c r="AA27" s="626"/>
      <c r="AB27" s="626"/>
      <c r="AC27" s="626"/>
      <c r="AD27" s="627" t="s">
        <v>191</v>
      </c>
      <c r="AE27" s="627"/>
      <c r="AF27" s="627"/>
      <c r="AG27" s="627"/>
      <c r="AH27" s="627"/>
      <c r="AI27" s="627"/>
      <c r="AJ27" s="627"/>
      <c r="AK27" s="627"/>
      <c r="AL27" s="628" t="s">
        <v>191</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11380054</v>
      </c>
      <c r="BH27" s="624"/>
      <c r="BI27" s="624"/>
      <c r="BJ27" s="624"/>
      <c r="BK27" s="624"/>
      <c r="BL27" s="624"/>
      <c r="BM27" s="624"/>
      <c r="BN27" s="625"/>
      <c r="BO27" s="626">
        <v>100</v>
      </c>
      <c r="BP27" s="626"/>
      <c r="BQ27" s="626"/>
      <c r="BR27" s="626"/>
      <c r="BS27" s="627" t="s">
        <v>191</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6992502</v>
      </c>
      <c r="CS27" s="656"/>
      <c r="CT27" s="656"/>
      <c r="CU27" s="656"/>
      <c r="CV27" s="656"/>
      <c r="CW27" s="656"/>
      <c r="CX27" s="656"/>
      <c r="CY27" s="657"/>
      <c r="CZ27" s="628">
        <v>26.3</v>
      </c>
      <c r="DA27" s="654"/>
      <c r="DB27" s="654"/>
      <c r="DC27" s="658"/>
      <c r="DD27" s="632">
        <v>1862069</v>
      </c>
      <c r="DE27" s="656"/>
      <c r="DF27" s="656"/>
      <c r="DG27" s="656"/>
      <c r="DH27" s="656"/>
      <c r="DI27" s="656"/>
      <c r="DJ27" s="656"/>
      <c r="DK27" s="657"/>
      <c r="DL27" s="632">
        <v>1804059</v>
      </c>
      <c r="DM27" s="656"/>
      <c r="DN27" s="656"/>
      <c r="DO27" s="656"/>
      <c r="DP27" s="656"/>
      <c r="DQ27" s="656"/>
      <c r="DR27" s="656"/>
      <c r="DS27" s="656"/>
      <c r="DT27" s="656"/>
      <c r="DU27" s="656"/>
      <c r="DV27" s="657"/>
      <c r="DW27" s="628">
        <v>12.7</v>
      </c>
      <c r="DX27" s="654"/>
      <c r="DY27" s="654"/>
      <c r="DZ27" s="654"/>
      <c r="EA27" s="654"/>
      <c r="EB27" s="654"/>
      <c r="EC27" s="655"/>
    </row>
    <row r="28" spans="2:133" ht="11.25" customHeight="1" x14ac:dyDescent="0.15">
      <c r="B28" s="620" t="s">
        <v>309</v>
      </c>
      <c r="C28" s="621"/>
      <c r="D28" s="621"/>
      <c r="E28" s="621"/>
      <c r="F28" s="621"/>
      <c r="G28" s="621"/>
      <c r="H28" s="621"/>
      <c r="I28" s="621"/>
      <c r="J28" s="621"/>
      <c r="K28" s="621"/>
      <c r="L28" s="621"/>
      <c r="M28" s="621"/>
      <c r="N28" s="621"/>
      <c r="O28" s="621"/>
      <c r="P28" s="621"/>
      <c r="Q28" s="622"/>
      <c r="R28" s="623">
        <v>198896</v>
      </c>
      <c r="S28" s="624"/>
      <c r="T28" s="624"/>
      <c r="U28" s="624"/>
      <c r="V28" s="624"/>
      <c r="W28" s="624"/>
      <c r="X28" s="624"/>
      <c r="Y28" s="625"/>
      <c r="Z28" s="626">
        <v>0.7</v>
      </c>
      <c r="AA28" s="626"/>
      <c r="AB28" s="626"/>
      <c r="AC28" s="626"/>
      <c r="AD28" s="627" t="s">
        <v>191</v>
      </c>
      <c r="AE28" s="627"/>
      <c r="AF28" s="627"/>
      <c r="AG28" s="627"/>
      <c r="AH28" s="627"/>
      <c r="AI28" s="627"/>
      <c r="AJ28" s="627"/>
      <c r="AK28" s="627"/>
      <c r="AL28" s="628" t="s">
        <v>191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1808911</v>
      </c>
      <c r="CS28" s="624"/>
      <c r="CT28" s="624"/>
      <c r="CU28" s="624"/>
      <c r="CV28" s="624"/>
      <c r="CW28" s="624"/>
      <c r="CX28" s="624"/>
      <c r="CY28" s="625"/>
      <c r="CZ28" s="628">
        <v>6.8</v>
      </c>
      <c r="DA28" s="654"/>
      <c r="DB28" s="654"/>
      <c r="DC28" s="658"/>
      <c r="DD28" s="632">
        <v>1784825</v>
      </c>
      <c r="DE28" s="624"/>
      <c r="DF28" s="624"/>
      <c r="DG28" s="624"/>
      <c r="DH28" s="624"/>
      <c r="DI28" s="624"/>
      <c r="DJ28" s="624"/>
      <c r="DK28" s="625"/>
      <c r="DL28" s="632">
        <v>1784825</v>
      </c>
      <c r="DM28" s="624"/>
      <c r="DN28" s="624"/>
      <c r="DO28" s="624"/>
      <c r="DP28" s="624"/>
      <c r="DQ28" s="624"/>
      <c r="DR28" s="624"/>
      <c r="DS28" s="624"/>
      <c r="DT28" s="624"/>
      <c r="DU28" s="624"/>
      <c r="DV28" s="625"/>
      <c r="DW28" s="628">
        <v>12.6</v>
      </c>
      <c r="DX28" s="654"/>
      <c r="DY28" s="654"/>
      <c r="DZ28" s="654"/>
      <c r="EA28" s="654"/>
      <c r="EB28" s="654"/>
      <c r="EC28" s="655"/>
    </row>
    <row r="29" spans="2:133" ht="11.25" customHeight="1" x14ac:dyDescent="0.15">
      <c r="B29" s="620" t="s">
        <v>311</v>
      </c>
      <c r="C29" s="621"/>
      <c r="D29" s="621"/>
      <c r="E29" s="621"/>
      <c r="F29" s="621"/>
      <c r="G29" s="621"/>
      <c r="H29" s="621"/>
      <c r="I29" s="621"/>
      <c r="J29" s="621"/>
      <c r="K29" s="621"/>
      <c r="L29" s="621"/>
      <c r="M29" s="621"/>
      <c r="N29" s="621"/>
      <c r="O29" s="621"/>
      <c r="P29" s="621"/>
      <c r="Q29" s="622"/>
      <c r="R29" s="623">
        <v>59474</v>
      </c>
      <c r="S29" s="624"/>
      <c r="T29" s="624"/>
      <c r="U29" s="624"/>
      <c r="V29" s="624"/>
      <c r="W29" s="624"/>
      <c r="X29" s="624"/>
      <c r="Y29" s="625"/>
      <c r="Z29" s="626">
        <v>0.2</v>
      </c>
      <c r="AA29" s="626"/>
      <c r="AB29" s="626"/>
      <c r="AC29" s="626"/>
      <c r="AD29" s="627" t="s">
        <v>191</v>
      </c>
      <c r="AE29" s="627"/>
      <c r="AF29" s="627"/>
      <c r="AG29" s="627"/>
      <c r="AH29" s="627"/>
      <c r="AI29" s="627"/>
      <c r="AJ29" s="627"/>
      <c r="AK29" s="627"/>
      <c r="AL29" s="628" t="s">
        <v>191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312</v>
      </c>
      <c r="CE29" s="660"/>
      <c r="CF29" s="620" t="s">
        <v>71</v>
      </c>
      <c r="CG29" s="621"/>
      <c r="CH29" s="621"/>
      <c r="CI29" s="621"/>
      <c r="CJ29" s="621"/>
      <c r="CK29" s="621"/>
      <c r="CL29" s="621"/>
      <c r="CM29" s="621"/>
      <c r="CN29" s="621"/>
      <c r="CO29" s="621"/>
      <c r="CP29" s="621"/>
      <c r="CQ29" s="622"/>
      <c r="CR29" s="623">
        <v>1808911</v>
      </c>
      <c r="CS29" s="656"/>
      <c r="CT29" s="656"/>
      <c r="CU29" s="656"/>
      <c r="CV29" s="656"/>
      <c r="CW29" s="656"/>
      <c r="CX29" s="656"/>
      <c r="CY29" s="657"/>
      <c r="CZ29" s="628">
        <v>6.8</v>
      </c>
      <c r="DA29" s="654"/>
      <c r="DB29" s="654"/>
      <c r="DC29" s="658"/>
      <c r="DD29" s="632">
        <v>1784825</v>
      </c>
      <c r="DE29" s="656"/>
      <c r="DF29" s="656"/>
      <c r="DG29" s="656"/>
      <c r="DH29" s="656"/>
      <c r="DI29" s="656"/>
      <c r="DJ29" s="656"/>
      <c r="DK29" s="657"/>
      <c r="DL29" s="632">
        <v>1784825</v>
      </c>
      <c r="DM29" s="656"/>
      <c r="DN29" s="656"/>
      <c r="DO29" s="656"/>
      <c r="DP29" s="656"/>
      <c r="DQ29" s="656"/>
      <c r="DR29" s="656"/>
      <c r="DS29" s="656"/>
      <c r="DT29" s="656"/>
      <c r="DU29" s="656"/>
      <c r="DV29" s="657"/>
      <c r="DW29" s="628">
        <v>12.6</v>
      </c>
      <c r="DX29" s="654"/>
      <c r="DY29" s="654"/>
      <c r="DZ29" s="654"/>
      <c r="EA29" s="654"/>
      <c r="EB29" s="654"/>
      <c r="EC29" s="655"/>
    </row>
    <row r="30" spans="2:133" ht="11.25" customHeight="1" x14ac:dyDescent="0.15">
      <c r="B30" s="620" t="s">
        <v>313</v>
      </c>
      <c r="C30" s="621"/>
      <c r="D30" s="621"/>
      <c r="E30" s="621"/>
      <c r="F30" s="621"/>
      <c r="G30" s="621"/>
      <c r="H30" s="621"/>
      <c r="I30" s="621"/>
      <c r="J30" s="621"/>
      <c r="K30" s="621"/>
      <c r="L30" s="621"/>
      <c r="M30" s="621"/>
      <c r="N30" s="621"/>
      <c r="O30" s="621"/>
      <c r="P30" s="621"/>
      <c r="Q30" s="622"/>
      <c r="R30" s="623">
        <v>6073557</v>
      </c>
      <c r="S30" s="624"/>
      <c r="T30" s="624"/>
      <c r="U30" s="624"/>
      <c r="V30" s="624"/>
      <c r="W30" s="624"/>
      <c r="X30" s="624"/>
      <c r="Y30" s="625"/>
      <c r="Z30" s="626">
        <v>22.3</v>
      </c>
      <c r="AA30" s="626"/>
      <c r="AB30" s="626"/>
      <c r="AC30" s="626"/>
      <c r="AD30" s="627" t="s">
        <v>191</v>
      </c>
      <c r="AE30" s="627"/>
      <c r="AF30" s="627"/>
      <c r="AG30" s="627"/>
      <c r="AH30" s="627"/>
      <c r="AI30" s="627"/>
      <c r="AJ30" s="627"/>
      <c r="AK30" s="627"/>
      <c r="AL30" s="628" t="s">
        <v>191</v>
      </c>
      <c r="AM30" s="629"/>
      <c r="AN30" s="629"/>
      <c r="AO30" s="630"/>
      <c r="AP30" s="605" t="s">
        <v>231</v>
      </c>
      <c r="AQ30" s="606"/>
      <c r="AR30" s="606"/>
      <c r="AS30" s="606"/>
      <c r="AT30" s="606"/>
      <c r="AU30" s="606"/>
      <c r="AV30" s="606"/>
      <c r="AW30" s="606"/>
      <c r="AX30" s="606"/>
      <c r="AY30" s="606"/>
      <c r="AZ30" s="606"/>
      <c r="BA30" s="606"/>
      <c r="BB30" s="606"/>
      <c r="BC30" s="606"/>
      <c r="BD30" s="606"/>
      <c r="BE30" s="606"/>
      <c r="BF30" s="607"/>
      <c r="BG30" s="605" t="s">
        <v>314</v>
      </c>
      <c r="BH30" s="665"/>
      <c r="BI30" s="665"/>
      <c r="BJ30" s="665"/>
      <c r="BK30" s="665"/>
      <c r="BL30" s="665"/>
      <c r="BM30" s="665"/>
      <c r="BN30" s="665"/>
      <c r="BO30" s="665"/>
      <c r="BP30" s="665"/>
      <c r="BQ30" s="666"/>
      <c r="BR30" s="605" t="s">
        <v>315</v>
      </c>
      <c r="BS30" s="665"/>
      <c r="BT30" s="665"/>
      <c r="BU30" s="665"/>
      <c r="BV30" s="665"/>
      <c r="BW30" s="665"/>
      <c r="BX30" s="665"/>
      <c r="BY30" s="665"/>
      <c r="BZ30" s="665"/>
      <c r="CA30" s="665"/>
      <c r="CB30" s="666"/>
      <c r="CD30" s="661"/>
      <c r="CE30" s="662"/>
      <c r="CF30" s="620" t="s">
        <v>316</v>
      </c>
      <c r="CG30" s="621"/>
      <c r="CH30" s="621"/>
      <c r="CI30" s="621"/>
      <c r="CJ30" s="621"/>
      <c r="CK30" s="621"/>
      <c r="CL30" s="621"/>
      <c r="CM30" s="621"/>
      <c r="CN30" s="621"/>
      <c r="CO30" s="621"/>
      <c r="CP30" s="621"/>
      <c r="CQ30" s="622"/>
      <c r="CR30" s="623">
        <v>1740396</v>
      </c>
      <c r="CS30" s="624"/>
      <c r="CT30" s="624"/>
      <c r="CU30" s="624"/>
      <c r="CV30" s="624"/>
      <c r="CW30" s="624"/>
      <c r="CX30" s="624"/>
      <c r="CY30" s="625"/>
      <c r="CZ30" s="628">
        <v>6.6</v>
      </c>
      <c r="DA30" s="654"/>
      <c r="DB30" s="654"/>
      <c r="DC30" s="658"/>
      <c r="DD30" s="632">
        <v>1716310</v>
      </c>
      <c r="DE30" s="624"/>
      <c r="DF30" s="624"/>
      <c r="DG30" s="624"/>
      <c r="DH30" s="624"/>
      <c r="DI30" s="624"/>
      <c r="DJ30" s="624"/>
      <c r="DK30" s="625"/>
      <c r="DL30" s="632">
        <v>1716310</v>
      </c>
      <c r="DM30" s="624"/>
      <c r="DN30" s="624"/>
      <c r="DO30" s="624"/>
      <c r="DP30" s="624"/>
      <c r="DQ30" s="624"/>
      <c r="DR30" s="624"/>
      <c r="DS30" s="624"/>
      <c r="DT30" s="624"/>
      <c r="DU30" s="624"/>
      <c r="DV30" s="625"/>
      <c r="DW30" s="628">
        <v>12.1</v>
      </c>
      <c r="DX30" s="654"/>
      <c r="DY30" s="654"/>
      <c r="DZ30" s="654"/>
      <c r="EA30" s="654"/>
      <c r="EB30" s="654"/>
      <c r="EC30" s="655"/>
    </row>
    <row r="31" spans="2:133" ht="11.25" customHeight="1" x14ac:dyDescent="0.15">
      <c r="B31" s="636" t="s">
        <v>317</v>
      </c>
      <c r="C31" s="637"/>
      <c r="D31" s="637"/>
      <c r="E31" s="637"/>
      <c r="F31" s="637"/>
      <c r="G31" s="637"/>
      <c r="H31" s="637"/>
      <c r="I31" s="637"/>
      <c r="J31" s="637"/>
      <c r="K31" s="637"/>
      <c r="L31" s="637"/>
      <c r="M31" s="637"/>
      <c r="N31" s="637"/>
      <c r="O31" s="637"/>
      <c r="P31" s="637"/>
      <c r="Q31" s="638"/>
      <c r="R31" s="623" t="s">
        <v>191</v>
      </c>
      <c r="S31" s="624"/>
      <c r="T31" s="624"/>
      <c r="U31" s="624"/>
      <c r="V31" s="624"/>
      <c r="W31" s="624"/>
      <c r="X31" s="624"/>
      <c r="Y31" s="625"/>
      <c r="Z31" s="626" t="s">
        <v>191</v>
      </c>
      <c r="AA31" s="626"/>
      <c r="AB31" s="626"/>
      <c r="AC31" s="626"/>
      <c r="AD31" s="627" t="s">
        <v>191</v>
      </c>
      <c r="AE31" s="627"/>
      <c r="AF31" s="627"/>
      <c r="AG31" s="627"/>
      <c r="AH31" s="627"/>
      <c r="AI31" s="627"/>
      <c r="AJ31" s="627"/>
      <c r="AK31" s="627"/>
      <c r="AL31" s="628" t="s">
        <v>191</v>
      </c>
      <c r="AM31" s="629"/>
      <c r="AN31" s="629"/>
      <c r="AO31" s="630"/>
      <c r="AP31" s="669" t="s">
        <v>318</v>
      </c>
      <c r="AQ31" s="670"/>
      <c r="AR31" s="670"/>
      <c r="AS31" s="670"/>
      <c r="AT31" s="675" t="s">
        <v>319</v>
      </c>
      <c r="AU31" s="218"/>
      <c r="AV31" s="218"/>
      <c r="AW31" s="218"/>
      <c r="AX31" s="609" t="s">
        <v>194</v>
      </c>
      <c r="AY31" s="610"/>
      <c r="AZ31" s="610"/>
      <c r="BA31" s="610"/>
      <c r="BB31" s="610"/>
      <c r="BC31" s="610"/>
      <c r="BD31" s="610"/>
      <c r="BE31" s="610"/>
      <c r="BF31" s="611"/>
      <c r="BG31" s="679">
        <v>99.4</v>
      </c>
      <c r="BH31" s="667"/>
      <c r="BI31" s="667"/>
      <c r="BJ31" s="667"/>
      <c r="BK31" s="667"/>
      <c r="BL31" s="667"/>
      <c r="BM31" s="618">
        <v>98.1</v>
      </c>
      <c r="BN31" s="667"/>
      <c r="BO31" s="667"/>
      <c r="BP31" s="667"/>
      <c r="BQ31" s="668"/>
      <c r="BR31" s="679">
        <v>99.3</v>
      </c>
      <c r="BS31" s="667"/>
      <c r="BT31" s="667"/>
      <c r="BU31" s="667"/>
      <c r="BV31" s="667"/>
      <c r="BW31" s="667"/>
      <c r="BX31" s="618">
        <v>97.8</v>
      </c>
      <c r="BY31" s="667"/>
      <c r="BZ31" s="667"/>
      <c r="CA31" s="667"/>
      <c r="CB31" s="668"/>
      <c r="CD31" s="661"/>
      <c r="CE31" s="662"/>
      <c r="CF31" s="620" t="s">
        <v>320</v>
      </c>
      <c r="CG31" s="621"/>
      <c r="CH31" s="621"/>
      <c r="CI31" s="621"/>
      <c r="CJ31" s="621"/>
      <c r="CK31" s="621"/>
      <c r="CL31" s="621"/>
      <c r="CM31" s="621"/>
      <c r="CN31" s="621"/>
      <c r="CO31" s="621"/>
      <c r="CP31" s="621"/>
      <c r="CQ31" s="622"/>
      <c r="CR31" s="623">
        <v>68515</v>
      </c>
      <c r="CS31" s="656"/>
      <c r="CT31" s="656"/>
      <c r="CU31" s="656"/>
      <c r="CV31" s="656"/>
      <c r="CW31" s="656"/>
      <c r="CX31" s="656"/>
      <c r="CY31" s="657"/>
      <c r="CZ31" s="628">
        <v>0.3</v>
      </c>
      <c r="DA31" s="654"/>
      <c r="DB31" s="654"/>
      <c r="DC31" s="658"/>
      <c r="DD31" s="632">
        <v>68515</v>
      </c>
      <c r="DE31" s="656"/>
      <c r="DF31" s="656"/>
      <c r="DG31" s="656"/>
      <c r="DH31" s="656"/>
      <c r="DI31" s="656"/>
      <c r="DJ31" s="656"/>
      <c r="DK31" s="657"/>
      <c r="DL31" s="632">
        <v>68515</v>
      </c>
      <c r="DM31" s="656"/>
      <c r="DN31" s="656"/>
      <c r="DO31" s="656"/>
      <c r="DP31" s="656"/>
      <c r="DQ31" s="656"/>
      <c r="DR31" s="656"/>
      <c r="DS31" s="656"/>
      <c r="DT31" s="656"/>
      <c r="DU31" s="656"/>
      <c r="DV31" s="657"/>
      <c r="DW31" s="628">
        <v>0.5</v>
      </c>
      <c r="DX31" s="654"/>
      <c r="DY31" s="654"/>
      <c r="DZ31" s="654"/>
      <c r="EA31" s="654"/>
      <c r="EB31" s="654"/>
      <c r="EC31" s="655"/>
    </row>
    <row r="32" spans="2:133" ht="11.25" customHeight="1" x14ac:dyDescent="0.15">
      <c r="B32" s="620" t="s">
        <v>321</v>
      </c>
      <c r="C32" s="621"/>
      <c r="D32" s="621"/>
      <c r="E32" s="621"/>
      <c r="F32" s="621"/>
      <c r="G32" s="621"/>
      <c r="H32" s="621"/>
      <c r="I32" s="621"/>
      <c r="J32" s="621"/>
      <c r="K32" s="621"/>
      <c r="L32" s="621"/>
      <c r="M32" s="621"/>
      <c r="N32" s="621"/>
      <c r="O32" s="621"/>
      <c r="P32" s="621"/>
      <c r="Q32" s="622"/>
      <c r="R32" s="623">
        <v>1946578</v>
      </c>
      <c r="S32" s="624"/>
      <c r="T32" s="624"/>
      <c r="U32" s="624"/>
      <c r="V32" s="624"/>
      <c r="W32" s="624"/>
      <c r="X32" s="624"/>
      <c r="Y32" s="625"/>
      <c r="Z32" s="626">
        <v>7.2</v>
      </c>
      <c r="AA32" s="626"/>
      <c r="AB32" s="626"/>
      <c r="AC32" s="626"/>
      <c r="AD32" s="627" t="s">
        <v>191</v>
      </c>
      <c r="AE32" s="627"/>
      <c r="AF32" s="627"/>
      <c r="AG32" s="627"/>
      <c r="AH32" s="627"/>
      <c r="AI32" s="627"/>
      <c r="AJ32" s="627"/>
      <c r="AK32" s="627"/>
      <c r="AL32" s="628" t="s">
        <v>191</v>
      </c>
      <c r="AM32" s="629"/>
      <c r="AN32" s="629"/>
      <c r="AO32" s="630"/>
      <c r="AP32" s="671"/>
      <c r="AQ32" s="672"/>
      <c r="AR32" s="672"/>
      <c r="AS32" s="672"/>
      <c r="AT32" s="676"/>
      <c r="AU32" s="214" t="s">
        <v>322</v>
      </c>
      <c r="AX32" s="620" t="s">
        <v>323</v>
      </c>
      <c r="AY32" s="621"/>
      <c r="AZ32" s="621"/>
      <c r="BA32" s="621"/>
      <c r="BB32" s="621"/>
      <c r="BC32" s="621"/>
      <c r="BD32" s="621"/>
      <c r="BE32" s="621"/>
      <c r="BF32" s="622"/>
      <c r="BG32" s="680">
        <v>99</v>
      </c>
      <c r="BH32" s="656"/>
      <c r="BI32" s="656"/>
      <c r="BJ32" s="656"/>
      <c r="BK32" s="656"/>
      <c r="BL32" s="656"/>
      <c r="BM32" s="629">
        <v>97</v>
      </c>
      <c r="BN32" s="656"/>
      <c r="BO32" s="656"/>
      <c r="BP32" s="656"/>
      <c r="BQ32" s="678"/>
      <c r="BR32" s="680">
        <v>99</v>
      </c>
      <c r="BS32" s="656"/>
      <c r="BT32" s="656"/>
      <c r="BU32" s="656"/>
      <c r="BV32" s="656"/>
      <c r="BW32" s="656"/>
      <c r="BX32" s="629">
        <v>96.8</v>
      </c>
      <c r="BY32" s="656"/>
      <c r="BZ32" s="656"/>
      <c r="CA32" s="656"/>
      <c r="CB32" s="678"/>
      <c r="CD32" s="663"/>
      <c r="CE32" s="664"/>
      <c r="CF32" s="620" t="s">
        <v>324</v>
      </c>
      <c r="CG32" s="621"/>
      <c r="CH32" s="621"/>
      <c r="CI32" s="621"/>
      <c r="CJ32" s="621"/>
      <c r="CK32" s="621"/>
      <c r="CL32" s="621"/>
      <c r="CM32" s="621"/>
      <c r="CN32" s="621"/>
      <c r="CO32" s="621"/>
      <c r="CP32" s="621"/>
      <c r="CQ32" s="622"/>
      <c r="CR32" s="623" t="s">
        <v>191</v>
      </c>
      <c r="CS32" s="624"/>
      <c r="CT32" s="624"/>
      <c r="CU32" s="624"/>
      <c r="CV32" s="624"/>
      <c r="CW32" s="624"/>
      <c r="CX32" s="624"/>
      <c r="CY32" s="625"/>
      <c r="CZ32" s="628" t="s">
        <v>191</v>
      </c>
      <c r="DA32" s="654"/>
      <c r="DB32" s="654"/>
      <c r="DC32" s="658"/>
      <c r="DD32" s="632" t="s">
        <v>191</v>
      </c>
      <c r="DE32" s="624"/>
      <c r="DF32" s="624"/>
      <c r="DG32" s="624"/>
      <c r="DH32" s="624"/>
      <c r="DI32" s="624"/>
      <c r="DJ32" s="624"/>
      <c r="DK32" s="625"/>
      <c r="DL32" s="632" t="s">
        <v>191</v>
      </c>
      <c r="DM32" s="624"/>
      <c r="DN32" s="624"/>
      <c r="DO32" s="624"/>
      <c r="DP32" s="624"/>
      <c r="DQ32" s="624"/>
      <c r="DR32" s="624"/>
      <c r="DS32" s="624"/>
      <c r="DT32" s="624"/>
      <c r="DU32" s="624"/>
      <c r="DV32" s="625"/>
      <c r="DW32" s="628" t="s">
        <v>191</v>
      </c>
      <c r="DX32" s="654"/>
      <c r="DY32" s="654"/>
      <c r="DZ32" s="654"/>
      <c r="EA32" s="654"/>
      <c r="EB32" s="654"/>
      <c r="EC32" s="655"/>
    </row>
    <row r="33" spans="2:133" ht="11.25" customHeight="1" x14ac:dyDescent="0.15">
      <c r="B33" s="620" t="s">
        <v>325</v>
      </c>
      <c r="C33" s="621"/>
      <c r="D33" s="621"/>
      <c r="E33" s="621"/>
      <c r="F33" s="621"/>
      <c r="G33" s="621"/>
      <c r="H33" s="621"/>
      <c r="I33" s="621"/>
      <c r="J33" s="621"/>
      <c r="K33" s="621"/>
      <c r="L33" s="621"/>
      <c r="M33" s="621"/>
      <c r="N33" s="621"/>
      <c r="O33" s="621"/>
      <c r="P33" s="621"/>
      <c r="Q33" s="622"/>
      <c r="R33" s="623">
        <v>25504</v>
      </c>
      <c r="S33" s="624"/>
      <c r="T33" s="624"/>
      <c r="U33" s="624"/>
      <c r="V33" s="624"/>
      <c r="W33" s="624"/>
      <c r="X33" s="624"/>
      <c r="Y33" s="625"/>
      <c r="Z33" s="626">
        <v>0.1</v>
      </c>
      <c r="AA33" s="626"/>
      <c r="AB33" s="626"/>
      <c r="AC33" s="626"/>
      <c r="AD33" s="627" t="s">
        <v>191</v>
      </c>
      <c r="AE33" s="627"/>
      <c r="AF33" s="627"/>
      <c r="AG33" s="627"/>
      <c r="AH33" s="627"/>
      <c r="AI33" s="627"/>
      <c r="AJ33" s="627"/>
      <c r="AK33" s="627"/>
      <c r="AL33" s="628" t="s">
        <v>191</v>
      </c>
      <c r="AM33" s="629"/>
      <c r="AN33" s="629"/>
      <c r="AO33" s="630"/>
      <c r="AP33" s="673"/>
      <c r="AQ33" s="674"/>
      <c r="AR33" s="674"/>
      <c r="AS33" s="674"/>
      <c r="AT33" s="677"/>
      <c r="AU33" s="219"/>
      <c r="AV33" s="219"/>
      <c r="AW33" s="219"/>
      <c r="AX33" s="644" t="s">
        <v>326</v>
      </c>
      <c r="AY33" s="645"/>
      <c r="AZ33" s="645"/>
      <c r="BA33" s="645"/>
      <c r="BB33" s="645"/>
      <c r="BC33" s="645"/>
      <c r="BD33" s="645"/>
      <c r="BE33" s="645"/>
      <c r="BF33" s="646"/>
      <c r="BG33" s="681">
        <v>99.7</v>
      </c>
      <c r="BH33" s="682"/>
      <c r="BI33" s="682"/>
      <c r="BJ33" s="682"/>
      <c r="BK33" s="682"/>
      <c r="BL33" s="682"/>
      <c r="BM33" s="683">
        <v>98.9</v>
      </c>
      <c r="BN33" s="682"/>
      <c r="BO33" s="682"/>
      <c r="BP33" s="682"/>
      <c r="BQ33" s="684"/>
      <c r="BR33" s="681">
        <v>99.6</v>
      </c>
      <c r="BS33" s="682"/>
      <c r="BT33" s="682"/>
      <c r="BU33" s="682"/>
      <c r="BV33" s="682"/>
      <c r="BW33" s="682"/>
      <c r="BX33" s="683">
        <v>98.6</v>
      </c>
      <c r="BY33" s="682"/>
      <c r="BZ33" s="682"/>
      <c r="CA33" s="682"/>
      <c r="CB33" s="684"/>
      <c r="CD33" s="620" t="s">
        <v>327</v>
      </c>
      <c r="CE33" s="621"/>
      <c r="CF33" s="621"/>
      <c r="CG33" s="621"/>
      <c r="CH33" s="621"/>
      <c r="CI33" s="621"/>
      <c r="CJ33" s="621"/>
      <c r="CK33" s="621"/>
      <c r="CL33" s="621"/>
      <c r="CM33" s="621"/>
      <c r="CN33" s="621"/>
      <c r="CO33" s="621"/>
      <c r="CP33" s="621"/>
      <c r="CQ33" s="622"/>
      <c r="CR33" s="623">
        <v>10575624</v>
      </c>
      <c r="CS33" s="656"/>
      <c r="CT33" s="656"/>
      <c r="CU33" s="656"/>
      <c r="CV33" s="656"/>
      <c r="CW33" s="656"/>
      <c r="CX33" s="656"/>
      <c r="CY33" s="657"/>
      <c r="CZ33" s="628">
        <v>39.799999999999997</v>
      </c>
      <c r="DA33" s="654"/>
      <c r="DB33" s="654"/>
      <c r="DC33" s="658"/>
      <c r="DD33" s="632">
        <v>8185241</v>
      </c>
      <c r="DE33" s="656"/>
      <c r="DF33" s="656"/>
      <c r="DG33" s="656"/>
      <c r="DH33" s="656"/>
      <c r="DI33" s="656"/>
      <c r="DJ33" s="656"/>
      <c r="DK33" s="657"/>
      <c r="DL33" s="632">
        <v>5875633</v>
      </c>
      <c r="DM33" s="656"/>
      <c r="DN33" s="656"/>
      <c r="DO33" s="656"/>
      <c r="DP33" s="656"/>
      <c r="DQ33" s="656"/>
      <c r="DR33" s="656"/>
      <c r="DS33" s="656"/>
      <c r="DT33" s="656"/>
      <c r="DU33" s="656"/>
      <c r="DV33" s="657"/>
      <c r="DW33" s="628">
        <v>41.4</v>
      </c>
      <c r="DX33" s="654"/>
      <c r="DY33" s="654"/>
      <c r="DZ33" s="654"/>
      <c r="EA33" s="654"/>
      <c r="EB33" s="654"/>
      <c r="EC33" s="655"/>
    </row>
    <row r="34" spans="2:133" ht="11.25" customHeight="1" x14ac:dyDescent="0.15">
      <c r="B34" s="620" t="s">
        <v>328</v>
      </c>
      <c r="C34" s="621"/>
      <c r="D34" s="621"/>
      <c r="E34" s="621"/>
      <c r="F34" s="621"/>
      <c r="G34" s="621"/>
      <c r="H34" s="621"/>
      <c r="I34" s="621"/>
      <c r="J34" s="621"/>
      <c r="K34" s="621"/>
      <c r="L34" s="621"/>
      <c r="M34" s="621"/>
      <c r="N34" s="621"/>
      <c r="O34" s="621"/>
      <c r="P34" s="621"/>
      <c r="Q34" s="622"/>
      <c r="R34" s="623">
        <v>150058</v>
      </c>
      <c r="S34" s="624"/>
      <c r="T34" s="624"/>
      <c r="U34" s="624"/>
      <c r="V34" s="624"/>
      <c r="W34" s="624"/>
      <c r="X34" s="624"/>
      <c r="Y34" s="625"/>
      <c r="Z34" s="626">
        <v>0.6</v>
      </c>
      <c r="AA34" s="626"/>
      <c r="AB34" s="626"/>
      <c r="AC34" s="626"/>
      <c r="AD34" s="627" t="s">
        <v>191</v>
      </c>
      <c r="AE34" s="627"/>
      <c r="AF34" s="627"/>
      <c r="AG34" s="627"/>
      <c r="AH34" s="627"/>
      <c r="AI34" s="627"/>
      <c r="AJ34" s="627"/>
      <c r="AK34" s="627"/>
      <c r="AL34" s="628" t="s">
        <v>191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4573320</v>
      </c>
      <c r="CS34" s="624"/>
      <c r="CT34" s="624"/>
      <c r="CU34" s="624"/>
      <c r="CV34" s="624"/>
      <c r="CW34" s="624"/>
      <c r="CX34" s="624"/>
      <c r="CY34" s="625"/>
      <c r="CZ34" s="628">
        <v>17.2</v>
      </c>
      <c r="DA34" s="654"/>
      <c r="DB34" s="654"/>
      <c r="DC34" s="658"/>
      <c r="DD34" s="632">
        <v>3084578</v>
      </c>
      <c r="DE34" s="624"/>
      <c r="DF34" s="624"/>
      <c r="DG34" s="624"/>
      <c r="DH34" s="624"/>
      <c r="DI34" s="624"/>
      <c r="DJ34" s="624"/>
      <c r="DK34" s="625"/>
      <c r="DL34" s="632">
        <v>2375259</v>
      </c>
      <c r="DM34" s="624"/>
      <c r="DN34" s="624"/>
      <c r="DO34" s="624"/>
      <c r="DP34" s="624"/>
      <c r="DQ34" s="624"/>
      <c r="DR34" s="624"/>
      <c r="DS34" s="624"/>
      <c r="DT34" s="624"/>
      <c r="DU34" s="624"/>
      <c r="DV34" s="625"/>
      <c r="DW34" s="628">
        <v>16.7</v>
      </c>
      <c r="DX34" s="654"/>
      <c r="DY34" s="654"/>
      <c r="DZ34" s="654"/>
      <c r="EA34" s="654"/>
      <c r="EB34" s="654"/>
      <c r="EC34" s="655"/>
    </row>
    <row r="35" spans="2:133" ht="11.25" customHeight="1" x14ac:dyDescent="0.15">
      <c r="B35" s="620" t="s">
        <v>330</v>
      </c>
      <c r="C35" s="621"/>
      <c r="D35" s="621"/>
      <c r="E35" s="621"/>
      <c r="F35" s="621"/>
      <c r="G35" s="621"/>
      <c r="H35" s="621"/>
      <c r="I35" s="621"/>
      <c r="J35" s="621"/>
      <c r="K35" s="621"/>
      <c r="L35" s="621"/>
      <c r="M35" s="621"/>
      <c r="N35" s="621"/>
      <c r="O35" s="621"/>
      <c r="P35" s="621"/>
      <c r="Q35" s="622"/>
      <c r="R35" s="623">
        <v>455048</v>
      </c>
      <c r="S35" s="624"/>
      <c r="T35" s="624"/>
      <c r="U35" s="624"/>
      <c r="V35" s="624"/>
      <c r="W35" s="624"/>
      <c r="X35" s="624"/>
      <c r="Y35" s="625"/>
      <c r="Z35" s="626">
        <v>1.7</v>
      </c>
      <c r="AA35" s="626"/>
      <c r="AB35" s="626"/>
      <c r="AC35" s="626"/>
      <c r="AD35" s="627" t="s">
        <v>191</v>
      </c>
      <c r="AE35" s="627"/>
      <c r="AF35" s="627"/>
      <c r="AG35" s="627"/>
      <c r="AH35" s="627"/>
      <c r="AI35" s="627"/>
      <c r="AJ35" s="627"/>
      <c r="AK35" s="627"/>
      <c r="AL35" s="628" t="s">
        <v>191</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155740</v>
      </c>
      <c r="CS35" s="656"/>
      <c r="CT35" s="656"/>
      <c r="CU35" s="656"/>
      <c r="CV35" s="656"/>
      <c r="CW35" s="656"/>
      <c r="CX35" s="656"/>
      <c r="CY35" s="657"/>
      <c r="CZ35" s="628">
        <v>0.6</v>
      </c>
      <c r="DA35" s="654"/>
      <c r="DB35" s="654"/>
      <c r="DC35" s="658"/>
      <c r="DD35" s="632">
        <v>151069</v>
      </c>
      <c r="DE35" s="656"/>
      <c r="DF35" s="656"/>
      <c r="DG35" s="656"/>
      <c r="DH35" s="656"/>
      <c r="DI35" s="656"/>
      <c r="DJ35" s="656"/>
      <c r="DK35" s="657"/>
      <c r="DL35" s="632">
        <v>151069</v>
      </c>
      <c r="DM35" s="656"/>
      <c r="DN35" s="656"/>
      <c r="DO35" s="656"/>
      <c r="DP35" s="656"/>
      <c r="DQ35" s="656"/>
      <c r="DR35" s="656"/>
      <c r="DS35" s="656"/>
      <c r="DT35" s="656"/>
      <c r="DU35" s="656"/>
      <c r="DV35" s="657"/>
      <c r="DW35" s="628">
        <v>1.1000000000000001</v>
      </c>
      <c r="DX35" s="654"/>
      <c r="DY35" s="654"/>
      <c r="DZ35" s="654"/>
      <c r="EA35" s="654"/>
      <c r="EB35" s="654"/>
      <c r="EC35" s="655"/>
    </row>
    <row r="36" spans="2:133" ht="11.25" customHeight="1" x14ac:dyDescent="0.15">
      <c r="B36" s="620" t="s">
        <v>334</v>
      </c>
      <c r="C36" s="621"/>
      <c r="D36" s="621"/>
      <c r="E36" s="621"/>
      <c r="F36" s="621"/>
      <c r="G36" s="621"/>
      <c r="H36" s="621"/>
      <c r="I36" s="621"/>
      <c r="J36" s="621"/>
      <c r="K36" s="621"/>
      <c r="L36" s="621"/>
      <c r="M36" s="621"/>
      <c r="N36" s="621"/>
      <c r="O36" s="621"/>
      <c r="P36" s="621"/>
      <c r="Q36" s="622"/>
      <c r="R36" s="623">
        <v>943398</v>
      </c>
      <c r="S36" s="624"/>
      <c r="T36" s="624"/>
      <c r="U36" s="624"/>
      <c r="V36" s="624"/>
      <c r="W36" s="624"/>
      <c r="X36" s="624"/>
      <c r="Y36" s="625"/>
      <c r="Z36" s="626">
        <v>3.5</v>
      </c>
      <c r="AA36" s="626"/>
      <c r="AB36" s="626"/>
      <c r="AC36" s="626"/>
      <c r="AD36" s="627" t="s">
        <v>191</v>
      </c>
      <c r="AE36" s="627"/>
      <c r="AF36" s="627"/>
      <c r="AG36" s="627"/>
      <c r="AH36" s="627"/>
      <c r="AI36" s="627"/>
      <c r="AJ36" s="627"/>
      <c r="AK36" s="627"/>
      <c r="AL36" s="628" t="s">
        <v>191</v>
      </c>
      <c r="AM36" s="629"/>
      <c r="AN36" s="629"/>
      <c r="AO36" s="630"/>
      <c r="AP36" s="222"/>
      <c r="AQ36" s="689" t="s">
        <v>335</v>
      </c>
      <c r="AR36" s="690"/>
      <c r="AS36" s="690"/>
      <c r="AT36" s="690"/>
      <c r="AU36" s="690"/>
      <c r="AV36" s="690"/>
      <c r="AW36" s="690"/>
      <c r="AX36" s="690"/>
      <c r="AY36" s="691"/>
      <c r="AZ36" s="612">
        <v>2700021</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169631</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3446763</v>
      </c>
      <c r="CS36" s="624"/>
      <c r="CT36" s="624"/>
      <c r="CU36" s="624"/>
      <c r="CV36" s="624"/>
      <c r="CW36" s="624"/>
      <c r="CX36" s="624"/>
      <c r="CY36" s="625"/>
      <c r="CZ36" s="628">
        <v>13</v>
      </c>
      <c r="DA36" s="654"/>
      <c r="DB36" s="654"/>
      <c r="DC36" s="658"/>
      <c r="DD36" s="632">
        <v>3125339</v>
      </c>
      <c r="DE36" s="624"/>
      <c r="DF36" s="624"/>
      <c r="DG36" s="624"/>
      <c r="DH36" s="624"/>
      <c r="DI36" s="624"/>
      <c r="DJ36" s="624"/>
      <c r="DK36" s="625"/>
      <c r="DL36" s="632">
        <v>1706860</v>
      </c>
      <c r="DM36" s="624"/>
      <c r="DN36" s="624"/>
      <c r="DO36" s="624"/>
      <c r="DP36" s="624"/>
      <c r="DQ36" s="624"/>
      <c r="DR36" s="624"/>
      <c r="DS36" s="624"/>
      <c r="DT36" s="624"/>
      <c r="DU36" s="624"/>
      <c r="DV36" s="625"/>
      <c r="DW36" s="628">
        <v>12</v>
      </c>
      <c r="DX36" s="654"/>
      <c r="DY36" s="654"/>
      <c r="DZ36" s="654"/>
      <c r="EA36" s="654"/>
      <c r="EB36" s="654"/>
      <c r="EC36" s="655"/>
    </row>
    <row r="37" spans="2:133" ht="11.25" customHeight="1" x14ac:dyDescent="0.15">
      <c r="B37" s="620" t="s">
        <v>338</v>
      </c>
      <c r="C37" s="621"/>
      <c r="D37" s="621"/>
      <c r="E37" s="621"/>
      <c r="F37" s="621"/>
      <c r="G37" s="621"/>
      <c r="H37" s="621"/>
      <c r="I37" s="621"/>
      <c r="J37" s="621"/>
      <c r="K37" s="621"/>
      <c r="L37" s="621"/>
      <c r="M37" s="621"/>
      <c r="N37" s="621"/>
      <c r="O37" s="621"/>
      <c r="P37" s="621"/>
      <c r="Q37" s="622"/>
      <c r="R37" s="623">
        <v>554577</v>
      </c>
      <c r="S37" s="624"/>
      <c r="T37" s="624"/>
      <c r="U37" s="624"/>
      <c r="V37" s="624"/>
      <c r="W37" s="624"/>
      <c r="X37" s="624"/>
      <c r="Y37" s="625"/>
      <c r="Z37" s="626">
        <v>2</v>
      </c>
      <c r="AA37" s="626"/>
      <c r="AB37" s="626"/>
      <c r="AC37" s="626"/>
      <c r="AD37" s="627">
        <v>3548</v>
      </c>
      <c r="AE37" s="627"/>
      <c r="AF37" s="627"/>
      <c r="AG37" s="627"/>
      <c r="AH37" s="627"/>
      <c r="AI37" s="627"/>
      <c r="AJ37" s="627"/>
      <c r="AK37" s="627"/>
      <c r="AL37" s="628">
        <v>0</v>
      </c>
      <c r="AM37" s="629"/>
      <c r="AN37" s="629"/>
      <c r="AO37" s="630"/>
      <c r="AQ37" s="686" t="s">
        <v>339</v>
      </c>
      <c r="AR37" s="687"/>
      <c r="AS37" s="687"/>
      <c r="AT37" s="687"/>
      <c r="AU37" s="687"/>
      <c r="AV37" s="687"/>
      <c r="AW37" s="687"/>
      <c r="AX37" s="687"/>
      <c r="AY37" s="688"/>
      <c r="AZ37" s="623">
        <v>478435</v>
      </c>
      <c r="BA37" s="624"/>
      <c r="BB37" s="624"/>
      <c r="BC37" s="624"/>
      <c r="BD37" s="656"/>
      <c r="BE37" s="656"/>
      <c r="BF37" s="678"/>
      <c r="BG37" s="620" t="s">
        <v>340</v>
      </c>
      <c r="BH37" s="621"/>
      <c r="BI37" s="621"/>
      <c r="BJ37" s="621"/>
      <c r="BK37" s="621"/>
      <c r="BL37" s="621"/>
      <c r="BM37" s="621"/>
      <c r="BN37" s="621"/>
      <c r="BO37" s="621"/>
      <c r="BP37" s="621"/>
      <c r="BQ37" s="621"/>
      <c r="BR37" s="621"/>
      <c r="BS37" s="621"/>
      <c r="BT37" s="621"/>
      <c r="BU37" s="622"/>
      <c r="BV37" s="623">
        <v>130976</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1670379</v>
      </c>
      <c r="CS37" s="656"/>
      <c r="CT37" s="656"/>
      <c r="CU37" s="656"/>
      <c r="CV37" s="656"/>
      <c r="CW37" s="656"/>
      <c r="CX37" s="656"/>
      <c r="CY37" s="657"/>
      <c r="CZ37" s="628">
        <v>6.3</v>
      </c>
      <c r="DA37" s="654"/>
      <c r="DB37" s="654"/>
      <c r="DC37" s="658"/>
      <c r="DD37" s="632">
        <v>1632494</v>
      </c>
      <c r="DE37" s="656"/>
      <c r="DF37" s="656"/>
      <c r="DG37" s="656"/>
      <c r="DH37" s="656"/>
      <c r="DI37" s="656"/>
      <c r="DJ37" s="656"/>
      <c r="DK37" s="657"/>
      <c r="DL37" s="632">
        <v>1568295</v>
      </c>
      <c r="DM37" s="656"/>
      <c r="DN37" s="656"/>
      <c r="DO37" s="656"/>
      <c r="DP37" s="656"/>
      <c r="DQ37" s="656"/>
      <c r="DR37" s="656"/>
      <c r="DS37" s="656"/>
      <c r="DT37" s="656"/>
      <c r="DU37" s="656"/>
      <c r="DV37" s="657"/>
      <c r="DW37" s="628">
        <v>11</v>
      </c>
      <c r="DX37" s="654"/>
      <c r="DY37" s="654"/>
      <c r="DZ37" s="654"/>
      <c r="EA37" s="654"/>
      <c r="EB37" s="654"/>
      <c r="EC37" s="655"/>
    </row>
    <row r="38" spans="2:133" ht="11.25" customHeight="1" x14ac:dyDescent="0.15">
      <c r="B38" s="620" t="s">
        <v>342</v>
      </c>
      <c r="C38" s="621"/>
      <c r="D38" s="621"/>
      <c r="E38" s="621"/>
      <c r="F38" s="621"/>
      <c r="G38" s="621"/>
      <c r="H38" s="621"/>
      <c r="I38" s="621"/>
      <c r="J38" s="621"/>
      <c r="K38" s="621"/>
      <c r="L38" s="621"/>
      <c r="M38" s="621"/>
      <c r="N38" s="621"/>
      <c r="O38" s="621"/>
      <c r="P38" s="621"/>
      <c r="Q38" s="622"/>
      <c r="R38" s="623">
        <v>1560700</v>
      </c>
      <c r="S38" s="624"/>
      <c r="T38" s="624"/>
      <c r="U38" s="624"/>
      <c r="V38" s="624"/>
      <c r="W38" s="624"/>
      <c r="X38" s="624"/>
      <c r="Y38" s="625"/>
      <c r="Z38" s="626">
        <v>5.7</v>
      </c>
      <c r="AA38" s="626"/>
      <c r="AB38" s="626"/>
      <c r="AC38" s="626"/>
      <c r="AD38" s="627" t="s">
        <v>191</v>
      </c>
      <c r="AE38" s="627"/>
      <c r="AF38" s="627"/>
      <c r="AG38" s="627"/>
      <c r="AH38" s="627"/>
      <c r="AI38" s="627"/>
      <c r="AJ38" s="627"/>
      <c r="AK38" s="627"/>
      <c r="AL38" s="628" t="s">
        <v>191</v>
      </c>
      <c r="AM38" s="629"/>
      <c r="AN38" s="629"/>
      <c r="AO38" s="630"/>
      <c r="AQ38" s="686" t="s">
        <v>343</v>
      </c>
      <c r="AR38" s="687"/>
      <c r="AS38" s="687"/>
      <c r="AT38" s="687"/>
      <c r="AU38" s="687"/>
      <c r="AV38" s="687"/>
      <c r="AW38" s="687"/>
      <c r="AX38" s="687"/>
      <c r="AY38" s="688"/>
      <c r="AZ38" s="623">
        <v>35954</v>
      </c>
      <c r="BA38" s="624"/>
      <c r="BB38" s="624"/>
      <c r="BC38" s="624"/>
      <c r="BD38" s="656"/>
      <c r="BE38" s="656"/>
      <c r="BF38" s="678"/>
      <c r="BG38" s="620" t="s">
        <v>344</v>
      </c>
      <c r="BH38" s="621"/>
      <c r="BI38" s="621"/>
      <c r="BJ38" s="621"/>
      <c r="BK38" s="621"/>
      <c r="BL38" s="621"/>
      <c r="BM38" s="621"/>
      <c r="BN38" s="621"/>
      <c r="BO38" s="621"/>
      <c r="BP38" s="621"/>
      <c r="BQ38" s="621"/>
      <c r="BR38" s="621"/>
      <c r="BS38" s="621"/>
      <c r="BT38" s="621"/>
      <c r="BU38" s="622"/>
      <c r="BV38" s="623">
        <v>9722</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2239107</v>
      </c>
      <c r="CS38" s="624"/>
      <c r="CT38" s="624"/>
      <c r="CU38" s="624"/>
      <c r="CV38" s="624"/>
      <c r="CW38" s="624"/>
      <c r="CX38" s="624"/>
      <c r="CY38" s="625"/>
      <c r="CZ38" s="628">
        <v>8.4</v>
      </c>
      <c r="DA38" s="654"/>
      <c r="DB38" s="654"/>
      <c r="DC38" s="658"/>
      <c r="DD38" s="632">
        <v>1746393</v>
      </c>
      <c r="DE38" s="624"/>
      <c r="DF38" s="624"/>
      <c r="DG38" s="624"/>
      <c r="DH38" s="624"/>
      <c r="DI38" s="624"/>
      <c r="DJ38" s="624"/>
      <c r="DK38" s="625"/>
      <c r="DL38" s="632">
        <v>1642445</v>
      </c>
      <c r="DM38" s="624"/>
      <c r="DN38" s="624"/>
      <c r="DO38" s="624"/>
      <c r="DP38" s="624"/>
      <c r="DQ38" s="624"/>
      <c r="DR38" s="624"/>
      <c r="DS38" s="624"/>
      <c r="DT38" s="624"/>
      <c r="DU38" s="624"/>
      <c r="DV38" s="625"/>
      <c r="DW38" s="628">
        <v>11.6</v>
      </c>
      <c r="DX38" s="654"/>
      <c r="DY38" s="654"/>
      <c r="DZ38" s="654"/>
      <c r="EA38" s="654"/>
      <c r="EB38" s="654"/>
      <c r="EC38" s="655"/>
    </row>
    <row r="39" spans="2:133" ht="11.25" customHeight="1" x14ac:dyDescent="0.15">
      <c r="B39" s="620" t="s">
        <v>346</v>
      </c>
      <c r="C39" s="621"/>
      <c r="D39" s="621"/>
      <c r="E39" s="621"/>
      <c r="F39" s="621"/>
      <c r="G39" s="621"/>
      <c r="H39" s="621"/>
      <c r="I39" s="621"/>
      <c r="J39" s="621"/>
      <c r="K39" s="621"/>
      <c r="L39" s="621"/>
      <c r="M39" s="621"/>
      <c r="N39" s="621"/>
      <c r="O39" s="621"/>
      <c r="P39" s="621"/>
      <c r="Q39" s="622"/>
      <c r="R39" s="623" t="s">
        <v>191</v>
      </c>
      <c r="S39" s="624"/>
      <c r="T39" s="624"/>
      <c r="U39" s="624"/>
      <c r="V39" s="624"/>
      <c r="W39" s="624"/>
      <c r="X39" s="624"/>
      <c r="Y39" s="625"/>
      <c r="Z39" s="626" t="s">
        <v>191</v>
      </c>
      <c r="AA39" s="626"/>
      <c r="AB39" s="626"/>
      <c r="AC39" s="626"/>
      <c r="AD39" s="627" t="s">
        <v>191</v>
      </c>
      <c r="AE39" s="627"/>
      <c r="AF39" s="627"/>
      <c r="AG39" s="627"/>
      <c r="AH39" s="627"/>
      <c r="AI39" s="627"/>
      <c r="AJ39" s="627"/>
      <c r="AK39" s="627"/>
      <c r="AL39" s="628" t="s">
        <v>191</v>
      </c>
      <c r="AM39" s="629"/>
      <c r="AN39" s="629"/>
      <c r="AO39" s="630"/>
      <c r="AQ39" s="686" t="s">
        <v>347</v>
      </c>
      <c r="AR39" s="687"/>
      <c r="AS39" s="687"/>
      <c r="AT39" s="687"/>
      <c r="AU39" s="687"/>
      <c r="AV39" s="687"/>
      <c r="AW39" s="687"/>
      <c r="AX39" s="687"/>
      <c r="AY39" s="688"/>
      <c r="AZ39" s="623">
        <v>32242</v>
      </c>
      <c r="BA39" s="624"/>
      <c r="BB39" s="624"/>
      <c r="BC39" s="624"/>
      <c r="BD39" s="656"/>
      <c r="BE39" s="656"/>
      <c r="BF39" s="678"/>
      <c r="BG39" s="620" t="s">
        <v>348</v>
      </c>
      <c r="BH39" s="621"/>
      <c r="BI39" s="621"/>
      <c r="BJ39" s="621"/>
      <c r="BK39" s="621"/>
      <c r="BL39" s="621"/>
      <c r="BM39" s="621"/>
      <c r="BN39" s="621"/>
      <c r="BO39" s="621"/>
      <c r="BP39" s="621"/>
      <c r="BQ39" s="621"/>
      <c r="BR39" s="621"/>
      <c r="BS39" s="621"/>
      <c r="BT39" s="621"/>
      <c r="BU39" s="622"/>
      <c r="BV39" s="623">
        <v>14873</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86061</v>
      </c>
      <c r="CS39" s="656"/>
      <c r="CT39" s="656"/>
      <c r="CU39" s="656"/>
      <c r="CV39" s="656"/>
      <c r="CW39" s="656"/>
      <c r="CX39" s="656"/>
      <c r="CY39" s="657"/>
      <c r="CZ39" s="628">
        <v>0.3</v>
      </c>
      <c r="DA39" s="654"/>
      <c r="DB39" s="654"/>
      <c r="DC39" s="658"/>
      <c r="DD39" s="632">
        <v>17229</v>
      </c>
      <c r="DE39" s="656"/>
      <c r="DF39" s="656"/>
      <c r="DG39" s="656"/>
      <c r="DH39" s="656"/>
      <c r="DI39" s="656"/>
      <c r="DJ39" s="656"/>
      <c r="DK39" s="657"/>
      <c r="DL39" s="632" t="s">
        <v>191</v>
      </c>
      <c r="DM39" s="656"/>
      <c r="DN39" s="656"/>
      <c r="DO39" s="656"/>
      <c r="DP39" s="656"/>
      <c r="DQ39" s="656"/>
      <c r="DR39" s="656"/>
      <c r="DS39" s="656"/>
      <c r="DT39" s="656"/>
      <c r="DU39" s="656"/>
      <c r="DV39" s="657"/>
      <c r="DW39" s="628" t="s">
        <v>191</v>
      </c>
      <c r="DX39" s="654"/>
      <c r="DY39" s="654"/>
      <c r="DZ39" s="654"/>
      <c r="EA39" s="654"/>
      <c r="EB39" s="654"/>
      <c r="EC39" s="655"/>
    </row>
    <row r="40" spans="2:133" ht="11.25" customHeight="1" x14ac:dyDescent="0.15">
      <c r="B40" s="620" t="s">
        <v>350</v>
      </c>
      <c r="C40" s="621"/>
      <c r="D40" s="621"/>
      <c r="E40" s="621"/>
      <c r="F40" s="621"/>
      <c r="G40" s="621"/>
      <c r="H40" s="621"/>
      <c r="I40" s="621"/>
      <c r="J40" s="621"/>
      <c r="K40" s="621"/>
      <c r="L40" s="621"/>
      <c r="M40" s="621"/>
      <c r="N40" s="621"/>
      <c r="O40" s="621"/>
      <c r="P40" s="621"/>
      <c r="Q40" s="622"/>
      <c r="R40" s="623">
        <v>86900</v>
      </c>
      <c r="S40" s="624"/>
      <c r="T40" s="624"/>
      <c r="U40" s="624"/>
      <c r="V40" s="624"/>
      <c r="W40" s="624"/>
      <c r="X40" s="624"/>
      <c r="Y40" s="625"/>
      <c r="Z40" s="626">
        <v>0.3</v>
      </c>
      <c r="AA40" s="626"/>
      <c r="AB40" s="626"/>
      <c r="AC40" s="626"/>
      <c r="AD40" s="627" t="s">
        <v>191</v>
      </c>
      <c r="AE40" s="627"/>
      <c r="AF40" s="627"/>
      <c r="AG40" s="627"/>
      <c r="AH40" s="627"/>
      <c r="AI40" s="627"/>
      <c r="AJ40" s="627"/>
      <c r="AK40" s="627"/>
      <c r="AL40" s="628" t="s">
        <v>191</v>
      </c>
      <c r="AM40" s="629"/>
      <c r="AN40" s="629"/>
      <c r="AO40" s="630"/>
      <c r="AQ40" s="686" t="s">
        <v>351</v>
      </c>
      <c r="AR40" s="687"/>
      <c r="AS40" s="687"/>
      <c r="AT40" s="687"/>
      <c r="AU40" s="687"/>
      <c r="AV40" s="687"/>
      <c r="AW40" s="687"/>
      <c r="AX40" s="687"/>
      <c r="AY40" s="688"/>
      <c r="AZ40" s="623">
        <v>5131</v>
      </c>
      <c r="BA40" s="624"/>
      <c r="BB40" s="624"/>
      <c r="BC40" s="624"/>
      <c r="BD40" s="656"/>
      <c r="BE40" s="656"/>
      <c r="BF40" s="678"/>
      <c r="BG40" s="671" t="s">
        <v>352</v>
      </c>
      <c r="BH40" s="672"/>
      <c r="BI40" s="672"/>
      <c r="BJ40" s="672"/>
      <c r="BK40" s="672"/>
      <c r="BL40" s="223"/>
      <c r="BM40" s="621" t="s">
        <v>353</v>
      </c>
      <c r="BN40" s="621"/>
      <c r="BO40" s="621"/>
      <c r="BP40" s="621"/>
      <c r="BQ40" s="621"/>
      <c r="BR40" s="621"/>
      <c r="BS40" s="621"/>
      <c r="BT40" s="621"/>
      <c r="BU40" s="622"/>
      <c r="BV40" s="623">
        <v>88</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74633</v>
      </c>
      <c r="CS40" s="624"/>
      <c r="CT40" s="624"/>
      <c r="CU40" s="624"/>
      <c r="CV40" s="624"/>
      <c r="CW40" s="624"/>
      <c r="CX40" s="624"/>
      <c r="CY40" s="625"/>
      <c r="CZ40" s="628">
        <v>0.3</v>
      </c>
      <c r="DA40" s="654"/>
      <c r="DB40" s="654"/>
      <c r="DC40" s="658"/>
      <c r="DD40" s="632">
        <v>60633</v>
      </c>
      <c r="DE40" s="624"/>
      <c r="DF40" s="624"/>
      <c r="DG40" s="624"/>
      <c r="DH40" s="624"/>
      <c r="DI40" s="624"/>
      <c r="DJ40" s="624"/>
      <c r="DK40" s="625"/>
      <c r="DL40" s="632" t="s">
        <v>191</v>
      </c>
      <c r="DM40" s="624"/>
      <c r="DN40" s="624"/>
      <c r="DO40" s="624"/>
      <c r="DP40" s="624"/>
      <c r="DQ40" s="624"/>
      <c r="DR40" s="624"/>
      <c r="DS40" s="624"/>
      <c r="DT40" s="624"/>
      <c r="DU40" s="624"/>
      <c r="DV40" s="625"/>
      <c r="DW40" s="628" t="s">
        <v>191</v>
      </c>
      <c r="DX40" s="654"/>
      <c r="DY40" s="654"/>
      <c r="DZ40" s="654"/>
      <c r="EA40" s="654"/>
      <c r="EB40" s="654"/>
      <c r="EC40" s="655"/>
    </row>
    <row r="41" spans="2:133" ht="11.25" customHeight="1" x14ac:dyDescent="0.15">
      <c r="B41" s="644" t="s">
        <v>355</v>
      </c>
      <c r="C41" s="645"/>
      <c r="D41" s="645"/>
      <c r="E41" s="645"/>
      <c r="F41" s="645"/>
      <c r="G41" s="645"/>
      <c r="H41" s="645"/>
      <c r="I41" s="645"/>
      <c r="J41" s="645"/>
      <c r="K41" s="645"/>
      <c r="L41" s="645"/>
      <c r="M41" s="645"/>
      <c r="N41" s="645"/>
      <c r="O41" s="645"/>
      <c r="P41" s="645"/>
      <c r="Q41" s="646"/>
      <c r="R41" s="695">
        <v>27223075</v>
      </c>
      <c r="S41" s="696"/>
      <c r="T41" s="696"/>
      <c r="U41" s="696"/>
      <c r="V41" s="696"/>
      <c r="W41" s="696"/>
      <c r="X41" s="696"/>
      <c r="Y41" s="700"/>
      <c r="Z41" s="701">
        <v>100</v>
      </c>
      <c r="AA41" s="701"/>
      <c r="AB41" s="701"/>
      <c r="AC41" s="701"/>
      <c r="AD41" s="702">
        <v>14114480</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506863</v>
      </c>
      <c r="BA41" s="624"/>
      <c r="BB41" s="624"/>
      <c r="BC41" s="624"/>
      <c r="BD41" s="656"/>
      <c r="BE41" s="656"/>
      <c r="BF41" s="678"/>
      <c r="BG41" s="671"/>
      <c r="BH41" s="672"/>
      <c r="BI41" s="672"/>
      <c r="BJ41" s="672"/>
      <c r="BK41" s="672"/>
      <c r="BL41" s="223"/>
      <c r="BM41" s="621" t="s">
        <v>357</v>
      </c>
      <c r="BN41" s="621"/>
      <c r="BO41" s="621"/>
      <c r="BP41" s="621"/>
      <c r="BQ41" s="621"/>
      <c r="BR41" s="621"/>
      <c r="BS41" s="621"/>
      <c r="BT41" s="621"/>
      <c r="BU41" s="622"/>
      <c r="BV41" s="623" t="s">
        <v>185</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185</v>
      </c>
      <c r="CS41" s="656"/>
      <c r="CT41" s="656"/>
      <c r="CU41" s="656"/>
      <c r="CV41" s="656"/>
      <c r="CW41" s="656"/>
      <c r="CX41" s="656"/>
      <c r="CY41" s="657"/>
      <c r="CZ41" s="628" t="s">
        <v>185</v>
      </c>
      <c r="DA41" s="654"/>
      <c r="DB41" s="654"/>
      <c r="DC41" s="658"/>
      <c r="DD41" s="632" t="s">
        <v>185</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359</v>
      </c>
      <c r="AR42" s="693"/>
      <c r="AS42" s="693"/>
      <c r="AT42" s="693"/>
      <c r="AU42" s="693"/>
      <c r="AV42" s="693"/>
      <c r="AW42" s="693"/>
      <c r="AX42" s="693"/>
      <c r="AY42" s="694"/>
      <c r="AZ42" s="695">
        <v>1641396</v>
      </c>
      <c r="BA42" s="696"/>
      <c r="BB42" s="696"/>
      <c r="BC42" s="696"/>
      <c r="BD42" s="682"/>
      <c r="BE42" s="682"/>
      <c r="BF42" s="684"/>
      <c r="BG42" s="673"/>
      <c r="BH42" s="674"/>
      <c r="BI42" s="674"/>
      <c r="BJ42" s="674"/>
      <c r="BK42" s="674"/>
      <c r="BL42" s="224"/>
      <c r="BM42" s="645" t="s">
        <v>360</v>
      </c>
      <c r="BN42" s="645"/>
      <c r="BO42" s="645"/>
      <c r="BP42" s="645"/>
      <c r="BQ42" s="645"/>
      <c r="BR42" s="645"/>
      <c r="BS42" s="645"/>
      <c r="BT42" s="645"/>
      <c r="BU42" s="646"/>
      <c r="BV42" s="695">
        <v>311</v>
      </c>
      <c r="BW42" s="696"/>
      <c r="BX42" s="696"/>
      <c r="BY42" s="696"/>
      <c r="BZ42" s="696"/>
      <c r="CA42" s="696"/>
      <c r="CB42" s="705"/>
      <c r="CD42" s="620" t="s">
        <v>361</v>
      </c>
      <c r="CE42" s="621"/>
      <c r="CF42" s="621"/>
      <c r="CG42" s="621"/>
      <c r="CH42" s="621"/>
      <c r="CI42" s="621"/>
      <c r="CJ42" s="621"/>
      <c r="CK42" s="621"/>
      <c r="CL42" s="621"/>
      <c r="CM42" s="621"/>
      <c r="CN42" s="621"/>
      <c r="CO42" s="621"/>
      <c r="CP42" s="621"/>
      <c r="CQ42" s="622"/>
      <c r="CR42" s="623">
        <v>3358029</v>
      </c>
      <c r="CS42" s="656"/>
      <c r="CT42" s="656"/>
      <c r="CU42" s="656"/>
      <c r="CV42" s="656"/>
      <c r="CW42" s="656"/>
      <c r="CX42" s="656"/>
      <c r="CY42" s="657"/>
      <c r="CZ42" s="628">
        <v>12.6</v>
      </c>
      <c r="DA42" s="654"/>
      <c r="DB42" s="654"/>
      <c r="DC42" s="658"/>
      <c r="DD42" s="632">
        <v>746422</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362</v>
      </c>
      <c r="CD43" s="620" t="s">
        <v>363</v>
      </c>
      <c r="CE43" s="621"/>
      <c r="CF43" s="621"/>
      <c r="CG43" s="621"/>
      <c r="CH43" s="621"/>
      <c r="CI43" s="621"/>
      <c r="CJ43" s="621"/>
      <c r="CK43" s="621"/>
      <c r="CL43" s="621"/>
      <c r="CM43" s="621"/>
      <c r="CN43" s="621"/>
      <c r="CO43" s="621"/>
      <c r="CP43" s="621"/>
      <c r="CQ43" s="622"/>
      <c r="CR43" s="623">
        <v>72911</v>
      </c>
      <c r="CS43" s="656"/>
      <c r="CT43" s="656"/>
      <c r="CU43" s="656"/>
      <c r="CV43" s="656"/>
      <c r="CW43" s="656"/>
      <c r="CX43" s="656"/>
      <c r="CY43" s="657"/>
      <c r="CZ43" s="628">
        <v>0.3</v>
      </c>
      <c r="DA43" s="654"/>
      <c r="DB43" s="654"/>
      <c r="DC43" s="658"/>
      <c r="DD43" s="632">
        <v>72911</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312</v>
      </c>
      <c r="CE44" s="660"/>
      <c r="CF44" s="620" t="s">
        <v>365</v>
      </c>
      <c r="CG44" s="621"/>
      <c r="CH44" s="621"/>
      <c r="CI44" s="621"/>
      <c r="CJ44" s="621"/>
      <c r="CK44" s="621"/>
      <c r="CL44" s="621"/>
      <c r="CM44" s="621"/>
      <c r="CN44" s="621"/>
      <c r="CO44" s="621"/>
      <c r="CP44" s="621"/>
      <c r="CQ44" s="622"/>
      <c r="CR44" s="623">
        <v>3352793</v>
      </c>
      <c r="CS44" s="624"/>
      <c r="CT44" s="624"/>
      <c r="CU44" s="624"/>
      <c r="CV44" s="624"/>
      <c r="CW44" s="624"/>
      <c r="CX44" s="624"/>
      <c r="CY44" s="625"/>
      <c r="CZ44" s="628">
        <v>12.6</v>
      </c>
      <c r="DA44" s="629"/>
      <c r="DB44" s="629"/>
      <c r="DC44" s="635"/>
      <c r="DD44" s="632">
        <v>741186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367</v>
      </c>
      <c r="CG45" s="621"/>
      <c r="CH45" s="621"/>
      <c r="CI45" s="621"/>
      <c r="CJ45" s="621"/>
      <c r="CK45" s="621"/>
      <c r="CL45" s="621"/>
      <c r="CM45" s="621"/>
      <c r="CN45" s="621"/>
      <c r="CO45" s="621"/>
      <c r="CP45" s="621"/>
      <c r="CQ45" s="622"/>
      <c r="CR45" s="623">
        <v>2170687</v>
      </c>
      <c r="CS45" s="656"/>
      <c r="CT45" s="656"/>
      <c r="CU45" s="656"/>
      <c r="CV45" s="656"/>
      <c r="CW45" s="656"/>
      <c r="CX45" s="656"/>
      <c r="CY45" s="657"/>
      <c r="CZ45" s="628">
        <v>8.1999999999999993</v>
      </c>
      <c r="DA45" s="654"/>
      <c r="DB45" s="654"/>
      <c r="DC45" s="658"/>
      <c r="DD45" s="632">
        <v>186929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368</v>
      </c>
      <c r="CG46" s="621"/>
      <c r="CH46" s="621"/>
      <c r="CI46" s="621"/>
      <c r="CJ46" s="621"/>
      <c r="CK46" s="621"/>
      <c r="CL46" s="621"/>
      <c r="CM46" s="621"/>
      <c r="CN46" s="621"/>
      <c r="CO46" s="621"/>
      <c r="CP46" s="621"/>
      <c r="CQ46" s="622"/>
      <c r="CR46" s="623">
        <v>1152997</v>
      </c>
      <c r="CS46" s="624"/>
      <c r="CT46" s="624"/>
      <c r="CU46" s="624"/>
      <c r="CV46" s="624"/>
      <c r="CW46" s="624"/>
      <c r="CX46" s="624"/>
      <c r="CY46" s="625"/>
      <c r="CZ46" s="628">
        <v>4.3</v>
      </c>
      <c r="DA46" s="629"/>
      <c r="DB46" s="629"/>
      <c r="DC46" s="635"/>
      <c r="DD46" s="632">
        <v>529648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369</v>
      </c>
      <c r="CG47" s="621"/>
      <c r="CH47" s="621"/>
      <c r="CI47" s="621"/>
      <c r="CJ47" s="621"/>
      <c r="CK47" s="621"/>
      <c r="CL47" s="621"/>
      <c r="CM47" s="621"/>
      <c r="CN47" s="621"/>
      <c r="CO47" s="621"/>
      <c r="CP47" s="621"/>
      <c r="CQ47" s="622"/>
      <c r="CR47" s="623">
        <v>5236</v>
      </c>
      <c r="CS47" s="656"/>
      <c r="CT47" s="656"/>
      <c r="CU47" s="656"/>
      <c r="CV47" s="656"/>
      <c r="CW47" s="656"/>
      <c r="CX47" s="656"/>
      <c r="CY47" s="657"/>
      <c r="CZ47" s="628">
        <v>0</v>
      </c>
      <c r="DA47" s="654"/>
      <c r="DB47" s="654"/>
      <c r="DC47" s="658"/>
      <c r="DD47" s="632">
        <v>5236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370</v>
      </c>
      <c r="CG48" s="621"/>
      <c r="CH48" s="621"/>
      <c r="CI48" s="621"/>
      <c r="CJ48" s="621"/>
      <c r="CK48" s="621"/>
      <c r="CL48" s="621"/>
      <c r="CM48" s="621"/>
      <c r="CN48" s="621"/>
      <c r="CO48" s="621"/>
      <c r="CP48" s="621"/>
      <c r="CQ48" s="622"/>
      <c r="CR48" s="623" t="s">
        <v>191</v>
      </c>
      <c r="CS48" s="624"/>
      <c r="CT48" s="624"/>
      <c r="CU48" s="624"/>
      <c r="CV48" s="624"/>
      <c r="CW48" s="624"/>
      <c r="CX48" s="624"/>
      <c r="CY48" s="625"/>
      <c r="CZ48" s="628" t="s">
        <v>371</v>
      </c>
      <c r="DA48" s="629"/>
      <c r="DB48" s="629"/>
      <c r="DC48" s="635"/>
      <c r="DD48" s="632" t="s">
        <v>371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372</v>
      </c>
      <c r="CE49" s="645"/>
      <c r="CF49" s="645"/>
      <c r="CG49" s="645"/>
      <c r="CH49" s="645"/>
      <c r="CI49" s="645"/>
      <c r="CJ49" s="645"/>
      <c r="CK49" s="645"/>
      <c r="CL49" s="645"/>
      <c r="CM49" s="645"/>
      <c r="CN49" s="645"/>
      <c r="CO49" s="645"/>
      <c r="CP49" s="645"/>
      <c r="CQ49" s="646"/>
      <c r="CR49" s="695">
        <v>26563358</v>
      </c>
      <c r="CS49" s="682"/>
      <c r="CT49" s="682"/>
      <c r="CU49" s="682"/>
      <c r="CV49" s="682"/>
      <c r="CW49" s="682"/>
      <c r="CX49" s="682"/>
      <c r="CY49" s="711"/>
      <c r="CZ49" s="703">
        <v>100</v>
      </c>
      <c r="DA49" s="712"/>
      <c r="DB49" s="712"/>
      <c r="DC49" s="713"/>
      <c r="DD49" s="714">
        <v>16215630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mltldXLo56sXk91gRV53A7v/k+TQQqUcQcPSx2H8KZ0NfkoRYZonYDLdV57x8atRypirIdV8pgOtYdypT+JKjw==" saltValue="mdtaQi2Vrpcxd6hw9s8h6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395</v>
      </c>
      <c r="C7" s="750"/>
      <c r="D7" s="750"/>
      <c r="E7" s="750"/>
      <c r="F7" s="750"/>
      <c r="G7" s="750"/>
      <c r="H7" s="750"/>
      <c r="I7" s="750"/>
      <c r="J7" s="750"/>
      <c r="K7" s="750"/>
      <c r="L7" s="750"/>
      <c r="M7" s="750"/>
      <c r="N7" s="750"/>
      <c r="O7" s="750"/>
      <c r="P7" s="751"/>
      <c r="Q7" s="752">
        <v>27233</v>
      </c>
      <c r="R7" s="753"/>
      <c r="S7" s="753"/>
      <c r="T7" s="753"/>
      <c r="U7" s="753"/>
      <c r="V7" s="753">
        <v>26584</v>
      </c>
      <c r="W7" s="753"/>
      <c r="X7" s="753"/>
      <c r="Y7" s="753"/>
      <c r="Z7" s="753"/>
      <c r="AA7" s="753">
        <v>649</v>
      </c>
      <c r="AB7" s="753"/>
      <c r="AC7" s="753"/>
      <c r="AD7" s="753"/>
      <c r="AE7" s="754"/>
      <c r="AF7" s="755">
        <v>611</v>
      </c>
      <c r="AG7" s="756"/>
      <c r="AH7" s="756"/>
      <c r="AI7" s="756"/>
      <c r="AJ7" s="757"/>
      <c r="AK7" s="758">
        <v>455</v>
      </c>
      <c r="AL7" s="759"/>
      <c r="AM7" s="759"/>
      <c r="AN7" s="759"/>
      <c r="AO7" s="759"/>
      <c r="AP7" s="759">
        <v>17172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595</v>
      </c>
      <c r="BT7" s="747"/>
      <c r="BU7" s="747"/>
      <c r="BV7" s="747"/>
      <c r="BW7" s="747"/>
      <c r="BX7" s="747"/>
      <c r="BY7" s="747"/>
      <c r="BZ7" s="747"/>
      <c r="CA7" s="747"/>
      <c r="CB7" s="747"/>
      <c r="CC7" s="747"/>
      <c r="CD7" s="747"/>
      <c r="CE7" s="747"/>
      <c r="CF7" s="747"/>
      <c r="CG7" s="762"/>
      <c r="CH7" s="743">
        <v>-17</v>
      </c>
      <c r="CI7" s="744"/>
      <c r="CJ7" s="744"/>
      <c r="CK7" s="744"/>
      <c r="CL7" s="745"/>
      <c r="CM7" s="743">
        <v>318</v>
      </c>
      <c r="CN7" s="744"/>
      <c r="CO7" s="744"/>
      <c r="CP7" s="744"/>
      <c r="CQ7" s="745"/>
      <c r="CR7" s="743">
        <v>80</v>
      </c>
      <c r="CS7" s="744"/>
      <c r="CT7" s="744"/>
      <c r="CU7" s="744"/>
      <c r="CV7" s="745"/>
      <c r="CW7" s="743">
        <v>10</v>
      </c>
      <c r="CX7" s="744"/>
      <c r="CY7" s="744"/>
      <c r="CZ7" s="744"/>
      <c r="DA7" s="745"/>
      <c r="DB7" s="743" t="s">
        <v>583</v>
      </c>
      <c r="DC7" s="744"/>
      <c r="DD7" s="744"/>
      <c r="DE7" s="744"/>
      <c r="DF7" s="745"/>
      <c r="DG7" s="743" t="s">
        <v>583</v>
      </c>
      <c r="DH7" s="744"/>
      <c r="DI7" s="744"/>
      <c r="DJ7" s="744"/>
      <c r="DK7" s="745"/>
      <c r="DL7" s="743" t="s">
        <v>583</v>
      </c>
      <c r="DM7" s="744"/>
      <c r="DN7" s="744"/>
      <c r="DO7" s="744"/>
      <c r="DP7" s="745"/>
      <c r="DQ7" s="743" t="s">
        <v>583</v>
      </c>
      <c r="DR7" s="744"/>
      <c r="DS7" s="744"/>
      <c r="DT7" s="744"/>
      <c r="DU7" s="745"/>
      <c r="DV7" s="746"/>
      <c r="DW7" s="747"/>
      <c r="DX7" s="747"/>
      <c r="DY7" s="747"/>
      <c r="DZ7" s="748"/>
      <c r="EA7" s="234"/>
    </row>
    <row r="8" spans="1:131" s="235" customFormat="1" ht="26.25" customHeight="1" x14ac:dyDescent="0.15">
      <c r="A8" s="238">
        <v>2</v>
      </c>
      <c r="B8" s="780" t="s">
        <v>396</v>
      </c>
      <c r="C8" s="781"/>
      <c r="D8" s="781"/>
      <c r="E8" s="781"/>
      <c r="F8" s="781"/>
      <c r="G8" s="781"/>
      <c r="H8" s="781"/>
      <c r="I8" s="781"/>
      <c r="J8" s="781"/>
      <c r="K8" s="781"/>
      <c r="L8" s="781"/>
      <c r="M8" s="781"/>
      <c r="N8" s="781"/>
      <c r="O8" s="781"/>
      <c r="P8" s="782"/>
      <c r="Q8" s="783">
        <v>19</v>
      </c>
      <c r="R8" s="784"/>
      <c r="S8" s="784"/>
      <c r="T8" s="784"/>
      <c r="U8" s="784"/>
      <c r="V8" s="784">
        <v>9</v>
      </c>
      <c r="W8" s="784"/>
      <c r="X8" s="784"/>
      <c r="Y8" s="784"/>
      <c r="Z8" s="784"/>
      <c r="AA8" s="784">
        <v>11</v>
      </c>
      <c r="AB8" s="784"/>
      <c r="AC8" s="784"/>
      <c r="AD8" s="784"/>
      <c r="AE8" s="785"/>
      <c r="AF8" s="786">
        <v>11</v>
      </c>
      <c r="AG8" s="787"/>
      <c r="AH8" s="787"/>
      <c r="AI8" s="787"/>
      <c r="AJ8" s="788"/>
      <c r="AK8" s="769" t="s">
        <v>583</v>
      </c>
      <c r="AL8" s="770"/>
      <c r="AM8" s="770"/>
      <c r="AN8" s="770"/>
      <c r="AO8" s="770"/>
      <c r="AP8" s="770" t="s">
        <v>583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596</v>
      </c>
      <c r="BT8" s="774"/>
      <c r="BU8" s="774"/>
      <c r="BV8" s="774"/>
      <c r="BW8" s="774"/>
      <c r="BX8" s="774"/>
      <c r="BY8" s="774"/>
      <c r="BZ8" s="774"/>
      <c r="CA8" s="774"/>
      <c r="CB8" s="774"/>
      <c r="CC8" s="774"/>
      <c r="CD8" s="774"/>
      <c r="CE8" s="774"/>
      <c r="CF8" s="774"/>
      <c r="CG8" s="775"/>
      <c r="CH8" s="776">
        <v>-3</v>
      </c>
      <c r="CI8" s="777"/>
      <c r="CJ8" s="777"/>
      <c r="CK8" s="777"/>
      <c r="CL8" s="778"/>
      <c r="CM8" s="776">
        <v>117</v>
      </c>
      <c r="CN8" s="777"/>
      <c r="CO8" s="777"/>
      <c r="CP8" s="777"/>
      <c r="CQ8" s="778"/>
      <c r="CR8" s="776">
        <v>80</v>
      </c>
      <c r="CS8" s="777"/>
      <c r="CT8" s="777"/>
      <c r="CU8" s="777"/>
      <c r="CV8" s="778"/>
      <c r="CW8" s="776">
        <v>26</v>
      </c>
      <c r="CX8" s="777"/>
      <c r="CY8" s="777"/>
      <c r="CZ8" s="777"/>
      <c r="DA8" s="778"/>
      <c r="DB8" s="776" t="s">
        <v>597</v>
      </c>
      <c r="DC8" s="777"/>
      <c r="DD8" s="777"/>
      <c r="DE8" s="777"/>
      <c r="DF8" s="778"/>
      <c r="DG8" s="776" t="s">
        <v>583</v>
      </c>
      <c r="DH8" s="777"/>
      <c r="DI8" s="777"/>
      <c r="DJ8" s="777"/>
      <c r="DK8" s="778"/>
      <c r="DL8" s="776" t="s">
        <v>583</v>
      </c>
      <c r="DM8" s="777"/>
      <c r="DN8" s="777"/>
      <c r="DO8" s="777"/>
      <c r="DP8" s="778"/>
      <c r="DQ8" s="776" t="s">
        <v>583</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398</v>
      </c>
      <c r="B23" s="789" t="s">
        <v>399</v>
      </c>
      <c r="C23" s="790"/>
      <c r="D23" s="790"/>
      <c r="E23" s="790"/>
      <c r="F23" s="790"/>
      <c r="G23" s="790"/>
      <c r="H23" s="790"/>
      <c r="I23" s="790"/>
      <c r="J23" s="790"/>
      <c r="K23" s="790"/>
      <c r="L23" s="790"/>
      <c r="M23" s="790"/>
      <c r="N23" s="790"/>
      <c r="O23" s="790"/>
      <c r="P23" s="791"/>
      <c r="Q23" s="792">
        <v>27252</v>
      </c>
      <c r="R23" s="793"/>
      <c r="S23" s="793"/>
      <c r="T23" s="793"/>
      <c r="U23" s="793"/>
      <c r="V23" s="793">
        <v>26593</v>
      </c>
      <c r="W23" s="793"/>
      <c r="X23" s="793"/>
      <c r="Y23" s="793"/>
      <c r="Z23" s="793"/>
      <c r="AA23" s="793">
        <v>660</v>
      </c>
      <c r="AB23" s="793"/>
      <c r="AC23" s="793"/>
      <c r="AD23" s="793"/>
      <c r="AE23" s="794"/>
      <c r="AF23" s="795">
        <v>622</v>
      </c>
      <c r="AG23" s="793"/>
      <c r="AH23" s="793"/>
      <c r="AI23" s="793"/>
      <c r="AJ23" s="796"/>
      <c r="AK23" s="797"/>
      <c r="AL23" s="798"/>
      <c r="AM23" s="798"/>
      <c r="AN23" s="798"/>
      <c r="AO23" s="798"/>
      <c r="AP23" s="793">
        <v>17172</v>
      </c>
      <c r="AQ23" s="793"/>
      <c r="AR23" s="793"/>
      <c r="AS23" s="793"/>
      <c r="AT23" s="793"/>
      <c r="AU23" s="809"/>
      <c r="AV23" s="809"/>
      <c r="AW23" s="809"/>
      <c r="AX23" s="809"/>
      <c r="AY23" s="810"/>
      <c r="AZ23" s="811" t="s">
        <v>191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378</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410</v>
      </c>
      <c r="C28" s="750"/>
      <c r="D28" s="750"/>
      <c r="E28" s="750"/>
      <c r="F28" s="750"/>
      <c r="G28" s="750"/>
      <c r="H28" s="750"/>
      <c r="I28" s="750"/>
      <c r="J28" s="750"/>
      <c r="K28" s="750"/>
      <c r="L28" s="750"/>
      <c r="M28" s="750"/>
      <c r="N28" s="750"/>
      <c r="O28" s="750"/>
      <c r="P28" s="751"/>
      <c r="Q28" s="822">
        <v>6683</v>
      </c>
      <c r="R28" s="823"/>
      <c r="S28" s="823"/>
      <c r="T28" s="823"/>
      <c r="U28" s="823"/>
      <c r="V28" s="823">
        <v>6514</v>
      </c>
      <c r="W28" s="823"/>
      <c r="X28" s="823"/>
      <c r="Y28" s="823"/>
      <c r="Z28" s="823"/>
      <c r="AA28" s="823">
        <v>170</v>
      </c>
      <c r="AB28" s="823"/>
      <c r="AC28" s="823"/>
      <c r="AD28" s="823"/>
      <c r="AE28" s="824"/>
      <c r="AF28" s="825">
        <v>170</v>
      </c>
      <c r="AG28" s="823"/>
      <c r="AH28" s="823"/>
      <c r="AI28" s="823"/>
      <c r="AJ28" s="826"/>
      <c r="AK28" s="827">
        <v>496</v>
      </c>
      <c r="AL28" s="828"/>
      <c r="AM28" s="828"/>
      <c r="AN28" s="828"/>
      <c r="AO28" s="828"/>
      <c r="AP28" s="828" t="s">
        <v>583</v>
      </c>
      <c r="AQ28" s="828"/>
      <c r="AR28" s="828"/>
      <c r="AS28" s="828"/>
      <c r="AT28" s="828"/>
      <c r="AU28" s="828"/>
      <c r="AV28" s="828"/>
      <c r="AW28" s="828"/>
      <c r="AX28" s="828"/>
      <c r="AY28" s="828"/>
      <c r="AZ28" s="829" t="s">
        <v>583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411</v>
      </c>
      <c r="C29" s="781"/>
      <c r="D29" s="781"/>
      <c r="E29" s="781"/>
      <c r="F29" s="781"/>
      <c r="G29" s="781"/>
      <c r="H29" s="781"/>
      <c r="I29" s="781"/>
      <c r="J29" s="781"/>
      <c r="K29" s="781"/>
      <c r="L29" s="781"/>
      <c r="M29" s="781"/>
      <c r="N29" s="781"/>
      <c r="O29" s="781"/>
      <c r="P29" s="782"/>
      <c r="Q29" s="783">
        <v>882</v>
      </c>
      <c r="R29" s="784"/>
      <c r="S29" s="784"/>
      <c r="T29" s="784"/>
      <c r="U29" s="784"/>
      <c r="V29" s="784">
        <v>879</v>
      </c>
      <c r="W29" s="784"/>
      <c r="X29" s="784"/>
      <c r="Y29" s="784"/>
      <c r="Z29" s="784"/>
      <c r="AA29" s="784">
        <v>3</v>
      </c>
      <c r="AB29" s="784"/>
      <c r="AC29" s="784"/>
      <c r="AD29" s="784"/>
      <c r="AE29" s="785"/>
      <c r="AF29" s="786">
        <v>3</v>
      </c>
      <c r="AG29" s="787"/>
      <c r="AH29" s="787"/>
      <c r="AI29" s="787"/>
      <c r="AJ29" s="788"/>
      <c r="AK29" s="834">
        <v>184</v>
      </c>
      <c r="AL29" s="830"/>
      <c r="AM29" s="830"/>
      <c r="AN29" s="830"/>
      <c r="AO29" s="830"/>
      <c r="AP29" s="830" t="s">
        <v>583</v>
      </c>
      <c r="AQ29" s="830"/>
      <c r="AR29" s="830"/>
      <c r="AS29" s="830"/>
      <c r="AT29" s="830"/>
      <c r="AU29" s="830"/>
      <c r="AV29" s="830"/>
      <c r="AW29" s="830"/>
      <c r="AX29" s="830"/>
      <c r="AY29" s="830"/>
      <c r="AZ29" s="831" t="s">
        <v>583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412</v>
      </c>
      <c r="C30" s="781"/>
      <c r="D30" s="781"/>
      <c r="E30" s="781"/>
      <c r="F30" s="781"/>
      <c r="G30" s="781"/>
      <c r="H30" s="781"/>
      <c r="I30" s="781"/>
      <c r="J30" s="781"/>
      <c r="K30" s="781"/>
      <c r="L30" s="781"/>
      <c r="M30" s="781"/>
      <c r="N30" s="781"/>
      <c r="O30" s="781"/>
      <c r="P30" s="782"/>
      <c r="Q30" s="783">
        <v>4751</v>
      </c>
      <c r="R30" s="784"/>
      <c r="S30" s="784"/>
      <c r="T30" s="784"/>
      <c r="U30" s="784"/>
      <c r="V30" s="784">
        <v>4643</v>
      </c>
      <c r="W30" s="784"/>
      <c r="X30" s="784"/>
      <c r="Y30" s="784"/>
      <c r="Z30" s="784"/>
      <c r="AA30" s="784">
        <v>107</v>
      </c>
      <c r="AB30" s="784"/>
      <c r="AC30" s="784"/>
      <c r="AD30" s="784"/>
      <c r="AE30" s="785"/>
      <c r="AF30" s="786">
        <v>107</v>
      </c>
      <c r="AG30" s="787"/>
      <c r="AH30" s="787"/>
      <c r="AI30" s="787"/>
      <c r="AJ30" s="788"/>
      <c r="AK30" s="834">
        <v>717</v>
      </c>
      <c r="AL30" s="830"/>
      <c r="AM30" s="830"/>
      <c r="AN30" s="830"/>
      <c r="AO30" s="830"/>
      <c r="AP30" s="830" t="s">
        <v>583</v>
      </c>
      <c r="AQ30" s="830"/>
      <c r="AR30" s="830"/>
      <c r="AS30" s="830"/>
      <c r="AT30" s="830"/>
      <c r="AU30" s="830"/>
      <c r="AV30" s="830"/>
      <c r="AW30" s="830"/>
      <c r="AX30" s="830"/>
      <c r="AY30" s="830"/>
      <c r="AZ30" s="831" t="s">
        <v>583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413</v>
      </c>
      <c r="C31" s="781"/>
      <c r="D31" s="781"/>
      <c r="E31" s="781"/>
      <c r="F31" s="781"/>
      <c r="G31" s="781"/>
      <c r="H31" s="781"/>
      <c r="I31" s="781"/>
      <c r="J31" s="781"/>
      <c r="K31" s="781"/>
      <c r="L31" s="781"/>
      <c r="M31" s="781"/>
      <c r="N31" s="781"/>
      <c r="O31" s="781"/>
      <c r="P31" s="782"/>
      <c r="Q31" s="783">
        <v>1396</v>
      </c>
      <c r="R31" s="784"/>
      <c r="S31" s="784"/>
      <c r="T31" s="784"/>
      <c r="U31" s="784"/>
      <c r="V31" s="784">
        <v>1369</v>
      </c>
      <c r="W31" s="784"/>
      <c r="X31" s="784"/>
      <c r="Y31" s="784"/>
      <c r="Z31" s="784"/>
      <c r="AA31" s="784">
        <v>27</v>
      </c>
      <c r="AB31" s="784"/>
      <c r="AC31" s="784"/>
      <c r="AD31" s="784"/>
      <c r="AE31" s="785"/>
      <c r="AF31" s="786">
        <v>188</v>
      </c>
      <c r="AG31" s="787"/>
      <c r="AH31" s="787"/>
      <c r="AI31" s="787"/>
      <c r="AJ31" s="788"/>
      <c r="AK31" s="834">
        <v>394</v>
      </c>
      <c r="AL31" s="830"/>
      <c r="AM31" s="830"/>
      <c r="AN31" s="830"/>
      <c r="AO31" s="830"/>
      <c r="AP31" s="830">
        <v>7365</v>
      </c>
      <c r="AQ31" s="830"/>
      <c r="AR31" s="830"/>
      <c r="AS31" s="830"/>
      <c r="AT31" s="830"/>
      <c r="AU31" s="830">
        <v>3918</v>
      </c>
      <c r="AV31" s="830"/>
      <c r="AW31" s="830"/>
      <c r="AX31" s="830"/>
      <c r="AY31" s="830"/>
      <c r="AZ31" s="831" t="s">
        <v>583</v>
      </c>
      <c r="BA31" s="831"/>
      <c r="BB31" s="831"/>
      <c r="BC31" s="831"/>
      <c r="BD31" s="831"/>
      <c r="BE31" s="832" t="s">
        <v>414</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415</v>
      </c>
      <c r="C32" s="781"/>
      <c r="D32" s="781"/>
      <c r="E32" s="781"/>
      <c r="F32" s="781"/>
      <c r="G32" s="781"/>
      <c r="H32" s="781"/>
      <c r="I32" s="781"/>
      <c r="J32" s="781"/>
      <c r="K32" s="781"/>
      <c r="L32" s="781"/>
      <c r="M32" s="781"/>
      <c r="N32" s="781"/>
      <c r="O32" s="781"/>
      <c r="P32" s="782"/>
      <c r="Q32" s="783">
        <v>1696</v>
      </c>
      <c r="R32" s="784"/>
      <c r="S32" s="784"/>
      <c r="T32" s="784"/>
      <c r="U32" s="784"/>
      <c r="V32" s="784">
        <v>1517</v>
      </c>
      <c r="W32" s="784"/>
      <c r="X32" s="784"/>
      <c r="Y32" s="784"/>
      <c r="Z32" s="784"/>
      <c r="AA32" s="784">
        <v>180</v>
      </c>
      <c r="AB32" s="784"/>
      <c r="AC32" s="784"/>
      <c r="AD32" s="784"/>
      <c r="AE32" s="785"/>
      <c r="AF32" s="786">
        <v>2389</v>
      </c>
      <c r="AG32" s="787"/>
      <c r="AH32" s="787"/>
      <c r="AI32" s="787"/>
      <c r="AJ32" s="788"/>
      <c r="AK32" s="834">
        <v>1</v>
      </c>
      <c r="AL32" s="830"/>
      <c r="AM32" s="830"/>
      <c r="AN32" s="830"/>
      <c r="AO32" s="830"/>
      <c r="AP32" s="830">
        <v>3916</v>
      </c>
      <c r="AQ32" s="830"/>
      <c r="AR32" s="830"/>
      <c r="AS32" s="830"/>
      <c r="AT32" s="830"/>
      <c r="AU32" s="830"/>
      <c r="AV32" s="830"/>
      <c r="AW32" s="830"/>
      <c r="AX32" s="830"/>
      <c r="AY32" s="830"/>
      <c r="AZ32" s="831" t="s">
        <v>583</v>
      </c>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416</v>
      </c>
      <c r="C33" s="781"/>
      <c r="D33" s="781"/>
      <c r="E33" s="781"/>
      <c r="F33" s="781"/>
      <c r="G33" s="781"/>
      <c r="H33" s="781"/>
      <c r="I33" s="781"/>
      <c r="J33" s="781"/>
      <c r="K33" s="781"/>
      <c r="L33" s="781"/>
      <c r="M33" s="781"/>
      <c r="N33" s="781"/>
      <c r="O33" s="781"/>
      <c r="P33" s="782"/>
      <c r="Q33" s="783">
        <v>80</v>
      </c>
      <c r="R33" s="784"/>
      <c r="S33" s="784"/>
      <c r="T33" s="784"/>
      <c r="U33" s="784"/>
      <c r="V33" s="784">
        <v>75</v>
      </c>
      <c r="W33" s="784"/>
      <c r="X33" s="784"/>
      <c r="Y33" s="784"/>
      <c r="Z33" s="784"/>
      <c r="AA33" s="784">
        <v>6</v>
      </c>
      <c r="AB33" s="784"/>
      <c r="AC33" s="784"/>
      <c r="AD33" s="784"/>
      <c r="AE33" s="785"/>
      <c r="AF33" s="786">
        <v>6</v>
      </c>
      <c r="AG33" s="787"/>
      <c r="AH33" s="787"/>
      <c r="AI33" s="787"/>
      <c r="AJ33" s="788"/>
      <c r="AK33" s="834">
        <v>53</v>
      </c>
      <c r="AL33" s="830"/>
      <c r="AM33" s="830"/>
      <c r="AN33" s="830"/>
      <c r="AO33" s="830"/>
      <c r="AP33" s="830">
        <v>240</v>
      </c>
      <c r="AQ33" s="830"/>
      <c r="AR33" s="830"/>
      <c r="AS33" s="830"/>
      <c r="AT33" s="830"/>
      <c r="AU33" s="830">
        <v>240</v>
      </c>
      <c r="AV33" s="830"/>
      <c r="AW33" s="830"/>
      <c r="AX33" s="830"/>
      <c r="AY33" s="830"/>
      <c r="AZ33" s="831" t="s">
        <v>583</v>
      </c>
      <c r="BA33" s="831"/>
      <c r="BB33" s="831"/>
      <c r="BC33" s="831"/>
      <c r="BD33" s="831"/>
      <c r="BE33" s="832" t="s">
        <v>417</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418</v>
      </c>
      <c r="C34" s="781"/>
      <c r="D34" s="781"/>
      <c r="E34" s="781"/>
      <c r="F34" s="781"/>
      <c r="G34" s="781"/>
      <c r="H34" s="781"/>
      <c r="I34" s="781"/>
      <c r="J34" s="781"/>
      <c r="K34" s="781"/>
      <c r="L34" s="781"/>
      <c r="M34" s="781"/>
      <c r="N34" s="781"/>
      <c r="O34" s="781"/>
      <c r="P34" s="782"/>
      <c r="Q34" s="783">
        <v>275</v>
      </c>
      <c r="R34" s="784"/>
      <c r="S34" s="784"/>
      <c r="T34" s="784"/>
      <c r="U34" s="784"/>
      <c r="V34" s="784">
        <v>254</v>
      </c>
      <c r="W34" s="784"/>
      <c r="X34" s="784"/>
      <c r="Y34" s="784"/>
      <c r="Z34" s="784"/>
      <c r="AA34" s="784">
        <v>21</v>
      </c>
      <c r="AB34" s="784"/>
      <c r="AC34" s="784"/>
      <c r="AD34" s="784"/>
      <c r="AE34" s="785"/>
      <c r="AF34" s="786">
        <v>399</v>
      </c>
      <c r="AG34" s="787"/>
      <c r="AH34" s="787"/>
      <c r="AI34" s="787"/>
      <c r="AJ34" s="788"/>
      <c r="AK34" s="834">
        <v>5</v>
      </c>
      <c r="AL34" s="830"/>
      <c r="AM34" s="830"/>
      <c r="AN34" s="830"/>
      <c r="AO34" s="830"/>
      <c r="AP34" s="830" t="s">
        <v>583</v>
      </c>
      <c r="AQ34" s="830"/>
      <c r="AR34" s="830"/>
      <c r="AS34" s="830"/>
      <c r="AT34" s="830"/>
      <c r="AU34" s="830" t="s">
        <v>583</v>
      </c>
      <c r="AV34" s="830"/>
      <c r="AW34" s="830"/>
      <c r="AX34" s="830"/>
      <c r="AY34" s="830"/>
      <c r="AZ34" s="831" t="s">
        <v>583</v>
      </c>
      <c r="BA34" s="831"/>
      <c r="BB34" s="831"/>
      <c r="BC34" s="831"/>
      <c r="BD34" s="831"/>
      <c r="BE34" s="832" t="s">
        <v>417</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398</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3260</v>
      </c>
      <c r="AG63" s="844"/>
      <c r="AH63" s="844"/>
      <c r="AI63" s="844"/>
      <c r="AJ63" s="845"/>
      <c r="AK63" s="846"/>
      <c r="AL63" s="841"/>
      <c r="AM63" s="841"/>
      <c r="AN63" s="841"/>
      <c r="AO63" s="841"/>
      <c r="AP63" s="844">
        <v>11521</v>
      </c>
      <c r="AQ63" s="844"/>
      <c r="AR63" s="844"/>
      <c r="AS63" s="844"/>
      <c r="AT63" s="844"/>
      <c r="AU63" s="844">
        <v>4158</v>
      </c>
      <c r="AV63" s="844"/>
      <c r="AW63" s="844"/>
      <c r="AX63" s="844"/>
      <c r="AY63" s="844"/>
      <c r="AZ63" s="848"/>
      <c r="BA63" s="848"/>
      <c r="BB63" s="848"/>
      <c r="BC63" s="848"/>
      <c r="BD63" s="848"/>
      <c r="BE63" s="849"/>
      <c r="BF63" s="849"/>
      <c r="BG63" s="849"/>
      <c r="BH63" s="849"/>
      <c r="BI63" s="850"/>
      <c r="BJ63" s="851" t="s">
        <v>421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423</v>
      </c>
      <c r="B66" s="728"/>
      <c r="C66" s="728"/>
      <c r="D66" s="728"/>
      <c r="E66" s="728"/>
      <c r="F66" s="728"/>
      <c r="G66" s="728"/>
      <c r="H66" s="728"/>
      <c r="I66" s="728"/>
      <c r="J66" s="728"/>
      <c r="K66" s="728"/>
      <c r="L66" s="728"/>
      <c r="M66" s="728"/>
      <c r="N66" s="728"/>
      <c r="O66" s="728"/>
      <c r="P66" s="729"/>
      <c r="Q66" s="733" t="s">
        <v>424</v>
      </c>
      <c r="R66" s="734"/>
      <c r="S66" s="734"/>
      <c r="T66" s="734"/>
      <c r="U66" s="735"/>
      <c r="V66" s="733" t="s">
        <v>403</v>
      </c>
      <c r="W66" s="734"/>
      <c r="X66" s="734"/>
      <c r="Y66" s="734"/>
      <c r="Z66" s="735"/>
      <c r="AA66" s="733" t="s">
        <v>425</v>
      </c>
      <c r="AB66" s="734"/>
      <c r="AC66" s="734"/>
      <c r="AD66" s="734"/>
      <c r="AE66" s="735"/>
      <c r="AF66" s="854" t="s">
        <v>405</v>
      </c>
      <c r="AG66" s="815"/>
      <c r="AH66" s="815"/>
      <c r="AI66" s="815"/>
      <c r="AJ66" s="855"/>
      <c r="AK66" s="733" t="s">
        <v>426</v>
      </c>
      <c r="AL66" s="728"/>
      <c r="AM66" s="728"/>
      <c r="AN66" s="728"/>
      <c r="AO66" s="729"/>
      <c r="AP66" s="733" t="s">
        <v>427</v>
      </c>
      <c r="AQ66" s="734"/>
      <c r="AR66" s="734"/>
      <c r="AS66" s="734"/>
      <c r="AT66" s="735"/>
      <c r="AU66" s="733" t="s">
        <v>428</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584</v>
      </c>
      <c r="C68" s="870"/>
      <c r="D68" s="870"/>
      <c r="E68" s="870"/>
      <c r="F68" s="870"/>
      <c r="G68" s="870"/>
      <c r="H68" s="870"/>
      <c r="I68" s="870"/>
      <c r="J68" s="870"/>
      <c r="K68" s="870"/>
      <c r="L68" s="870"/>
      <c r="M68" s="870"/>
      <c r="N68" s="870"/>
      <c r="O68" s="870"/>
      <c r="P68" s="871"/>
      <c r="Q68" s="872">
        <v>16052</v>
      </c>
      <c r="R68" s="866"/>
      <c r="S68" s="866"/>
      <c r="T68" s="866"/>
      <c r="U68" s="866"/>
      <c r="V68" s="866">
        <v>16031</v>
      </c>
      <c r="W68" s="866"/>
      <c r="X68" s="866"/>
      <c r="Y68" s="866"/>
      <c r="Z68" s="866"/>
      <c r="AA68" s="866">
        <v>21</v>
      </c>
      <c r="AB68" s="866"/>
      <c r="AC68" s="866"/>
      <c r="AD68" s="866"/>
      <c r="AE68" s="866"/>
      <c r="AF68" s="866">
        <v>14</v>
      </c>
      <c r="AG68" s="866"/>
      <c r="AH68" s="866"/>
      <c r="AI68" s="866"/>
      <c r="AJ68" s="866"/>
      <c r="AK68" s="866">
        <v>113</v>
      </c>
      <c r="AL68" s="866"/>
      <c r="AM68" s="866"/>
      <c r="AN68" s="866"/>
      <c r="AO68" s="866"/>
      <c r="AP68" s="866" t="s">
        <v>605</v>
      </c>
      <c r="AQ68" s="866"/>
      <c r="AR68" s="866"/>
      <c r="AS68" s="866"/>
      <c r="AT68" s="866"/>
      <c r="AU68" s="866" t="s">
        <v>605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585</v>
      </c>
      <c r="C69" s="874"/>
      <c r="D69" s="874"/>
      <c r="E69" s="874"/>
      <c r="F69" s="874"/>
      <c r="G69" s="874"/>
      <c r="H69" s="874"/>
      <c r="I69" s="874"/>
      <c r="J69" s="874"/>
      <c r="K69" s="874"/>
      <c r="L69" s="874"/>
      <c r="M69" s="874"/>
      <c r="N69" s="874"/>
      <c r="O69" s="874"/>
      <c r="P69" s="875"/>
      <c r="Q69" s="876">
        <v>88</v>
      </c>
      <c r="R69" s="830"/>
      <c r="S69" s="830"/>
      <c r="T69" s="830"/>
      <c r="U69" s="830"/>
      <c r="V69" s="830">
        <v>87</v>
      </c>
      <c r="W69" s="830"/>
      <c r="X69" s="830"/>
      <c r="Y69" s="830"/>
      <c r="Z69" s="830"/>
      <c r="AA69" s="830">
        <v>1</v>
      </c>
      <c r="AB69" s="830"/>
      <c r="AC69" s="830"/>
      <c r="AD69" s="830"/>
      <c r="AE69" s="830"/>
      <c r="AF69" s="830">
        <v>1</v>
      </c>
      <c r="AG69" s="830"/>
      <c r="AH69" s="830"/>
      <c r="AI69" s="830"/>
      <c r="AJ69" s="830"/>
      <c r="AK69" s="830">
        <v>8</v>
      </c>
      <c r="AL69" s="830"/>
      <c r="AM69" s="830"/>
      <c r="AN69" s="830"/>
      <c r="AO69" s="830"/>
      <c r="AP69" s="830" t="s">
        <v>605</v>
      </c>
      <c r="AQ69" s="830"/>
      <c r="AR69" s="830"/>
      <c r="AS69" s="830"/>
      <c r="AT69" s="830"/>
      <c r="AU69" s="830" t="s">
        <v>605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586</v>
      </c>
      <c r="C70" s="874"/>
      <c r="D70" s="874"/>
      <c r="E70" s="874"/>
      <c r="F70" s="874"/>
      <c r="G70" s="874"/>
      <c r="H70" s="874"/>
      <c r="I70" s="874"/>
      <c r="J70" s="874"/>
      <c r="K70" s="874"/>
      <c r="L70" s="874"/>
      <c r="M70" s="874"/>
      <c r="N70" s="874"/>
      <c r="O70" s="874"/>
      <c r="P70" s="875"/>
      <c r="Q70" s="876">
        <v>468</v>
      </c>
      <c r="R70" s="830"/>
      <c r="S70" s="830"/>
      <c r="T70" s="830"/>
      <c r="U70" s="830"/>
      <c r="V70" s="830">
        <v>242</v>
      </c>
      <c r="W70" s="830"/>
      <c r="X70" s="830"/>
      <c r="Y70" s="830"/>
      <c r="Z70" s="830"/>
      <c r="AA70" s="830">
        <v>226</v>
      </c>
      <c r="AB70" s="830"/>
      <c r="AC70" s="830"/>
      <c r="AD70" s="830"/>
      <c r="AE70" s="830"/>
      <c r="AF70" s="830">
        <v>226</v>
      </c>
      <c r="AG70" s="830"/>
      <c r="AH70" s="830"/>
      <c r="AI70" s="830"/>
      <c r="AJ70" s="830"/>
      <c r="AK70" s="830" t="s">
        <v>607</v>
      </c>
      <c r="AL70" s="830"/>
      <c r="AM70" s="830"/>
      <c r="AN70" s="830"/>
      <c r="AO70" s="830"/>
      <c r="AP70" s="830" t="s">
        <v>605</v>
      </c>
      <c r="AQ70" s="830"/>
      <c r="AR70" s="830"/>
      <c r="AS70" s="830"/>
      <c r="AT70" s="830"/>
      <c r="AU70" s="830" t="s">
        <v>605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587</v>
      </c>
      <c r="C71" s="874"/>
      <c r="D71" s="874"/>
      <c r="E71" s="874"/>
      <c r="F71" s="874"/>
      <c r="G71" s="874"/>
      <c r="H71" s="874"/>
      <c r="I71" s="874"/>
      <c r="J71" s="874"/>
      <c r="K71" s="874"/>
      <c r="L71" s="874"/>
      <c r="M71" s="874"/>
      <c r="N71" s="874"/>
      <c r="O71" s="874"/>
      <c r="P71" s="875"/>
      <c r="Q71" s="876">
        <v>1041</v>
      </c>
      <c r="R71" s="830"/>
      <c r="S71" s="830"/>
      <c r="T71" s="830"/>
      <c r="U71" s="830"/>
      <c r="V71" s="830">
        <v>1037</v>
      </c>
      <c r="W71" s="830"/>
      <c r="X71" s="830"/>
      <c r="Y71" s="830"/>
      <c r="Z71" s="830"/>
      <c r="AA71" s="830">
        <v>4</v>
      </c>
      <c r="AB71" s="830"/>
      <c r="AC71" s="830"/>
      <c r="AD71" s="830"/>
      <c r="AE71" s="830"/>
      <c r="AF71" s="830">
        <v>4</v>
      </c>
      <c r="AG71" s="830"/>
      <c r="AH71" s="830"/>
      <c r="AI71" s="830"/>
      <c r="AJ71" s="830"/>
      <c r="AK71" s="830" t="s">
        <v>605</v>
      </c>
      <c r="AL71" s="830"/>
      <c r="AM71" s="830"/>
      <c r="AN71" s="830"/>
      <c r="AO71" s="830"/>
      <c r="AP71" s="830" t="s">
        <v>605</v>
      </c>
      <c r="AQ71" s="830"/>
      <c r="AR71" s="830"/>
      <c r="AS71" s="830"/>
      <c r="AT71" s="830"/>
      <c r="AU71" s="830" t="s">
        <v>605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588</v>
      </c>
      <c r="C72" s="874"/>
      <c r="D72" s="874"/>
      <c r="E72" s="874"/>
      <c r="F72" s="874"/>
      <c r="G72" s="874"/>
      <c r="H72" s="874"/>
      <c r="I72" s="874"/>
      <c r="J72" s="874"/>
      <c r="K72" s="874"/>
      <c r="L72" s="874"/>
      <c r="M72" s="874"/>
      <c r="N72" s="874"/>
      <c r="O72" s="874"/>
      <c r="P72" s="875"/>
      <c r="Q72" s="876">
        <v>368351</v>
      </c>
      <c r="R72" s="830"/>
      <c r="S72" s="830"/>
      <c r="T72" s="830"/>
      <c r="U72" s="830"/>
      <c r="V72" s="830">
        <v>355170</v>
      </c>
      <c r="W72" s="830"/>
      <c r="X72" s="830"/>
      <c r="Y72" s="830"/>
      <c r="Z72" s="830"/>
      <c r="AA72" s="830">
        <v>13181</v>
      </c>
      <c r="AB72" s="830"/>
      <c r="AC72" s="830"/>
      <c r="AD72" s="830"/>
      <c r="AE72" s="830"/>
      <c r="AF72" s="830">
        <v>13181</v>
      </c>
      <c r="AG72" s="830"/>
      <c r="AH72" s="830"/>
      <c r="AI72" s="830"/>
      <c r="AJ72" s="830"/>
      <c r="AK72" s="830">
        <v>2368</v>
      </c>
      <c r="AL72" s="830"/>
      <c r="AM72" s="830"/>
      <c r="AN72" s="830"/>
      <c r="AO72" s="830"/>
      <c r="AP72" s="830" t="s">
        <v>605</v>
      </c>
      <c r="AQ72" s="830"/>
      <c r="AR72" s="830"/>
      <c r="AS72" s="830"/>
      <c r="AT72" s="830"/>
      <c r="AU72" s="830" t="s">
        <v>605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589</v>
      </c>
      <c r="C73" s="874"/>
      <c r="D73" s="874"/>
      <c r="E73" s="874"/>
      <c r="F73" s="874"/>
      <c r="G73" s="874"/>
      <c r="H73" s="874"/>
      <c r="I73" s="874"/>
      <c r="J73" s="874"/>
      <c r="K73" s="874"/>
      <c r="L73" s="874"/>
      <c r="M73" s="874"/>
      <c r="N73" s="874"/>
      <c r="O73" s="874"/>
      <c r="P73" s="875"/>
      <c r="Q73" s="876">
        <v>55</v>
      </c>
      <c r="R73" s="830"/>
      <c r="S73" s="830"/>
      <c r="T73" s="830"/>
      <c r="U73" s="830"/>
      <c r="V73" s="830">
        <v>51</v>
      </c>
      <c r="W73" s="830"/>
      <c r="X73" s="830"/>
      <c r="Y73" s="830"/>
      <c r="Z73" s="830"/>
      <c r="AA73" s="830">
        <v>4</v>
      </c>
      <c r="AB73" s="830"/>
      <c r="AC73" s="830"/>
      <c r="AD73" s="830"/>
      <c r="AE73" s="830"/>
      <c r="AF73" s="830">
        <v>4</v>
      </c>
      <c r="AG73" s="830"/>
      <c r="AH73" s="830"/>
      <c r="AI73" s="830"/>
      <c r="AJ73" s="830"/>
      <c r="AK73" s="830" t="s">
        <v>605</v>
      </c>
      <c r="AL73" s="830"/>
      <c r="AM73" s="830"/>
      <c r="AN73" s="830"/>
      <c r="AO73" s="830"/>
      <c r="AP73" s="830" t="s">
        <v>605</v>
      </c>
      <c r="AQ73" s="830"/>
      <c r="AR73" s="830"/>
      <c r="AS73" s="830"/>
      <c r="AT73" s="830"/>
      <c r="AU73" s="830" t="s">
        <v>605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590</v>
      </c>
      <c r="C74" s="874"/>
      <c r="D74" s="874"/>
      <c r="E74" s="874"/>
      <c r="F74" s="874"/>
      <c r="G74" s="874"/>
      <c r="H74" s="874"/>
      <c r="I74" s="874"/>
      <c r="J74" s="874"/>
      <c r="K74" s="874"/>
      <c r="L74" s="874"/>
      <c r="M74" s="874"/>
      <c r="N74" s="874"/>
      <c r="O74" s="874"/>
      <c r="P74" s="875"/>
      <c r="Q74" s="876">
        <v>188</v>
      </c>
      <c r="R74" s="830"/>
      <c r="S74" s="830"/>
      <c r="T74" s="830"/>
      <c r="U74" s="830"/>
      <c r="V74" s="830">
        <v>178</v>
      </c>
      <c r="W74" s="830"/>
      <c r="X74" s="830"/>
      <c r="Y74" s="830"/>
      <c r="Z74" s="830"/>
      <c r="AA74" s="830">
        <v>10</v>
      </c>
      <c r="AB74" s="830"/>
      <c r="AC74" s="830"/>
      <c r="AD74" s="830"/>
      <c r="AE74" s="830"/>
      <c r="AF74" s="830">
        <v>10</v>
      </c>
      <c r="AG74" s="830"/>
      <c r="AH74" s="830"/>
      <c r="AI74" s="830"/>
      <c r="AJ74" s="830"/>
      <c r="AK74" s="830" t="s">
        <v>605</v>
      </c>
      <c r="AL74" s="830"/>
      <c r="AM74" s="830"/>
      <c r="AN74" s="830"/>
      <c r="AO74" s="830"/>
      <c r="AP74" s="830" t="s">
        <v>605</v>
      </c>
      <c r="AQ74" s="830"/>
      <c r="AR74" s="830"/>
      <c r="AS74" s="830"/>
      <c r="AT74" s="830"/>
      <c r="AU74" s="830" t="s">
        <v>605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591</v>
      </c>
      <c r="C75" s="874"/>
      <c r="D75" s="874"/>
      <c r="E75" s="874"/>
      <c r="F75" s="874"/>
      <c r="G75" s="874"/>
      <c r="H75" s="874"/>
      <c r="I75" s="874"/>
      <c r="J75" s="874"/>
      <c r="K75" s="874"/>
      <c r="L75" s="874"/>
      <c r="M75" s="874"/>
      <c r="N75" s="874"/>
      <c r="O75" s="874"/>
      <c r="P75" s="875"/>
      <c r="Q75" s="877">
        <v>116</v>
      </c>
      <c r="R75" s="878"/>
      <c r="S75" s="878"/>
      <c r="T75" s="878"/>
      <c r="U75" s="834"/>
      <c r="V75" s="879">
        <v>103</v>
      </c>
      <c r="W75" s="878"/>
      <c r="X75" s="878"/>
      <c r="Y75" s="878"/>
      <c r="Z75" s="834"/>
      <c r="AA75" s="879">
        <v>14</v>
      </c>
      <c r="AB75" s="878"/>
      <c r="AC75" s="878"/>
      <c r="AD75" s="878"/>
      <c r="AE75" s="834"/>
      <c r="AF75" s="879">
        <v>8</v>
      </c>
      <c r="AG75" s="878"/>
      <c r="AH75" s="878"/>
      <c r="AI75" s="878"/>
      <c r="AJ75" s="834"/>
      <c r="AK75" s="879">
        <v>103</v>
      </c>
      <c r="AL75" s="878"/>
      <c r="AM75" s="878"/>
      <c r="AN75" s="878"/>
      <c r="AO75" s="834"/>
      <c r="AP75" s="879" t="s">
        <v>605</v>
      </c>
      <c r="AQ75" s="878"/>
      <c r="AR75" s="878"/>
      <c r="AS75" s="878"/>
      <c r="AT75" s="834"/>
      <c r="AU75" s="879" t="s">
        <v>606</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592</v>
      </c>
      <c r="C76" s="874"/>
      <c r="D76" s="874"/>
      <c r="E76" s="874"/>
      <c r="F76" s="874"/>
      <c r="G76" s="874"/>
      <c r="H76" s="874"/>
      <c r="I76" s="874"/>
      <c r="J76" s="874"/>
      <c r="K76" s="874"/>
      <c r="L76" s="874"/>
      <c r="M76" s="874"/>
      <c r="N76" s="874"/>
      <c r="O76" s="874"/>
      <c r="P76" s="875"/>
      <c r="Q76" s="877">
        <v>5940</v>
      </c>
      <c r="R76" s="878"/>
      <c r="S76" s="878"/>
      <c r="T76" s="878"/>
      <c r="U76" s="834"/>
      <c r="V76" s="879">
        <v>5438</v>
      </c>
      <c r="W76" s="878"/>
      <c r="X76" s="878"/>
      <c r="Y76" s="878"/>
      <c r="Z76" s="834"/>
      <c r="AA76" s="879">
        <v>501</v>
      </c>
      <c r="AB76" s="878"/>
      <c r="AC76" s="878"/>
      <c r="AD76" s="878"/>
      <c r="AE76" s="834"/>
      <c r="AF76" s="879">
        <v>135</v>
      </c>
      <c r="AG76" s="878"/>
      <c r="AH76" s="878"/>
      <c r="AI76" s="878"/>
      <c r="AJ76" s="834"/>
      <c r="AK76" s="879">
        <v>168</v>
      </c>
      <c r="AL76" s="878"/>
      <c r="AM76" s="878"/>
      <c r="AN76" s="878"/>
      <c r="AO76" s="834"/>
      <c r="AP76" s="879">
        <v>1480</v>
      </c>
      <c r="AQ76" s="878"/>
      <c r="AR76" s="878"/>
      <c r="AS76" s="878"/>
      <c r="AT76" s="834"/>
      <c r="AU76" s="879" t="s">
        <v>605</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593</v>
      </c>
      <c r="C77" s="874"/>
      <c r="D77" s="874"/>
      <c r="E77" s="874"/>
      <c r="F77" s="874"/>
      <c r="G77" s="874"/>
      <c r="H77" s="874"/>
      <c r="I77" s="874"/>
      <c r="J77" s="874"/>
      <c r="K77" s="874"/>
      <c r="L77" s="874"/>
      <c r="M77" s="874"/>
      <c r="N77" s="874"/>
      <c r="O77" s="874"/>
      <c r="P77" s="875"/>
      <c r="Q77" s="877">
        <v>3493</v>
      </c>
      <c r="R77" s="878"/>
      <c r="S77" s="878"/>
      <c r="T77" s="878"/>
      <c r="U77" s="834"/>
      <c r="V77" s="879">
        <v>3344</v>
      </c>
      <c r="W77" s="878"/>
      <c r="X77" s="878"/>
      <c r="Y77" s="878"/>
      <c r="Z77" s="834"/>
      <c r="AA77" s="879">
        <v>150</v>
      </c>
      <c r="AB77" s="878"/>
      <c r="AC77" s="878"/>
      <c r="AD77" s="878"/>
      <c r="AE77" s="834"/>
      <c r="AF77" s="879">
        <v>146</v>
      </c>
      <c r="AG77" s="878"/>
      <c r="AH77" s="878"/>
      <c r="AI77" s="878"/>
      <c r="AJ77" s="834"/>
      <c r="AK77" s="879">
        <v>74</v>
      </c>
      <c r="AL77" s="878"/>
      <c r="AM77" s="878"/>
      <c r="AN77" s="878"/>
      <c r="AO77" s="834"/>
      <c r="AP77" s="879">
        <v>529</v>
      </c>
      <c r="AQ77" s="878"/>
      <c r="AR77" s="878"/>
      <c r="AS77" s="878"/>
      <c r="AT77" s="834"/>
      <c r="AU77" s="879" t="s">
        <v>605</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594</v>
      </c>
      <c r="C78" s="874"/>
      <c r="D78" s="874"/>
      <c r="E78" s="874"/>
      <c r="F78" s="874"/>
      <c r="G78" s="874"/>
      <c r="H78" s="874"/>
      <c r="I78" s="874"/>
      <c r="J78" s="874"/>
      <c r="K78" s="874"/>
      <c r="L78" s="874"/>
      <c r="M78" s="874"/>
      <c r="N78" s="874"/>
      <c r="O78" s="874"/>
      <c r="P78" s="875"/>
      <c r="Q78" s="876">
        <v>61</v>
      </c>
      <c r="R78" s="830"/>
      <c r="S78" s="830"/>
      <c r="T78" s="830"/>
      <c r="U78" s="830"/>
      <c r="V78" s="830">
        <v>58</v>
      </c>
      <c r="W78" s="830"/>
      <c r="X78" s="830"/>
      <c r="Y78" s="830"/>
      <c r="Z78" s="830"/>
      <c r="AA78" s="830">
        <v>3</v>
      </c>
      <c r="AB78" s="830"/>
      <c r="AC78" s="830"/>
      <c r="AD78" s="830"/>
      <c r="AE78" s="830"/>
      <c r="AF78" s="830">
        <v>8</v>
      </c>
      <c r="AG78" s="830"/>
      <c r="AH78" s="830"/>
      <c r="AI78" s="830"/>
      <c r="AJ78" s="830"/>
      <c r="AK78" s="830" t="s">
        <v>605</v>
      </c>
      <c r="AL78" s="830"/>
      <c r="AM78" s="830"/>
      <c r="AN78" s="830"/>
      <c r="AO78" s="830"/>
      <c r="AP78" s="830">
        <v>906</v>
      </c>
      <c r="AQ78" s="830"/>
      <c r="AR78" s="830"/>
      <c r="AS78" s="830"/>
      <c r="AT78" s="830"/>
      <c r="AU78" s="830" t="s">
        <v>605</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398</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13737</v>
      </c>
      <c r="AG88" s="844"/>
      <c r="AH88" s="844"/>
      <c r="AI88" s="844"/>
      <c r="AJ88" s="844"/>
      <c r="AK88" s="841"/>
      <c r="AL88" s="841"/>
      <c r="AM88" s="841"/>
      <c r="AN88" s="841"/>
      <c r="AO88" s="841"/>
      <c r="AP88" s="844">
        <v>2915</v>
      </c>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430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438</v>
      </c>
      <c r="AB109" s="893"/>
      <c r="AC109" s="893"/>
      <c r="AD109" s="893"/>
      <c r="AE109" s="894"/>
      <c r="AF109" s="892" t="s">
        <v>439</v>
      </c>
      <c r="AG109" s="893"/>
      <c r="AH109" s="893"/>
      <c r="AI109" s="893"/>
      <c r="AJ109" s="894"/>
      <c r="AK109" s="892" t="s">
        <v>314</v>
      </c>
      <c r="AL109" s="893"/>
      <c r="AM109" s="893"/>
      <c r="AN109" s="893"/>
      <c r="AO109" s="894"/>
      <c r="AP109" s="892" t="s">
        <v>440</v>
      </c>
      <c r="AQ109" s="893"/>
      <c r="AR109" s="893"/>
      <c r="AS109" s="893"/>
      <c r="AT109" s="895"/>
      <c r="AU109" s="91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438</v>
      </c>
      <c r="BR109" s="893"/>
      <c r="BS109" s="893"/>
      <c r="BT109" s="893"/>
      <c r="BU109" s="894"/>
      <c r="BV109" s="892" t="s">
        <v>439</v>
      </c>
      <c r="BW109" s="893"/>
      <c r="BX109" s="893"/>
      <c r="BY109" s="893"/>
      <c r="BZ109" s="894"/>
      <c r="CA109" s="892" t="s">
        <v>314</v>
      </c>
      <c r="CB109" s="893"/>
      <c r="CC109" s="893"/>
      <c r="CD109" s="893"/>
      <c r="CE109" s="894"/>
      <c r="CF109" s="913" t="s">
        <v>440</v>
      </c>
      <c r="CG109" s="913"/>
      <c r="CH109" s="913"/>
      <c r="CI109" s="913"/>
      <c r="CJ109" s="913"/>
      <c r="CK109" s="892"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438</v>
      </c>
      <c r="DH109" s="893"/>
      <c r="DI109" s="893"/>
      <c r="DJ109" s="893"/>
      <c r="DK109" s="894"/>
      <c r="DL109" s="892" t="s">
        <v>439</v>
      </c>
      <c r="DM109" s="893"/>
      <c r="DN109" s="893"/>
      <c r="DO109" s="893"/>
      <c r="DP109" s="894"/>
      <c r="DQ109" s="892" t="s">
        <v>314</v>
      </c>
      <c r="DR109" s="893"/>
      <c r="DS109" s="893"/>
      <c r="DT109" s="893"/>
      <c r="DU109" s="894"/>
      <c r="DV109" s="892" t="s">
        <v>440</v>
      </c>
      <c r="DW109" s="893"/>
      <c r="DX109" s="893"/>
      <c r="DY109" s="893"/>
      <c r="DZ109" s="895"/>
    </row>
    <row r="110" spans="1:131" s="230" customFormat="1" ht="26.25" customHeight="1" x14ac:dyDescent="0.15">
      <c r="A110" s="896" t="s">
        <v>442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1745915</v>
      </c>
      <c r="AB110" s="900"/>
      <c r="AC110" s="900"/>
      <c r="AD110" s="900"/>
      <c r="AE110" s="901"/>
      <c r="AF110" s="902">
        <v>1769518</v>
      </c>
      <c r="AG110" s="900"/>
      <c r="AH110" s="900"/>
      <c r="AI110" s="900"/>
      <c r="AJ110" s="901"/>
      <c r="AK110" s="902">
        <v>1808011</v>
      </c>
      <c r="AL110" s="900"/>
      <c r="AM110" s="900"/>
      <c r="AN110" s="900"/>
      <c r="AO110" s="901"/>
      <c r="AP110" s="903">
        <v>13</v>
      </c>
      <c r="AQ110" s="904"/>
      <c r="AR110" s="904"/>
      <c r="AS110" s="904"/>
      <c r="AT110" s="905"/>
      <c r="AU110" s="906" t="s">
        <v>74</v>
      </c>
      <c r="AV110" s="907"/>
      <c r="AW110" s="907"/>
      <c r="AX110" s="907"/>
      <c r="AY110" s="907"/>
      <c r="AZ110" s="929" t="s">
        <v>443</v>
      </c>
      <c r="BA110" s="897"/>
      <c r="BB110" s="897"/>
      <c r="BC110" s="897"/>
      <c r="BD110" s="897"/>
      <c r="BE110" s="897"/>
      <c r="BF110" s="897"/>
      <c r="BG110" s="897"/>
      <c r="BH110" s="897"/>
      <c r="BI110" s="897"/>
      <c r="BJ110" s="897"/>
      <c r="BK110" s="897"/>
      <c r="BL110" s="897"/>
      <c r="BM110" s="897"/>
      <c r="BN110" s="897"/>
      <c r="BO110" s="897"/>
      <c r="BP110" s="898"/>
      <c r="BQ110" s="930">
        <v>17480036</v>
      </c>
      <c r="BR110" s="931"/>
      <c r="BS110" s="931"/>
      <c r="BT110" s="931"/>
      <c r="BU110" s="931"/>
      <c r="BV110" s="931">
        <v>17352011</v>
      </c>
      <c r="BW110" s="931"/>
      <c r="BX110" s="931"/>
      <c r="BY110" s="931"/>
      <c r="BZ110" s="931"/>
      <c r="CA110" s="931">
        <v>17172315</v>
      </c>
      <c r="CB110" s="931"/>
      <c r="CC110" s="931"/>
      <c r="CD110" s="931"/>
      <c r="CE110" s="931"/>
      <c r="CF110" s="944">
        <v>123.7</v>
      </c>
      <c r="CG110" s="945"/>
      <c r="CH110" s="945"/>
      <c r="CI110" s="945"/>
      <c r="CJ110" s="945"/>
      <c r="CK110" s="946" t="s">
        <v>444</v>
      </c>
      <c r="CL110" s="947"/>
      <c r="CM110" s="929" t="s">
        <v>445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191</v>
      </c>
      <c r="DH110" s="931"/>
      <c r="DI110" s="931"/>
      <c r="DJ110" s="931"/>
      <c r="DK110" s="931"/>
      <c r="DL110" s="931" t="s">
        <v>191</v>
      </c>
      <c r="DM110" s="931"/>
      <c r="DN110" s="931"/>
      <c r="DO110" s="931"/>
      <c r="DP110" s="931"/>
      <c r="DQ110" s="931" t="s">
        <v>446</v>
      </c>
      <c r="DR110" s="931"/>
      <c r="DS110" s="931"/>
      <c r="DT110" s="931"/>
      <c r="DU110" s="931"/>
      <c r="DV110" s="932" t="s">
        <v>191</v>
      </c>
      <c r="DW110" s="932"/>
      <c r="DX110" s="932"/>
      <c r="DY110" s="932"/>
      <c r="DZ110" s="933"/>
    </row>
    <row r="111" spans="1:131" s="230" customFormat="1" ht="26.25" customHeight="1" x14ac:dyDescent="0.15">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446</v>
      </c>
      <c r="AB111" s="938"/>
      <c r="AC111" s="938"/>
      <c r="AD111" s="938"/>
      <c r="AE111" s="939"/>
      <c r="AF111" s="940" t="s">
        <v>191</v>
      </c>
      <c r="AG111" s="938"/>
      <c r="AH111" s="938"/>
      <c r="AI111" s="938"/>
      <c r="AJ111" s="939"/>
      <c r="AK111" s="940" t="s">
        <v>191</v>
      </c>
      <c r="AL111" s="938"/>
      <c r="AM111" s="938"/>
      <c r="AN111" s="938"/>
      <c r="AO111" s="939"/>
      <c r="AP111" s="941" t="s">
        <v>191</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t="s">
        <v>191</v>
      </c>
      <c r="BR111" s="926"/>
      <c r="BS111" s="926"/>
      <c r="BT111" s="926"/>
      <c r="BU111" s="926"/>
      <c r="BV111" s="926" t="s">
        <v>446</v>
      </c>
      <c r="BW111" s="926"/>
      <c r="BX111" s="926"/>
      <c r="BY111" s="926"/>
      <c r="BZ111" s="926"/>
      <c r="CA111" s="926" t="s">
        <v>191</v>
      </c>
      <c r="CB111" s="926"/>
      <c r="CC111" s="926"/>
      <c r="CD111" s="926"/>
      <c r="CE111" s="926"/>
      <c r="CF111" s="920" t="s">
        <v>191</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191</v>
      </c>
      <c r="DH111" s="926"/>
      <c r="DI111" s="926"/>
      <c r="DJ111" s="926"/>
      <c r="DK111" s="926"/>
      <c r="DL111" s="926" t="s">
        <v>446</v>
      </c>
      <c r="DM111" s="926"/>
      <c r="DN111" s="926"/>
      <c r="DO111" s="926"/>
      <c r="DP111" s="926"/>
      <c r="DQ111" s="926" t="s">
        <v>446</v>
      </c>
      <c r="DR111" s="926"/>
      <c r="DS111" s="926"/>
      <c r="DT111" s="926"/>
      <c r="DU111" s="926"/>
      <c r="DV111" s="927" t="s">
        <v>191</v>
      </c>
      <c r="DW111" s="927"/>
      <c r="DX111" s="927"/>
      <c r="DY111" s="927"/>
      <c r="DZ111" s="928"/>
    </row>
    <row r="112" spans="1:131" s="230" customFormat="1" ht="26.25" customHeight="1" x14ac:dyDescent="0.15">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5573</v>
      </c>
      <c r="AB112" s="959"/>
      <c r="AC112" s="959"/>
      <c r="AD112" s="959"/>
      <c r="AE112" s="960"/>
      <c r="AF112" s="961">
        <v>2240</v>
      </c>
      <c r="AG112" s="959"/>
      <c r="AH112" s="959"/>
      <c r="AI112" s="959"/>
      <c r="AJ112" s="960"/>
      <c r="AK112" s="961" t="s">
        <v>191</v>
      </c>
      <c r="AL112" s="959"/>
      <c r="AM112" s="959"/>
      <c r="AN112" s="959"/>
      <c r="AO112" s="960"/>
      <c r="AP112" s="962" t="s">
        <v>191</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6000122</v>
      </c>
      <c r="BR112" s="926"/>
      <c r="BS112" s="926"/>
      <c r="BT112" s="926"/>
      <c r="BU112" s="926"/>
      <c r="BV112" s="926">
        <v>4819948</v>
      </c>
      <c r="BW112" s="926"/>
      <c r="BX112" s="926"/>
      <c r="BY112" s="926"/>
      <c r="BZ112" s="926"/>
      <c r="CA112" s="926">
        <v>4157880</v>
      </c>
      <c r="CB112" s="926"/>
      <c r="CC112" s="926"/>
      <c r="CD112" s="926"/>
      <c r="CE112" s="926"/>
      <c r="CF112" s="920">
        <v>29.9</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191</v>
      </c>
      <c r="DH112" s="926"/>
      <c r="DI112" s="926"/>
      <c r="DJ112" s="926"/>
      <c r="DK112" s="926"/>
      <c r="DL112" s="926" t="s">
        <v>191</v>
      </c>
      <c r="DM112" s="926"/>
      <c r="DN112" s="926"/>
      <c r="DO112" s="926"/>
      <c r="DP112" s="926"/>
      <c r="DQ112" s="926" t="s">
        <v>191</v>
      </c>
      <c r="DR112" s="926"/>
      <c r="DS112" s="926"/>
      <c r="DT112" s="926"/>
      <c r="DU112" s="926"/>
      <c r="DV112" s="927" t="s">
        <v>191</v>
      </c>
      <c r="DW112" s="927"/>
      <c r="DX112" s="927"/>
      <c r="DY112" s="927"/>
      <c r="DZ112" s="928"/>
    </row>
    <row r="113" spans="1:130" s="230" customFormat="1" ht="26.25" customHeight="1" x14ac:dyDescent="0.15">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456905</v>
      </c>
      <c r="AB113" s="938"/>
      <c r="AC113" s="938"/>
      <c r="AD113" s="938"/>
      <c r="AE113" s="939"/>
      <c r="AF113" s="940">
        <v>314071</v>
      </c>
      <c r="AG113" s="938"/>
      <c r="AH113" s="938"/>
      <c r="AI113" s="938"/>
      <c r="AJ113" s="939"/>
      <c r="AK113" s="940">
        <v>329647</v>
      </c>
      <c r="AL113" s="938"/>
      <c r="AM113" s="938"/>
      <c r="AN113" s="938"/>
      <c r="AO113" s="939"/>
      <c r="AP113" s="941">
        <v>2.4</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624187</v>
      </c>
      <c r="BR113" s="926"/>
      <c r="BS113" s="926"/>
      <c r="BT113" s="926"/>
      <c r="BU113" s="926"/>
      <c r="BV113" s="926">
        <v>670814</v>
      </c>
      <c r="BW113" s="926"/>
      <c r="BX113" s="926"/>
      <c r="BY113" s="926"/>
      <c r="BZ113" s="926"/>
      <c r="CA113" s="926">
        <v>760076</v>
      </c>
      <c r="CB113" s="926"/>
      <c r="CC113" s="926"/>
      <c r="CD113" s="926"/>
      <c r="CE113" s="926"/>
      <c r="CF113" s="920">
        <v>5.5</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191</v>
      </c>
      <c r="DH113" s="959"/>
      <c r="DI113" s="959"/>
      <c r="DJ113" s="959"/>
      <c r="DK113" s="960"/>
      <c r="DL113" s="961" t="s">
        <v>191</v>
      </c>
      <c r="DM113" s="959"/>
      <c r="DN113" s="959"/>
      <c r="DO113" s="959"/>
      <c r="DP113" s="960"/>
      <c r="DQ113" s="961" t="s">
        <v>191</v>
      </c>
      <c r="DR113" s="959"/>
      <c r="DS113" s="959"/>
      <c r="DT113" s="959"/>
      <c r="DU113" s="960"/>
      <c r="DV113" s="962" t="s">
        <v>191</v>
      </c>
      <c r="DW113" s="963"/>
      <c r="DX113" s="963"/>
      <c r="DY113" s="963"/>
      <c r="DZ113" s="964"/>
    </row>
    <row r="114" spans="1:130" s="230" customFormat="1" ht="26.25" customHeight="1" x14ac:dyDescent="0.15">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95701</v>
      </c>
      <c r="AB114" s="959"/>
      <c r="AC114" s="959"/>
      <c r="AD114" s="959"/>
      <c r="AE114" s="960"/>
      <c r="AF114" s="961">
        <v>69407</v>
      </c>
      <c r="AG114" s="959"/>
      <c r="AH114" s="959"/>
      <c r="AI114" s="959"/>
      <c r="AJ114" s="960"/>
      <c r="AK114" s="961">
        <v>71764</v>
      </c>
      <c r="AL114" s="959"/>
      <c r="AM114" s="959"/>
      <c r="AN114" s="959"/>
      <c r="AO114" s="960"/>
      <c r="AP114" s="962">
        <v>0.5</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2846017</v>
      </c>
      <c r="BR114" s="926"/>
      <c r="BS114" s="926"/>
      <c r="BT114" s="926"/>
      <c r="BU114" s="926"/>
      <c r="BV114" s="926">
        <v>2834673</v>
      </c>
      <c r="BW114" s="926"/>
      <c r="BX114" s="926"/>
      <c r="BY114" s="926"/>
      <c r="BZ114" s="926"/>
      <c r="CA114" s="926">
        <v>2744695</v>
      </c>
      <c r="CB114" s="926"/>
      <c r="CC114" s="926"/>
      <c r="CD114" s="926"/>
      <c r="CE114" s="926"/>
      <c r="CF114" s="920">
        <v>19.8</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191</v>
      </c>
      <c r="DH114" s="959"/>
      <c r="DI114" s="959"/>
      <c r="DJ114" s="959"/>
      <c r="DK114" s="960"/>
      <c r="DL114" s="961" t="s">
        <v>191</v>
      </c>
      <c r="DM114" s="959"/>
      <c r="DN114" s="959"/>
      <c r="DO114" s="959"/>
      <c r="DP114" s="960"/>
      <c r="DQ114" s="961" t="s">
        <v>446</v>
      </c>
      <c r="DR114" s="959"/>
      <c r="DS114" s="959"/>
      <c r="DT114" s="959"/>
      <c r="DU114" s="960"/>
      <c r="DV114" s="962" t="s">
        <v>191</v>
      </c>
      <c r="DW114" s="963"/>
      <c r="DX114" s="963"/>
      <c r="DY114" s="963"/>
      <c r="DZ114" s="964"/>
    </row>
    <row r="115" spans="1:130" s="230" customFormat="1" ht="26.25" customHeight="1" x14ac:dyDescent="0.15">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77</v>
      </c>
      <c r="AB115" s="938"/>
      <c r="AC115" s="938"/>
      <c r="AD115" s="938"/>
      <c r="AE115" s="939"/>
      <c r="AF115" s="940">
        <v>66</v>
      </c>
      <c r="AG115" s="938"/>
      <c r="AH115" s="938"/>
      <c r="AI115" s="938"/>
      <c r="AJ115" s="939"/>
      <c r="AK115" s="940">
        <v>44</v>
      </c>
      <c r="AL115" s="938"/>
      <c r="AM115" s="938"/>
      <c r="AN115" s="938"/>
      <c r="AO115" s="939"/>
      <c r="AP115" s="941">
        <v>0</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v>2260</v>
      </c>
      <c r="BR115" s="926"/>
      <c r="BS115" s="926"/>
      <c r="BT115" s="926"/>
      <c r="BU115" s="926"/>
      <c r="BV115" s="926" t="s">
        <v>191</v>
      </c>
      <c r="BW115" s="926"/>
      <c r="BX115" s="926"/>
      <c r="BY115" s="926"/>
      <c r="BZ115" s="926"/>
      <c r="CA115" s="926">
        <v>4536</v>
      </c>
      <c r="CB115" s="926"/>
      <c r="CC115" s="926"/>
      <c r="CD115" s="926"/>
      <c r="CE115" s="926"/>
      <c r="CF115" s="920">
        <v>0</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191</v>
      </c>
      <c r="DH115" s="959"/>
      <c r="DI115" s="959"/>
      <c r="DJ115" s="959"/>
      <c r="DK115" s="960"/>
      <c r="DL115" s="961" t="s">
        <v>191</v>
      </c>
      <c r="DM115" s="959"/>
      <c r="DN115" s="959"/>
      <c r="DO115" s="959"/>
      <c r="DP115" s="960"/>
      <c r="DQ115" s="961" t="s">
        <v>191</v>
      </c>
      <c r="DR115" s="959"/>
      <c r="DS115" s="959"/>
      <c r="DT115" s="959"/>
      <c r="DU115" s="960"/>
      <c r="DV115" s="962" t="s">
        <v>191</v>
      </c>
      <c r="DW115" s="963"/>
      <c r="DX115" s="963"/>
      <c r="DY115" s="963"/>
      <c r="DZ115" s="964"/>
    </row>
    <row r="116" spans="1:130" s="230" customFormat="1" ht="26.25" customHeight="1" x14ac:dyDescent="0.15">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191</v>
      </c>
      <c r="AB116" s="959"/>
      <c r="AC116" s="959"/>
      <c r="AD116" s="959"/>
      <c r="AE116" s="960"/>
      <c r="AF116" s="961" t="s">
        <v>191</v>
      </c>
      <c r="AG116" s="959"/>
      <c r="AH116" s="959"/>
      <c r="AI116" s="959"/>
      <c r="AJ116" s="960"/>
      <c r="AK116" s="961" t="s">
        <v>191</v>
      </c>
      <c r="AL116" s="959"/>
      <c r="AM116" s="959"/>
      <c r="AN116" s="959"/>
      <c r="AO116" s="960"/>
      <c r="AP116" s="962" t="s">
        <v>191</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191</v>
      </c>
      <c r="BR116" s="926"/>
      <c r="BS116" s="926"/>
      <c r="BT116" s="926"/>
      <c r="BU116" s="926"/>
      <c r="BV116" s="926" t="s">
        <v>191</v>
      </c>
      <c r="BW116" s="926"/>
      <c r="BX116" s="926"/>
      <c r="BY116" s="926"/>
      <c r="BZ116" s="926"/>
      <c r="CA116" s="926" t="s">
        <v>191</v>
      </c>
      <c r="CB116" s="926"/>
      <c r="CC116" s="926"/>
      <c r="CD116" s="926"/>
      <c r="CE116" s="926"/>
      <c r="CF116" s="920" t="s">
        <v>191</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191</v>
      </c>
      <c r="DH116" s="959"/>
      <c r="DI116" s="959"/>
      <c r="DJ116" s="959"/>
      <c r="DK116" s="960"/>
      <c r="DL116" s="961" t="s">
        <v>446</v>
      </c>
      <c r="DM116" s="959"/>
      <c r="DN116" s="959"/>
      <c r="DO116" s="959"/>
      <c r="DP116" s="960"/>
      <c r="DQ116" s="961" t="s">
        <v>191</v>
      </c>
      <c r="DR116" s="959"/>
      <c r="DS116" s="959"/>
      <c r="DT116" s="959"/>
      <c r="DU116" s="960"/>
      <c r="DV116" s="962" t="s">
        <v>191</v>
      </c>
      <c r="DW116" s="963"/>
      <c r="DX116" s="963"/>
      <c r="DY116" s="963"/>
      <c r="DZ116" s="964"/>
    </row>
    <row r="117" spans="1:130" s="230" customFormat="1" ht="26.25" customHeight="1" x14ac:dyDescent="0.15">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2304171</v>
      </c>
      <c r="AB117" s="979"/>
      <c r="AC117" s="979"/>
      <c r="AD117" s="979"/>
      <c r="AE117" s="980"/>
      <c r="AF117" s="981">
        <v>2155302</v>
      </c>
      <c r="AG117" s="979"/>
      <c r="AH117" s="979"/>
      <c r="AI117" s="979"/>
      <c r="AJ117" s="980"/>
      <c r="AK117" s="981">
        <v>2209466</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191</v>
      </c>
      <c r="BR117" s="926"/>
      <c r="BS117" s="926"/>
      <c r="BT117" s="926"/>
      <c r="BU117" s="926"/>
      <c r="BV117" s="926" t="s">
        <v>191</v>
      </c>
      <c r="BW117" s="926"/>
      <c r="BX117" s="926"/>
      <c r="BY117" s="926"/>
      <c r="BZ117" s="926"/>
      <c r="CA117" s="926" t="s">
        <v>191</v>
      </c>
      <c r="CB117" s="926"/>
      <c r="CC117" s="926"/>
      <c r="CD117" s="926"/>
      <c r="CE117" s="926"/>
      <c r="CF117" s="920" t="s">
        <v>191</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191</v>
      </c>
      <c r="DH117" s="959"/>
      <c r="DI117" s="959"/>
      <c r="DJ117" s="959"/>
      <c r="DK117" s="960"/>
      <c r="DL117" s="961" t="s">
        <v>191</v>
      </c>
      <c r="DM117" s="959"/>
      <c r="DN117" s="959"/>
      <c r="DO117" s="959"/>
      <c r="DP117" s="960"/>
      <c r="DQ117" s="961" t="s">
        <v>191</v>
      </c>
      <c r="DR117" s="959"/>
      <c r="DS117" s="959"/>
      <c r="DT117" s="959"/>
      <c r="DU117" s="960"/>
      <c r="DV117" s="962" t="s">
        <v>191</v>
      </c>
      <c r="DW117" s="963"/>
      <c r="DX117" s="963"/>
      <c r="DY117" s="963"/>
      <c r="DZ117" s="964"/>
    </row>
    <row r="118" spans="1:130" s="230" customFormat="1" ht="26.25" customHeight="1" x14ac:dyDescent="0.15">
      <c r="A118" s="91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438</v>
      </c>
      <c r="AB118" s="893"/>
      <c r="AC118" s="893"/>
      <c r="AD118" s="893"/>
      <c r="AE118" s="894"/>
      <c r="AF118" s="892" t="s">
        <v>439</v>
      </c>
      <c r="AG118" s="893"/>
      <c r="AH118" s="893"/>
      <c r="AI118" s="893"/>
      <c r="AJ118" s="894"/>
      <c r="AK118" s="892" t="s">
        <v>314</v>
      </c>
      <c r="AL118" s="893"/>
      <c r="AM118" s="893"/>
      <c r="AN118" s="893"/>
      <c r="AO118" s="894"/>
      <c r="AP118" s="970" t="s">
        <v>440</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191</v>
      </c>
      <c r="BR118" s="1000"/>
      <c r="BS118" s="1000"/>
      <c r="BT118" s="1000"/>
      <c r="BU118" s="1000"/>
      <c r="BV118" s="1000" t="s">
        <v>191</v>
      </c>
      <c r="BW118" s="1000"/>
      <c r="BX118" s="1000"/>
      <c r="BY118" s="1000"/>
      <c r="BZ118" s="1000"/>
      <c r="CA118" s="1000" t="s">
        <v>191</v>
      </c>
      <c r="CB118" s="1000"/>
      <c r="CC118" s="1000"/>
      <c r="CD118" s="1000"/>
      <c r="CE118" s="1000"/>
      <c r="CF118" s="920" t="s">
        <v>191</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191</v>
      </c>
      <c r="DH118" s="959"/>
      <c r="DI118" s="959"/>
      <c r="DJ118" s="959"/>
      <c r="DK118" s="960"/>
      <c r="DL118" s="961" t="s">
        <v>191</v>
      </c>
      <c r="DM118" s="959"/>
      <c r="DN118" s="959"/>
      <c r="DO118" s="959"/>
      <c r="DP118" s="960"/>
      <c r="DQ118" s="961" t="s">
        <v>191</v>
      </c>
      <c r="DR118" s="959"/>
      <c r="DS118" s="959"/>
      <c r="DT118" s="959"/>
      <c r="DU118" s="960"/>
      <c r="DV118" s="962" t="s">
        <v>191</v>
      </c>
      <c r="DW118" s="963"/>
      <c r="DX118" s="963"/>
      <c r="DY118" s="963"/>
      <c r="DZ118" s="964"/>
    </row>
    <row r="119" spans="1:130" s="230" customFormat="1" ht="26.25" customHeight="1" x14ac:dyDescent="0.15">
      <c r="A119" s="1056" t="s">
        <v>444</v>
      </c>
      <c r="B119" s="947"/>
      <c r="C119" s="929" t="s">
        <v>445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191</v>
      </c>
      <c r="AB119" s="900"/>
      <c r="AC119" s="900"/>
      <c r="AD119" s="900"/>
      <c r="AE119" s="901"/>
      <c r="AF119" s="902" t="s">
        <v>191</v>
      </c>
      <c r="AG119" s="900"/>
      <c r="AH119" s="900"/>
      <c r="AI119" s="900"/>
      <c r="AJ119" s="901"/>
      <c r="AK119" s="902" t="s">
        <v>191</v>
      </c>
      <c r="AL119" s="900"/>
      <c r="AM119" s="900"/>
      <c r="AN119" s="900"/>
      <c r="AO119" s="901"/>
      <c r="AP119" s="903" t="s">
        <v>191</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471</v>
      </c>
      <c r="BP119" s="1005"/>
      <c r="BQ119" s="999">
        <v>26952622</v>
      </c>
      <c r="BR119" s="1000"/>
      <c r="BS119" s="1000"/>
      <c r="BT119" s="1000"/>
      <c r="BU119" s="1000"/>
      <c r="BV119" s="1000">
        <v>25677446</v>
      </c>
      <c r="BW119" s="1000"/>
      <c r="BX119" s="1000"/>
      <c r="BY119" s="1000"/>
      <c r="BZ119" s="1000"/>
      <c r="CA119" s="1000">
        <v>24839502</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191</v>
      </c>
      <c r="DH119" s="986"/>
      <c r="DI119" s="986"/>
      <c r="DJ119" s="986"/>
      <c r="DK119" s="987"/>
      <c r="DL119" s="985" t="s">
        <v>191</v>
      </c>
      <c r="DM119" s="986"/>
      <c r="DN119" s="986"/>
      <c r="DO119" s="986"/>
      <c r="DP119" s="987"/>
      <c r="DQ119" s="985" t="s">
        <v>191</v>
      </c>
      <c r="DR119" s="986"/>
      <c r="DS119" s="986"/>
      <c r="DT119" s="986"/>
      <c r="DU119" s="987"/>
      <c r="DV119" s="988" t="s">
        <v>191</v>
      </c>
      <c r="DW119" s="989"/>
      <c r="DX119" s="989"/>
      <c r="DY119" s="989"/>
      <c r="DZ119" s="990"/>
    </row>
    <row r="120" spans="1:130" s="230" customFormat="1" ht="26.25" customHeight="1" x14ac:dyDescent="0.15">
      <c r="A120" s="1057"/>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191</v>
      </c>
      <c r="AB120" s="959"/>
      <c r="AC120" s="959"/>
      <c r="AD120" s="959"/>
      <c r="AE120" s="960"/>
      <c r="AF120" s="961" t="s">
        <v>191</v>
      </c>
      <c r="AG120" s="959"/>
      <c r="AH120" s="959"/>
      <c r="AI120" s="959"/>
      <c r="AJ120" s="960"/>
      <c r="AK120" s="961" t="s">
        <v>191</v>
      </c>
      <c r="AL120" s="959"/>
      <c r="AM120" s="959"/>
      <c r="AN120" s="959"/>
      <c r="AO120" s="960"/>
      <c r="AP120" s="962" t="s">
        <v>191</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5249267</v>
      </c>
      <c r="BR120" s="931"/>
      <c r="BS120" s="931"/>
      <c r="BT120" s="931"/>
      <c r="BU120" s="931"/>
      <c r="BV120" s="931">
        <v>5508381</v>
      </c>
      <c r="BW120" s="931"/>
      <c r="BX120" s="931"/>
      <c r="BY120" s="931"/>
      <c r="BZ120" s="931"/>
      <c r="CA120" s="931">
        <v>5861046</v>
      </c>
      <c r="CB120" s="931"/>
      <c r="CC120" s="931"/>
      <c r="CD120" s="931"/>
      <c r="CE120" s="931"/>
      <c r="CF120" s="944">
        <v>42.2</v>
      </c>
      <c r="CG120" s="945"/>
      <c r="CH120" s="945"/>
      <c r="CI120" s="945"/>
      <c r="CJ120" s="945"/>
      <c r="CK120" s="1006" t="s">
        <v>475</v>
      </c>
      <c r="CL120" s="1007"/>
      <c r="CM120" s="1007"/>
      <c r="CN120" s="1007"/>
      <c r="CO120" s="1008"/>
      <c r="CP120" s="1014" t="s">
        <v>413</v>
      </c>
      <c r="CQ120" s="1015"/>
      <c r="CR120" s="1015"/>
      <c r="CS120" s="1015"/>
      <c r="CT120" s="1015"/>
      <c r="CU120" s="1015"/>
      <c r="CV120" s="1015"/>
      <c r="CW120" s="1015"/>
      <c r="CX120" s="1015"/>
      <c r="CY120" s="1015"/>
      <c r="CZ120" s="1015"/>
      <c r="DA120" s="1015"/>
      <c r="DB120" s="1015"/>
      <c r="DC120" s="1015"/>
      <c r="DD120" s="1015"/>
      <c r="DE120" s="1015"/>
      <c r="DF120" s="1016"/>
      <c r="DG120" s="930">
        <v>5311864</v>
      </c>
      <c r="DH120" s="931"/>
      <c r="DI120" s="931"/>
      <c r="DJ120" s="931"/>
      <c r="DK120" s="931"/>
      <c r="DL120" s="931">
        <v>4493905</v>
      </c>
      <c r="DM120" s="931"/>
      <c r="DN120" s="931"/>
      <c r="DO120" s="931"/>
      <c r="DP120" s="931"/>
      <c r="DQ120" s="931">
        <v>3917946</v>
      </c>
      <c r="DR120" s="931"/>
      <c r="DS120" s="931"/>
      <c r="DT120" s="931"/>
      <c r="DU120" s="931"/>
      <c r="DV120" s="932">
        <v>28.2</v>
      </c>
      <c r="DW120" s="932"/>
      <c r="DX120" s="932"/>
      <c r="DY120" s="932"/>
      <c r="DZ120" s="933"/>
    </row>
    <row r="121" spans="1:130" s="230" customFormat="1" ht="26.25" customHeight="1" x14ac:dyDescent="0.15">
      <c r="A121" s="1057"/>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191</v>
      </c>
      <c r="AB121" s="959"/>
      <c r="AC121" s="959"/>
      <c r="AD121" s="959"/>
      <c r="AE121" s="960"/>
      <c r="AF121" s="961" t="s">
        <v>191</v>
      </c>
      <c r="AG121" s="959"/>
      <c r="AH121" s="959"/>
      <c r="AI121" s="959"/>
      <c r="AJ121" s="960"/>
      <c r="AK121" s="961" t="s">
        <v>191</v>
      </c>
      <c r="AL121" s="959"/>
      <c r="AM121" s="959"/>
      <c r="AN121" s="959"/>
      <c r="AO121" s="960"/>
      <c r="AP121" s="962" t="s">
        <v>191</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292815</v>
      </c>
      <c r="BR121" s="926"/>
      <c r="BS121" s="926"/>
      <c r="BT121" s="926"/>
      <c r="BU121" s="926"/>
      <c r="BV121" s="926">
        <v>202296</v>
      </c>
      <c r="BW121" s="926"/>
      <c r="BX121" s="926"/>
      <c r="BY121" s="926"/>
      <c r="BZ121" s="926"/>
      <c r="CA121" s="926">
        <v>137785</v>
      </c>
      <c r="CB121" s="926"/>
      <c r="CC121" s="926"/>
      <c r="CD121" s="926"/>
      <c r="CE121" s="926"/>
      <c r="CF121" s="920">
        <v>1</v>
      </c>
      <c r="CG121" s="921"/>
      <c r="CH121" s="921"/>
      <c r="CI121" s="921"/>
      <c r="CJ121" s="921"/>
      <c r="CK121" s="1009"/>
      <c r="CL121" s="1010"/>
      <c r="CM121" s="1010"/>
      <c r="CN121" s="1010"/>
      <c r="CO121" s="1011"/>
      <c r="CP121" s="1019" t="s">
        <v>416</v>
      </c>
      <c r="CQ121" s="1020"/>
      <c r="CR121" s="1020"/>
      <c r="CS121" s="1020"/>
      <c r="CT121" s="1020"/>
      <c r="CU121" s="1020"/>
      <c r="CV121" s="1020"/>
      <c r="CW121" s="1020"/>
      <c r="CX121" s="1020"/>
      <c r="CY121" s="1020"/>
      <c r="CZ121" s="1020"/>
      <c r="DA121" s="1020"/>
      <c r="DB121" s="1020"/>
      <c r="DC121" s="1020"/>
      <c r="DD121" s="1020"/>
      <c r="DE121" s="1020"/>
      <c r="DF121" s="1021"/>
      <c r="DG121" s="925">
        <v>283718</v>
      </c>
      <c r="DH121" s="926"/>
      <c r="DI121" s="926"/>
      <c r="DJ121" s="926"/>
      <c r="DK121" s="926"/>
      <c r="DL121" s="926">
        <v>255528</v>
      </c>
      <c r="DM121" s="926"/>
      <c r="DN121" s="926"/>
      <c r="DO121" s="926"/>
      <c r="DP121" s="926"/>
      <c r="DQ121" s="926">
        <v>239934</v>
      </c>
      <c r="DR121" s="926"/>
      <c r="DS121" s="926"/>
      <c r="DT121" s="926"/>
      <c r="DU121" s="926"/>
      <c r="DV121" s="927">
        <v>1.7</v>
      </c>
      <c r="DW121" s="927"/>
      <c r="DX121" s="927"/>
      <c r="DY121" s="927"/>
      <c r="DZ121" s="928"/>
    </row>
    <row r="122" spans="1:130" s="230" customFormat="1" ht="26.25" customHeight="1" x14ac:dyDescent="0.15">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191</v>
      </c>
      <c r="AB122" s="959"/>
      <c r="AC122" s="959"/>
      <c r="AD122" s="959"/>
      <c r="AE122" s="960"/>
      <c r="AF122" s="961" t="s">
        <v>191</v>
      </c>
      <c r="AG122" s="959"/>
      <c r="AH122" s="959"/>
      <c r="AI122" s="959"/>
      <c r="AJ122" s="960"/>
      <c r="AK122" s="961" t="s">
        <v>191</v>
      </c>
      <c r="AL122" s="959"/>
      <c r="AM122" s="959"/>
      <c r="AN122" s="959"/>
      <c r="AO122" s="960"/>
      <c r="AP122" s="962" t="s">
        <v>191</v>
      </c>
      <c r="AQ122" s="963"/>
      <c r="AR122" s="963"/>
      <c r="AS122" s="963"/>
      <c r="AT122" s="964"/>
      <c r="AU122" s="994"/>
      <c r="AV122" s="995"/>
      <c r="AW122" s="995"/>
      <c r="AX122" s="995"/>
      <c r="AY122" s="996"/>
      <c r="AZ122" s="973" t="s">
        <v>478</v>
      </c>
      <c r="BA122" s="965"/>
      <c r="BB122" s="965"/>
      <c r="BC122" s="965"/>
      <c r="BD122" s="965"/>
      <c r="BE122" s="965"/>
      <c r="BF122" s="965"/>
      <c r="BG122" s="965"/>
      <c r="BH122" s="965"/>
      <c r="BI122" s="965"/>
      <c r="BJ122" s="965"/>
      <c r="BK122" s="965"/>
      <c r="BL122" s="965"/>
      <c r="BM122" s="965"/>
      <c r="BN122" s="965"/>
      <c r="BO122" s="965"/>
      <c r="BP122" s="966"/>
      <c r="BQ122" s="999">
        <v>13819004</v>
      </c>
      <c r="BR122" s="1000"/>
      <c r="BS122" s="1000"/>
      <c r="BT122" s="1000"/>
      <c r="BU122" s="1000"/>
      <c r="BV122" s="1000">
        <v>13298182</v>
      </c>
      <c r="BW122" s="1000"/>
      <c r="BX122" s="1000"/>
      <c r="BY122" s="1000"/>
      <c r="BZ122" s="1000"/>
      <c r="CA122" s="1000">
        <v>12671188</v>
      </c>
      <c r="CB122" s="1000"/>
      <c r="CC122" s="1000"/>
      <c r="CD122" s="1000"/>
      <c r="CE122" s="1000"/>
      <c r="CF122" s="1017">
        <v>91.3</v>
      </c>
      <c r="CG122" s="1018"/>
      <c r="CH122" s="1018"/>
      <c r="CI122" s="1018"/>
      <c r="CJ122" s="1018"/>
      <c r="CK122" s="1009"/>
      <c r="CL122" s="1010"/>
      <c r="CM122" s="1010"/>
      <c r="CN122" s="1010"/>
      <c r="CO122" s="1011"/>
      <c r="CP122" s="1019" t="s">
        <v>412</v>
      </c>
      <c r="CQ122" s="1020"/>
      <c r="CR122" s="1020"/>
      <c r="CS122" s="1020"/>
      <c r="CT122" s="1020"/>
      <c r="CU122" s="1020"/>
      <c r="CV122" s="1020"/>
      <c r="CW122" s="1020"/>
      <c r="CX122" s="1020"/>
      <c r="CY122" s="1020"/>
      <c r="CZ122" s="1020"/>
      <c r="DA122" s="1020"/>
      <c r="DB122" s="1020"/>
      <c r="DC122" s="1020"/>
      <c r="DD122" s="1020"/>
      <c r="DE122" s="1020"/>
      <c r="DF122" s="1021"/>
      <c r="DG122" s="925" t="s">
        <v>191</v>
      </c>
      <c r="DH122" s="926"/>
      <c r="DI122" s="926"/>
      <c r="DJ122" s="926"/>
      <c r="DK122" s="926"/>
      <c r="DL122" s="926" t="s">
        <v>191</v>
      </c>
      <c r="DM122" s="926"/>
      <c r="DN122" s="926"/>
      <c r="DO122" s="926"/>
      <c r="DP122" s="926"/>
      <c r="DQ122" s="926" t="s">
        <v>191</v>
      </c>
      <c r="DR122" s="926"/>
      <c r="DS122" s="926"/>
      <c r="DT122" s="926"/>
      <c r="DU122" s="926"/>
      <c r="DV122" s="927" t="s">
        <v>191</v>
      </c>
      <c r="DW122" s="927"/>
      <c r="DX122" s="927"/>
      <c r="DY122" s="927"/>
      <c r="DZ122" s="928"/>
    </row>
    <row r="123" spans="1:130" s="230" customFormat="1" ht="26.25" customHeight="1" x14ac:dyDescent="0.15">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191</v>
      </c>
      <c r="AB123" s="959"/>
      <c r="AC123" s="959"/>
      <c r="AD123" s="959"/>
      <c r="AE123" s="960"/>
      <c r="AF123" s="961" t="s">
        <v>191</v>
      </c>
      <c r="AG123" s="959"/>
      <c r="AH123" s="959"/>
      <c r="AI123" s="959"/>
      <c r="AJ123" s="960"/>
      <c r="AK123" s="961" t="s">
        <v>191</v>
      </c>
      <c r="AL123" s="959"/>
      <c r="AM123" s="959"/>
      <c r="AN123" s="959"/>
      <c r="AO123" s="960"/>
      <c r="AP123" s="962" t="s">
        <v>191</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479</v>
      </c>
      <c r="BP123" s="1005"/>
      <c r="BQ123" s="1063">
        <v>19361086</v>
      </c>
      <c r="BR123" s="1064"/>
      <c r="BS123" s="1064"/>
      <c r="BT123" s="1064"/>
      <c r="BU123" s="1064"/>
      <c r="BV123" s="1064">
        <v>19008859</v>
      </c>
      <c r="BW123" s="1064"/>
      <c r="BX123" s="1064"/>
      <c r="BY123" s="1064"/>
      <c r="BZ123" s="1064"/>
      <c r="CA123" s="1064">
        <v>18670019</v>
      </c>
      <c r="CB123" s="1064"/>
      <c r="CC123" s="1064"/>
      <c r="CD123" s="1064"/>
      <c r="CE123" s="1064"/>
      <c r="CF123" s="1001"/>
      <c r="CG123" s="1002"/>
      <c r="CH123" s="1002"/>
      <c r="CI123" s="1002"/>
      <c r="CJ123" s="1003"/>
      <c r="CK123" s="1009"/>
      <c r="CL123" s="1010"/>
      <c r="CM123" s="1010"/>
      <c r="CN123" s="1010"/>
      <c r="CO123" s="1011"/>
      <c r="CP123" s="1019" t="s">
        <v>411</v>
      </c>
      <c r="CQ123" s="1020"/>
      <c r="CR123" s="1020"/>
      <c r="CS123" s="1020"/>
      <c r="CT123" s="1020"/>
      <c r="CU123" s="1020"/>
      <c r="CV123" s="1020"/>
      <c r="CW123" s="1020"/>
      <c r="CX123" s="1020"/>
      <c r="CY123" s="1020"/>
      <c r="CZ123" s="1020"/>
      <c r="DA123" s="1020"/>
      <c r="DB123" s="1020"/>
      <c r="DC123" s="1020"/>
      <c r="DD123" s="1020"/>
      <c r="DE123" s="1020"/>
      <c r="DF123" s="1021"/>
      <c r="DG123" s="958" t="s">
        <v>191</v>
      </c>
      <c r="DH123" s="959"/>
      <c r="DI123" s="959"/>
      <c r="DJ123" s="959"/>
      <c r="DK123" s="960"/>
      <c r="DL123" s="961" t="s">
        <v>191</v>
      </c>
      <c r="DM123" s="959"/>
      <c r="DN123" s="959"/>
      <c r="DO123" s="959"/>
      <c r="DP123" s="960"/>
      <c r="DQ123" s="961" t="s">
        <v>191</v>
      </c>
      <c r="DR123" s="959"/>
      <c r="DS123" s="959"/>
      <c r="DT123" s="959"/>
      <c r="DU123" s="960"/>
      <c r="DV123" s="962" t="s">
        <v>191</v>
      </c>
      <c r="DW123" s="963"/>
      <c r="DX123" s="963"/>
      <c r="DY123" s="963"/>
      <c r="DZ123" s="964"/>
    </row>
    <row r="124" spans="1:130" s="230" customFormat="1" ht="26.25" customHeight="1" thickBot="1" x14ac:dyDescent="0.2">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191</v>
      </c>
      <c r="AB124" s="959"/>
      <c r="AC124" s="959"/>
      <c r="AD124" s="959"/>
      <c r="AE124" s="960"/>
      <c r="AF124" s="961" t="s">
        <v>191</v>
      </c>
      <c r="AG124" s="959"/>
      <c r="AH124" s="959"/>
      <c r="AI124" s="959"/>
      <c r="AJ124" s="960"/>
      <c r="AK124" s="961" t="s">
        <v>191</v>
      </c>
      <c r="AL124" s="959"/>
      <c r="AM124" s="959"/>
      <c r="AN124" s="959"/>
      <c r="AO124" s="960"/>
      <c r="AP124" s="962" t="s">
        <v>191</v>
      </c>
      <c r="AQ124" s="963"/>
      <c r="AR124" s="963"/>
      <c r="AS124" s="963"/>
      <c r="AT124" s="964"/>
      <c r="AU124" s="1059" t="s">
        <v>480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56.2</v>
      </c>
      <c r="BR124" s="1027"/>
      <c r="BS124" s="1027"/>
      <c r="BT124" s="1027"/>
      <c r="BU124" s="1027"/>
      <c r="BV124" s="1027">
        <v>47</v>
      </c>
      <c r="BW124" s="1027"/>
      <c r="BX124" s="1027"/>
      <c r="BY124" s="1027"/>
      <c r="BZ124" s="1027"/>
      <c r="CA124" s="1027">
        <v>44.4</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v>404540</v>
      </c>
      <c r="DH124" s="986"/>
      <c r="DI124" s="986"/>
      <c r="DJ124" s="986"/>
      <c r="DK124" s="987"/>
      <c r="DL124" s="985">
        <v>70515</v>
      </c>
      <c r="DM124" s="986"/>
      <c r="DN124" s="986"/>
      <c r="DO124" s="986"/>
      <c r="DP124" s="987"/>
      <c r="DQ124" s="985" t="s">
        <v>191</v>
      </c>
      <c r="DR124" s="986"/>
      <c r="DS124" s="986"/>
      <c r="DT124" s="986"/>
      <c r="DU124" s="987"/>
      <c r="DV124" s="988" t="s">
        <v>191</v>
      </c>
      <c r="DW124" s="989"/>
      <c r="DX124" s="989"/>
      <c r="DY124" s="989"/>
      <c r="DZ124" s="990"/>
    </row>
    <row r="125" spans="1:130" s="230" customFormat="1" ht="26.25" customHeight="1" x14ac:dyDescent="0.15">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191</v>
      </c>
      <c r="AB125" s="959"/>
      <c r="AC125" s="959"/>
      <c r="AD125" s="959"/>
      <c r="AE125" s="960"/>
      <c r="AF125" s="961" t="s">
        <v>191</v>
      </c>
      <c r="AG125" s="959"/>
      <c r="AH125" s="959"/>
      <c r="AI125" s="959"/>
      <c r="AJ125" s="960"/>
      <c r="AK125" s="961" t="s">
        <v>191</v>
      </c>
      <c r="AL125" s="959"/>
      <c r="AM125" s="959"/>
      <c r="AN125" s="959"/>
      <c r="AO125" s="960"/>
      <c r="AP125" s="962" t="s">
        <v>191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191</v>
      </c>
      <c r="DH125" s="931"/>
      <c r="DI125" s="931"/>
      <c r="DJ125" s="931"/>
      <c r="DK125" s="931"/>
      <c r="DL125" s="931" t="s">
        <v>191</v>
      </c>
      <c r="DM125" s="931"/>
      <c r="DN125" s="931"/>
      <c r="DO125" s="931"/>
      <c r="DP125" s="931"/>
      <c r="DQ125" s="931" t="s">
        <v>191</v>
      </c>
      <c r="DR125" s="931"/>
      <c r="DS125" s="931"/>
      <c r="DT125" s="931"/>
      <c r="DU125" s="931"/>
      <c r="DV125" s="932" t="s">
        <v>191</v>
      </c>
      <c r="DW125" s="932"/>
      <c r="DX125" s="932"/>
      <c r="DY125" s="932"/>
      <c r="DZ125" s="933"/>
    </row>
    <row r="126" spans="1:130" s="230" customFormat="1" ht="26.25" customHeight="1" thickBot="1" x14ac:dyDescent="0.2">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191</v>
      </c>
      <c r="AB126" s="959"/>
      <c r="AC126" s="959"/>
      <c r="AD126" s="959"/>
      <c r="AE126" s="960"/>
      <c r="AF126" s="961" t="s">
        <v>191</v>
      </c>
      <c r="AG126" s="959"/>
      <c r="AH126" s="959"/>
      <c r="AI126" s="959"/>
      <c r="AJ126" s="960"/>
      <c r="AK126" s="961" t="s">
        <v>191</v>
      </c>
      <c r="AL126" s="959"/>
      <c r="AM126" s="959"/>
      <c r="AN126" s="959"/>
      <c r="AO126" s="960"/>
      <c r="AP126" s="962" t="s">
        <v>191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191</v>
      </c>
      <c r="DH126" s="926"/>
      <c r="DI126" s="926"/>
      <c r="DJ126" s="926"/>
      <c r="DK126" s="926"/>
      <c r="DL126" s="926" t="s">
        <v>191</v>
      </c>
      <c r="DM126" s="926"/>
      <c r="DN126" s="926"/>
      <c r="DO126" s="926"/>
      <c r="DP126" s="926"/>
      <c r="DQ126" s="926" t="s">
        <v>191</v>
      </c>
      <c r="DR126" s="926"/>
      <c r="DS126" s="926"/>
      <c r="DT126" s="926"/>
      <c r="DU126" s="926"/>
      <c r="DV126" s="927" t="s">
        <v>191</v>
      </c>
      <c r="DW126" s="927"/>
      <c r="DX126" s="927"/>
      <c r="DY126" s="927"/>
      <c r="DZ126" s="928"/>
    </row>
    <row r="127" spans="1:130" s="230" customFormat="1" ht="26.25" customHeight="1" x14ac:dyDescent="0.15">
      <c r="A127" s="1058"/>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77</v>
      </c>
      <c r="AB127" s="959"/>
      <c r="AC127" s="959"/>
      <c r="AD127" s="959"/>
      <c r="AE127" s="960"/>
      <c r="AF127" s="961">
        <v>66</v>
      </c>
      <c r="AG127" s="959"/>
      <c r="AH127" s="959"/>
      <c r="AI127" s="959"/>
      <c r="AJ127" s="960"/>
      <c r="AK127" s="961">
        <v>44</v>
      </c>
      <c r="AL127" s="959"/>
      <c r="AM127" s="959"/>
      <c r="AN127" s="959"/>
      <c r="AO127" s="960"/>
      <c r="AP127" s="962">
        <v>0</v>
      </c>
      <c r="AQ127" s="963"/>
      <c r="AR127" s="963"/>
      <c r="AS127" s="963"/>
      <c r="AT127" s="964"/>
      <c r="AU127" s="232"/>
      <c r="AV127" s="232"/>
      <c r="AW127" s="232"/>
      <c r="AX127" s="1031" t="s">
        <v>486</v>
      </c>
      <c r="AY127" s="1032"/>
      <c r="AZ127" s="1032"/>
      <c r="BA127" s="1032"/>
      <c r="BB127" s="1032"/>
      <c r="BC127" s="1032"/>
      <c r="BD127" s="1032"/>
      <c r="BE127" s="1033"/>
      <c r="BF127" s="1034" t="s">
        <v>487</v>
      </c>
      <c r="BG127" s="1032"/>
      <c r="BH127" s="1032"/>
      <c r="BI127" s="1032"/>
      <c r="BJ127" s="1032"/>
      <c r="BK127" s="1032"/>
      <c r="BL127" s="1033"/>
      <c r="BM127" s="1034" t="s">
        <v>488</v>
      </c>
      <c r="BN127" s="1032"/>
      <c r="BO127" s="1032"/>
      <c r="BP127" s="1032"/>
      <c r="BQ127" s="1032"/>
      <c r="BR127" s="1032"/>
      <c r="BS127" s="1033"/>
      <c r="BT127" s="1034" t="s">
        <v>489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191</v>
      </c>
      <c r="DH127" s="926"/>
      <c r="DI127" s="926"/>
      <c r="DJ127" s="926"/>
      <c r="DK127" s="926"/>
      <c r="DL127" s="926" t="s">
        <v>191</v>
      </c>
      <c r="DM127" s="926"/>
      <c r="DN127" s="926"/>
      <c r="DO127" s="926"/>
      <c r="DP127" s="926"/>
      <c r="DQ127" s="926" t="s">
        <v>191</v>
      </c>
      <c r="DR127" s="926"/>
      <c r="DS127" s="926"/>
      <c r="DT127" s="926"/>
      <c r="DU127" s="926"/>
      <c r="DV127" s="927" t="s">
        <v>191</v>
      </c>
      <c r="DW127" s="927"/>
      <c r="DX127" s="927"/>
      <c r="DY127" s="927"/>
      <c r="DZ127" s="928"/>
    </row>
    <row r="128" spans="1:130" s="230" customFormat="1" ht="26.25" customHeight="1" thickBot="1" x14ac:dyDescent="0.2">
      <c r="A128" s="1041" t="s">
        <v>491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492</v>
      </c>
      <c r="X128" s="1043"/>
      <c r="Y128" s="1043"/>
      <c r="Z128" s="1044"/>
      <c r="AA128" s="1045">
        <v>33160</v>
      </c>
      <c r="AB128" s="1046"/>
      <c r="AC128" s="1046"/>
      <c r="AD128" s="1046"/>
      <c r="AE128" s="1047"/>
      <c r="AF128" s="1048">
        <v>24580</v>
      </c>
      <c r="AG128" s="1046"/>
      <c r="AH128" s="1046"/>
      <c r="AI128" s="1046"/>
      <c r="AJ128" s="1047"/>
      <c r="AK128" s="1048">
        <v>24311</v>
      </c>
      <c r="AL128" s="1046"/>
      <c r="AM128" s="1046"/>
      <c r="AN128" s="1046"/>
      <c r="AO128" s="1047"/>
      <c r="AP128" s="1049"/>
      <c r="AQ128" s="1050"/>
      <c r="AR128" s="1050"/>
      <c r="AS128" s="1050"/>
      <c r="AT128" s="1051"/>
      <c r="AU128" s="232"/>
      <c r="AV128" s="232"/>
      <c r="AW128" s="232"/>
      <c r="AX128" s="896" t="s">
        <v>493</v>
      </c>
      <c r="AY128" s="897"/>
      <c r="AZ128" s="897"/>
      <c r="BA128" s="897"/>
      <c r="BB128" s="897"/>
      <c r="BC128" s="897"/>
      <c r="BD128" s="897"/>
      <c r="BE128" s="898"/>
      <c r="BF128" s="1052" t="s">
        <v>191</v>
      </c>
      <c r="BG128" s="1053"/>
      <c r="BH128" s="1053"/>
      <c r="BI128" s="1053"/>
      <c r="BJ128" s="1053"/>
      <c r="BK128" s="1053"/>
      <c r="BL128" s="1054"/>
      <c r="BM128" s="1052">
        <v>12.77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494</v>
      </c>
      <c r="CQ128" s="726"/>
      <c r="CR128" s="726"/>
      <c r="CS128" s="726"/>
      <c r="CT128" s="726"/>
      <c r="CU128" s="726"/>
      <c r="CV128" s="726"/>
      <c r="CW128" s="726"/>
      <c r="CX128" s="726"/>
      <c r="CY128" s="726"/>
      <c r="CZ128" s="726"/>
      <c r="DA128" s="726"/>
      <c r="DB128" s="726"/>
      <c r="DC128" s="726"/>
      <c r="DD128" s="726"/>
      <c r="DE128" s="726"/>
      <c r="DF128" s="1036"/>
      <c r="DG128" s="1037">
        <v>2260</v>
      </c>
      <c r="DH128" s="1038"/>
      <c r="DI128" s="1038"/>
      <c r="DJ128" s="1038"/>
      <c r="DK128" s="1038"/>
      <c r="DL128" s="1038" t="s">
        <v>191</v>
      </c>
      <c r="DM128" s="1038"/>
      <c r="DN128" s="1038"/>
      <c r="DO128" s="1038"/>
      <c r="DP128" s="1038"/>
      <c r="DQ128" s="1038">
        <v>4536</v>
      </c>
      <c r="DR128" s="1038"/>
      <c r="DS128" s="1038"/>
      <c r="DT128" s="1038"/>
      <c r="DU128" s="1038"/>
      <c r="DV128" s="1039">
        <v>0</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14863062</v>
      </c>
      <c r="AB129" s="959"/>
      <c r="AC129" s="959"/>
      <c r="AD129" s="959"/>
      <c r="AE129" s="960"/>
      <c r="AF129" s="961">
        <v>15446383</v>
      </c>
      <c r="AG129" s="959"/>
      <c r="AH129" s="959"/>
      <c r="AI129" s="959"/>
      <c r="AJ129" s="960"/>
      <c r="AK129" s="961">
        <v>15150872</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191</v>
      </c>
      <c r="BG129" s="1067"/>
      <c r="BH129" s="1067"/>
      <c r="BI129" s="1067"/>
      <c r="BJ129" s="1067"/>
      <c r="BK129" s="1067"/>
      <c r="BL129" s="1068"/>
      <c r="BM129" s="1066">
        <v>17.77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1367229</v>
      </c>
      <c r="AB130" s="959"/>
      <c r="AC130" s="959"/>
      <c r="AD130" s="959"/>
      <c r="AE130" s="960"/>
      <c r="AF130" s="961">
        <v>1280141</v>
      </c>
      <c r="AG130" s="959"/>
      <c r="AH130" s="959"/>
      <c r="AI130" s="959"/>
      <c r="AJ130" s="960"/>
      <c r="AK130" s="961">
        <v>1267960</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6.4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13495833</v>
      </c>
      <c r="AB131" s="986"/>
      <c r="AC131" s="986"/>
      <c r="AD131" s="986"/>
      <c r="AE131" s="987"/>
      <c r="AF131" s="985">
        <v>14166242</v>
      </c>
      <c r="AG131" s="986"/>
      <c r="AH131" s="986"/>
      <c r="AI131" s="986"/>
      <c r="AJ131" s="987"/>
      <c r="AK131" s="985">
        <v>13882912</v>
      </c>
      <c r="AL131" s="986"/>
      <c r="AM131" s="986"/>
      <c r="AN131" s="986"/>
      <c r="AO131" s="987"/>
      <c r="AP131" s="1110"/>
      <c r="AQ131" s="1111"/>
      <c r="AR131" s="1111"/>
      <c r="AS131" s="1111"/>
      <c r="AT131" s="1112"/>
      <c r="AU131" s="233"/>
      <c r="AV131" s="233"/>
      <c r="AW131" s="233"/>
      <c r="AX131" s="1083" t="s">
        <v>501</v>
      </c>
      <c r="AY131" s="726"/>
      <c r="AZ131" s="726"/>
      <c r="BA131" s="726"/>
      <c r="BB131" s="726"/>
      <c r="BC131" s="726"/>
      <c r="BD131" s="726"/>
      <c r="BE131" s="1036"/>
      <c r="BF131" s="1084">
        <v>44.4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6.6967485</v>
      </c>
      <c r="AB132" s="1097"/>
      <c r="AC132" s="1097"/>
      <c r="AD132" s="1097"/>
      <c r="AE132" s="1098"/>
      <c r="AF132" s="1099">
        <v>6.0042812000000003</v>
      </c>
      <c r="AG132" s="1097"/>
      <c r="AH132" s="1097"/>
      <c r="AI132" s="1097"/>
      <c r="AJ132" s="1098"/>
      <c r="AK132" s="1099">
        <v>6.6066471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6.4</v>
      </c>
      <c r="AB133" s="1080"/>
      <c r="AC133" s="1080"/>
      <c r="AD133" s="1080"/>
      <c r="AE133" s="1081"/>
      <c r="AF133" s="1079">
        <v>6.3</v>
      </c>
      <c r="AG133" s="1080"/>
      <c r="AH133" s="1080"/>
      <c r="AI133" s="1080"/>
      <c r="AJ133" s="1081"/>
      <c r="AK133" s="1079">
        <v>6.4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HtYgStgkt08u2jIU8fXImMNgPpKaWt651w4YAHTUKSuyjmSmD5Q35J01mdjtGwb2OX/X9HeKm1rYl8Wq1+pcQ==" saltValue="yck7jfk55bZOuCLU3yAgh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Sa5EKM+jy4O83YnmdGW0SlQ4W+FX1t12qkI/GtHdP7Ygu8NttO/tPAnNCeLQbY/OgpcwvLAuaiIWLzsNZF5nA==" saltValue="E0kHGzeRkcvZNrh8OZRb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RNTg0FD9fvdjSdgG2ACdaHCmaraMdE+cOJkF+YvIxTPfjZ/Xpmhs0XyyTJ6enQd1f2iKVHIq3DTaMwd33/Wiw==" saltValue="53CPk91A7DNnDHZwII0pQ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3828292</v>
      </c>
      <c r="AP9" s="281">
        <v>57765</v>
      </c>
      <c r="AQ9" s="282">
        <v>73449</v>
      </c>
      <c r="AR9" s="283">
        <v>-21.4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633143</v>
      </c>
      <c r="AP10" s="284">
        <v>9553</v>
      </c>
      <c r="AQ10" s="285">
        <v>5917</v>
      </c>
      <c r="AR10" s="286">
        <v>61.5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t="s">
        <v>516</v>
      </c>
      <c r="AP11" s="284" t="s">
        <v>516</v>
      </c>
      <c r="AQ11" s="285">
        <v>1123</v>
      </c>
      <c r="AR11" s="286" t="s">
        <v>516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t="s">
        <v>516</v>
      </c>
      <c r="AP12" s="284" t="s">
        <v>516</v>
      </c>
      <c r="AQ12" s="285">
        <v>9</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v>123620</v>
      </c>
      <c r="AP13" s="284">
        <v>1865</v>
      </c>
      <c r="AQ13" s="285">
        <v>2374</v>
      </c>
      <c r="AR13" s="286">
        <v>-21.4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72911</v>
      </c>
      <c r="AP14" s="284">
        <v>1100</v>
      </c>
      <c r="AQ14" s="285">
        <v>1666</v>
      </c>
      <c r="AR14" s="286">
        <v>-34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-202229</v>
      </c>
      <c r="AP15" s="284">
        <v>-3051</v>
      </c>
      <c r="AQ15" s="285">
        <v>-4765</v>
      </c>
      <c r="AR15" s="286">
        <v>-36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4455737</v>
      </c>
      <c r="AP16" s="284">
        <v>67232</v>
      </c>
      <c r="AQ16" s="285">
        <v>79774</v>
      </c>
      <c r="AR16" s="286">
        <v>-15.7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6.01</v>
      </c>
      <c r="AP21" s="298">
        <v>7.58</v>
      </c>
      <c r="AQ21" s="299">
        <v>-1.57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98.9</v>
      </c>
      <c r="AP22" s="303">
        <v>98.4</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1808011</v>
      </c>
      <c r="AP32" s="312">
        <v>27281</v>
      </c>
      <c r="AQ32" s="313">
        <v>42324</v>
      </c>
      <c r="AR32" s="314">
        <v>-35.5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516</v>
      </c>
      <c r="AP34" s="312" t="s">
        <v>516</v>
      </c>
      <c r="AQ34" s="313">
        <v>47</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329647</v>
      </c>
      <c r="AP35" s="312">
        <v>4974</v>
      </c>
      <c r="AQ35" s="313">
        <v>12192</v>
      </c>
      <c r="AR35" s="314">
        <v>-59.2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71764</v>
      </c>
      <c r="AP36" s="312">
        <v>1083</v>
      </c>
      <c r="AQ36" s="313">
        <v>2056</v>
      </c>
      <c r="AR36" s="314">
        <v>-47.3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v>44</v>
      </c>
      <c r="AP37" s="312">
        <v>1</v>
      </c>
      <c r="AQ37" s="313">
        <v>621</v>
      </c>
      <c r="AR37" s="314">
        <v>-99.8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t="s">
        <v>516</v>
      </c>
      <c r="AP38" s="315" t="s">
        <v>516</v>
      </c>
      <c r="AQ38" s="316">
        <v>1</v>
      </c>
      <c r="AR38" s="304" t="s">
        <v>516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v>-24311</v>
      </c>
      <c r="AP39" s="312">
        <v>-367</v>
      </c>
      <c r="AQ39" s="313">
        <v>-5206</v>
      </c>
      <c r="AR39" s="314">
        <v>-93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-1267960</v>
      </c>
      <c r="AP40" s="312">
        <v>-19132</v>
      </c>
      <c r="AQ40" s="313">
        <v>-36761</v>
      </c>
      <c r="AR40" s="314">
        <v>-48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917195</v>
      </c>
      <c r="AP41" s="312">
        <v>13839</v>
      </c>
      <c r="AQ41" s="313">
        <v>15273</v>
      </c>
      <c r="AR41" s="314">
        <v>-9.4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2709957</v>
      </c>
      <c r="AN51" s="334">
        <v>39916</v>
      </c>
      <c r="AO51" s="335">
        <v>-46.7</v>
      </c>
      <c r="AP51" s="336">
        <v>54684</v>
      </c>
      <c r="AQ51" s="337">
        <v>1.1000000000000001</v>
      </c>
      <c r="AR51" s="338">
        <v>-47.8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1470147</v>
      </c>
      <c r="AN52" s="342">
        <v>21654</v>
      </c>
      <c r="AO52" s="343">
        <v>-18.600000000000001</v>
      </c>
      <c r="AP52" s="344">
        <v>32829</v>
      </c>
      <c r="AQ52" s="345">
        <v>7.2</v>
      </c>
      <c r="AR52" s="346">
        <v>-25.8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2572435</v>
      </c>
      <c r="AN53" s="334">
        <v>38005</v>
      </c>
      <c r="AO53" s="335">
        <v>-4.8</v>
      </c>
      <c r="AP53" s="336">
        <v>62383</v>
      </c>
      <c r="AQ53" s="337">
        <v>14.1</v>
      </c>
      <c r="AR53" s="338">
        <v>-18.899999999999999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1636620</v>
      </c>
      <c r="AN54" s="342">
        <v>24179</v>
      </c>
      <c r="AO54" s="343">
        <v>11.7</v>
      </c>
      <c r="AP54" s="344">
        <v>35325</v>
      </c>
      <c r="AQ54" s="345">
        <v>7.6</v>
      </c>
      <c r="AR54" s="346">
        <v>4.0999999999999996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2956860</v>
      </c>
      <c r="AN55" s="334">
        <v>43860</v>
      </c>
      <c r="AO55" s="335">
        <v>15.4</v>
      </c>
      <c r="AP55" s="336">
        <v>63812</v>
      </c>
      <c r="AQ55" s="337">
        <v>2.2999999999999998</v>
      </c>
      <c r="AR55" s="338">
        <v>13.1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1227048</v>
      </c>
      <c r="AN56" s="342">
        <v>18201</v>
      </c>
      <c r="AO56" s="343">
        <v>-24.7</v>
      </c>
      <c r="AP56" s="344">
        <v>33848</v>
      </c>
      <c r="AQ56" s="345">
        <v>-4.2</v>
      </c>
      <c r="AR56" s="346">
        <v>-20.5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2610843</v>
      </c>
      <c r="AN57" s="334">
        <v>38950</v>
      </c>
      <c r="AO57" s="335">
        <v>-11.2</v>
      </c>
      <c r="AP57" s="336">
        <v>54225</v>
      </c>
      <c r="AQ57" s="337">
        <v>-15</v>
      </c>
      <c r="AR57" s="338">
        <v>3.8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1041082</v>
      </c>
      <c r="AN58" s="342">
        <v>15531</v>
      </c>
      <c r="AO58" s="343">
        <v>-14.7</v>
      </c>
      <c r="AP58" s="344">
        <v>27337</v>
      </c>
      <c r="AQ58" s="345">
        <v>-19.2</v>
      </c>
      <c r="AR58" s="346">
        <v>4.5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3352793</v>
      </c>
      <c r="AN59" s="334">
        <v>50590</v>
      </c>
      <c r="AO59" s="335">
        <v>29.9</v>
      </c>
      <c r="AP59" s="336">
        <v>54016</v>
      </c>
      <c r="AQ59" s="337">
        <v>-0.4</v>
      </c>
      <c r="AR59" s="338">
        <v>30.3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1152997</v>
      </c>
      <c r="AN60" s="342">
        <v>17397</v>
      </c>
      <c r="AO60" s="343">
        <v>12</v>
      </c>
      <c r="AP60" s="344">
        <v>28078</v>
      </c>
      <c r="AQ60" s="345">
        <v>2.7</v>
      </c>
      <c r="AR60" s="346">
        <v>9.3000000000000007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2840578</v>
      </c>
      <c r="AN61" s="349">
        <v>42264</v>
      </c>
      <c r="AO61" s="350">
        <v>-3.5</v>
      </c>
      <c r="AP61" s="351">
        <v>57824</v>
      </c>
      <c r="AQ61" s="352">
        <v>0.4</v>
      </c>
      <c r="AR61" s="338">
        <v>-3.9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1305579</v>
      </c>
      <c r="AN62" s="342">
        <v>19392</v>
      </c>
      <c r="AO62" s="343">
        <v>-6.9</v>
      </c>
      <c r="AP62" s="344">
        <v>31483</v>
      </c>
      <c r="AQ62" s="345">
        <v>-1.2</v>
      </c>
      <c r="AR62" s="346">
        <v>-5.7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O33d39alhefn+EUb4ekY3aSLD5Fuqcb6NCSWn76MbzA4WNVyINI1cV+59ilSNT9CEplkM8w/DhM1MK4z6G9Ow==" saltValue="6pFlBCIbUoGde1Adj/oM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0" spans="125:125" ht="13.5" hidden="1" customHeight="1" x14ac:dyDescent="0.15"/>
    <row r="121" spans="125:125" ht="13.5" hidden="1" customHeight="1" x14ac:dyDescent="0.15">
      <c r="DU121" s="259"/>
    </row>
  </sheetData>
  <sheetProtection algorithmName="SHA-512" hashValue="sZbg/MhESv5BRUWhq1KUVeMbUhHIv2sc6Yld/IdXVG3eApKxAPN6JOZlzoJaSnGZs36IwRcKXE85K/3fbgNlVQ==" saltValue="Jkw6ybx4e+qM0XoBmYKQ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557</v>
      </c>
    </row>
  </sheetData>
  <sheetProtection algorithmName="SHA-512" hashValue="pZMcduvwHabCwPayIZ3qSK7V+P1TsBnxuvunQFs6Pz9E9MTaJFJ4zyu7yF/7HBAvLixaXDqveYfJ5v7oo1MNjg==" saltValue="JyaKJSwIGcHKDLMpOJcF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39" t="s">
        <v>3</v>
      </c>
      <c r="D47" s="1139"/>
      <c r="E47" s="1140"/>
      <c r="F47" s="11">
        <v>14.74</v>
      </c>
      <c r="G47" s="12">
        <v>9.73</v>
      </c>
      <c r="H47" s="12">
        <v>11.75</v>
      </c>
      <c r="I47" s="12">
        <v>11.87</v>
      </c>
      <c r="J47" s="13">
        <v>14.66</v>
      </c>
    </row>
    <row r="48" spans="2:10" ht="57.75" customHeight="1" x14ac:dyDescent="0.15">
      <c r="B48" s="14"/>
      <c r="C48" s="1141" t="s">
        <v>4</v>
      </c>
      <c r="D48" s="1141"/>
      <c r="E48" s="1142"/>
      <c r="F48" s="15">
        <v>6.4</v>
      </c>
      <c r="G48" s="16">
        <v>5.75</v>
      </c>
      <c r="H48" s="16">
        <v>3.69</v>
      </c>
      <c r="I48" s="16">
        <v>8.6999999999999993</v>
      </c>
      <c r="J48" s="17">
        <v>4.0999999999999996</v>
      </c>
    </row>
    <row r="49" spans="2:10" ht="57.75" customHeight="1" thickBot="1" x14ac:dyDescent="0.2">
      <c r="B49" s="18"/>
      <c r="C49" s="1143" t="s">
        <v>5</v>
      </c>
      <c r="D49" s="1143"/>
      <c r="E49" s="1144"/>
      <c r="F49" s="19" t="s">
        <v>563</v>
      </c>
      <c r="G49" s="20" t="s">
        <v>564</v>
      </c>
      <c r="H49" s="20" t="s">
        <v>565</v>
      </c>
      <c r="I49" s="20">
        <v>3.9</v>
      </c>
      <c r="J49" s="21" t="s">
        <v>566</v>
      </c>
    </row>
    <row r="50" spans="2:10" x14ac:dyDescent="0.15"/>
  </sheetData>
  <sheetProtection algorithmName="SHA-512" hashValue="QJzMH3ImwDZixF59tNhhvZqEJJqxxyOdnKGMuNFkozV1+RLDQSzq6dp+bzw7CxcuW4Vyn2a3EEZ8rTyOfr2Bbw==" saltValue="0WnROenwrpdeKRBk1/9w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2024-02-05T00:20:24Z</dcterms:created>
  <dcterms:modified xsi:type="dcterms:W3CDTF">2024-03-25T05:20:43Z</dcterms:modified>
  <cp:category/>
</cp:coreProperties>
</file>