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<sst xmlns="http://schemas.openxmlformats.org/spreadsheetml/2006/main" count="1117" uniqueCount="578">
  <si>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</si>
  <si>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</si>
  <si>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</si>
  <si>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</si>
  <si>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</si>
  <si>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</si>
  <si>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</si>
  <si>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</si>
  <si>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</si>
  <si>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</si>
  <si>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</si>
  <si>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</si>
  <si>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</si>
  <si>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</si>
  <si>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</si>
  <si>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</si>
  <si>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</si>
  <si>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</si>
  <si>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</si>
  <si>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</si>
  <si>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</si>
  <si>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</si>
  <si>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</si>
  <si>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</si>
  <si>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</si>
  <si>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</si>
  <si>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</si>
  <si>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</si>
  <si>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</si>
  <si>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</si>
  <si>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</si>
  <si>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</si>
  <si>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</si>
  <si>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</si>
  <si>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</si>
  <si>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</si>
  <si>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</si>
  <si>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</si>
  <si>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</si>
  <si>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</si>
  <si>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</si>
  <si>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</si>
  <si>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</si>
  <si>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</si>
  <si>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</si>
  <si>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</si>
  <si>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</si>
  <si>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</si>
  <si>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</si>
  <si>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</si>
  <si>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</si>
  <si>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</si>
  <si>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</si>
  <si>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</si>
  <si>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</si>
  <si>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</si>
  <si>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</si>
  <si>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</si>
  <si>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</si>
  <si>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</si>
  <si>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</si>
  <si>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</si>
  <si>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</si>
  <si>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</si>
  <si>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</si>
  <si>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</si>
  <si>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</si>
  <si>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</si>
  <si>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</si>
  <si>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</si>
  <si>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</si>
  <si>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</si>
  <si>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</si>
  <si>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</si>
  <si>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</si>
  <si>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</si>
  <si>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</si>
  <si>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</si>
  <si>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</si>
  <si>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</si>
  <si>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</si>
  <si>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</si>
  <si>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</si>
  <si>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</si>
  <si>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</si>
  <si>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</si>
  <si>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</si>
  <si>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</si>
  <si>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</si>
  <si>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</si>
  <si>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</si>
  <si>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</si>
  <si>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</si>
  <si>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</si>
  <si>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</si>
  <si>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</si>
  <si>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</si>
  <si>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</si>
  <si>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</si>
  <si>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</si>
  <si>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</si>
  <si>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</si>
  <si>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</si>
  <si>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</si>
  <si>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</si>
  <si>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</si>
  <si>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</si>
  <si>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</si>
  <si>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</si>
  <si>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</si>
  <si>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</si>
  <si>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</si>
  <si>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</si>
  <si>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</si>
  <si>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</si>
  <si>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</si>
  <si>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</si>
  <si>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</si>
  <si>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</si>
  <si>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</si>
  <si>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</si>
  <si>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</si>
  <si>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</si>
  <si>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</si>
  <si>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</si>
  <si>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</si>
  <si>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</si>
  <si>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</si>
  <si>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</si>
  <si>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</si>
  <si>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</si>
  <si>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</si>
  <si>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</si>
  <si>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</si>
  <si>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</si>
  <si>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</si>
  <si>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</si>
  <si>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</si>
  <si>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</si>
  <si>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</si>
  <si>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</si>
  <si>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</si>
  <si>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</si>
  <si>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</si>
  <si>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</si>
  <si>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</si>
  <si>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</si>
  <si>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</si>
  <si>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</si>
  <si>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</si>
  <si>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</si>
  <si>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</si>
  <si>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</si>
  <si>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</si>
  <si>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</si>
  <si>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</si>
  <si>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</si>
  <si>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</si>
  <si>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</si>
  <si>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</si>
  <si>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</si>
  <si>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</si>
  <si>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</si>
  <si>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</si>
  <si>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</si>
  <si>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</si>
  <si>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</si>
  <si>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</si>
  <si>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</si>
  <si>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</si>
  <si>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</si>
  <si>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</si>
  <si>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</si>
  <si>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</si>
  <si>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</si>
  <si>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</si>
  <si>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</si>
  <si>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</si>
  <si>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</si>
  <si>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</si>
  <si>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</si>
  <si>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</si>
  <si>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</si>
  <si>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</si>
  <si>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</si>
  <si>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</si>
  <si>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</si>
  <si>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</si>
  <si>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</si>
  <si>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</si>
  <si>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</si>
  <si>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</si>
  <si>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</si>
  <si>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</si>
  <si>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</si>
  <si>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</si>
  <si>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</si>
  <si>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</si>
  <si>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</si>
  <si>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</si>
  <si>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</si>
  <si>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</si>
  <si>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</si>
  <si>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</si>
  <si>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茨城県鹿嶋市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</si>
  <si>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</si>
  <si>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</si>
  <si>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</si>
  <si>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</si>
  <si>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</si>
  <si>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</si>
  <si>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</si>
  <si>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</si>
  <si>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</si>
  <si>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</si>
  <si>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</si>
  <si>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</si>
  <si>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</si>
  <si>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</si>
  <si>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</si>
  <si>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</si>
  <si>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</si>
  <si>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</si>
  <si>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</si>
  <si>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</si>
  <si>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</si>
  <si>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</si>
  <si>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</si>
  <si>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</si>
  <si>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</si>
  <si>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</si>
  <si>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</si>
  <si>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</si>
  <si>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</si>
  <si>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</si>
  <si>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</si>
  <si>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</si>
  <si>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</si>
  <si>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</si>
  <si>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</si>
  <si>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</si>
  <si>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</si>
  <si>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</si>
  <si>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</si>
  <si>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</si>
  <si>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</si>
  <si>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</si>
  <si>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</si>
  <si>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</si>
  <si>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</si>
  <si>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</si>
  <si>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</si>
  <si>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</si>
  <si>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</si>
  <si>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</si>
  <si>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</si>
  <si>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</si>
  <si>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</si>
  <si>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</si>
  <si>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</si>
  <si>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</si>
  <si>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</si>
  <si>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</si>
  <si>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</si>
  <si>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</si>
  <si>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</si>
  <si>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</si>
  <si>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</si>
  <si>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</si>
  <si>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</si>
  <si>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</si>
  <si>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</si>
  <si>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</si>
  <si>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</si>
  <si>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</si>
  <si>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</si>
  <si>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</si>
  <si>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</si>
  <si>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</si>
  <si>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</si>
  <si>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</si>
  <si>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</si>
  <si>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</si>
  <si>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</si>
  <si>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</si>
  <si>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</si>
  <si>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</si>
  <si>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</si>
  <si>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</si>
  <si>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</si>
  <si>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</si>
  <si>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</si>
  <si>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</si>
  <si>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</si>
  <si>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</si>
  <si>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</si>
  <si>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</si>
  <si>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</si>
  <si>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</si>
  <si>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</si>
  <si>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</si>
  <si>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</si>
  <si>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</si>
  <si>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</si>
  <si>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</si>
  <si>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</si>
  <si>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</si>
  <si>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</si>
  <si>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</si>
  <si>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</si>
  <si>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</si>
  <si>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</si>
  <si>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</si>
  <si>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</si>
  <si>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</si>
  <si>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</si>
  <si>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</si>
  <si>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</si>
  <si>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</si>
  <si>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</si>
  <si>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</si>
  <si>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</si>
  <si>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</si>
  <si>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</si>
  <si>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市場</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</si>
  <si>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</si>
  <si>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</si>
  <si>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</si>
  <si>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</si>
  <si>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</si>
  <si>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</si>
  <si>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</si>
  <si>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</si>
  <si>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</si>
  <si>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</si>
  <si>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</si>
  <si>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</si>
  <si>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</si>
  <si>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</si>
  <si>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</si>
  <si>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</si>
  <si>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</si>
  <si>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</si>
  <si>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</si>
  <si>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</si>
  <si>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</si>
  <si>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</si>
  <si>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</si>
  <si>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</si>
  <si>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</si>
  <si>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</si>
  <si>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</si>
  <si>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</si>
  <si>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</si>
  <si>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</si>
  <si>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茨城県鹿嶋市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</si>
  <si>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</si>
  <si>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</si>
  <si>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</si>
  <si>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</si>
  <si>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</si>
  <si>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</si>
  <si>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</si>
  <si>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</si>
  <si>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</si>
  <si>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</si>
  <si>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</si>
  <si>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</si>
  <si>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</si>
  <si>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</si>
  <si>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</si>
  <si>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</si>
  <si>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</si>
  <si>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</si>
  <si>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</si>
  <si>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</si>
  <si>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</si>
  <si>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</si>
  <si>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</si>
  <si>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</si>
  <si>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</si>
  <si>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</si>
  <si>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</si>
  <si>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</si>
  <si>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</si>
  <si>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</si>
  <si>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</si>
  <si>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</si>
  <si>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</si>
  <si>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</si>
  <si>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</si>
  <si>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</si>
  <si>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</si>
  <si>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</si>
  <si>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</si>
  <si>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</si>
  <si>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農業集落排水事業会計</t>
    <phoneticPr fontId="5"/>
  </si>
  <si>
    <t>鹿島臨海都市計画事業鹿嶋市平井東部土地区画整理事業特別会計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</si>
  <si>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</si>
  <si>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</si>
  <si>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</si>
  <si>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</si>
  <si>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</si>
  <si>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</si>
  <si>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</si>
  <si>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</si>
  <si>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</si>
  <si>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</si>
  <si>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</si>
  <si>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</si>
  <si>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</si>
  <si>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</si>
  <si>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</si>
  <si>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</si>
  <si>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</si>
  <si>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</si>
  <si>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</si>
  <si>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</si>
  <si>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</si>
  <si>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</si>
  <si>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</si>
  <si>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</si>
  <si>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</si>
  <si>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</si>
  <si>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</si>
  <si>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</si>
  <si>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</si>
  <si>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</si>
  <si>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</si>
  <si>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</si>
  <si>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</si>
  <si>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</si>
  <si>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</si>
  <si>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</si>
  <si>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</si>
  <si>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</si>
  <si>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</si>
  <si>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</si>
  <si>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</si>
  <si>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</si>
  <si>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</si>
  <si>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</si>
  <si>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</si>
  <si>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</si>
  <si>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</si>
  <si>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</si>
  <si>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</si>
  <si>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</si>
  <si>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</si>
  <si>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</si>
  <si>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</si>
  <si>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</si>
  <si>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</si>
  <si>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</si>
  <si>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</si>
  <si>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</si>
  <si>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</si>
  <si>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</si>
  <si>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</si>
  <si>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</si>
  <si>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</si>
  <si>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</si>
  <si>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</si>
  <si>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</si>
  <si>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</si>
  <si>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</si>
  <si>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</si>
  <si>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</si>
  <si>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</si>
  <si>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</si>
  <si>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</si>
  <si>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</si>
  <si>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</si>
  <si>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</si>
  <si>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</si>
  <si>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</si>
  <si>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</si>
  <si>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</si>
  <si>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</si>
  <si>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</si>
  <si>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</si>
  <si>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</si>
  <si>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</si>
  <si>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</si>
  <si>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</si>
  <si>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</si>
  <si>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</si>
  <si>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</si>
  <si>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</si>
  <si>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</si>
  <si>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</si>
  <si>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</si>
  <si>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</si>
  <si>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</si>
  <si>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</si>
  <si>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</si>
  <si>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</si>
  <si>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</si>
  <si>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</si>
  <si>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</si>
  <si>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</si>
  <si>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</si>
  <si>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</si>
  <si>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</si>
  <si>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</si>
  <si>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</si>
  <si>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</si>
  <si>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</si>
  <si>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</si>
  <si>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</si>
  <si>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</si>
  <si>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</si>
  <si>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</si>
  <si>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</si>
  <si>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</si>
  <si>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</si>
  <si>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</si>
  <si>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</si>
  <si>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</si>
  <si>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</si>
  <si>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</si>
  <si>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</si>
  <si>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</si>
  <si>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</si>
  <si>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</si>
  <si>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</si>
  <si>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</si>
  <si>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</si>
  <si>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</si>
  <si>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</si>
  <si>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</si>
  <si>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</si>
  <si>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</si>
  <si>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</si>
  <si>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8.66</t>
  </si>
  <si>
    <t>▲ 2.40</t>
  </si>
  <si>
    <t>▲ 6.69</t>
  </si>
  <si>
    <t>▲ 4.30</t>
  </si>
  <si>
    <t>水道事業会計</t>
  </si>
  <si>
    <t>一般会計</t>
  </si>
  <si>
    <t>鹿島臨海都市計画事業鹿嶋市平井東部土地区画整理事業特別会計</t>
  </si>
  <si>
    <t>下水道事業会計</t>
  </si>
  <si>
    <t>介護保険特別会計</t>
  </si>
  <si>
    <t>国民健康保険特別会計</t>
  </si>
  <si>
    <t>農業集落排水事業会計</t>
  </si>
  <si>
    <t>墓地特別会計</t>
  </si>
  <si>
    <t>その他会計（赤字）</t>
  </si>
  <si>
    <t>その他会計（黒字）</t>
  </si>
  <si>
    <t>R01</t>
    <phoneticPr fontId="5"/>
  </si>
  <si>
    <t>R02</t>
    <phoneticPr fontId="5"/>
  </si>
  <si>
    <t>R03</t>
    <phoneticPr fontId="5"/>
  </si>
  <si>
    <t>R04</t>
    <phoneticPr fontId="5"/>
  </si>
  <si>
    <t>R05</t>
    <phoneticPr fontId="5"/>
  </si>
  <si>
    <t>鹿嶋市農業公社</t>
    <rPh sb="0" eb="3">
      <t>カシマシ</t>
    </rPh>
    <rPh sb="3" eb="5">
      <t>ノウギョウ</t>
    </rPh>
    <rPh sb="5" eb="7">
      <t>コウシャ</t>
    </rPh>
    <phoneticPr fontId="2"/>
  </si>
  <si>
    <t>鹿嶋市文化スポーツ振興事業団</t>
    <rPh sb="0" eb="3">
      <t>カシマシ</t>
    </rPh>
    <rPh sb="3" eb="5">
      <t>ブンカ</t>
    </rPh>
    <rPh sb="9" eb="11">
      <t>シンコウ</t>
    </rPh>
    <rPh sb="11" eb="14">
      <t>ジギョウダン</t>
    </rPh>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</si>
  <si>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</si>
  <si>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</si>
  <si>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</si>
  <si>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</si>
  <si>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</si>
  <si>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</si>
  <si>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6"/>
  </si>
  <si>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</si>
  <si>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6"/>
  </si>
  <si>
    <t>鹿行広域事務組合（一般会計）</t>
    <rPh sb="0" eb="2">
      <t>ロッコウ</t>
    </rPh>
    <rPh sb="2" eb="4">
      <t>コウイキ</t>
    </rPh>
    <rPh sb="4" eb="6">
      <t>ジム</t>
    </rPh>
    <rPh sb="6" eb="8">
      <t>クミアイ</t>
    </rPh>
    <rPh sb="9" eb="11">
      <t>イッパン</t>
    </rPh>
    <rPh sb="11" eb="13">
      <t>カイケイ</t>
    </rPh>
    <phoneticPr fontId="6"/>
  </si>
  <si>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6"/>
  </si>
  <si>
    <t>鹿島地方事務組合（一般会計）</t>
    <rPh sb="0" eb="2">
      <t>カシマ</t>
    </rPh>
    <rPh sb="2" eb="4">
      <t>チホウ</t>
    </rPh>
    <rPh sb="4" eb="6">
      <t>ジム</t>
    </rPh>
    <rPh sb="6" eb="8">
      <t>クミアイ</t>
    </rPh>
    <rPh sb="9" eb="11">
      <t>イッパン</t>
    </rPh>
    <rPh sb="11" eb="13">
      <t>カイケイ</t>
    </rPh>
    <phoneticPr fontId="6"/>
  </si>
  <si>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6"/>
  </si>
  <si>
    <t>鹿島地方事務組合（消防事業特別会計）</t>
  </si>
  <si>
    <t>鹿島地方事務組合（市場事業特別会計）</t>
  </si>
  <si>
    <t>公共施設整備基金</t>
    <rPh sb="0" eb="2">
      <t>コウキョウ</t>
    </rPh>
    <rPh sb="2" eb="4">
      <t>シセツ</t>
    </rPh>
    <rPh sb="4" eb="6">
      <t>セイビ</t>
    </rPh>
    <rPh sb="6" eb="8">
      <t>キキン</t>
    </rPh>
    <phoneticPr fontId="5"/>
  </si>
  <si>
    <t>衛生処理施設整備基金</t>
    <rPh sb="0" eb="2">
      <t>エイセイ</t>
    </rPh>
    <rPh sb="2" eb="4">
      <t>ショリ</t>
    </rPh>
    <rPh sb="4" eb="6">
      <t>シセツ</t>
    </rPh>
    <rPh sb="6" eb="8">
      <t>セイビ</t>
    </rPh>
    <rPh sb="8" eb="10">
      <t>キキン</t>
    </rPh>
    <phoneticPr fontId="2"/>
  </si>
  <si>
    <t>環境保全基金</t>
    <rPh sb="0" eb="2">
      <t>カンキョウ</t>
    </rPh>
    <rPh sb="2" eb="4">
      <t>ホゼン</t>
    </rPh>
    <rPh sb="4" eb="6">
      <t>キキン</t>
    </rPh>
    <phoneticPr fontId="2"/>
  </si>
  <si>
    <t>災害対策基金</t>
    <rPh sb="0" eb="2">
      <t>サイガイ</t>
    </rPh>
    <rPh sb="2" eb="4">
      <t>タイサク</t>
    </rPh>
    <rPh sb="4" eb="6">
      <t>キキン</t>
    </rPh>
    <phoneticPr fontId="2"/>
  </si>
  <si>
    <t>地域福祉基金</t>
    <rPh sb="0" eb="2">
      <t>チイキ</t>
    </rPh>
    <rPh sb="2" eb="4">
      <t>フクシ</t>
    </rPh>
    <rPh sb="4" eb="6">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</si>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</sst>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E4C7-4B78-8845-0E03E9B982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38005</c:v>
                </c:pt>
                <c:pt idx="1">
                  <c:v>43860</c:v>
                </c:pt>
                <c:pt idx="2">
                  <c:v>38950</c:v>
                </c:pt>
                <c:pt idx="3">
                  <c:v>50590</c:v>
                </c:pt>
                <c:pt idx="4">
                  <c:v>21763</c:v>
                </c:pt>
              </c:numCache>
            </c:numRef>
          </c:val>
          <c:smooth val="0"/>
          <c:extLst>
            <c:ext xmlns:c16="http://schemas.microsoft.com/office/drawing/2014/chart" uri="{C3380CC4-5D6E-409C-BE32-E72D297353CC}">
              <c16:uniqueId val="{00000001-E4C7-4B78-8845-0E03E9B982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5.75</c:v>
                </c:pt>
                <c:pt idx="1">
                  <c:v>3.69</c:v>
                </c:pt>
                <c:pt idx="2">
                  <c:v>8.6999999999999993</c:v>
                </c:pt>
                <c:pt idx="3">
                  <c:v>4.0999999999999996</c:v>
                </c:pt>
                <c:pt idx="4">
                  <c:v>4.75</c:v>
                </c:pt>
              </c:numCache>
            </c:numRef>
          </c:val>
          <c:extLst>
            <c:ext xmlns:c16="http://schemas.microsoft.com/office/drawing/2014/chart" uri="{C3380CC4-5D6E-409C-BE32-E72D297353CC}">
              <c16:uniqueId val="{00000000-D4B9-478D-9EE3-8F2D1A454D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9.73</c:v>
                </c:pt>
                <c:pt idx="1">
                  <c:v>11.75</c:v>
                </c:pt>
                <c:pt idx="2">
                  <c:v>11.87</c:v>
                </c:pt>
                <c:pt idx="3">
                  <c:v>14.66</c:v>
                </c:pt>
                <c:pt idx="4">
                  <c:v>11.58</c:v>
                </c:pt>
              </c:numCache>
            </c:numRef>
          </c:val>
          <c:extLst>
            <c:ext xmlns:c16="http://schemas.microsoft.com/office/drawing/2014/chart" uri="{C3380CC4-5D6E-409C-BE32-E72D297353CC}">
              <c16:uniqueId val="{00000001-D4B9-478D-9EE3-8F2D1A454D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-8.66</c:v>
                </c:pt>
                <c:pt idx="1">
                  <c:v>-2.4</c:v>
                </c:pt>
                <c:pt idx="2">
                  <c:v>3.9</c:v>
                </c:pt>
                <c:pt idx="3">
                  <c:v>-6.69</c:v>
                </c:pt>
                <c:pt idx="4">
                  <c:v>-4.3</c:v>
                </c:pt>
              </c:numCache>
            </c:numRef>
          </c:val>
          <c:smooth val="0"/>
          <c:extLst>
            <c:ext xmlns:c16="http://schemas.microsoft.com/office/drawing/2014/chart" uri="{C3380CC4-5D6E-409C-BE32-E72D297353CC}">
              <c16:uniqueId val="{00000002-D4B9-478D-9EE3-8F2D1A454D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0.08</c:v>
                </c:pt>
                <c:pt idx="4">
                  <c:v>#N/A</c:v>
                </c:pt>
                <c:pt idx="5">
                  <c:v>7.0000000000000007E-2</c:v>
                </c:pt>
                <c:pt idx="6">
                  <c:v>#N/A</c:v>
                </c:pt>
                <c:pt idx="7">
                  <c:v>0.05</c:v>
                </c:pt>
                <c:pt idx="8">
                  <c:v>#N/A</c:v>
                </c:pt>
                <c:pt idx="9">
                  <c:v>0.01</c:v>
                </c:pt>
              </c:numCache>
            </c:numRef>
          </c:val>
          <c:extLst>
            <c:ext xmlns:c16="http://schemas.microsoft.com/office/drawing/2014/chart" uri="{C3380CC4-5D6E-409C-BE32-E72D297353CC}">
              <c16:uniqueId val="{00000000-8062-4DAF-982C-012B8E2137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62-4DAF-982C-012B8E213713}"/>
            </c:ext>
          </c:extLst>
        </c:ser>
        <c:ser>
          <c:idx val="2"/>
          <c:order val="2"/>
          <c:tx>
            <c:strRef>
              <c:f>データシート!$A$29</c:f>
              <c:strCache>
                <c:ptCount val="1"/>
                <c:pt idx="0">
                  <c:v>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extLst>
            <c:ext xmlns:c16="http://schemas.microsoft.com/office/drawing/2014/chart" uri="{C3380CC4-5D6E-409C-BE32-E72D297353CC}">
              <c16:uniqueId val="{00000002-8062-4DAF-982C-012B8E213713}"/>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3-8062-4DAF-982C-012B8E21371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0.66</c:v>
                </c:pt>
                <c:pt idx="2">
                  <c:v>#N/A</c:v>
                </c:pt>
                <c:pt idx="3">
                  <c:v>1.19</c:v>
                </c:pt>
                <c:pt idx="4">
                  <c:v>#N/A</c:v>
                </c:pt>
                <c:pt idx="5">
                  <c:v>1.39</c:v>
                </c:pt>
                <c:pt idx="6">
                  <c:v>#N/A</c:v>
                </c:pt>
                <c:pt idx="7">
                  <c:v>1.1100000000000001</c:v>
                </c:pt>
                <c:pt idx="8">
                  <c:v>#N/A</c:v>
                </c:pt>
                <c:pt idx="9">
                  <c:v>0.84</c:v>
                </c:pt>
              </c:numCache>
            </c:numRef>
          </c:val>
          <c:extLst>
            <c:ext xmlns:c16="http://schemas.microsoft.com/office/drawing/2014/chart" uri="{C3380CC4-5D6E-409C-BE32-E72D297353CC}">
              <c16:uniqueId val="{00000004-8062-4DAF-982C-012B8E21371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0.74</c:v>
                </c:pt>
                <c:pt idx="2">
                  <c:v>#N/A</c:v>
                </c:pt>
                <c:pt idx="3">
                  <c:v>1.39</c:v>
                </c:pt>
                <c:pt idx="4">
                  <c:v>#N/A</c:v>
                </c:pt>
                <c:pt idx="5">
                  <c:v>0.3</c:v>
                </c:pt>
                <c:pt idx="6">
                  <c:v>#N/A</c:v>
                </c:pt>
                <c:pt idx="7">
                  <c:v>0.7</c:v>
                </c:pt>
                <c:pt idx="8">
                  <c:v>#N/A</c:v>
                </c:pt>
                <c:pt idx="9">
                  <c:v>0.95</c:v>
                </c:pt>
              </c:numCache>
            </c:numRef>
          </c:val>
          <c:extLst>
            <c:ext xmlns:c16="http://schemas.microsoft.com/office/drawing/2014/chart" uri="{C3380CC4-5D6E-409C-BE32-E72D297353CC}">
              <c16:uniqueId val="{00000005-8062-4DAF-982C-012B8E21371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1.17</c:v>
                </c:pt>
                <c:pt idx="2">
                  <c:v>#N/A</c:v>
                </c:pt>
                <c:pt idx="3">
                  <c:v>1.34</c:v>
                </c:pt>
                <c:pt idx="4">
                  <c:v>#N/A</c:v>
                </c:pt>
                <c:pt idx="5">
                  <c:v>1.43</c:v>
                </c:pt>
                <c:pt idx="6">
                  <c:v>#N/A</c:v>
                </c:pt>
                <c:pt idx="7">
                  <c:v>1.23</c:v>
                </c:pt>
                <c:pt idx="8">
                  <c:v>#N/A</c:v>
                </c:pt>
                <c:pt idx="9">
                  <c:v>1.42</c:v>
                </c:pt>
              </c:numCache>
            </c:numRef>
          </c:val>
          <c:extLst>
            <c:ext xmlns:c16="http://schemas.microsoft.com/office/drawing/2014/chart" uri="{C3380CC4-5D6E-409C-BE32-E72D297353CC}">
              <c16:uniqueId val="{00000006-8062-4DAF-982C-012B8E213713}"/>
            </c:ext>
          </c:extLst>
        </c:ser>
        <c:ser>
          <c:idx val="7"/>
          <c:order val="7"/>
          <c:tx>
            <c:strRef>
              <c:f>データシート!$A$34</c:f>
              <c:strCache>
                <c:ptCount val="1"/>
                <c:pt idx="0">
                  <c:v>鹿島臨海都市計画事業鹿嶋市平井東部土地区画整理事業特別会計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4.99</c:v>
                </c:pt>
                <c:pt idx="2">
                  <c:v>#N/A</c:v>
                </c:pt>
                <c:pt idx="3">
                  <c:v>4.3</c:v>
                </c:pt>
                <c:pt idx="4">
                  <c:v>#N/A</c:v>
                </c:pt>
                <c:pt idx="5">
                  <c:v>3.45</c:v>
                </c:pt>
                <c:pt idx="6">
                  <c:v>#N/A</c:v>
                </c:pt>
                <c:pt idx="7">
                  <c:v>2.63</c:v>
                </c:pt>
                <c:pt idx="8">
                  <c:v>#N/A</c:v>
                </c:pt>
                <c:pt idx="9">
                  <c:v>1.89</c:v>
                </c:pt>
              </c:numCache>
            </c:numRef>
          </c:val>
          <c:extLst>
            <c:ext xmlns:c16="http://schemas.microsoft.com/office/drawing/2014/chart" uri="{C3380CC4-5D6E-409C-BE32-E72D297353CC}">
              <c16:uniqueId val="{00000007-8062-4DAF-982C-012B8E2137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5.68</c:v>
                </c:pt>
                <c:pt idx="2">
                  <c:v>#N/A</c:v>
                </c:pt>
                <c:pt idx="3">
                  <c:v>3.62</c:v>
                </c:pt>
                <c:pt idx="4">
                  <c:v>#N/A</c:v>
                </c:pt>
                <c:pt idx="5">
                  <c:v>8.6300000000000008</c:v>
                </c:pt>
                <c:pt idx="6">
                  <c:v>#N/A</c:v>
                </c:pt>
                <c:pt idx="7">
                  <c:v>4.03</c:v>
                </c:pt>
                <c:pt idx="8">
                  <c:v>#N/A</c:v>
                </c:pt>
                <c:pt idx="9">
                  <c:v>4.67</c:v>
                </c:pt>
              </c:numCache>
            </c:numRef>
          </c:val>
          <c:extLst>
            <c:ext xmlns:c16="http://schemas.microsoft.com/office/drawing/2014/chart" uri="{C3380CC4-5D6E-409C-BE32-E72D297353CC}">
              <c16:uniqueId val="{00000008-8062-4DAF-982C-012B8E21371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15.52</c:v>
                </c:pt>
                <c:pt idx="2">
                  <c:v>#N/A</c:v>
                </c:pt>
                <c:pt idx="3">
                  <c:v>15.16</c:v>
                </c:pt>
                <c:pt idx="4">
                  <c:v>#N/A</c:v>
                </c:pt>
                <c:pt idx="5">
                  <c:v>15.2</c:v>
                </c:pt>
                <c:pt idx="6">
                  <c:v>#N/A</c:v>
                </c:pt>
                <c:pt idx="7">
                  <c:v>15.76</c:v>
                </c:pt>
                <c:pt idx="8">
                  <c:v>#N/A</c:v>
                </c:pt>
                <c:pt idx="9">
                  <c:v>16.66</c:v>
                </c:pt>
              </c:numCache>
            </c:numRef>
          </c:val>
          <c:extLst>
            <c:ext xmlns:c16="http://schemas.microsoft.com/office/drawing/2014/chart" uri="{C3380CC4-5D6E-409C-BE32-E72D297353CC}">
              <c16:uniqueId val="{00000009-8062-4DAF-982C-012B8E2137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1443</c:v>
                </c:pt>
                <c:pt idx="5">
                  <c:v>1401</c:v>
                </c:pt>
                <c:pt idx="8">
                  <c:v>1305</c:v>
                </c:pt>
                <c:pt idx="11">
                  <c:v>1292</c:v>
                </c:pt>
                <c:pt idx="14">
                  <c:v>1203</c:v>
                </c:pt>
              </c:numCache>
            </c:numRef>
          </c:val>
          <c:extLst>
            <c:ext xmlns:c16="http://schemas.microsoft.com/office/drawing/2014/chart" uri="{C3380CC4-5D6E-409C-BE32-E72D297353CC}">
              <c16:uniqueId val="{00000000-9D84-4254-AD9B-AE11C2E2CE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84-4254-AD9B-AE11C2E2CE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84-4254-AD9B-AE11C2E2CE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84</c:v>
                </c:pt>
                <c:pt idx="3">
                  <c:v>96</c:v>
                </c:pt>
                <c:pt idx="6">
                  <c:v>69</c:v>
                </c:pt>
                <c:pt idx="9">
                  <c:v>72</c:v>
                </c:pt>
                <c:pt idx="12">
                  <c:v>92</c:v>
                </c:pt>
              </c:numCache>
            </c:numRef>
          </c:val>
          <c:extLst>
            <c:ext xmlns:c16="http://schemas.microsoft.com/office/drawing/2014/chart" uri="{C3380CC4-5D6E-409C-BE32-E72D297353CC}">
              <c16:uniqueId val="{00000003-9D84-4254-AD9B-AE11C2E2CE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463</c:v>
                </c:pt>
                <c:pt idx="3">
                  <c:v>457</c:v>
                </c:pt>
                <c:pt idx="6">
                  <c:v>314</c:v>
                </c:pt>
                <c:pt idx="9">
                  <c:v>330</c:v>
                </c:pt>
                <c:pt idx="12">
                  <c:v>355</c:v>
                </c:pt>
              </c:numCache>
            </c:numRef>
          </c:val>
          <c:extLst>
            <c:ext xmlns:c16="http://schemas.microsoft.com/office/drawing/2014/chart" uri="{C3380CC4-5D6E-409C-BE32-E72D297353CC}">
              <c16:uniqueId val="{00000004-9D84-4254-AD9B-AE11C2E2CE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9</c:v>
                </c:pt>
                <c:pt idx="3">
                  <c:v>6</c:v>
                </c:pt>
                <c:pt idx="6">
                  <c:v>2</c:v>
                </c:pt>
                <c:pt idx="9">
                  <c:v>0</c:v>
                </c:pt>
                <c:pt idx="12">
                  <c:v>0</c:v>
                </c:pt>
              </c:numCache>
            </c:numRef>
          </c:val>
          <c:extLst>
            <c:ext xmlns:c16="http://schemas.microsoft.com/office/drawing/2014/chart" uri="{C3380CC4-5D6E-409C-BE32-E72D297353CC}">
              <c16:uniqueId val="{00000005-9D84-4254-AD9B-AE11C2E2CE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84-4254-AD9B-AE11C2E2CE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1716</c:v>
                </c:pt>
                <c:pt idx="3">
                  <c:v>1746</c:v>
                </c:pt>
                <c:pt idx="6">
                  <c:v>1770</c:v>
                </c:pt>
                <c:pt idx="9">
                  <c:v>1808</c:v>
                </c:pt>
                <c:pt idx="12">
                  <c:v>1747</c:v>
                </c:pt>
              </c:numCache>
            </c:numRef>
          </c:val>
          <c:extLst>
            <c:ext xmlns:c16="http://schemas.microsoft.com/office/drawing/2014/chart" uri="{C3380CC4-5D6E-409C-BE32-E72D297353CC}">
              <c16:uniqueId val="{00000007-9D84-4254-AD9B-AE11C2E2CE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829</c:v>
                </c:pt>
                <c:pt idx="2">
                  <c:v>#N/A</c:v>
                </c:pt>
                <c:pt idx="3">
                  <c:v>#N/A</c:v>
                </c:pt>
                <c:pt idx="4">
                  <c:v>904</c:v>
                </c:pt>
                <c:pt idx="5">
                  <c:v>#N/A</c:v>
                </c:pt>
                <c:pt idx="6">
                  <c:v>#N/A</c:v>
                </c:pt>
                <c:pt idx="7">
                  <c:v>850</c:v>
                </c:pt>
                <c:pt idx="8">
                  <c:v>#N/A</c:v>
                </c:pt>
                <c:pt idx="9">
                  <c:v>#N/A</c:v>
                </c:pt>
                <c:pt idx="10">
                  <c:v>918</c:v>
                </c:pt>
                <c:pt idx="11">
                  <c:v>#N/A</c:v>
                </c:pt>
                <c:pt idx="12">
                  <c:v>#N/A</c:v>
                </c:pt>
                <c:pt idx="13">
                  <c:v>991</c:v>
                </c:pt>
                <c:pt idx="14">
                  <c:v>#N/A</c:v>
                </c:pt>
              </c:numCache>
            </c:numRef>
          </c:val>
          <c:smooth val="0"/>
          <c:extLst>
            <c:ext xmlns:c16="http://schemas.microsoft.com/office/drawing/2014/chart" uri="{C3380CC4-5D6E-409C-BE32-E72D297353CC}">
              <c16:uniqueId val="{00000008-9D84-4254-AD9B-AE11C2E2CE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13813</c:v>
                </c:pt>
                <c:pt idx="5">
                  <c:v>13819</c:v>
                </c:pt>
                <c:pt idx="8">
                  <c:v>13298</c:v>
                </c:pt>
                <c:pt idx="11">
                  <c:v>12671</c:v>
                </c:pt>
                <c:pt idx="14">
                  <c:v>12762</c:v>
                </c:pt>
              </c:numCache>
            </c:numRef>
          </c:val>
          <c:extLst>
            <c:ext xmlns:c16="http://schemas.microsoft.com/office/drawing/2014/chart" uri="{C3380CC4-5D6E-409C-BE32-E72D297353CC}">
              <c16:uniqueId val="{00000000-427A-41E8-B5C4-EF845A04A4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326</c:v>
                </c:pt>
                <c:pt idx="5">
                  <c:v>293</c:v>
                </c:pt>
                <c:pt idx="8">
                  <c:v>202</c:v>
                </c:pt>
                <c:pt idx="11">
                  <c:v>138</c:v>
                </c:pt>
                <c:pt idx="14">
                  <c:v>122</c:v>
                </c:pt>
              </c:numCache>
            </c:numRef>
          </c:val>
          <c:extLst>
            <c:ext xmlns:c16="http://schemas.microsoft.com/office/drawing/2014/chart" uri="{C3380CC4-5D6E-409C-BE32-E72D297353CC}">
              <c16:uniqueId val="{00000001-427A-41E8-B5C4-EF845A04A4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4908</c:v>
                </c:pt>
                <c:pt idx="5">
                  <c:v>5249</c:v>
                </c:pt>
                <c:pt idx="8">
                  <c:v>5508</c:v>
                </c:pt>
                <c:pt idx="11">
                  <c:v>5861</c:v>
                </c:pt>
                <c:pt idx="14">
                  <c:v>5180</c:v>
                </c:pt>
              </c:numCache>
            </c:numRef>
          </c:val>
          <c:extLst>
            <c:ext xmlns:c16="http://schemas.microsoft.com/office/drawing/2014/chart" uri="{C3380CC4-5D6E-409C-BE32-E72D297353CC}">
              <c16:uniqueId val="{00000002-427A-41E8-B5C4-EF845A04A4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7A-41E8-B5C4-EF845A04A4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7A-41E8-B5C4-EF845A04A4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2</c:v>
                </c:pt>
                <c:pt idx="6">
                  <c:v>0</c:v>
                </c:pt>
                <c:pt idx="9">
                  <c:v>5</c:v>
                </c:pt>
                <c:pt idx="12">
                  <c:v>5</c:v>
                </c:pt>
              </c:numCache>
            </c:numRef>
          </c:val>
          <c:extLst>
            <c:ext xmlns:c16="http://schemas.microsoft.com/office/drawing/2014/chart" uri="{C3380CC4-5D6E-409C-BE32-E72D297353CC}">
              <c16:uniqueId val="{00000005-427A-41E8-B5C4-EF845A04A4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2970</c:v>
                </c:pt>
                <c:pt idx="3">
                  <c:v>2846</c:v>
                </c:pt>
                <c:pt idx="6">
                  <c:v>2835</c:v>
                </c:pt>
                <c:pt idx="9">
                  <c:v>2745</c:v>
                </c:pt>
                <c:pt idx="12">
                  <c:v>2702</c:v>
                </c:pt>
              </c:numCache>
            </c:numRef>
          </c:val>
          <c:extLst>
            <c:ext xmlns:c16="http://schemas.microsoft.com/office/drawing/2014/chart" uri="{C3380CC4-5D6E-409C-BE32-E72D297353CC}">
              <c16:uniqueId val="{00000006-427A-41E8-B5C4-EF845A04A4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661</c:v>
                </c:pt>
                <c:pt idx="3">
                  <c:v>624</c:v>
                </c:pt>
                <c:pt idx="6">
                  <c:v>671</c:v>
                </c:pt>
                <c:pt idx="9">
                  <c:v>760</c:v>
                </c:pt>
                <c:pt idx="12">
                  <c:v>1163</c:v>
                </c:pt>
              </c:numCache>
            </c:numRef>
          </c:val>
          <c:extLst>
            <c:ext xmlns:c16="http://schemas.microsoft.com/office/drawing/2014/chart" uri="{C3380CC4-5D6E-409C-BE32-E72D297353CC}">
              <c16:uniqueId val="{00000007-427A-41E8-B5C4-EF845A04A4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6510</c:v>
                </c:pt>
                <c:pt idx="3">
                  <c:v>6000</c:v>
                </c:pt>
                <c:pt idx="6">
                  <c:v>4820</c:v>
                </c:pt>
                <c:pt idx="9">
                  <c:v>4158</c:v>
                </c:pt>
                <c:pt idx="12">
                  <c:v>3714</c:v>
                </c:pt>
              </c:numCache>
            </c:numRef>
          </c:val>
          <c:extLst>
            <c:ext xmlns:c16="http://schemas.microsoft.com/office/drawing/2014/chart" uri="{C3380CC4-5D6E-409C-BE32-E72D297353CC}">
              <c16:uniqueId val="{00000008-427A-41E8-B5C4-EF845A04A4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7A-41E8-B5C4-EF845A04A4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17185</c:v>
                </c:pt>
                <c:pt idx="3">
                  <c:v>17480</c:v>
                </c:pt>
                <c:pt idx="6">
                  <c:v>17352</c:v>
                </c:pt>
                <c:pt idx="9">
                  <c:v>17172</c:v>
                </c:pt>
                <c:pt idx="12">
                  <c:v>16087</c:v>
                </c:pt>
              </c:numCache>
            </c:numRef>
          </c:val>
          <c:extLst>
            <c:ext xmlns:c16="http://schemas.microsoft.com/office/drawing/2014/chart" uri="{C3380CC4-5D6E-409C-BE32-E72D297353CC}">
              <c16:uniqueId val="{0000000A-427A-41E8-B5C4-EF845A04A4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8279</c:v>
                </c:pt>
                <c:pt idx="2">
                  <c:v>#N/A</c:v>
                </c:pt>
                <c:pt idx="3">
                  <c:v>#N/A</c:v>
                </c:pt>
                <c:pt idx="4">
                  <c:v>7592</c:v>
                </c:pt>
                <c:pt idx="5">
                  <c:v>#N/A</c:v>
                </c:pt>
                <c:pt idx="6">
                  <c:v>#N/A</c:v>
                </c:pt>
                <c:pt idx="7">
                  <c:v>6669</c:v>
                </c:pt>
                <c:pt idx="8">
                  <c:v>#N/A</c:v>
                </c:pt>
                <c:pt idx="9">
                  <c:v>#N/A</c:v>
                </c:pt>
                <c:pt idx="10">
                  <c:v>6169</c:v>
                </c:pt>
                <c:pt idx="11">
                  <c:v>#N/A</c:v>
                </c:pt>
                <c:pt idx="12">
                  <c:v>#N/A</c:v>
                </c:pt>
                <c:pt idx="13">
                  <c:v>5608</c:v>
                </c:pt>
                <c:pt idx="14">
                  <c:v>#N/A</c:v>
                </c:pt>
              </c:numCache>
            </c:numRef>
          </c:val>
          <c:smooth val="0"/>
          <c:extLst>
            <c:ext xmlns:c16="http://schemas.microsoft.com/office/drawing/2014/chart" uri="{C3380CC4-5D6E-409C-BE32-E72D297353CC}">
              <c16:uniqueId val="{0000000B-427A-41E8-B5C4-EF845A04A4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1834</c:v>
                </c:pt>
                <c:pt idx="1">
                  <c:v>2221</c:v>
                </c:pt>
                <c:pt idx="2">
                  <c:v>1770</c:v>
                </c:pt>
              </c:numCache>
            </c:numRef>
          </c:val>
          <c:extLst>
            <c:ext xmlns:c16="http://schemas.microsoft.com/office/drawing/2014/chart" uri="{C3380CC4-5D6E-409C-BE32-E72D297353CC}">
              <c16:uniqueId val="{00000000-0CDA-4620-9B05-801703B19F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296</c:v>
                </c:pt>
                <c:pt idx="1">
                  <c:v>386</c:v>
                </c:pt>
                <c:pt idx="2">
                  <c:v>432</c:v>
                </c:pt>
              </c:numCache>
            </c:numRef>
          </c:val>
          <c:extLst>
            <c:ext xmlns:c16="http://schemas.microsoft.com/office/drawing/2014/chart" uri="{C3380CC4-5D6E-409C-BE32-E72D297353CC}">
              <c16:uniqueId val="{00000001-0CDA-4620-9B05-801703B19F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700</c:v>
                </c:pt>
                <c:pt idx="1">
                  <c:v>641</c:v>
                </c:pt>
                <c:pt idx="2">
                  <c:v>559</c:v>
                </c:pt>
              </c:numCache>
            </c:numRef>
          </c:val>
          <c:extLst>
            <c:ext xmlns:c16="http://schemas.microsoft.com/office/drawing/2014/chart" uri="{C3380CC4-5D6E-409C-BE32-E72D297353CC}">
              <c16:uniqueId val="{00000002-0CDA-4620-9B05-801703B19F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65,797
64,655
106.04
25,724,581
24,956,718
725,385
15,280,609
16,087,335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本市は，鹿島臨海工業地帯を有しており，企業からの市税収入が多く，類似団体平均と比較して</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ポイント高くなっている。単年度財政力指数は近年大きな変化はないものの微減傾向にあるため，今後もふるさと納税事業の推進等により，自主財源の確保に努める。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xdr:cNvCxnSpPr/>
      </xdr:nvCxnSpPr>
      <xdr:spPr>
        <a:xfrm>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19755</xdr:rowOff>
    </xdr:to>
    <xdr:cxnSp macro="">
      <xdr:nvCxnSpPr>
        <xdr:cNvPr id="72" name="直線コネクタ 71"/>
        <xdr:cNvCxnSpPr/>
      </xdr:nvCxnSpPr>
      <xdr:spPr>
        <a:xfrm>
          <a:off x="3225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ポイント高く，類似団体平均と比較して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比率の増加については，自立支援給付事業の増等による扶助費の増及び一般廃棄物広域処理事業における鹿島地方事務組合負担金の増等による補助費の増等が主な要因として挙げられる。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今後は人口減少社会の中で市税の増が見込めず，一方で経常経費は少子高齢化社会により扶助費が増加する見通しである。今後も継続的な行財政改革の推進により，経常経費全体の圧縮に努める。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165100</xdr:rowOff>
    </xdr:to>
    <xdr:cxnSp macro="">
      <xdr:nvCxnSpPr>
        <xdr:cNvPr id="130" name="直線コネクタ 129"/>
        <xdr:cNvCxnSpPr/>
      </xdr:nvCxnSpPr>
      <xdr:spPr>
        <a:xfrm>
          <a:off x="4114800" y="1065987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37338</xdr:rowOff>
    </xdr:from>
    <xdr:to>
      <xdr:col>19</xdr:col>
      <xdr:colOff>133350</xdr:colOff>
      <xdr:row>62</xdr:row>
      <xdr:rowOff>29972</xdr:rowOff>
    </xdr:to>
    <xdr:cxnSp macro="">
      <xdr:nvCxnSpPr>
        <xdr:cNvPr id="133" name="直線コネクタ 132"/>
        <xdr:cNvCxnSpPr/>
      </xdr:nvCxnSpPr>
      <xdr:spPr>
        <a:xfrm>
          <a:off x="3225800" y="1049578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37338</xdr:rowOff>
    </xdr:to>
    <xdr:cxnSp macro="">
      <xdr:nvCxnSpPr>
        <xdr:cNvPr id="136" name="直線コネクタ 135"/>
        <xdr:cNvCxnSpPr/>
      </xdr:nvCxnSpPr>
      <xdr:spPr>
        <a:xfrm>
          <a:off x="2336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62</xdr:row>
      <xdr:rowOff>145796</xdr:rowOff>
    </xdr:to>
    <xdr:cxnSp macro="">
      <xdr:nvCxnSpPr>
        <xdr:cNvPr id="139" name="直線コネクタ 138"/>
        <xdr:cNvCxnSpPr/>
      </xdr:nvCxnSpPr>
      <xdr:spPr>
        <a:xfrm flipV="1">
          <a:off x="1447800" y="1043787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0"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65549</xdr:rowOff>
    </xdr:from>
    <xdr:ext cx="736600" cy="259045"/>
    <xdr:sp macro="" textlink="">
      <xdr:nvSpPr>
        <xdr:cNvPr id="152" name="テキスト ボックス 151"/>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3" name="楕円 152"/>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72915</xdr:rowOff>
    </xdr:from>
    <xdr:ext cx="762000" cy="259045"/>
    <xdr:sp macro="" textlink="">
      <xdr:nvSpPr>
        <xdr:cNvPr id="154" name="テキスト ボックス 153"/>
        <xdr:cNvSpPr txBox="1"/>
      </xdr:nvSpPr>
      <xdr:spPr>
        <a:xfrm>
          <a:off x="2844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5" name="楕円 154"/>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6" name="テキスト ボックス 155"/>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7" name="楕円 156"/>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8" name="テキスト ボックス 157"/>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3,431</a:t>
          </a:r>
          <a:r>
            <a:rPr kumimoji="1" lang="ja-JP" altLang="en-US" sz="1300">
              <a:latin typeface="ＭＳ Ｐゴシック" panose="020B0600070205080204" pitchFamily="50" charset="-128"/>
              <a:ea typeface="ＭＳ Ｐゴシック" panose="020B0600070205080204" pitchFamily="50" charset="-128"/>
            </a:rPr>
            <a:t>円低くなっているが，類似団体平均，全国平均をともに下回る額となっている。前年度からの減少要因としては，光熱水費の減及びプレミアム商品券事業委託料の減等による物件費の減が挙げられる。</a:t>
          </a: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今後も定員管理計画の着実な推進による人件費の抑制や効率的な施設管理や業務の民間委託などを推進するとともに，事務事業の見直し等により歳出抑制を図る。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104158</xdr:rowOff>
    </xdr:from>
    <xdr:to>
      <xdr:col>23</xdr:col>
      <xdr:colOff>133350</xdr:colOff>
      <xdr:row>81</xdr:row>
      <xdr:rowOff>131755</xdr:rowOff>
    </xdr:to>
    <xdr:cxnSp macro="">
      <xdr:nvCxnSpPr>
        <xdr:cNvPr id="193" name="直線コネクタ 192"/>
        <xdr:cNvCxnSpPr/>
      </xdr:nvCxnSpPr>
      <xdr:spPr>
        <a:xfrm flipV="1">
          <a:off x="4114800" y="13991608"/>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93388</xdr:rowOff>
    </xdr:from>
    <xdr:to>
      <xdr:col>19</xdr:col>
      <xdr:colOff>133350</xdr:colOff>
      <xdr:row>81</xdr:row>
      <xdr:rowOff>131755</xdr:rowOff>
    </xdr:to>
    <xdr:cxnSp macro="">
      <xdr:nvCxnSpPr>
        <xdr:cNvPr id="196" name="直線コネクタ 195"/>
        <xdr:cNvCxnSpPr/>
      </xdr:nvCxnSpPr>
      <xdr:spPr>
        <a:xfrm>
          <a:off x="3225800" y="13980838"/>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36416</xdr:rowOff>
    </xdr:from>
    <xdr:to>
      <xdr:col>15</xdr:col>
      <xdr:colOff>82550</xdr:colOff>
      <xdr:row>81</xdr:row>
      <xdr:rowOff>93388</xdr:rowOff>
    </xdr:to>
    <xdr:cxnSp macro="">
      <xdr:nvCxnSpPr>
        <xdr:cNvPr id="199" name="直線コネクタ 198"/>
        <xdr:cNvCxnSpPr/>
      </xdr:nvCxnSpPr>
      <xdr:spPr>
        <a:xfrm>
          <a:off x="2336800" y="13923866"/>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19766</xdr:rowOff>
    </xdr:from>
    <xdr:to>
      <xdr:col>11</xdr:col>
      <xdr:colOff>31750</xdr:colOff>
      <xdr:row>81</xdr:row>
      <xdr:rowOff>36416</xdr:rowOff>
    </xdr:to>
    <xdr:cxnSp macro="">
      <xdr:nvCxnSpPr>
        <xdr:cNvPr id="202" name="直線コネクタ 201"/>
        <xdr:cNvCxnSpPr/>
      </xdr:nvCxnSpPr>
      <xdr:spPr>
        <a:xfrm>
          <a:off x="1447800" y="1390721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53358</xdr:rowOff>
    </xdr:from>
    <xdr:to>
      <xdr:col>23</xdr:col>
      <xdr:colOff>184150</xdr:colOff>
      <xdr:row>81</xdr:row>
      <xdr:rowOff>154958</xdr:rowOff>
    </xdr:to>
    <xdr:sp macro="" textlink="">
      <xdr:nvSpPr>
        <xdr:cNvPr id="212" name="楕円 211"/>
        <xdr:cNvSpPr/>
      </xdr:nvSpPr>
      <xdr:spPr>
        <a:xfrm>
          <a:off x="4902200" y="139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69885</xdr:rowOff>
    </xdr:from>
    <xdr:ext cx="762000" cy="259045"/>
    <xdr:sp macro="" textlink="">
      <xdr:nvSpPr>
        <xdr:cNvPr id="213" name="人件費・物件費等の状況該当値テキスト"/>
        <xdr:cNvSpPr txBox="1"/>
      </xdr:nvSpPr>
      <xdr:spPr>
        <a:xfrm>
          <a:off x="5041900" y="1378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80955</xdr:rowOff>
    </xdr:from>
    <xdr:to>
      <xdr:col>19</xdr:col>
      <xdr:colOff>184150</xdr:colOff>
      <xdr:row>82</xdr:row>
      <xdr:rowOff>11105</xdr:rowOff>
    </xdr:to>
    <xdr:sp macro="" textlink="">
      <xdr:nvSpPr>
        <xdr:cNvPr id="214" name="楕円 213"/>
        <xdr:cNvSpPr/>
      </xdr:nvSpPr>
      <xdr:spPr>
        <a:xfrm>
          <a:off x="4064000" y="1396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21282</xdr:rowOff>
    </xdr:from>
    <xdr:ext cx="736600" cy="259045"/>
    <xdr:sp macro="" textlink="">
      <xdr:nvSpPr>
        <xdr:cNvPr id="215" name="テキスト ボックス 214"/>
        <xdr:cNvSpPr txBox="1"/>
      </xdr:nvSpPr>
      <xdr:spPr>
        <a:xfrm>
          <a:off x="3733800" y="1373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42588</xdr:rowOff>
    </xdr:from>
    <xdr:to>
      <xdr:col>15</xdr:col>
      <xdr:colOff>133350</xdr:colOff>
      <xdr:row>81</xdr:row>
      <xdr:rowOff>144188</xdr:rowOff>
    </xdr:to>
    <xdr:sp macro="" textlink="">
      <xdr:nvSpPr>
        <xdr:cNvPr id="216" name="楕円 215"/>
        <xdr:cNvSpPr/>
      </xdr:nvSpPr>
      <xdr:spPr>
        <a:xfrm>
          <a:off x="3175000" y="139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154365</xdr:rowOff>
    </xdr:from>
    <xdr:ext cx="762000" cy="259045"/>
    <xdr:sp macro="" textlink="">
      <xdr:nvSpPr>
        <xdr:cNvPr id="217" name="テキスト ボックス 216"/>
        <xdr:cNvSpPr txBox="1"/>
      </xdr:nvSpPr>
      <xdr:spPr>
        <a:xfrm>
          <a:off x="2844800" y="1369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157066</xdr:rowOff>
    </xdr:from>
    <xdr:to>
      <xdr:col>11</xdr:col>
      <xdr:colOff>82550</xdr:colOff>
      <xdr:row>81</xdr:row>
      <xdr:rowOff>87216</xdr:rowOff>
    </xdr:to>
    <xdr:sp macro="" textlink="">
      <xdr:nvSpPr>
        <xdr:cNvPr id="218" name="楕円 217"/>
        <xdr:cNvSpPr/>
      </xdr:nvSpPr>
      <xdr:spPr>
        <a:xfrm>
          <a:off x="2286000" y="138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97393</xdr:rowOff>
    </xdr:from>
    <xdr:ext cx="762000" cy="259045"/>
    <xdr:sp macro="" textlink="">
      <xdr:nvSpPr>
        <xdr:cNvPr id="219" name="テキスト ボックス 218"/>
        <xdr:cNvSpPr txBox="1"/>
      </xdr:nvSpPr>
      <xdr:spPr>
        <a:xfrm>
          <a:off x="1955800" y="1364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140416</xdr:rowOff>
    </xdr:from>
    <xdr:to>
      <xdr:col>7</xdr:col>
      <xdr:colOff>31750</xdr:colOff>
      <xdr:row>81</xdr:row>
      <xdr:rowOff>70566</xdr:rowOff>
    </xdr:to>
    <xdr:sp macro="" textlink="">
      <xdr:nvSpPr>
        <xdr:cNvPr id="220" name="楕円 219"/>
        <xdr:cNvSpPr/>
      </xdr:nvSpPr>
      <xdr:spPr>
        <a:xfrm>
          <a:off x="1397000" y="138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80743</xdr:rowOff>
    </xdr:from>
    <xdr:ext cx="762000" cy="259045"/>
    <xdr:sp macro="" textlink="">
      <xdr:nvSpPr>
        <xdr:cNvPr id="221" name="テキスト ボックス 220"/>
        <xdr:cNvSpPr txBox="1"/>
      </xdr:nvSpPr>
      <xdr:spPr>
        <a:xfrm>
          <a:off x="1066800" y="1362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の給与構造見直し等により，地域民間給与の反映，年功的な給与上昇の抑制と職務・職責に応じた給料構造への転換，勤務実績の給与への反映など，国と同様の考え方による取組みを推進してきており，国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今後も一層の給与の適正化に努めていく。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16329</xdr:rowOff>
    </xdr:to>
    <xdr:cxnSp macro="">
      <xdr:nvCxnSpPr>
        <xdr:cNvPr id="257" name="直線コネクタ 256"/>
        <xdr:cNvCxnSpPr/>
      </xdr:nvCxnSpPr>
      <xdr:spPr>
        <a:xfrm flipV="1">
          <a:off x="16179800" y="1486353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50800</xdr:rowOff>
    </xdr:to>
    <xdr:cxnSp macro="">
      <xdr:nvCxnSpPr>
        <xdr:cNvPr id="260" name="直線コネクタ 259"/>
        <xdr:cNvCxnSpPr/>
      </xdr:nvCxnSpPr>
      <xdr:spPr>
        <a:xfrm flipV="1">
          <a:off x="15290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63" name="直線コネクタ 262"/>
        <xdr:cNvCxnSpPr/>
      </xdr:nvCxnSpPr>
      <xdr:spPr>
        <a:xfrm>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66" name="直線コネクタ 265"/>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定員適正化の取組みにより，類似団体平均と比較して人口千人当たり職員数は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人少ない数値となっている。刻々と変化する社会情勢と施策の進捗状況を見据えつつ，引き続き，鹿嶋市定員管理計画（</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R8</a:t>
          </a:r>
          <a:r>
            <a:rPr kumimoji="1" lang="ja-JP" altLang="en-US" sz="1300">
              <a:latin typeface="ＭＳ Ｐゴシック" panose="020B0600070205080204" pitchFamily="50" charset="-128"/>
              <a:ea typeface="ＭＳ Ｐゴシック" panose="020B0600070205080204" pitchFamily="50" charset="-128"/>
            </a:rPr>
            <a:t>年度）に基づき計画的な定員管理に努めるとともに，職員個々の資質及び能力の向上を図り，市民サービスの質の確保に努める。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107844</xdr:rowOff>
    </xdr:from>
    <xdr:to>
      <xdr:col>81</xdr:col>
      <xdr:colOff>44450</xdr:colOff>
      <xdr:row>60</xdr:row>
      <xdr:rowOff>144039</xdr:rowOff>
    </xdr:to>
    <xdr:cxnSp macro="">
      <xdr:nvCxnSpPr>
        <xdr:cNvPr id="320" name="直線コネクタ 319"/>
        <xdr:cNvCxnSpPr/>
      </xdr:nvCxnSpPr>
      <xdr:spPr>
        <a:xfrm>
          <a:off x="16179800" y="1039484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107844</xdr:rowOff>
    </xdr:from>
    <xdr:to>
      <xdr:col>77</xdr:col>
      <xdr:colOff>44450</xdr:colOff>
      <xdr:row>60</xdr:row>
      <xdr:rowOff>111866</xdr:rowOff>
    </xdr:to>
    <xdr:cxnSp macro="">
      <xdr:nvCxnSpPr>
        <xdr:cNvPr id="323" name="直線コネクタ 322"/>
        <xdr:cNvCxnSpPr/>
      </xdr:nvCxnSpPr>
      <xdr:spPr>
        <a:xfrm flipV="1">
          <a:off x="15290800" y="1039484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111866</xdr:rowOff>
    </xdr:to>
    <xdr:cxnSp macro="">
      <xdr:nvCxnSpPr>
        <xdr:cNvPr id="326" name="直線コネクタ 325"/>
        <xdr:cNvCxnSpPr/>
      </xdr:nvCxnSpPr>
      <xdr:spPr>
        <a:xfrm>
          <a:off x="14401800" y="103908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95779</xdr:rowOff>
    </xdr:from>
    <xdr:to>
      <xdr:col>68</xdr:col>
      <xdr:colOff>152400</xdr:colOff>
      <xdr:row>60</xdr:row>
      <xdr:rowOff>103822</xdr:rowOff>
    </xdr:to>
    <xdr:cxnSp macro="">
      <xdr:nvCxnSpPr>
        <xdr:cNvPr id="329" name="直線コネクタ 328"/>
        <xdr:cNvCxnSpPr/>
      </xdr:nvCxnSpPr>
      <xdr:spPr>
        <a:xfrm>
          <a:off x="13512800" y="103827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9" name="楕円 338"/>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40" name="定員管理の状況該当値テキスト"/>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57044</xdr:rowOff>
    </xdr:from>
    <xdr:to>
      <xdr:col>77</xdr:col>
      <xdr:colOff>95250</xdr:colOff>
      <xdr:row>60</xdr:row>
      <xdr:rowOff>158644</xdr:rowOff>
    </xdr:to>
    <xdr:sp macro="" textlink="">
      <xdr:nvSpPr>
        <xdr:cNvPr id="341" name="楕円 340"/>
        <xdr:cNvSpPr/>
      </xdr:nvSpPr>
      <xdr:spPr>
        <a:xfrm>
          <a:off x="16129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168821</xdr:rowOff>
    </xdr:from>
    <xdr:ext cx="736600" cy="259045"/>
    <xdr:sp macro="" textlink="">
      <xdr:nvSpPr>
        <xdr:cNvPr id="342" name="テキスト ボックス 341"/>
        <xdr:cNvSpPr txBox="1"/>
      </xdr:nvSpPr>
      <xdr:spPr>
        <a:xfrm>
          <a:off x="15798800" y="101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61066</xdr:rowOff>
    </xdr:from>
    <xdr:to>
      <xdr:col>73</xdr:col>
      <xdr:colOff>44450</xdr:colOff>
      <xdr:row>60</xdr:row>
      <xdr:rowOff>162666</xdr:rowOff>
    </xdr:to>
    <xdr:sp macro="" textlink="">
      <xdr:nvSpPr>
        <xdr:cNvPr id="343" name="楕円 342"/>
        <xdr:cNvSpPr/>
      </xdr:nvSpPr>
      <xdr:spPr>
        <a:xfrm>
          <a:off x="15240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1393</xdr:rowOff>
    </xdr:from>
    <xdr:ext cx="762000" cy="259045"/>
    <xdr:sp macro="" textlink="">
      <xdr:nvSpPr>
        <xdr:cNvPr id="344" name="テキスト ボックス 343"/>
        <xdr:cNvSpPr txBox="1"/>
      </xdr:nvSpPr>
      <xdr:spPr>
        <a:xfrm>
          <a:off x="14909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5" name="楕円 344"/>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6" name="テキスト ボックス 345"/>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44979</xdr:rowOff>
    </xdr:from>
    <xdr:to>
      <xdr:col>64</xdr:col>
      <xdr:colOff>152400</xdr:colOff>
      <xdr:row>60</xdr:row>
      <xdr:rowOff>146579</xdr:rowOff>
    </xdr:to>
    <xdr:sp macro="" textlink="">
      <xdr:nvSpPr>
        <xdr:cNvPr id="347" name="楕円 346"/>
        <xdr:cNvSpPr/>
      </xdr:nvSpPr>
      <xdr:spPr>
        <a:xfrm>
          <a:off x="13462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156756</xdr:rowOff>
    </xdr:from>
    <xdr:ext cx="762000" cy="259045"/>
    <xdr:sp macro="" textlink="">
      <xdr:nvSpPr>
        <xdr:cNvPr id="348" name="テキスト ボックス 347"/>
        <xdr:cNvSpPr txBox="1"/>
      </xdr:nvSpPr>
      <xdr:spPr>
        <a:xfrm>
          <a:off x="13131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本市の実質公債費比率は，類似団体平均と比較して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ポイント上昇した。上昇の要因としては，臨時財政対策債償還費や東日本大震災全国緊急防災施策等債償還費の減等による災害復旧費等に係る基準財政需要額の減が挙げられる。</a:t>
          </a:r>
        </a:p>
        <a:p>
          <a:r>
            <a:rPr kumimoji="1" lang="ja-JP" altLang="en-US" sz="1300">
              <a:latin typeface="ＭＳ Ｐゴシック" panose="020B0600070205080204" pitchFamily="50" charset="-128"/>
              <a:ea typeface="ＭＳ Ｐゴシック" panose="020B0600070205080204" pitchFamily="50" charset="-128"/>
            </a:rPr>
            <a:t>　今後も，住民ニーズや事業の緊急度を的確に把握し事業を選択し，起債に大きく頼ることのない財政運営に努める。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30480</xdr:rowOff>
    </xdr:to>
    <xdr:cxnSp macro="">
      <xdr:nvCxnSpPr>
        <xdr:cNvPr id="380" name="直線コネクタ 379"/>
        <xdr:cNvCxnSpPr/>
      </xdr:nvCxnSpPr>
      <xdr:spPr>
        <a:xfrm>
          <a:off x="16179800" y="687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20828</xdr:rowOff>
    </xdr:to>
    <xdr:cxnSp macro="">
      <xdr:nvCxnSpPr>
        <xdr:cNvPr id="383" name="直線コネクタ 382"/>
        <xdr:cNvCxnSpPr/>
      </xdr:nvCxnSpPr>
      <xdr:spPr>
        <a:xfrm>
          <a:off x="15290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20828</xdr:rowOff>
    </xdr:to>
    <xdr:cxnSp macro="">
      <xdr:nvCxnSpPr>
        <xdr:cNvPr id="386" name="直線コネクタ 385"/>
        <xdr:cNvCxnSpPr/>
      </xdr:nvCxnSpPr>
      <xdr:spPr>
        <a:xfrm flipV="1">
          <a:off x="14401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20828</xdr:rowOff>
    </xdr:to>
    <xdr:cxnSp macro="">
      <xdr:nvCxnSpPr>
        <xdr:cNvPr id="389" name="直線コネクタ 388"/>
        <xdr:cNvCxnSpPr/>
      </xdr:nvCxnSpPr>
      <xdr:spPr>
        <a:xfrm>
          <a:off x="13512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0"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1" name="楕円 400"/>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2" name="テキスト ボックス 401"/>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406" name="テキスト ボックス 405"/>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7" name="楕円 406"/>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8" name="テキスト ボックス 407"/>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ポイント下降したが，類似団体平均と比較して</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下降の要因としては，臨時財政対策債の現在高の減等による地方債現在高の減や下水道事業における企業債現在高の減少等による公営企業債等繰入見込額の減が挙げられ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今後も，後世への負担を少しでも軽減するよう，事業の精査及び人員配置の適正化を図っていく。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26186</xdr:rowOff>
    </xdr:from>
    <xdr:to>
      <xdr:col>81</xdr:col>
      <xdr:colOff>44450</xdr:colOff>
      <xdr:row>16</xdr:row>
      <xdr:rowOff>80191</xdr:rowOff>
    </xdr:to>
    <xdr:cxnSp macro="">
      <xdr:nvCxnSpPr>
        <xdr:cNvPr id="444" name="直線コネクタ 443"/>
        <xdr:cNvCxnSpPr/>
      </xdr:nvCxnSpPr>
      <xdr:spPr>
        <a:xfrm flipV="1">
          <a:off x="16179800" y="2769386"/>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80191</xdr:rowOff>
    </xdr:from>
    <xdr:to>
      <xdr:col>77</xdr:col>
      <xdr:colOff>44450</xdr:colOff>
      <xdr:row>16</xdr:row>
      <xdr:rowOff>110067</xdr:rowOff>
    </xdr:to>
    <xdr:cxnSp macro="">
      <xdr:nvCxnSpPr>
        <xdr:cNvPr id="447" name="直線コネクタ 446"/>
        <xdr:cNvCxnSpPr/>
      </xdr:nvCxnSpPr>
      <xdr:spPr>
        <a:xfrm flipV="1">
          <a:off x="15290800" y="282339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110067</xdr:rowOff>
    </xdr:from>
    <xdr:to>
      <xdr:col>72</xdr:col>
      <xdr:colOff>203200</xdr:colOff>
      <xdr:row>17</xdr:row>
      <xdr:rowOff>44329</xdr:rowOff>
    </xdr:to>
    <xdr:cxnSp macro="">
      <xdr:nvCxnSpPr>
        <xdr:cNvPr id="450" name="直線コネクタ 449"/>
        <xdr:cNvCxnSpPr/>
      </xdr:nvCxnSpPr>
      <xdr:spPr>
        <a:xfrm flipV="1">
          <a:off x="14401800" y="2853267"/>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44329</xdr:rowOff>
    </xdr:from>
    <xdr:to>
      <xdr:col>68</xdr:col>
      <xdr:colOff>152400</xdr:colOff>
      <xdr:row>17</xdr:row>
      <xdr:rowOff>128210</xdr:rowOff>
    </xdr:to>
    <xdr:cxnSp macro="">
      <xdr:nvCxnSpPr>
        <xdr:cNvPr id="453" name="直線コネクタ 452"/>
        <xdr:cNvCxnSpPr/>
      </xdr:nvCxnSpPr>
      <xdr:spPr>
        <a:xfrm flipV="1">
          <a:off x="13512800" y="2958979"/>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146836</xdr:rowOff>
    </xdr:from>
    <xdr:to>
      <xdr:col>81</xdr:col>
      <xdr:colOff>95250</xdr:colOff>
      <xdr:row>16</xdr:row>
      <xdr:rowOff>76986</xdr:rowOff>
    </xdr:to>
    <xdr:sp macro="" textlink="">
      <xdr:nvSpPr>
        <xdr:cNvPr id="463" name="楕円 462"/>
        <xdr:cNvSpPr/>
      </xdr:nvSpPr>
      <xdr:spPr>
        <a:xfrm>
          <a:off x="169672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118913</xdr:rowOff>
    </xdr:from>
    <xdr:ext cx="762000" cy="259045"/>
    <xdr:sp macro="" textlink="">
      <xdr:nvSpPr>
        <xdr:cNvPr id="464" name="将来負担の状況該当値テキスト"/>
        <xdr:cNvSpPr txBox="1"/>
      </xdr:nvSpPr>
      <xdr:spPr>
        <a:xfrm>
          <a:off x="17106900" y="269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29391</xdr:rowOff>
    </xdr:from>
    <xdr:to>
      <xdr:col>77</xdr:col>
      <xdr:colOff>95250</xdr:colOff>
      <xdr:row>16</xdr:row>
      <xdr:rowOff>130991</xdr:rowOff>
    </xdr:to>
    <xdr:sp macro="" textlink="">
      <xdr:nvSpPr>
        <xdr:cNvPr id="465" name="楕円 464"/>
        <xdr:cNvSpPr/>
      </xdr:nvSpPr>
      <xdr:spPr>
        <a:xfrm>
          <a:off x="16129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115768</xdr:rowOff>
    </xdr:from>
    <xdr:ext cx="736600" cy="259045"/>
    <xdr:sp macro="" textlink="">
      <xdr:nvSpPr>
        <xdr:cNvPr id="466" name="テキスト ボックス 465"/>
        <xdr:cNvSpPr txBox="1"/>
      </xdr:nvSpPr>
      <xdr:spPr>
        <a:xfrm>
          <a:off x="15798800" y="285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59267</xdr:rowOff>
    </xdr:from>
    <xdr:to>
      <xdr:col>73</xdr:col>
      <xdr:colOff>44450</xdr:colOff>
      <xdr:row>16</xdr:row>
      <xdr:rowOff>160867</xdr:rowOff>
    </xdr:to>
    <xdr:sp macro="" textlink="">
      <xdr:nvSpPr>
        <xdr:cNvPr id="467" name="楕円 466"/>
        <xdr:cNvSpPr/>
      </xdr:nvSpPr>
      <xdr:spPr>
        <a:xfrm>
          <a:off x="15240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145644</xdr:rowOff>
    </xdr:from>
    <xdr:ext cx="762000" cy="259045"/>
    <xdr:sp macro="" textlink="">
      <xdr:nvSpPr>
        <xdr:cNvPr id="468" name="テキスト ボックス 467"/>
        <xdr:cNvSpPr txBox="1"/>
      </xdr:nvSpPr>
      <xdr:spPr>
        <a:xfrm>
          <a:off x="14909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164979</xdr:rowOff>
    </xdr:from>
    <xdr:to>
      <xdr:col>68</xdr:col>
      <xdr:colOff>203200</xdr:colOff>
      <xdr:row>17</xdr:row>
      <xdr:rowOff>95129</xdr:rowOff>
    </xdr:to>
    <xdr:sp macro="" textlink="">
      <xdr:nvSpPr>
        <xdr:cNvPr id="469" name="楕円 468"/>
        <xdr:cNvSpPr/>
      </xdr:nvSpPr>
      <xdr:spPr>
        <a:xfrm>
          <a:off x="14351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79906</xdr:rowOff>
    </xdr:from>
    <xdr:ext cx="762000" cy="259045"/>
    <xdr:sp macro="" textlink="">
      <xdr:nvSpPr>
        <xdr:cNvPr id="470" name="テキスト ボックス 469"/>
        <xdr:cNvSpPr txBox="1"/>
      </xdr:nvSpPr>
      <xdr:spPr>
        <a:xfrm>
          <a:off x="14020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77410</xdr:rowOff>
    </xdr:from>
    <xdr:to>
      <xdr:col>64</xdr:col>
      <xdr:colOff>152400</xdr:colOff>
      <xdr:row>18</xdr:row>
      <xdr:rowOff>7560</xdr:rowOff>
    </xdr:to>
    <xdr:sp macro="" textlink="">
      <xdr:nvSpPr>
        <xdr:cNvPr id="471" name="楕円 470"/>
        <xdr:cNvSpPr/>
      </xdr:nvSpPr>
      <xdr:spPr>
        <a:xfrm>
          <a:off x="13462000" y="29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163787</xdr:rowOff>
    </xdr:from>
    <xdr:ext cx="762000" cy="259045"/>
    <xdr:sp macro="" textlink="">
      <xdr:nvSpPr>
        <xdr:cNvPr id="472" name="テキスト ボックス 471"/>
        <xdr:cNvSpPr txBox="1"/>
      </xdr:nvSpPr>
      <xdr:spPr>
        <a:xfrm>
          <a:off x="13131800" y="307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65,797
64,655
106.04
25,724,581
24,956,718
725,385
15,280,609
16,087,335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ポイント高くなっている。前年度からの上昇の要因としては，給与改定等による職員給の増等が挙げられる。</a:t>
          </a:r>
        </a:p>
        <a:p>
          <a:r>
            <a:rPr kumimoji="1" lang="ja-JP" altLang="en-US" sz="1300">
              <a:latin typeface="ＭＳ Ｐゴシック" panose="020B0600070205080204" pitchFamily="50" charset="-128"/>
              <a:ea typeface="ＭＳ Ｐゴシック" panose="020B0600070205080204" pitchFamily="50" charset="-128"/>
            </a:rPr>
            <a:t>　今後も定員管理計画の着実な推進と民間委託の推進により人件費の抑制に努める。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38826</xdr:rowOff>
    </xdr:from>
    <xdr:to>
      <xdr:col>24</xdr:col>
      <xdr:colOff>25400</xdr:colOff>
      <xdr:row>36</xdr:row>
      <xdr:rowOff>58420</xdr:rowOff>
    </xdr:to>
    <xdr:cxnSp macro="">
      <xdr:nvCxnSpPr>
        <xdr:cNvPr id="68" name="直線コネクタ 67"/>
        <xdr:cNvCxnSpPr/>
      </xdr:nvCxnSpPr>
      <xdr:spPr>
        <a:xfrm>
          <a:off x="3987800" y="62110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38826</xdr:rowOff>
    </xdr:from>
    <xdr:to>
      <xdr:col>19</xdr:col>
      <xdr:colOff>187325</xdr:colOff>
      <xdr:row>36</xdr:row>
      <xdr:rowOff>110672</xdr:rowOff>
    </xdr:to>
    <xdr:cxnSp macro="">
      <xdr:nvCxnSpPr>
        <xdr:cNvPr id="71" name="直線コネクタ 70"/>
        <xdr:cNvCxnSpPr/>
      </xdr:nvCxnSpPr>
      <xdr:spPr>
        <a:xfrm flipV="1">
          <a:off x="3098800" y="6211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123734</xdr:rowOff>
    </xdr:to>
    <xdr:cxnSp macro="">
      <xdr:nvCxnSpPr>
        <xdr:cNvPr id="74" name="直線コネクタ 73"/>
        <xdr:cNvCxnSpPr/>
      </xdr:nvCxnSpPr>
      <xdr:spPr>
        <a:xfrm flipV="1">
          <a:off x="2209800" y="6282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123734</xdr:rowOff>
    </xdr:from>
    <xdr:to>
      <xdr:col>11</xdr:col>
      <xdr:colOff>9525</xdr:colOff>
      <xdr:row>37</xdr:row>
      <xdr:rowOff>4536</xdr:rowOff>
    </xdr:to>
    <xdr:cxnSp macro="">
      <xdr:nvCxnSpPr>
        <xdr:cNvPr id="77" name="直線コネクタ 76"/>
        <xdr:cNvCxnSpPr/>
      </xdr:nvCxnSpPr>
      <xdr:spPr>
        <a:xfrm flipV="1">
          <a:off x="1320800" y="62959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7" name="楕円 86"/>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8"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159476</xdr:rowOff>
    </xdr:from>
    <xdr:to>
      <xdr:col>20</xdr:col>
      <xdr:colOff>38100</xdr:colOff>
      <xdr:row>36</xdr:row>
      <xdr:rowOff>89626</xdr:rowOff>
    </xdr:to>
    <xdr:sp macro="" textlink="">
      <xdr:nvSpPr>
        <xdr:cNvPr id="89" name="楕円 88"/>
        <xdr:cNvSpPr/>
      </xdr:nvSpPr>
      <xdr:spPr>
        <a:xfrm>
          <a:off x="3937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74403</xdr:rowOff>
    </xdr:from>
    <xdr:ext cx="736600" cy="259045"/>
    <xdr:sp macro="" textlink="">
      <xdr:nvSpPr>
        <xdr:cNvPr id="90" name="テキスト ボックス 89"/>
        <xdr:cNvSpPr txBox="1"/>
      </xdr:nvSpPr>
      <xdr:spPr>
        <a:xfrm>
          <a:off x="3606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72934</xdr:rowOff>
    </xdr:from>
    <xdr:to>
      <xdr:col>11</xdr:col>
      <xdr:colOff>60325</xdr:colOff>
      <xdr:row>37</xdr:row>
      <xdr:rowOff>3084</xdr:rowOff>
    </xdr:to>
    <xdr:sp macro="" textlink="">
      <xdr:nvSpPr>
        <xdr:cNvPr id="93" name="楕円 92"/>
        <xdr:cNvSpPr/>
      </xdr:nvSpPr>
      <xdr:spPr>
        <a:xfrm>
          <a:off x="2159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94" name="テキスト ボックス 93"/>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96" name="テキスト ボックス 95"/>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ポイント下降し，類似団体平均よりも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ポイント低くなっている。前年度からの下降の要因としては，光熱水費の減等による需用費の減が挙げられる。　</a:t>
          </a:r>
        </a:p>
        <a:p>
          <a:r>
            <a:rPr kumimoji="1" lang="ja-JP" altLang="en-US" sz="1300">
              <a:latin typeface="ＭＳ Ｐゴシック" panose="020B0600070205080204" pitchFamily="50" charset="-128"/>
              <a:ea typeface="ＭＳ Ｐゴシック" panose="020B0600070205080204" pitchFamily="50" charset="-128"/>
            </a:rPr>
            <a:t>　今後も引き続き，効率的な施設管理や業務運用などを推進するとともに，事務事業の見直し等により，物件費の適正化に努める。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161290</xdr:rowOff>
    </xdr:to>
    <xdr:cxnSp macro="">
      <xdr:nvCxnSpPr>
        <xdr:cNvPr id="129" name="直線コネクタ 128"/>
        <xdr:cNvCxnSpPr/>
      </xdr:nvCxnSpPr>
      <xdr:spPr>
        <a:xfrm flipV="1">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161290</xdr:rowOff>
    </xdr:to>
    <xdr:cxnSp macro="">
      <xdr:nvCxnSpPr>
        <xdr:cNvPr id="132" name="直線コネクタ 131"/>
        <xdr:cNvCxnSpPr/>
      </xdr:nvCxnSpPr>
      <xdr:spPr>
        <a:xfrm>
          <a:off x="14782800" y="26111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69850</xdr:rowOff>
    </xdr:to>
    <xdr:cxnSp macro="">
      <xdr:nvCxnSpPr>
        <xdr:cNvPr id="135" name="直線コネクタ 134"/>
        <xdr:cNvCxnSpPr/>
      </xdr:nvCxnSpPr>
      <xdr:spPr>
        <a:xfrm flipV="1">
          <a:off x="13893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85090</xdr:rowOff>
    </xdr:to>
    <xdr:cxnSp macro="">
      <xdr:nvCxnSpPr>
        <xdr:cNvPr id="138" name="直線コネクタ 137"/>
        <xdr:cNvCxnSpPr/>
      </xdr:nvCxnSpPr>
      <xdr:spPr>
        <a:xfrm flipV="1">
          <a:off x="13004800" y="264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8" name="楕円 147"/>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9"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50" name="楕円 149"/>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51" name="テキスト ボックス 150"/>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52" name="楕円 151"/>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74947</xdr:rowOff>
    </xdr:from>
    <xdr:ext cx="762000" cy="259045"/>
    <xdr:sp macro="" textlink="">
      <xdr:nvSpPr>
        <xdr:cNvPr id="153" name="テキスト ボックス 152"/>
        <xdr:cNvSpPr txBox="1"/>
      </xdr:nvSpPr>
      <xdr:spPr>
        <a:xfrm>
          <a:off x="14401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5" name="テキスト ボックス 154"/>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6" name="楕円 155"/>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7" name="テキスト ボックス 156"/>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ポイント高くなっている。前年度からの上昇の要因としては，自立支援給付事業の増等が挙げられる。</a:t>
          </a:r>
        </a:p>
        <a:p>
          <a:r>
            <a:rPr kumimoji="1" lang="ja-JP" altLang="en-US" sz="1300">
              <a:latin typeface="ＭＳ Ｐゴシック" panose="020B0600070205080204" pitchFamily="50" charset="-128"/>
              <a:ea typeface="ＭＳ Ｐゴシック" panose="020B0600070205080204" pitchFamily="50" charset="-128"/>
            </a:rPr>
            <a:t>　今後，少子高齢化により扶助費の上昇傾向が続くことが見込まれるが，国の制度改正に適切に対応し，資格審査等の適正化を進めていくことで，財政を圧迫している上昇傾向に歯止めをかけるよう努める。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59</xdr:row>
      <xdr:rowOff>118835</xdr:rowOff>
    </xdr:to>
    <xdr:cxnSp macro="">
      <xdr:nvCxnSpPr>
        <xdr:cNvPr id="192" name="直線コネクタ 191"/>
        <xdr:cNvCxnSpPr/>
      </xdr:nvCxnSpPr>
      <xdr:spPr>
        <a:xfrm>
          <a:off x="3987800" y="101200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4535</xdr:rowOff>
    </xdr:to>
    <xdr:cxnSp macro="">
      <xdr:nvCxnSpPr>
        <xdr:cNvPr id="195" name="直線コネクタ 194"/>
        <xdr:cNvCxnSpPr/>
      </xdr:nvCxnSpPr>
      <xdr:spPr>
        <a:xfrm>
          <a:off x="3098800" y="100711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127000</xdr:rowOff>
    </xdr:to>
    <xdr:cxnSp macro="">
      <xdr:nvCxnSpPr>
        <xdr:cNvPr id="198" name="直線コネクタ 197"/>
        <xdr:cNvCxnSpPr/>
      </xdr:nvCxnSpPr>
      <xdr:spPr>
        <a:xfrm>
          <a:off x="2209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135165</xdr:rowOff>
    </xdr:to>
    <xdr:cxnSp macro="">
      <xdr:nvCxnSpPr>
        <xdr:cNvPr id="201" name="直線コネクタ 200"/>
        <xdr:cNvCxnSpPr/>
      </xdr:nvCxnSpPr>
      <xdr:spPr>
        <a:xfrm flipV="1">
          <a:off x="1320800" y="100057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11" name="楕円 210"/>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2"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3" name="楕円 212"/>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4" name="テキスト ボックス 213"/>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7" name="楕円 216"/>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8" name="テキスト ボックス 217"/>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19" name="楕円 218"/>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0" name="テキスト ボックス 219"/>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ポイント下降したが，類似団体平均よりも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ポイント高くなっている。前年度からの下降の要因としては道路維持補修費や学校給食センター経費における維持補修費の減が挙げられる。</a:t>
          </a:r>
        </a:p>
        <a:p>
          <a:r>
            <a:rPr kumimoji="1" lang="ja-JP" altLang="en-US" sz="1300">
              <a:latin typeface="ＭＳ Ｐゴシック" panose="020B0600070205080204" pitchFamily="50" charset="-128"/>
              <a:ea typeface="ＭＳ Ｐゴシック" panose="020B0600070205080204" pitchFamily="50" charset="-128"/>
            </a:rPr>
            <a:t>　今後も，公共施設等について必要に応じ適切な修繕を行い，適正な施設の維持管理に努めていく。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158750</xdr:rowOff>
    </xdr:to>
    <xdr:cxnSp macro="">
      <xdr:nvCxnSpPr>
        <xdr:cNvPr id="253" name="直線コネクタ 252"/>
        <xdr:cNvCxnSpPr/>
      </xdr:nvCxnSpPr>
      <xdr:spPr>
        <a:xfrm flipV="1">
          <a:off x="15671800" y="990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57</xdr:row>
      <xdr:rowOff>158750</xdr:rowOff>
    </xdr:to>
    <xdr:cxnSp macro="">
      <xdr:nvCxnSpPr>
        <xdr:cNvPr id="256" name="直線コネクタ 255"/>
        <xdr:cNvCxnSpPr/>
      </xdr:nvCxnSpPr>
      <xdr:spPr>
        <a:xfrm>
          <a:off x="14782800" y="982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57150</xdr:rowOff>
    </xdr:to>
    <xdr:cxnSp macro="">
      <xdr:nvCxnSpPr>
        <xdr:cNvPr id="259" name="直線コネクタ 258"/>
        <xdr:cNvCxnSpPr/>
      </xdr:nvCxnSpPr>
      <xdr:spPr>
        <a:xfrm>
          <a:off x="13893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107950</xdr:rowOff>
    </xdr:to>
    <xdr:cxnSp macro="">
      <xdr:nvCxnSpPr>
        <xdr:cNvPr id="262" name="直線コネクタ 261"/>
        <xdr:cNvCxnSpPr/>
      </xdr:nvCxnSpPr>
      <xdr:spPr>
        <a:xfrm flipV="1">
          <a:off x="13004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2" name="楕円 271"/>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73"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4" name="楕円 273"/>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75" name="テキスト ボックス 274"/>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6350</xdr:rowOff>
    </xdr:from>
    <xdr:to>
      <xdr:col>74</xdr:col>
      <xdr:colOff>31750</xdr:colOff>
      <xdr:row>57</xdr:row>
      <xdr:rowOff>107950</xdr:rowOff>
    </xdr:to>
    <xdr:sp macro="" textlink="">
      <xdr:nvSpPr>
        <xdr:cNvPr id="276" name="楕円 275"/>
        <xdr:cNvSpPr/>
      </xdr:nvSpPr>
      <xdr:spPr>
        <a:xfrm>
          <a:off x="14732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7" name="テキスト ボックス 276"/>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9" name="テキスト ボックス 278"/>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81" name="テキスト ボックス 280"/>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ポイント高くなっている。前年度からの上昇の要因としては，一般廃棄物広域処理事業における鹿島地方事務組合負担金の増が挙げられる。　　</a:t>
          </a:r>
        </a:p>
        <a:p>
          <a:r>
            <a:rPr kumimoji="1" lang="ja-JP" altLang="en-US" sz="1300">
              <a:latin typeface="ＭＳ Ｐゴシック" panose="020B0600070205080204" pitchFamily="50" charset="-128"/>
              <a:ea typeface="ＭＳ Ｐゴシック" panose="020B0600070205080204" pitchFamily="50" charset="-128"/>
            </a:rPr>
            <a:t>　今後も各種団体・事務組合等への補助金・負担金については，補助の内容が適正であるのか，負担金額が妥当であるのか審議を行いながら経費の縮減に努めていく。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10414</xdr:rowOff>
    </xdr:to>
    <xdr:cxnSp macro="">
      <xdr:nvCxnSpPr>
        <xdr:cNvPr id="311" name="直線コネクタ 310"/>
        <xdr:cNvCxnSpPr/>
      </xdr:nvCxnSpPr>
      <xdr:spPr>
        <a:xfrm>
          <a:off x="15671800" y="62763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104140</xdr:rowOff>
    </xdr:to>
    <xdr:cxnSp macro="">
      <xdr:nvCxnSpPr>
        <xdr:cNvPr id="314" name="直線コネクタ 313"/>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104140</xdr:rowOff>
    </xdr:to>
    <xdr:cxnSp macro="">
      <xdr:nvCxnSpPr>
        <xdr:cNvPr id="317" name="直線コネクタ 316"/>
        <xdr:cNvCxnSpPr/>
      </xdr:nvCxnSpPr>
      <xdr:spPr>
        <a:xfrm>
          <a:off x="13893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20" name="直線コネクタ 319"/>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0" name="楕円 329"/>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1"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2" name="楕円 33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3" name="テキスト ボックス 332"/>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4" name="楕円 33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5" name="テキスト ボックス 334"/>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7" name="テキスト ボックス 336"/>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8" name="楕円 337"/>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9" name="テキスト ボックス 338"/>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ポイント下降し，類似団体平均よりも</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ポイント低くなっている。前年度からの下降の要因としては，平成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年度防災施設整備事業債の償還終了に伴う長期債元金の減が挙げられる。</a:t>
          </a:r>
        </a:p>
        <a:p>
          <a:r>
            <a:rPr kumimoji="1" lang="ja-JP" altLang="en-US" sz="1300">
              <a:latin typeface="ＭＳ Ｐゴシック" panose="020B0600070205080204" pitchFamily="50" charset="-128"/>
              <a:ea typeface="ＭＳ Ｐゴシック" panose="020B0600070205080204" pitchFamily="50" charset="-128"/>
            </a:rPr>
            <a:t>　今後は大型施設整備事業の償還が始まることによる公債費の上昇が見込まれるため，引き続き適正な地方債の管理に努める。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131572</xdr:rowOff>
    </xdr:to>
    <xdr:cxnSp macro="">
      <xdr:nvCxnSpPr>
        <xdr:cNvPr id="369" name="直線コネクタ 368"/>
        <xdr:cNvCxnSpPr/>
      </xdr:nvCxnSpPr>
      <xdr:spPr>
        <a:xfrm flipV="1">
          <a:off x="3987800" y="131343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131572</xdr:rowOff>
    </xdr:to>
    <xdr:cxnSp macro="">
      <xdr:nvCxnSpPr>
        <xdr:cNvPr id="372" name="直線コネクタ 371"/>
        <xdr:cNvCxnSpPr/>
      </xdr:nvCxnSpPr>
      <xdr:spPr>
        <a:xfrm>
          <a:off x="3098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131572</xdr:rowOff>
    </xdr:to>
    <xdr:cxnSp macro="">
      <xdr:nvCxnSpPr>
        <xdr:cNvPr id="375" name="直線コネクタ 374"/>
        <xdr:cNvCxnSpPr/>
      </xdr:nvCxnSpPr>
      <xdr:spPr>
        <a:xfrm flipV="1">
          <a:off x="2209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131572</xdr:rowOff>
    </xdr:to>
    <xdr:cxnSp macro="">
      <xdr:nvCxnSpPr>
        <xdr:cNvPr id="378" name="直線コネクタ 377"/>
        <xdr:cNvCxnSpPr/>
      </xdr:nvCxnSpPr>
      <xdr:spPr>
        <a:xfrm>
          <a:off x="1320800" y="13157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8" name="楕円 387"/>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9"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0" name="楕円 389"/>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1" name="テキスト ボックス 390"/>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2" name="楕円 391"/>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3" name="テキスト ボックス 392"/>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4" name="楕円 393"/>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5" name="テキスト ボックス 394"/>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6" name="楕円 395"/>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7" name="テキスト ボックス 39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ポイント高くなっている。これは扶助費及び補助費等の増が主な要因として挙げられる。　　</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今後も，引き続き事務事業の評価及び見直し等を行い，経常経費の圧縮に努める。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155575</xdr:rowOff>
    </xdr:from>
    <xdr:to>
      <xdr:col>82</xdr:col>
      <xdr:colOff>107950</xdr:colOff>
      <xdr:row>77</xdr:row>
      <xdr:rowOff>98425</xdr:rowOff>
    </xdr:to>
    <xdr:cxnSp macro="">
      <xdr:nvCxnSpPr>
        <xdr:cNvPr id="426" name="直線コネクタ 425"/>
        <xdr:cNvCxnSpPr/>
      </xdr:nvCxnSpPr>
      <xdr:spPr>
        <a:xfrm>
          <a:off x="15671800" y="1318577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64136</xdr:rowOff>
    </xdr:from>
    <xdr:to>
      <xdr:col>78</xdr:col>
      <xdr:colOff>69850</xdr:colOff>
      <xdr:row>76</xdr:row>
      <xdr:rowOff>155575</xdr:rowOff>
    </xdr:to>
    <xdr:cxnSp macro="">
      <xdr:nvCxnSpPr>
        <xdr:cNvPr id="429" name="直線コネクタ 428"/>
        <xdr:cNvCxnSpPr/>
      </xdr:nvCxnSpPr>
      <xdr:spPr>
        <a:xfrm>
          <a:off x="14782800" y="130943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24130</xdr:rowOff>
    </xdr:from>
    <xdr:to>
      <xdr:col>73</xdr:col>
      <xdr:colOff>180975</xdr:colOff>
      <xdr:row>76</xdr:row>
      <xdr:rowOff>64136</xdr:rowOff>
    </xdr:to>
    <xdr:cxnSp macro="">
      <xdr:nvCxnSpPr>
        <xdr:cNvPr id="432" name="直線コネクタ 431"/>
        <xdr:cNvCxnSpPr/>
      </xdr:nvCxnSpPr>
      <xdr:spPr>
        <a:xfrm>
          <a:off x="13893800" y="13054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77</xdr:row>
      <xdr:rowOff>58420</xdr:rowOff>
    </xdr:to>
    <xdr:cxnSp macro="">
      <xdr:nvCxnSpPr>
        <xdr:cNvPr id="435" name="直線コネクタ 434"/>
        <xdr:cNvCxnSpPr/>
      </xdr:nvCxnSpPr>
      <xdr:spPr>
        <a:xfrm flipV="1">
          <a:off x="13004800" y="130543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47625</xdr:rowOff>
    </xdr:from>
    <xdr:to>
      <xdr:col>82</xdr:col>
      <xdr:colOff>158750</xdr:colOff>
      <xdr:row>77</xdr:row>
      <xdr:rowOff>149225</xdr:rowOff>
    </xdr:to>
    <xdr:sp macro="" textlink="">
      <xdr:nvSpPr>
        <xdr:cNvPr id="445" name="楕円 444"/>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19702</xdr:rowOff>
    </xdr:from>
    <xdr:ext cx="762000" cy="259045"/>
    <xdr:sp macro="" textlink="">
      <xdr:nvSpPr>
        <xdr:cNvPr id="446" name="公債費以外該当値テキスト"/>
        <xdr:cNvSpPr txBox="1"/>
      </xdr:nvSpPr>
      <xdr:spPr>
        <a:xfrm>
          <a:off x="165989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104775</xdr:rowOff>
    </xdr:from>
    <xdr:to>
      <xdr:col>78</xdr:col>
      <xdr:colOff>120650</xdr:colOff>
      <xdr:row>77</xdr:row>
      <xdr:rowOff>34925</xdr:rowOff>
    </xdr:to>
    <xdr:sp macro="" textlink="">
      <xdr:nvSpPr>
        <xdr:cNvPr id="447" name="楕円 446"/>
        <xdr:cNvSpPr/>
      </xdr:nvSpPr>
      <xdr:spPr>
        <a:xfrm>
          <a:off x="15621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48" name="テキスト ボックス 447"/>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13336</xdr:rowOff>
    </xdr:from>
    <xdr:to>
      <xdr:col>74</xdr:col>
      <xdr:colOff>31750</xdr:colOff>
      <xdr:row>76</xdr:row>
      <xdr:rowOff>114936</xdr:rowOff>
    </xdr:to>
    <xdr:sp macro="" textlink="">
      <xdr:nvSpPr>
        <xdr:cNvPr id="449" name="楕円 448"/>
        <xdr:cNvSpPr/>
      </xdr:nvSpPr>
      <xdr:spPr>
        <a:xfrm>
          <a:off x="14732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99713</xdr:rowOff>
    </xdr:from>
    <xdr:ext cx="762000" cy="259045"/>
    <xdr:sp macro="" textlink="">
      <xdr:nvSpPr>
        <xdr:cNvPr id="450" name="テキスト ボックス 449"/>
        <xdr:cNvSpPr txBox="1"/>
      </xdr:nvSpPr>
      <xdr:spPr>
        <a:xfrm>
          <a:off x="144018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51" name="楕円 450"/>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52" name="テキスト ボックス 451"/>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3" name="楕円 452"/>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4" name="テキスト ボックス 453"/>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134430</xdr:rowOff>
    </xdr:from>
    <xdr:to>
      <xdr:col>29</xdr:col>
      <xdr:colOff>127000</xdr:colOff>
      <xdr:row>17</xdr:row>
      <xdr:rowOff>74955</xdr:rowOff>
    </xdr:to>
    <xdr:cxnSp macro="">
      <xdr:nvCxnSpPr>
        <xdr:cNvPr id="50" name="直線コネクタ 49"/>
        <xdr:cNvCxnSpPr/>
      </xdr:nvCxnSpPr>
      <xdr:spPr bwMode="auto">
        <a:xfrm flipV="1">
          <a:off x="5003800" y="2925255"/>
          <a:ext cx="647700" cy="11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73717</xdr:rowOff>
    </xdr:from>
    <xdr:to>
      <xdr:col>26</xdr:col>
      <xdr:colOff>50800</xdr:colOff>
      <xdr:row>17</xdr:row>
      <xdr:rowOff>74955</xdr:rowOff>
    </xdr:to>
    <xdr:cxnSp macro="">
      <xdr:nvCxnSpPr>
        <xdr:cNvPr id="53" name="直線コネクタ 52"/>
        <xdr:cNvCxnSpPr/>
      </xdr:nvCxnSpPr>
      <xdr:spPr bwMode="auto">
        <a:xfrm>
          <a:off x="4305300" y="3035992"/>
          <a:ext cx="698500" cy="1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144888</xdr:rowOff>
    </xdr:from>
    <xdr:to>
      <xdr:col>22</xdr:col>
      <xdr:colOff>114300</xdr:colOff>
      <xdr:row>17</xdr:row>
      <xdr:rowOff>73717</xdr:rowOff>
    </xdr:to>
    <xdr:cxnSp macro="">
      <xdr:nvCxnSpPr>
        <xdr:cNvPr id="56" name="直線コネクタ 55"/>
        <xdr:cNvCxnSpPr/>
      </xdr:nvCxnSpPr>
      <xdr:spPr bwMode="auto">
        <a:xfrm>
          <a:off x="3606800" y="2935713"/>
          <a:ext cx="698500" cy="100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144888</xdr:rowOff>
    </xdr:from>
    <xdr:to>
      <xdr:col>18</xdr:col>
      <xdr:colOff>177800</xdr:colOff>
      <xdr:row>17</xdr:row>
      <xdr:rowOff>5785</xdr:rowOff>
    </xdr:to>
    <xdr:cxnSp macro="">
      <xdr:nvCxnSpPr>
        <xdr:cNvPr id="59" name="直線コネクタ 58"/>
        <xdr:cNvCxnSpPr/>
      </xdr:nvCxnSpPr>
      <xdr:spPr bwMode="auto">
        <a:xfrm flipV="1">
          <a:off x="2908300" y="2935713"/>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83630</xdr:rowOff>
    </xdr:from>
    <xdr:to>
      <xdr:col>29</xdr:col>
      <xdr:colOff>177800</xdr:colOff>
      <xdr:row>17</xdr:row>
      <xdr:rowOff>13780</xdr:rowOff>
    </xdr:to>
    <xdr:sp macro="" textlink="">
      <xdr:nvSpPr>
        <xdr:cNvPr id="69" name="楕円 68"/>
        <xdr:cNvSpPr/>
      </xdr:nvSpPr>
      <xdr:spPr bwMode="auto">
        <a:xfrm>
          <a:off x="5600700" y="287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55707</xdr:rowOff>
    </xdr:from>
    <xdr:ext cx="762000" cy="259045"/>
    <xdr:sp macro="" textlink="">
      <xdr:nvSpPr>
        <xdr:cNvPr id="70" name="人口1人当たり決算額の推移該当値テキスト130"/>
        <xdr:cNvSpPr txBox="1"/>
      </xdr:nvSpPr>
      <xdr:spPr>
        <a:xfrm>
          <a:off x="5740400" y="28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24155</xdr:rowOff>
    </xdr:from>
    <xdr:to>
      <xdr:col>26</xdr:col>
      <xdr:colOff>101600</xdr:colOff>
      <xdr:row>17</xdr:row>
      <xdr:rowOff>125755</xdr:rowOff>
    </xdr:to>
    <xdr:sp macro="" textlink="">
      <xdr:nvSpPr>
        <xdr:cNvPr id="71" name="楕円 70"/>
        <xdr:cNvSpPr/>
      </xdr:nvSpPr>
      <xdr:spPr bwMode="auto">
        <a:xfrm>
          <a:off x="4953000" y="298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110532</xdr:rowOff>
    </xdr:from>
    <xdr:ext cx="736600" cy="259045"/>
    <xdr:sp macro="" textlink="">
      <xdr:nvSpPr>
        <xdr:cNvPr id="72" name="テキスト ボックス 71"/>
        <xdr:cNvSpPr txBox="1"/>
      </xdr:nvSpPr>
      <xdr:spPr>
        <a:xfrm>
          <a:off x="4622800" y="307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22917</xdr:rowOff>
    </xdr:from>
    <xdr:to>
      <xdr:col>22</xdr:col>
      <xdr:colOff>165100</xdr:colOff>
      <xdr:row>17</xdr:row>
      <xdr:rowOff>124517</xdr:rowOff>
    </xdr:to>
    <xdr:sp macro="" textlink="">
      <xdr:nvSpPr>
        <xdr:cNvPr id="73" name="楕円 72"/>
        <xdr:cNvSpPr/>
      </xdr:nvSpPr>
      <xdr:spPr bwMode="auto">
        <a:xfrm>
          <a:off x="4254500" y="298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109294</xdr:rowOff>
    </xdr:from>
    <xdr:ext cx="762000" cy="259045"/>
    <xdr:sp macro="" textlink="">
      <xdr:nvSpPr>
        <xdr:cNvPr id="74" name="テキスト ボックス 73"/>
        <xdr:cNvSpPr txBox="1"/>
      </xdr:nvSpPr>
      <xdr:spPr>
        <a:xfrm>
          <a:off x="3924300" y="30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94088</xdr:rowOff>
    </xdr:from>
    <xdr:to>
      <xdr:col>19</xdr:col>
      <xdr:colOff>38100</xdr:colOff>
      <xdr:row>17</xdr:row>
      <xdr:rowOff>24238</xdr:rowOff>
    </xdr:to>
    <xdr:sp macro="" textlink="">
      <xdr:nvSpPr>
        <xdr:cNvPr id="75" name="楕円 74"/>
        <xdr:cNvSpPr/>
      </xdr:nvSpPr>
      <xdr:spPr bwMode="auto">
        <a:xfrm>
          <a:off x="3556000" y="288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9015</xdr:rowOff>
    </xdr:from>
    <xdr:ext cx="762000" cy="259045"/>
    <xdr:sp macro="" textlink="">
      <xdr:nvSpPr>
        <xdr:cNvPr id="76" name="テキスト ボックス 75"/>
        <xdr:cNvSpPr txBox="1"/>
      </xdr:nvSpPr>
      <xdr:spPr>
        <a:xfrm>
          <a:off x="3225800" y="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126435</xdr:rowOff>
    </xdr:from>
    <xdr:to>
      <xdr:col>15</xdr:col>
      <xdr:colOff>101600</xdr:colOff>
      <xdr:row>17</xdr:row>
      <xdr:rowOff>56585</xdr:rowOff>
    </xdr:to>
    <xdr:sp macro="" textlink="">
      <xdr:nvSpPr>
        <xdr:cNvPr id="77" name="楕円 76"/>
        <xdr:cNvSpPr/>
      </xdr:nvSpPr>
      <xdr:spPr bwMode="auto">
        <a:xfrm>
          <a:off x="2857500" y="291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41362</xdr:rowOff>
    </xdr:from>
    <xdr:ext cx="762000" cy="259045"/>
    <xdr:sp macro="" textlink="">
      <xdr:nvSpPr>
        <xdr:cNvPr id="78" name="テキスト ボックス 77"/>
        <xdr:cNvSpPr txBox="1"/>
      </xdr:nvSpPr>
      <xdr:spPr>
        <a:xfrm>
          <a:off x="2527300" y="300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182484</xdr:rowOff>
    </xdr:from>
    <xdr:to>
      <xdr:col>29</xdr:col>
      <xdr:colOff>127000</xdr:colOff>
      <xdr:row>35</xdr:row>
      <xdr:rowOff>222065</xdr:rowOff>
    </xdr:to>
    <xdr:cxnSp macro="">
      <xdr:nvCxnSpPr>
        <xdr:cNvPr id="113" name="直線コネクタ 112"/>
        <xdr:cNvCxnSpPr/>
      </xdr:nvCxnSpPr>
      <xdr:spPr bwMode="auto">
        <a:xfrm flipV="1">
          <a:off x="5003800" y="6792834"/>
          <a:ext cx="647700" cy="3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222065</xdr:rowOff>
    </xdr:from>
    <xdr:to>
      <xdr:col>26</xdr:col>
      <xdr:colOff>50800</xdr:colOff>
      <xdr:row>35</xdr:row>
      <xdr:rowOff>259621</xdr:rowOff>
    </xdr:to>
    <xdr:cxnSp macro="">
      <xdr:nvCxnSpPr>
        <xdr:cNvPr id="116" name="直線コネクタ 115"/>
        <xdr:cNvCxnSpPr/>
      </xdr:nvCxnSpPr>
      <xdr:spPr bwMode="auto">
        <a:xfrm flipV="1">
          <a:off x="4305300" y="6832415"/>
          <a:ext cx="698500" cy="3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236206</xdr:rowOff>
    </xdr:from>
    <xdr:to>
      <xdr:col>22</xdr:col>
      <xdr:colOff>114300</xdr:colOff>
      <xdr:row>35</xdr:row>
      <xdr:rowOff>259621</xdr:rowOff>
    </xdr:to>
    <xdr:cxnSp macro="">
      <xdr:nvCxnSpPr>
        <xdr:cNvPr id="119" name="直線コネクタ 118"/>
        <xdr:cNvCxnSpPr/>
      </xdr:nvCxnSpPr>
      <xdr:spPr bwMode="auto">
        <a:xfrm>
          <a:off x="3606800" y="6846556"/>
          <a:ext cx="698500" cy="23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236206</xdr:rowOff>
    </xdr:from>
    <xdr:to>
      <xdr:col>18</xdr:col>
      <xdr:colOff>177800</xdr:colOff>
      <xdr:row>35</xdr:row>
      <xdr:rowOff>274382</xdr:rowOff>
    </xdr:to>
    <xdr:cxnSp macro="">
      <xdr:nvCxnSpPr>
        <xdr:cNvPr id="122" name="直線コネクタ 121"/>
        <xdr:cNvCxnSpPr/>
      </xdr:nvCxnSpPr>
      <xdr:spPr bwMode="auto">
        <a:xfrm flipV="1">
          <a:off x="2908300" y="6846556"/>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131684</xdr:rowOff>
    </xdr:from>
    <xdr:to>
      <xdr:col>29</xdr:col>
      <xdr:colOff>177800</xdr:colOff>
      <xdr:row>35</xdr:row>
      <xdr:rowOff>233284</xdr:rowOff>
    </xdr:to>
    <xdr:sp macro="" textlink="">
      <xdr:nvSpPr>
        <xdr:cNvPr id="132" name="楕円 131"/>
        <xdr:cNvSpPr/>
      </xdr:nvSpPr>
      <xdr:spPr bwMode="auto">
        <a:xfrm>
          <a:off x="5600700" y="6742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103761</xdr:rowOff>
    </xdr:from>
    <xdr:ext cx="762000" cy="259045"/>
    <xdr:sp macro="" textlink="">
      <xdr:nvSpPr>
        <xdr:cNvPr id="133" name="人口1人当たり決算額の推移該当値テキスト445"/>
        <xdr:cNvSpPr txBox="1"/>
      </xdr:nvSpPr>
      <xdr:spPr>
        <a:xfrm>
          <a:off x="5740400" y="671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171265</xdr:rowOff>
    </xdr:from>
    <xdr:to>
      <xdr:col>26</xdr:col>
      <xdr:colOff>101600</xdr:colOff>
      <xdr:row>35</xdr:row>
      <xdr:rowOff>272865</xdr:rowOff>
    </xdr:to>
    <xdr:sp macro="" textlink="">
      <xdr:nvSpPr>
        <xdr:cNvPr id="134" name="楕円 133"/>
        <xdr:cNvSpPr/>
      </xdr:nvSpPr>
      <xdr:spPr bwMode="auto">
        <a:xfrm>
          <a:off x="4953000" y="678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257642</xdr:rowOff>
    </xdr:from>
    <xdr:ext cx="736600" cy="259045"/>
    <xdr:sp macro="" textlink="">
      <xdr:nvSpPr>
        <xdr:cNvPr id="135" name="テキスト ボックス 134"/>
        <xdr:cNvSpPr txBox="1"/>
      </xdr:nvSpPr>
      <xdr:spPr>
        <a:xfrm>
          <a:off x="4622800" y="686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208821</xdr:rowOff>
    </xdr:from>
    <xdr:to>
      <xdr:col>22</xdr:col>
      <xdr:colOff>165100</xdr:colOff>
      <xdr:row>35</xdr:row>
      <xdr:rowOff>310421</xdr:rowOff>
    </xdr:to>
    <xdr:sp macro="" textlink="">
      <xdr:nvSpPr>
        <xdr:cNvPr id="136" name="楕円 135"/>
        <xdr:cNvSpPr/>
      </xdr:nvSpPr>
      <xdr:spPr bwMode="auto">
        <a:xfrm>
          <a:off x="4254500" y="681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295198</xdr:rowOff>
    </xdr:from>
    <xdr:ext cx="762000" cy="259045"/>
    <xdr:sp macro="" textlink="">
      <xdr:nvSpPr>
        <xdr:cNvPr id="137" name="テキスト ボックス 136"/>
        <xdr:cNvSpPr txBox="1"/>
      </xdr:nvSpPr>
      <xdr:spPr>
        <a:xfrm>
          <a:off x="3924300" y="69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185406</xdr:rowOff>
    </xdr:from>
    <xdr:to>
      <xdr:col>19</xdr:col>
      <xdr:colOff>38100</xdr:colOff>
      <xdr:row>35</xdr:row>
      <xdr:rowOff>287006</xdr:rowOff>
    </xdr:to>
    <xdr:sp macro="" textlink="">
      <xdr:nvSpPr>
        <xdr:cNvPr id="138" name="楕円 137"/>
        <xdr:cNvSpPr/>
      </xdr:nvSpPr>
      <xdr:spPr bwMode="auto">
        <a:xfrm>
          <a:off x="3556000" y="679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297183</xdr:rowOff>
    </xdr:from>
    <xdr:ext cx="762000" cy="259045"/>
    <xdr:sp macro="" textlink="">
      <xdr:nvSpPr>
        <xdr:cNvPr id="139" name="テキスト ボックス 138"/>
        <xdr:cNvSpPr txBox="1"/>
      </xdr:nvSpPr>
      <xdr:spPr>
        <a:xfrm>
          <a:off x="3225800" y="656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223582</xdr:rowOff>
    </xdr:from>
    <xdr:to>
      <xdr:col>15</xdr:col>
      <xdr:colOff>101600</xdr:colOff>
      <xdr:row>35</xdr:row>
      <xdr:rowOff>325182</xdr:rowOff>
    </xdr:to>
    <xdr:sp macro="" textlink="">
      <xdr:nvSpPr>
        <xdr:cNvPr id="140" name="楕円 139"/>
        <xdr:cNvSpPr/>
      </xdr:nvSpPr>
      <xdr:spPr bwMode="auto">
        <a:xfrm>
          <a:off x="2857500" y="683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309959</xdr:rowOff>
    </xdr:from>
    <xdr:ext cx="762000" cy="259045"/>
    <xdr:sp macro="" textlink="">
      <xdr:nvSpPr>
        <xdr:cNvPr id="141" name="テキスト ボックス 140"/>
        <xdr:cNvSpPr txBox="1"/>
      </xdr:nvSpPr>
      <xdr:spPr>
        <a:xfrm>
          <a:off x="2527300" y="69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65,797
64,655
106.04
25,724,581
24,956,718
725,385
15,280,609
16,087,335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15418</xdr:rowOff>
    </xdr:from>
    <xdr:to>
      <xdr:col>24</xdr:col>
      <xdr:colOff>63500</xdr:colOff>
      <xdr:row>37</xdr:row>
      <xdr:rowOff>48927</xdr:rowOff>
    </xdr:to>
    <xdr:cxnSp macro="">
      <xdr:nvCxnSpPr>
        <xdr:cNvPr id="61" name="直線コネクタ 60"/>
        <xdr:cNvCxnSpPr/>
      </xdr:nvCxnSpPr>
      <xdr:spPr>
        <a:xfrm flipV="1">
          <a:off x="3797300" y="6359068"/>
          <a:ext cx="8382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39954</xdr:rowOff>
    </xdr:from>
    <xdr:to>
      <xdr:col>19</xdr:col>
      <xdr:colOff>177800</xdr:colOff>
      <xdr:row>37</xdr:row>
      <xdr:rowOff>48927</xdr:rowOff>
    </xdr:to>
    <xdr:cxnSp macro="">
      <xdr:nvCxnSpPr>
        <xdr:cNvPr id="64" name="直線コネクタ 63"/>
        <xdr:cNvCxnSpPr/>
      </xdr:nvCxnSpPr>
      <xdr:spPr>
        <a:xfrm>
          <a:off x="2908300" y="6383604"/>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33096</xdr:rowOff>
    </xdr:from>
    <xdr:to>
      <xdr:col>15</xdr:col>
      <xdr:colOff>50800</xdr:colOff>
      <xdr:row>37</xdr:row>
      <xdr:rowOff>39954</xdr:rowOff>
    </xdr:to>
    <xdr:cxnSp macro="">
      <xdr:nvCxnSpPr>
        <xdr:cNvPr id="67" name="直線コネクタ 66"/>
        <xdr:cNvCxnSpPr/>
      </xdr:nvCxnSpPr>
      <xdr:spPr>
        <a:xfrm>
          <a:off x="2019300" y="6376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33096</xdr:rowOff>
    </xdr:from>
    <xdr:to>
      <xdr:col>10</xdr:col>
      <xdr:colOff>114300</xdr:colOff>
      <xdr:row>37</xdr:row>
      <xdr:rowOff>37211</xdr:rowOff>
    </xdr:to>
    <xdr:cxnSp macro="">
      <xdr:nvCxnSpPr>
        <xdr:cNvPr id="70" name="直線コネクタ 69"/>
        <xdr:cNvCxnSpPr/>
      </xdr:nvCxnSpPr>
      <xdr:spPr>
        <a:xfrm flipV="1">
          <a:off x="1130300" y="637674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136068</xdr:rowOff>
    </xdr:from>
    <xdr:to>
      <xdr:col>24</xdr:col>
      <xdr:colOff>114300</xdr:colOff>
      <xdr:row>37</xdr:row>
      <xdr:rowOff>66218</xdr:rowOff>
    </xdr:to>
    <xdr:sp macro="" textlink="">
      <xdr:nvSpPr>
        <xdr:cNvPr id="80" name="楕円 79"/>
        <xdr:cNvSpPr/>
      </xdr:nvSpPr>
      <xdr:spPr>
        <a:xfrm>
          <a:off x="4584700" y="63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114495</xdr:rowOff>
    </xdr:from>
    <xdr:ext cx="534377" cy="259045"/>
    <xdr:sp macro="" textlink="">
      <xdr:nvSpPr>
        <xdr:cNvPr id="81" name="人件費該当値テキスト"/>
        <xdr:cNvSpPr txBox="1"/>
      </xdr:nvSpPr>
      <xdr:spPr>
        <a:xfrm>
          <a:off x="4686300" y="62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169577</xdr:rowOff>
    </xdr:from>
    <xdr:to>
      <xdr:col>20</xdr:col>
      <xdr:colOff>38100</xdr:colOff>
      <xdr:row>37</xdr:row>
      <xdr:rowOff>99727</xdr:rowOff>
    </xdr:to>
    <xdr:sp macro="" textlink="">
      <xdr:nvSpPr>
        <xdr:cNvPr id="82" name="楕円 81"/>
        <xdr:cNvSpPr/>
      </xdr:nvSpPr>
      <xdr:spPr>
        <a:xfrm>
          <a:off x="3746500" y="63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90854</xdr:rowOff>
    </xdr:from>
    <xdr:ext cx="534377" cy="259045"/>
    <xdr:sp macro="" textlink="">
      <xdr:nvSpPr>
        <xdr:cNvPr id="83" name="テキスト ボックス 82"/>
        <xdr:cNvSpPr txBox="1"/>
      </xdr:nvSpPr>
      <xdr:spPr>
        <a:xfrm>
          <a:off x="3530111" y="64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160604</xdr:rowOff>
    </xdr:from>
    <xdr:to>
      <xdr:col>15</xdr:col>
      <xdr:colOff>101600</xdr:colOff>
      <xdr:row>37</xdr:row>
      <xdr:rowOff>90754</xdr:rowOff>
    </xdr:to>
    <xdr:sp macro="" textlink="">
      <xdr:nvSpPr>
        <xdr:cNvPr id="84" name="楕円 83"/>
        <xdr:cNvSpPr/>
      </xdr:nvSpPr>
      <xdr:spPr>
        <a:xfrm>
          <a:off x="2857500" y="63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81881</xdr:rowOff>
    </xdr:from>
    <xdr:ext cx="534377" cy="259045"/>
    <xdr:sp macro="" textlink="">
      <xdr:nvSpPr>
        <xdr:cNvPr id="85" name="テキスト ボックス 84"/>
        <xdr:cNvSpPr txBox="1"/>
      </xdr:nvSpPr>
      <xdr:spPr>
        <a:xfrm>
          <a:off x="2641111" y="64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153746</xdr:rowOff>
    </xdr:from>
    <xdr:to>
      <xdr:col>10</xdr:col>
      <xdr:colOff>165100</xdr:colOff>
      <xdr:row>37</xdr:row>
      <xdr:rowOff>83896</xdr:rowOff>
    </xdr:to>
    <xdr:sp macro="" textlink="">
      <xdr:nvSpPr>
        <xdr:cNvPr id="86" name="楕円 85"/>
        <xdr:cNvSpPr/>
      </xdr:nvSpPr>
      <xdr:spPr>
        <a:xfrm>
          <a:off x="1968500" y="6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75023</xdr:rowOff>
    </xdr:from>
    <xdr:ext cx="534377" cy="259045"/>
    <xdr:sp macro="" textlink="">
      <xdr:nvSpPr>
        <xdr:cNvPr id="87" name="テキスト ボックス 86"/>
        <xdr:cNvSpPr txBox="1"/>
      </xdr:nvSpPr>
      <xdr:spPr>
        <a:xfrm>
          <a:off x="1752111" y="64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157861</xdr:rowOff>
    </xdr:from>
    <xdr:to>
      <xdr:col>6</xdr:col>
      <xdr:colOff>38100</xdr:colOff>
      <xdr:row>37</xdr:row>
      <xdr:rowOff>88011</xdr:rowOff>
    </xdr:to>
    <xdr:sp macro="" textlink="">
      <xdr:nvSpPr>
        <xdr:cNvPr id="88" name="楕円 87"/>
        <xdr:cNvSpPr/>
      </xdr:nvSpPr>
      <xdr:spPr>
        <a:xfrm>
          <a:off x="1079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79138</xdr:rowOff>
    </xdr:from>
    <xdr:ext cx="534377" cy="259045"/>
    <xdr:sp macro="" textlink="">
      <xdr:nvSpPr>
        <xdr:cNvPr id="89" name="テキスト ボックス 88"/>
        <xdr:cNvSpPr txBox="1"/>
      </xdr:nvSpPr>
      <xdr:spPr>
        <a:xfrm>
          <a:off x="863111" y="64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17170</xdr:rowOff>
    </xdr:from>
    <xdr:to>
      <xdr:col>24</xdr:col>
      <xdr:colOff>63500</xdr:colOff>
      <xdr:row>57</xdr:row>
      <xdr:rowOff>59984</xdr:rowOff>
    </xdr:to>
    <xdr:cxnSp macro="">
      <xdr:nvCxnSpPr>
        <xdr:cNvPr id="121" name="直線コネクタ 120"/>
        <xdr:cNvCxnSpPr/>
      </xdr:nvCxnSpPr>
      <xdr:spPr>
        <a:xfrm>
          <a:off x="3797300" y="9789820"/>
          <a:ext cx="838200" cy="4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17170</xdr:rowOff>
    </xdr:from>
    <xdr:to>
      <xdr:col>19</xdr:col>
      <xdr:colOff>177800</xdr:colOff>
      <xdr:row>57</xdr:row>
      <xdr:rowOff>69052</xdr:rowOff>
    </xdr:to>
    <xdr:cxnSp macro="">
      <xdr:nvCxnSpPr>
        <xdr:cNvPr id="124" name="直線コネクタ 123"/>
        <xdr:cNvCxnSpPr/>
      </xdr:nvCxnSpPr>
      <xdr:spPr>
        <a:xfrm flipV="1">
          <a:off x="2908300" y="9789820"/>
          <a:ext cx="889000" cy="5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69052</xdr:rowOff>
    </xdr:from>
    <xdr:to>
      <xdr:col>15</xdr:col>
      <xdr:colOff>50800</xdr:colOff>
      <xdr:row>57</xdr:row>
      <xdr:rowOff>142846</xdr:rowOff>
    </xdr:to>
    <xdr:cxnSp macro="">
      <xdr:nvCxnSpPr>
        <xdr:cNvPr id="127" name="直線コネクタ 126"/>
        <xdr:cNvCxnSpPr/>
      </xdr:nvCxnSpPr>
      <xdr:spPr>
        <a:xfrm flipV="1">
          <a:off x="2019300" y="9841702"/>
          <a:ext cx="889000" cy="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142846</xdr:rowOff>
    </xdr:from>
    <xdr:to>
      <xdr:col>10</xdr:col>
      <xdr:colOff>114300</xdr:colOff>
      <xdr:row>58</xdr:row>
      <xdr:rowOff>2866</xdr:rowOff>
    </xdr:to>
    <xdr:cxnSp macro="">
      <xdr:nvCxnSpPr>
        <xdr:cNvPr id="130" name="直線コネクタ 129"/>
        <xdr:cNvCxnSpPr/>
      </xdr:nvCxnSpPr>
      <xdr:spPr>
        <a:xfrm flipV="1">
          <a:off x="1130300" y="9915496"/>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9184</xdr:rowOff>
    </xdr:from>
    <xdr:to>
      <xdr:col>24</xdr:col>
      <xdr:colOff>114300</xdr:colOff>
      <xdr:row>57</xdr:row>
      <xdr:rowOff>110784</xdr:rowOff>
    </xdr:to>
    <xdr:sp macro="" textlink="">
      <xdr:nvSpPr>
        <xdr:cNvPr id="140" name="楕円 139"/>
        <xdr:cNvSpPr/>
      </xdr:nvSpPr>
      <xdr:spPr>
        <a:xfrm>
          <a:off x="4584700" y="97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159061</xdr:rowOff>
    </xdr:from>
    <xdr:ext cx="534377" cy="259045"/>
    <xdr:sp macro="" textlink="">
      <xdr:nvSpPr>
        <xdr:cNvPr id="141" name="物件費該当値テキスト"/>
        <xdr:cNvSpPr txBox="1"/>
      </xdr:nvSpPr>
      <xdr:spPr>
        <a:xfrm>
          <a:off x="4686300" y="97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137820</xdr:rowOff>
    </xdr:from>
    <xdr:to>
      <xdr:col>20</xdr:col>
      <xdr:colOff>38100</xdr:colOff>
      <xdr:row>57</xdr:row>
      <xdr:rowOff>67970</xdr:rowOff>
    </xdr:to>
    <xdr:sp macro="" textlink="">
      <xdr:nvSpPr>
        <xdr:cNvPr id="142" name="楕円 141"/>
        <xdr:cNvSpPr/>
      </xdr:nvSpPr>
      <xdr:spPr>
        <a:xfrm>
          <a:off x="3746500" y="97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59097</xdr:rowOff>
    </xdr:from>
    <xdr:ext cx="534377" cy="259045"/>
    <xdr:sp macro="" textlink="">
      <xdr:nvSpPr>
        <xdr:cNvPr id="143" name="テキスト ボックス 142"/>
        <xdr:cNvSpPr txBox="1"/>
      </xdr:nvSpPr>
      <xdr:spPr>
        <a:xfrm>
          <a:off x="3530111" y="98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18252</xdr:rowOff>
    </xdr:from>
    <xdr:to>
      <xdr:col>15</xdr:col>
      <xdr:colOff>101600</xdr:colOff>
      <xdr:row>57</xdr:row>
      <xdr:rowOff>119852</xdr:rowOff>
    </xdr:to>
    <xdr:sp macro="" textlink="">
      <xdr:nvSpPr>
        <xdr:cNvPr id="144" name="楕円 143"/>
        <xdr:cNvSpPr/>
      </xdr:nvSpPr>
      <xdr:spPr>
        <a:xfrm>
          <a:off x="2857500" y="97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110979</xdr:rowOff>
    </xdr:from>
    <xdr:ext cx="534377" cy="259045"/>
    <xdr:sp macro="" textlink="">
      <xdr:nvSpPr>
        <xdr:cNvPr id="145" name="テキスト ボックス 144"/>
        <xdr:cNvSpPr txBox="1"/>
      </xdr:nvSpPr>
      <xdr:spPr>
        <a:xfrm>
          <a:off x="2641111" y="98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92046</xdr:rowOff>
    </xdr:from>
    <xdr:to>
      <xdr:col>10</xdr:col>
      <xdr:colOff>165100</xdr:colOff>
      <xdr:row>58</xdr:row>
      <xdr:rowOff>22196</xdr:rowOff>
    </xdr:to>
    <xdr:sp macro="" textlink="">
      <xdr:nvSpPr>
        <xdr:cNvPr id="146" name="楕円 145"/>
        <xdr:cNvSpPr/>
      </xdr:nvSpPr>
      <xdr:spPr>
        <a:xfrm>
          <a:off x="1968500" y="986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13323</xdr:rowOff>
    </xdr:from>
    <xdr:ext cx="534377" cy="259045"/>
    <xdr:sp macro="" textlink="">
      <xdr:nvSpPr>
        <xdr:cNvPr id="147" name="テキスト ボックス 146"/>
        <xdr:cNvSpPr txBox="1"/>
      </xdr:nvSpPr>
      <xdr:spPr>
        <a:xfrm>
          <a:off x="1752111" y="995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123516</xdr:rowOff>
    </xdr:from>
    <xdr:to>
      <xdr:col>6</xdr:col>
      <xdr:colOff>38100</xdr:colOff>
      <xdr:row>58</xdr:row>
      <xdr:rowOff>53666</xdr:rowOff>
    </xdr:to>
    <xdr:sp macro="" textlink="">
      <xdr:nvSpPr>
        <xdr:cNvPr id="148" name="楕円 147"/>
        <xdr:cNvSpPr/>
      </xdr:nvSpPr>
      <xdr:spPr>
        <a:xfrm>
          <a:off x="1079500" y="98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44793</xdr:rowOff>
    </xdr:from>
    <xdr:ext cx="534377" cy="259045"/>
    <xdr:sp macro="" textlink="">
      <xdr:nvSpPr>
        <xdr:cNvPr id="149" name="テキスト ボックス 148"/>
        <xdr:cNvSpPr txBox="1"/>
      </xdr:nvSpPr>
      <xdr:spPr>
        <a:xfrm>
          <a:off x="863111" y="99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32258</xdr:rowOff>
    </xdr:from>
    <xdr:to>
      <xdr:col>24</xdr:col>
      <xdr:colOff>63500</xdr:colOff>
      <xdr:row>78</xdr:row>
      <xdr:rowOff>80584</xdr:rowOff>
    </xdr:to>
    <xdr:cxnSp macro="">
      <xdr:nvCxnSpPr>
        <xdr:cNvPr id="176" name="直線コネクタ 175"/>
        <xdr:cNvCxnSpPr/>
      </xdr:nvCxnSpPr>
      <xdr:spPr>
        <a:xfrm>
          <a:off x="3797300" y="13405358"/>
          <a:ext cx="8382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32258</xdr:rowOff>
    </xdr:from>
    <xdr:to>
      <xdr:col>19</xdr:col>
      <xdr:colOff>177800</xdr:colOff>
      <xdr:row>78</xdr:row>
      <xdr:rowOff>60376</xdr:rowOff>
    </xdr:to>
    <xdr:cxnSp macro="">
      <xdr:nvCxnSpPr>
        <xdr:cNvPr id="179" name="直線コネクタ 178"/>
        <xdr:cNvCxnSpPr/>
      </xdr:nvCxnSpPr>
      <xdr:spPr>
        <a:xfrm flipV="1">
          <a:off x="2908300" y="1340535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60376</xdr:rowOff>
    </xdr:from>
    <xdr:to>
      <xdr:col>15</xdr:col>
      <xdr:colOff>50800</xdr:colOff>
      <xdr:row>78</xdr:row>
      <xdr:rowOff>62159</xdr:rowOff>
    </xdr:to>
    <xdr:cxnSp macro="">
      <xdr:nvCxnSpPr>
        <xdr:cNvPr id="182" name="直線コネクタ 181"/>
        <xdr:cNvCxnSpPr/>
      </xdr:nvCxnSpPr>
      <xdr:spPr>
        <a:xfrm flipV="1">
          <a:off x="2019300" y="1343347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22749</xdr:rowOff>
    </xdr:from>
    <xdr:to>
      <xdr:col>10</xdr:col>
      <xdr:colOff>114300</xdr:colOff>
      <xdr:row>78</xdr:row>
      <xdr:rowOff>62159</xdr:rowOff>
    </xdr:to>
    <xdr:cxnSp macro="">
      <xdr:nvCxnSpPr>
        <xdr:cNvPr id="185" name="直線コネクタ 184"/>
        <xdr:cNvCxnSpPr/>
      </xdr:nvCxnSpPr>
      <xdr:spPr>
        <a:xfrm>
          <a:off x="1130300" y="13395849"/>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29784</xdr:rowOff>
    </xdr:from>
    <xdr:to>
      <xdr:col>24</xdr:col>
      <xdr:colOff>114300</xdr:colOff>
      <xdr:row>78</xdr:row>
      <xdr:rowOff>131384</xdr:rowOff>
    </xdr:to>
    <xdr:sp macro="" textlink="">
      <xdr:nvSpPr>
        <xdr:cNvPr id="195" name="楕円 194"/>
        <xdr:cNvSpPr/>
      </xdr:nvSpPr>
      <xdr:spPr>
        <a:xfrm>
          <a:off x="4584700" y="134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116161</xdr:rowOff>
    </xdr:from>
    <xdr:ext cx="469744" cy="259045"/>
    <xdr:sp macro="" textlink="">
      <xdr:nvSpPr>
        <xdr:cNvPr id="196" name="維持補修費該当値テキスト"/>
        <xdr:cNvSpPr txBox="1"/>
      </xdr:nvSpPr>
      <xdr:spPr>
        <a:xfrm>
          <a:off x="4686300" y="1331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152908</xdr:rowOff>
    </xdr:from>
    <xdr:to>
      <xdr:col>20</xdr:col>
      <xdr:colOff>38100</xdr:colOff>
      <xdr:row>78</xdr:row>
      <xdr:rowOff>83058</xdr:rowOff>
    </xdr:to>
    <xdr:sp macro="" textlink="">
      <xdr:nvSpPr>
        <xdr:cNvPr id="197" name="楕円 196"/>
        <xdr:cNvSpPr/>
      </xdr:nvSpPr>
      <xdr:spPr>
        <a:xfrm>
          <a:off x="3746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74185</xdr:rowOff>
    </xdr:from>
    <xdr:ext cx="469744" cy="259045"/>
    <xdr:sp macro="" textlink="">
      <xdr:nvSpPr>
        <xdr:cNvPr id="198" name="テキスト ボックス 197"/>
        <xdr:cNvSpPr txBox="1"/>
      </xdr:nvSpPr>
      <xdr:spPr>
        <a:xfrm>
          <a:off x="3562428"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9576</xdr:rowOff>
    </xdr:from>
    <xdr:to>
      <xdr:col>15</xdr:col>
      <xdr:colOff>101600</xdr:colOff>
      <xdr:row>78</xdr:row>
      <xdr:rowOff>111176</xdr:rowOff>
    </xdr:to>
    <xdr:sp macro="" textlink="">
      <xdr:nvSpPr>
        <xdr:cNvPr id="199" name="楕円 198"/>
        <xdr:cNvSpPr/>
      </xdr:nvSpPr>
      <xdr:spPr>
        <a:xfrm>
          <a:off x="2857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102303</xdr:rowOff>
    </xdr:from>
    <xdr:ext cx="469744" cy="259045"/>
    <xdr:sp macro="" textlink="">
      <xdr:nvSpPr>
        <xdr:cNvPr id="200" name="テキスト ボックス 199"/>
        <xdr:cNvSpPr txBox="1"/>
      </xdr:nvSpPr>
      <xdr:spPr>
        <a:xfrm>
          <a:off x="2673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11359</xdr:rowOff>
    </xdr:from>
    <xdr:to>
      <xdr:col>10</xdr:col>
      <xdr:colOff>165100</xdr:colOff>
      <xdr:row>78</xdr:row>
      <xdr:rowOff>112959</xdr:rowOff>
    </xdr:to>
    <xdr:sp macro="" textlink="">
      <xdr:nvSpPr>
        <xdr:cNvPr id="201" name="楕円 200"/>
        <xdr:cNvSpPr/>
      </xdr:nvSpPr>
      <xdr:spPr>
        <a:xfrm>
          <a:off x="1968500" y="13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104086</xdr:rowOff>
    </xdr:from>
    <xdr:ext cx="469744" cy="259045"/>
    <xdr:sp macro="" textlink="">
      <xdr:nvSpPr>
        <xdr:cNvPr id="202" name="テキスト ボックス 201"/>
        <xdr:cNvSpPr txBox="1"/>
      </xdr:nvSpPr>
      <xdr:spPr>
        <a:xfrm>
          <a:off x="1784428" y="134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143399</xdr:rowOff>
    </xdr:from>
    <xdr:to>
      <xdr:col>6</xdr:col>
      <xdr:colOff>38100</xdr:colOff>
      <xdr:row>78</xdr:row>
      <xdr:rowOff>73549</xdr:rowOff>
    </xdr:to>
    <xdr:sp macro="" textlink="">
      <xdr:nvSpPr>
        <xdr:cNvPr id="203" name="楕円 202"/>
        <xdr:cNvSpPr/>
      </xdr:nvSpPr>
      <xdr:spPr>
        <a:xfrm>
          <a:off x="1079500" y="133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64676</xdr:rowOff>
    </xdr:from>
    <xdr:ext cx="469744" cy="259045"/>
    <xdr:sp macro="" textlink="">
      <xdr:nvSpPr>
        <xdr:cNvPr id="204" name="テキスト ボックス 203"/>
        <xdr:cNvSpPr txBox="1"/>
      </xdr:nvSpPr>
      <xdr:spPr>
        <a:xfrm>
          <a:off x="895428" y="13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73692</xdr:rowOff>
    </xdr:from>
    <xdr:to>
      <xdr:col>24</xdr:col>
      <xdr:colOff>63500</xdr:colOff>
      <xdr:row>96</xdr:row>
      <xdr:rowOff>3840</xdr:rowOff>
    </xdr:to>
    <xdr:cxnSp macro="">
      <xdr:nvCxnSpPr>
        <xdr:cNvPr id="238" name="直線コネクタ 237"/>
        <xdr:cNvCxnSpPr/>
      </xdr:nvCxnSpPr>
      <xdr:spPr>
        <a:xfrm flipV="1">
          <a:off x="3797300" y="16361442"/>
          <a:ext cx="838200" cy="10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150087</xdr:rowOff>
    </xdr:from>
    <xdr:to>
      <xdr:col>19</xdr:col>
      <xdr:colOff>177800</xdr:colOff>
      <xdr:row>96</xdr:row>
      <xdr:rowOff>3840</xdr:rowOff>
    </xdr:to>
    <xdr:cxnSp macro="">
      <xdr:nvCxnSpPr>
        <xdr:cNvPr id="241" name="直線コネクタ 240"/>
        <xdr:cNvCxnSpPr/>
      </xdr:nvCxnSpPr>
      <xdr:spPr>
        <a:xfrm>
          <a:off x="2908300" y="16266387"/>
          <a:ext cx="889000" cy="19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150087</xdr:rowOff>
    </xdr:from>
    <xdr:to>
      <xdr:col>15</xdr:col>
      <xdr:colOff>50800</xdr:colOff>
      <xdr:row>96</xdr:row>
      <xdr:rowOff>149544</xdr:rowOff>
    </xdr:to>
    <xdr:cxnSp macro="">
      <xdr:nvCxnSpPr>
        <xdr:cNvPr id="244" name="直線コネクタ 243"/>
        <xdr:cNvCxnSpPr/>
      </xdr:nvCxnSpPr>
      <xdr:spPr>
        <a:xfrm flipV="1">
          <a:off x="2019300" y="16266387"/>
          <a:ext cx="889000" cy="3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149544</xdr:rowOff>
    </xdr:from>
    <xdr:to>
      <xdr:col>10</xdr:col>
      <xdr:colOff>114300</xdr:colOff>
      <xdr:row>97</xdr:row>
      <xdr:rowOff>17342</xdr:rowOff>
    </xdr:to>
    <xdr:cxnSp macro="">
      <xdr:nvCxnSpPr>
        <xdr:cNvPr id="247" name="直線コネクタ 246"/>
        <xdr:cNvCxnSpPr/>
      </xdr:nvCxnSpPr>
      <xdr:spPr>
        <a:xfrm flipV="1">
          <a:off x="1130300" y="16608744"/>
          <a:ext cx="889000" cy="3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22892</xdr:rowOff>
    </xdr:from>
    <xdr:to>
      <xdr:col>24</xdr:col>
      <xdr:colOff>114300</xdr:colOff>
      <xdr:row>95</xdr:row>
      <xdr:rowOff>124492</xdr:rowOff>
    </xdr:to>
    <xdr:sp macro="" textlink="">
      <xdr:nvSpPr>
        <xdr:cNvPr id="257" name="楕円 256"/>
        <xdr:cNvSpPr/>
      </xdr:nvSpPr>
      <xdr:spPr>
        <a:xfrm>
          <a:off x="4584700" y="163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45769</xdr:rowOff>
    </xdr:from>
    <xdr:ext cx="599010" cy="259045"/>
    <xdr:sp macro="" textlink="">
      <xdr:nvSpPr>
        <xdr:cNvPr id="258" name="扶助費該当値テキスト"/>
        <xdr:cNvSpPr txBox="1"/>
      </xdr:nvSpPr>
      <xdr:spPr>
        <a:xfrm>
          <a:off x="4686300" y="161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124490</xdr:rowOff>
    </xdr:from>
    <xdr:to>
      <xdr:col>20</xdr:col>
      <xdr:colOff>38100</xdr:colOff>
      <xdr:row>96</xdr:row>
      <xdr:rowOff>54640</xdr:rowOff>
    </xdr:to>
    <xdr:sp macro="" textlink="">
      <xdr:nvSpPr>
        <xdr:cNvPr id="259" name="楕円 258"/>
        <xdr:cNvSpPr/>
      </xdr:nvSpPr>
      <xdr:spPr>
        <a:xfrm>
          <a:off x="3746500" y="1641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71167</xdr:rowOff>
    </xdr:from>
    <xdr:ext cx="599010" cy="259045"/>
    <xdr:sp macro="" textlink="">
      <xdr:nvSpPr>
        <xdr:cNvPr id="260" name="テキスト ボックス 259"/>
        <xdr:cNvSpPr txBox="1"/>
      </xdr:nvSpPr>
      <xdr:spPr>
        <a:xfrm>
          <a:off x="3497795" y="1618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99287</xdr:rowOff>
    </xdr:from>
    <xdr:to>
      <xdr:col>15</xdr:col>
      <xdr:colOff>101600</xdr:colOff>
      <xdr:row>95</xdr:row>
      <xdr:rowOff>29437</xdr:rowOff>
    </xdr:to>
    <xdr:sp macro="" textlink="">
      <xdr:nvSpPr>
        <xdr:cNvPr id="261" name="楕円 260"/>
        <xdr:cNvSpPr/>
      </xdr:nvSpPr>
      <xdr:spPr>
        <a:xfrm>
          <a:off x="2857500" y="162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45964</xdr:rowOff>
    </xdr:from>
    <xdr:ext cx="599010" cy="259045"/>
    <xdr:sp macro="" textlink="">
      <xdr:nvSpPr>
        <xdr:cNvPr id="262" name="テキスト ボックス 261"/>
        <xdr:cNvSpPr txBox="1"/>
      </xdr:nvSpPr>
      <xdr:spPr>
        <a:xfrm>
          <a:off x="2608795" y="1599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98744</xdr:rowOff>
    </xdr:from>
    <xdr:to>
      <xdr:col>10</xdr:col>
      <xdr:colOff>165100</xdr:colOff>
      <xdr:row>97</xdr:row>
      <xdr:rowOff>28894</xdr:rowOff>
    </xdr:to>
    <xdr:sp macro="" textlink="">
      <xdr:nvSpPr>
        <xdr:cNvPr id="263" name="楕円 262"/>
        <xdr:cNvSpPr/>
      </xdr:nvSpPr>
      <xdr:spPr>
        <a:xfrm>
          <a:off x="1968500" y="165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45421</xdr:rowOff>
    </xdr:from>
    <xdr:ext cx="534377" cy="259045"/>
    <xdr:sp macro="" textlink="">
      <xdr:nvSpPr>
        <xdr:cNvPr id="264" name="テキスト ボックス 263"/>
        <xdr:cNvSpPr txBox="1"/>
      </xdr:nvSpPr>
      <xdr:spPr>
        <a:xfrm>
          <a:off x="1752111" y="163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137992</xdr:rowOff>
    </xdr:from>
    <xdr:to>
      <xdr:col>6</xdr:col>
      <xdr:colOff>38100</xdr:colOff>
      <xdr:row>97</xdr:row>
      <xdr:rowOff>68142</xdr:rowOff>
    </xdr:to>
    <xdr:sp macro="" textlink="">
      <xdr:nvSpPr>
        <xdr:cNvPr id="265" name="楕円 264"/>
        <xdr:cNvSpPr/>
      </xdr:nvSpPr>
      <xdr:spPr>
        <a:xfrm>
          <a:off x="1079500" y="165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84669</xdr:rowOff>
    </xdr:from>
    <xdr:ext cx="534377" cy="259045"/>
    <xdr:sp macro="" textlink="">
      <xdr:nvSpPr>
        <xdr:cNvPr id="266" name="テキスト ボックス 265"/>
        <xdr:cNvSpPr txBox="1"/>
      </xdr:nvSpPr>
      <xdr:spPr>
        <a:xfrm>
          <a:off x="863111" y="163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90" name="直線コネクタ 289"/>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91" name="補助費等最小値テキスト"/>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92" name="直線コネクタ 291"/>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93" name="補助費等最大値テキスト"/>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4" name="直線コネクタ 293"/>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149225</xdr:rowOff>
    </xdr:from>
    <xdr:to>
      <xdr:col>55</xdr:col>
      <xdr:colOff>0</xdr:colOff>
      <xdr:row>36</xdr:row>
      <xdr:rowOff>162499</xdr:rowOff>
    </xdr:to>
    <xdr:cxnSp macro="">
      <xdr:nvCxnSpPr>
        <xdr:cNvPr id="295" name="直線コネクタ 294"/>
        <xdr:cNvCxnSpPr/>
      </xdr:nvCxnSpPr>
      <xdr:spPr>
        <a:xfrm flipV="1">
          <a:off x="9639300" y="6321425"/>
          <a:ext cx="838200" cy="1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36773</xdr:rowOff>
    </xdr:from>
    <xdr:ext cx="534377" cy="259045"/>
    <xdr:sp macro="" textlink="">
      <xdr:nvSpPr>
        <xdr:cNvPr id="296" name="補助費等平均値テキスト"/>
        <xdr:cNvSpPr txBox="1"/>
      </xdr:nvSpPr>
      <xdr:spPr>
        <a:xfrm>
          <a:off x="10528300" y="6037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7" name="フローチャート: 判断 296"/>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75662</xdr:rowOff>
    </xdr:from>
    <xdr:to>
      <xdr:col>50</xdr:col>
      <xdr:colOff>114300</xdr:colOff>
      <xdr:row>36</xdr:row>
      <xdr:rowOff>162499</xdr:rowOff>
    </xdr:to>
    <xdr:cxnSp macro="">
      <xdr:nvCxnSpPr>
        <xdr:cNvPr id="298" name="直線コネクタ 297"/>
        <xdr:cNvCxnSpPr/>
      </xdr:nvCxnSpPr>
      <xdr:spPr>
        <a:xfrm>
          <a:off x="8750300" y="6247862"/>
          <a:ext cx="889000" cy="8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9" name="フローチャート: 判断 298"/>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130103</xdr:rowOff>
    </xdr:from>
    <xdr:ext cx="534377" cy="259045"/>
    <xdr:sp macro="" textlink="">
      <xdr:nvSpPr>
        <xdr:cNvPr id="300" name="テキスト ボックス 299"/>
        <xdr:cNvSpPr txBox="1"/>
      </xdr:nvSpPr>
      <xdr:spPr>
        <a:xfrm>
          <a:off x="9372111" y="5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16949</xdr:rowOff>
    </xdr:from>
    <xdr:to>
      <xdr:col>45</xdr:col>
      <xdr:colOff>177800</xdr:colOff>
      <xdr:row>36</xdr:row>
      <xdr:rowOff>75662</xdr:rowOff>
    </xdr:to>
    <xdr:cxnSp macro="">
      <xdr:nvCxnSpPr>
        <xdr:cNvPr id="301" name="直線コネクタ 300"/>
        <xdr:cNvCxnSpPr/>
      </xdr:nvCxnSpPr>
      <xdr:spPr>
        <a:xfrm>
          <a:off x="7861300" y="5331899"/>
          <a:ext cx="889000" cy="9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302" name="フローチャート: 判断 301"/>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303" name="テキスト ボックス 302"/>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16949</xdr:rowOff>
    </xdr:from>
    <xdr:to>
      <xdr:col>41</xdr:col>
      <xdr:colOff>50800</xdr:colOff>
      <xdr:row>37</xdr:row>
      <xdr:rowOff>33553</xdr:rowOff>
    </xdr:to>
    <xdr:cxnSp macro="">
      <xdr:nvCxnSpPr>
        <xdr:cNvPr id="304" name="直線コネクタ 303"/>
        <xdr:cNvCxnSpPr/>
      </xdr:nvCxnSpPr>
      <xdr:spPr>
        <a:xfrm flipV="1">
          <a:off x="6972300" y="5331899"/>
          <a:ext cx="889000" cy="10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5" name="フローチャート: 判断 304"/>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6" name="テキスト ボックス 305"/>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7" name="フローチャート: 判断 306"/>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78500</xdr:rowOff>
    </xdr:from>
    <xdr:ext cx="534377" cy="259045"/>
    <xdr:sp macro="" textlink="">
      <xdr:nvSpPr>
        <xdr:cNvPr id="308" name="テキスト ボックス 307"/>
        <xdr:cNvSpPr txBox="1"/>
      </xdr:nvSpPr>
      <xdr:spPr>
        <a:xfrm>
          <a:off x="6705111" y="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98425</xdr:rowOff>
    </xdr:from>
    <xdr:to>
      <xdr:col>55</xdr:col>
      <xdr:colOff>50800</xdr:colOff>
      <xdr:row>37</xdr:row>
      <xdr:rowOff>28575</xdr:rowOff>
    </xdr:to>
    <xdr:sp macro="" textlink="">
      <xdr:nvSpPr>
        <xdr:cNvPr id="314" name="楕円 313"/>
        <xdr:cNvSpPr/>
      </xdr:nvSpPr>
      <xdr:spPr>
        <a:xfrm>
          <a:off x="104267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76852</xdr:rowOff>
    </xdr:from>
    <xdr:ext cx="534377" cy="259045"/>
    <xdr:sp macro="" textlink="">
      <xdr:nvSpPr>
        <xdr:cNvPr id="315" name="補助費等該当値テキスト"/>
        <xdr:cNvSpPr txBox="1"/>
      </xdr:nvSpPr>
      <xdr:spPr>
        <a:xfrm>
          <a:off x="10528300" y="62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111699</xdr:rowOff>
    </xdr:from>
    <xdr:to>
      <xdr:col>50</xdr:col>
      <xdr:colOff>165100</xdr:colOff>
      <xdr:row>37</xdr:row>
      <xdr:rowOff>41849</xdr:rowOff>
    </xdr:to>
    <xdr:sp macro="" textlink="">
      <xdr:nvSpPr>
        <xdr:cNvPr id="316" name="楕円 315"/>
        <xdr:cNvSpPr/>
      </xdr:nvSpPr>
      <xdr:spPr>
        <a:xfrm>
          <a:off x="9588500" y="62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32976</xdr:rowOff>
    </xdr:from>
    <xdr:ext cx="534377" cy="259045"/>
    <xdr:sp macro="" textlink="">
      <xdr:nvSpPr>
        <xdr:cNvPr id="317" name="テキスト ボックス 316"/>
        <xdr:cNvSpPr txBox="1"/>
      </xdr:nvSpPr>
      <xdr:spPr>
        <a:xfrm>
          <a:off x="9372111" y="63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24862</xdr:rowOff>
    </xdr:from>
    <xdr:to>
      <xdr:col>46</xdr:col>
      <xdr:colOff>38100</xdr:colOff>
      <xdr:row>36</xdr:row>
      <xdr:rowOff>126462</xdr:rowOff>
    </xdr:to>
    <xdr:sp macro="" textlink="">
      <xdr:nvSpPr>
        <xdr:cNvPr id="318" name="楕円 317"/>
        <xdr:cNvSpPr/>
      </xdr:nvSpPr>
      <xdr:spPr>
        <a:xfrm>
          <a:off x="8699500" y="61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142989</xdr:rowOff>
    </xdr:from>
    <xdr:ext cx="534377" cy="259045"/>
    <xdr:sp macro="" textlink="">
      <xdr:nvSpPr>
        <xdr:cNvPr id="319" name="テキスト ボックス 318"/>
        <xdr:cNvSpPr txBox="1"/>
      </xdr:nvSpPr>
      <xdr:spPr>
        <a:xfrm>
          <a:off x="8483111" y="59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137599</xdr:rowOff>
    </xdr:from>
    <xdr:to>
      <xdr:col>41</xdr:col>
      <xdr:colOff>101600</xdr:colOff>
      <xdr:row>31</xdr:row>
      <xdr:rowOff>67749</xdr:rowOff>
    </xdr:to>
    <xdr:sp macro="" textlink="">
      <xdr:nvSpPr>
        <xdr:cNvPr id="320" name="楕円 319"/>
        <xdr:cNvSpPr/>
      </xdr:nvSpPr>
      <xdr:spPr>
        <a:xfrm>
          <a:off x="7810500" y="528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84276</xdr:rowOff>
    </xdr:from>
    <xdr:ext cx="599010" cy="259045"/>
    <xdr:sp macro="" textlink="">
      <xdr:nvSpPr>
        <xdr:cNvPr id="321" name="テキスト ボックス 320"/>
        <xdr:cNvSpPr txBox="1"/>
      </xdr:nvSpPr>
      <xdr:spPr>
        <a:xfrm>
          <a:off x="7561795" y="50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154203</xdr:rowOff>
    </xdr:from>
    <xdr:to>
      <xdr:col>36</xdr:col>
      <xdr:colOff>165100</xdr:colOff>
      <xdr:row>37</xdr:row>
      <xdr:rowOff>84353</xdr:rowOff>
    </xdr:to>
    <xdr:sp macro="" textlink="">
      <xdr:nvSpPr>
        <xdr:cNvPr id="322" name="楕円 321"/>
        <xdr:cNvSpPr/>
      </xdr:nvSpPr>
      <xdr:spPr>
        <a:xfrm>
          <a:off x="6921500" y="63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75480</xdr:rowOff>
    </xdr:from>
    <xdr:ext cx="534377" cy="259045"/>
    <xdr:sp macro="" textlink="">
      <xdr:nvSpPr>
        <xdr:cNvPr id="323" name="テキスト ボックス 322"/>
        <xdr:cNvSpPr txBox="1"/>
      </xdr:nvSpPr>
      <xdr:spPr>
        <a:xfrm>
          <a:off x="6705111" y="64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9" name="直線コネクタ 348"/>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0"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1" name="直線コネクタ 350"/>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2"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3" name="直線コネクタ 352"/>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62520</xdr:rowOff>
    </xdr:from>
    <xdr:to>
      <xdr:col>55</xdr:col>
      <xdr:colOff>0</xdr:colOff>
      <xdr:row>58</xdr:row>
      <xdr:rowOff>33423</xdr:rowOff>
    </xdr:to>
    <xdr:cxnSp macro="">
      <xdr:nvCxnSpPr>
        <xdr:cNvPr id="354" name="直線コネクタ 353"/>
        <xdr:cNvCxnSpPr/>
      </xdr:nvCxnSpPr>
      <xdr:spPr>
        <a:xfrm>
          <a:off x="9639300" y="9663720"/>
          <a:ext cx="838200" cy="3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5"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6" name="フローチャート: 判断 355"/>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62520</xdr:rowOff>
    </xdr:from>
    <xdr:to>
      <xdr:col>50</xdr:col>
      <xdr:colOff>114300</xdr:colOff>
      <xdr:row>57</xdr:row>
      <xdr:rowOff>17780</xdr:rowOff>
    </xdr:to>
    <xdr:cxnSp macro="">
      <xdr:nvCxnSpPr>
        <xdr:cNvPr id="357" name="直線コネクタ 356"/>
        <xdr:cNvCxnSpPr/>
      </xdr:nvCxnSpPr>
      <xdr:spPr>
        <a:xfrm flipV="1">
          <a:off x="8750300" y="9663720"/>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8" name="フローチャート: 判断 357"/>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9" name="テキスト ボックス 358"/>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135781</xdr:rowOff>
    </xdr:from>
    <xdr:to>
      <xdr:col>45</xdr:col>
      <xdr:colOff>177800</xdr:colOff>
      <xdr:row>57</xdr:row>
      <xdr:rowOff>17780</xdr:rowOff>
    </xdr:to>
    <xdr:cxnSp macro="">
      <xdr:nvCxnSpPr>
        <xdr:cNvPr id="360" name="直線コネクタ 359"/>
        <xdr:cNvCxnSpPr/>
      </xdr:nvCxnSpPr>
      <xdr:spPr>
        <a:xfrm>
          <a:off x="7861300" y="9736981"/>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1" name="フローチャート: 判断 360"/>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2" name="テキスト ボックス 361"/>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135781</xdr:rowOff>
    </xdr:from>
    <xdr:to>
      <xdr:col>41</xdr:col>
      <xdr:colOff>50800</xdr:colOff>
      <xdr:row>57</xdr:row>
      <xdr:rowOff>28067</xdr:rowOff>
    </xdr:to>
    <xdr:cxnSp macro="">
      <xdr:nvCxnSpPr>
        <xdr:cNvPr id="363" name="直線コネクタ 362"/>
        <xdr:cNvCxnSpPr/>
      </xdr:nvCxnSpPr>
      <xdr:spPr>
        <a:xfrm flipV="1">
          <a:off x="6972300" y="9736981"/>
          <a:ext cx="889000" cy="6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4" name="フローチャート: 判断 363"/>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5" name="テキスト ボックス 364"/>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6" name="フローチャート: 判断 365"/>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7" name="テキスト ボックス 366"/>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154073</xdr:rowOff>
    </xdr:from>
    <xdr:to>
      <xdr:col>55</xdr:col>
      <xdr:colOff>50800</xdr:colOff>
      <xdr:row>58</xdr:row>
      <xdr:rowOff>84223</xdr:rowOff>
    </xdr:to>
    <xdr:sp macro="" textlink="">
      <xdr:nvSpPr>
        <xdr:cNvPr id="373" name="楕円 372"/>
        <xdr:cNvSpPr/>
      </xdr:nvSpPr>
      <xdr:spPr>
        <a:xfrm>
          <a:off x="10426700" y="99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69000</xdr:rowOff>
    </xdr:from>
    <xdr:ext cx="534377" cy="259045"/>
    <xdr:sp macro="" textlink="">
      <xdr:nvSpPr>
        <xdr:cNvPr id="374" name="普通建設事業費該当値テキスト"/>
        <xdr:cNvSpPr txBox="1"/>
      </xdr:nvSpPr>
      <xdr:spPr>
        <a:xfrm>
          <a:off x="10528300" y="984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11720</xdr:rowOff>
    </xdr:from>
    <xdr:to>
      <xdr:col>50</xdr:col>
      <xdr:colOff>165100</xdr:colOff>
      <xdr:row>56</xdr:row>
      <xdr:rowOff>113320</xdr:rowOff>
    </xdr:to>
    <xdr:sp macro="" textlink="">
      <xdr:nvSpPr>
        <xdr:cNvPr id="375" name="楕円 374"/>
        <xdr:cNvSpPr/>
      </xdr:nvSpPr>
      <xdr:spPr>
        <a:xfrm>
          <a:off x="9588500" y="961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104447</xdr:rowOff>
    </xdr:from>
    <xdr:ext cx="534377" cy="259045"/>
    <xdr:sp macro="" textlink="">
      <xdr:nvSpPr>
        <xdr:cNvPr id="376" name="テキスト ボックス 375"/>
        <xdr:cNvSpPr txBox="1"/>
      </xdr:nvSpPr>
      <xdr:spPr>
        <a:xfrm>
          <a:off x="9372111" y="970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138430</xdr:rowOff>
    </xdr:from>
    <xdr:to>
      <xdr:col>46</xdr:col>
      <xdr:colOff>38100</xdr:colOff>
      <xdr:row>57</xdr:row>
      <xdr:rowOff>68580</xdr:rowOff>
    </xdr:to>
    <xdr:sp macro="" textlink="">
      <xdr:nvSpPr>
        <xdr:cNvPr id="377" name="楕円 376"/>
        <xdr:cNvSpPr/>
      </xdr:nvSpPr>
      <xdr:spPr>
        <a:xfrm>
          <a:off x="8699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59707</xdr:rowOff>
    </xdr:from>
    <xdr:ext cx="534377" cy="259045"/>
    <xdr:sp macro="" textlink="">
      <xdr:nvSpPr>
        <xdr:cNvPr id="378" name="テキスト ボックス 377"/>
        <xdr:cNvSpPr txBox="1"/>
      </xdr:nvSpPr>
      <xdr:spPr>
        <a:xfrm>
          <a:off x="8483111" y="98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84981</xdr:rowOff>
    </xdr:from>
    <xdr:to>
      <xdr:col>41</xdr:col>
      <xdr:colOff>101600</xdr:colOff>
      <xdr:row>57</xdr:row>
      <xdr:rowOff>15131</xdr:rowOff>
    </xdr:to>
    <xdr:sp macro="" textlink="">
      <xdr:nvSpPr>
        <xdr:cNvPr id="379" name="楕円 378"/>
        <xdr:cNvSpPr/>
      </xdr:nvSpPr>
      <xdr:spPr>
        <a:xfrm>
          <a:off x="7810500" y="96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6258</xdr:rowOff>
    </xdr:from>
    <xdr:ext cx="534377" cy="259045"/>
    <xdr:sp macro="" textlink="">
      <xdr:nvSpPr>
        <xdr:cNvPr id="380" name="テキスト ボックス 379"/>
        <xdr:cNvSpPr txBox="1"/>
      </xdr:nvSpPr>
      <xdr:spPr>
        <a:xfrm>
          <a:off x="7594111" y="97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148717</xdr:rowOff>
    </xdr:from>
    <xdr:to>
      <xdr:col>36</xdr:col>
      <xdr:colOff>165100</xdr:colOff>
      <xdr:row>57</xdr:row>
      <xdr:rowOff>78867</xdr:rowOff>
    </xdr:to>
    <xdr:sp macro="" textlink="">
      <xdr:nvSpPr>
        <xdr:cNvPr id="381" name="楕円 380"/>
        <xdr:cNvSpPr/>
      </xdr:nvSpPr>
      <xdr:spPr>
        <a:xfrm>
          <a:off x="6921500" y="9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69994</xdr:rowOff>
    </xdr:from>
    <xdr:ext cx="534377" cy="259045"/>
    <xdr:sp macro="" textlink="">
      <xdr:nvSpPr>
        <xdr:cNvPr id="382" name="テキスト ボックス 381"/>
        <xdr:cNvSpPr txBox="1"/>
      </xdr:nvSpPr>
      <xdr:spPr>
        <a:xfrm>
          <a:off x="6705111" y="98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6" name="直線コネクタ 405"/>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9"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0" name="直線コネクタ 409"/>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104533</xdr:rowOff>
    </xdr:from>
    <xdr:to>
      <xdr:col>55</xdr:col>
      <xdr:colOff>0</xdr:colOff>
      <xdr:row>78</xdr:row>
      <xdr:rowOff>108725</xdr:rowOff>
    </xdr:to>
    <xdr:cxnSp macro="">
      <xdr:nvCxnSpPr>
        <xdr:cNvPr id="411" name="直線コネクタ 410"/>
        <xdr:cNvCxnSpPr/>
      </xdr:nvCxnSpPr>
      <xdr:spPr>
        <a:xfrm>
          <a:off x="9639300" y="13306183"/>
          <a:ext cx="838200" cy="17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2"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3" name="フローチャート: 判断 412"/>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104533</xdr:rowOff>
    </xdr:from>
    <xdr:to>
      <xdr:col>50</xdr:col>
      <xdr:colOff>114300</xdr:colOff>
      <xdr:row>78</xdr:row>
      <xdr:rowOff>83713</xdr:rowOff>
    </xdr:to>
    <xdr:cxnSp macro="">
      <xdr:nvCxnSpPr>
        <xdr:cNvPr id="414" name="直線コネクタ 413"/>
        <xdr:cNvCxnSpPr/>
      </xdr:nvCxnSpPr>
      <xdr:spPr>
        <a:xfrm flipV="1">
          <a:off x="8750300" y="13306183"/>
          <a:ext cx="889000" cy="15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5" name="フローチャート: 判断 414"/>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6" name="テキスト ボックス 415"/>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83713</xdr:rowOff>
    </xdr:from>
    <xdr:to>
      <xdr:col>45</xdr:col>
      <xdr:colOff>177800</xdr:colOff>
      <xdr:row>78</xdr:row>
      <xdr:rowOff>134595</xdr:rowOff>
    </xdr:to>
    <xdr:cxnSp macro="">
      <xdr:nvCxnSpPr>
        <xdr:cNvPr id="417" name="直線コネクタ 416"/>
        <xdr:cNvCxnSpPr/>
      </xdr:nvCxnSpPr>
      <xdr:spPr>
        <a:xfrm flipV="1">
          <a:off x="7861300" y="13456813"/>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8" name="フローチャート: 判断 417"/>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9" name="テキスト ボックス 418"/>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4159</xdr:rowOff>
    </xdr:from>
    <xdr:to>
      <xdr:col>41</xdr:col>
      <xdr:colOff>50800</xdr:colOff>
      <xdr:row>78</xdr:row>
      <xdr:rowOff>134595</xdr:rowOff>
    </xdr:to>
    <xdr:cxnSp macro="">
      <xdr:nvCxnSpPr>
        <xdr:cNvPr id="420" name="直線コネクタ 419"/>
        <xdr:cNvCxnSpPr/>
      </xdr:nvCxnSpPr>
      <xdr:spPr>
        <a:xfrm>
          <a:off x="6972300" y="13377259"/>
          <a:ext cx="889000" cy="1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1" name="フローチャート: 判断 420"/>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2" name="テキスト ボックス 421"/>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3" name="フローチャート: 判断 422"/>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4" name="テキスト ボックス 423"/>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57925</xdr:rowOff>
    </xdr:from>
    <xdr:to>
      <xdr:col>55</xdr:col>
      <xdr:colOff>50800</xdr:colOff>
      <xdr:row>78</xdr:row>
      <xdr:rowOff>159525</xdr:rowOff>
    </xdr:to>
    <xdr:sp macro="" textlink="">
      <xdr:nvSpPr>
        <xdr:cNvPr id="430" name="楕円 429"/>
        <xdr:cNvSpPr/>
      </xdr:nvSpPr>
      <xdr:spPr>
        <a:xfrm>
          <a:off x="104267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144302</xdr:rowOff>
    </xdr:from>
    <xdr:ext cx="469744" cy="259045"/>
    <xdr:sp macro="" textlink="">
      <xdr:nvSpPr>
        <xdr:cNvPr id="431" name="普通建設事業費 （ うち新規整備　）該当値テキスト"/>
        <xdr:cNvSpPr txBox="1"/>
      </xdr:nvSpPr>
      <xdr:spPr>
        <a:xfrm>
          <a:off x="10528300" y="133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53733</xdr:rowOff>
    </xdr:from>
    <xdr:to>
      <xdr:col>50</xdr:col>
      <xdr:colOff>165100</xdr:colOff>
      <xdr:row>77</xdr:row>
      <xdr:rowOff>155333</xdr:rowOff>
    </xdr:to>
    <xdr:sp macro="" textlink="">
      <xdr:nvSpPr>
        <xdr:cNvPr id="432" name="楕円 431"/>
        <xdr:cNvSpPr/>
      </xdr:nvSpPr>
      <xdr:spPr>
        <a:xfrm>
          <a:off x="9588500" y="132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410</xdr:rowOff>
    </xdr:from>
    <xdr:ext cx="534377" cy="259045"/>
    <xdr:sp macro="" textlink="">
      <xdr:nvSpPr>
        <xdr:cNvPr id="433" name="テキスト ボックス 432"/>
        <xdr:cNvSpPr txBox="1"/>
      </xdr:nvSpPr>
      <xdr:spPr>
        <a:xfrm>
          <a:off x="9372111" y="130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32913</xdr:rowOff>
    </xdr:from>
    <xdr:to>
      <xdr:col>46</xdr:col>
      <xdr:colOff>38100</xdr:colOff>
      <xdr:row>78</xdr:row>
      <xdr:rowOff>134513</xdr:rowOff>
    </xdr:to>
    <xdr:sp macro="" textlink="">
      <xdr:nvSpPr>
        <xdr:cNvPr id="434" name="楕円 433"/>
        <xdr:cNvSpPr/>
      </xdr:nvSpPr>
      <xdr:spPr>
        <a:xfrm>
          <a:off x="8699500" y="134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125640</xdr:rowOff>
    </xdr:from>
    <xdr:ext cx="469744" cy="259045"/>
    <xdr:sp macro="" textlink="">
      <xdr:nvSpPr>
        <xdr:cNvPr id="435" name="テキスト ボックス 434"/>
        <xdr:cNvSpPr txBox="1"/>
      </xdr:nvSpPr>
      <xdr:spPr>
        <a:xfrm>
          <a:off x="8515428" y="1349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83795</xdr:rowOff>
    </xdr:from>
    <xdr:to>
      <xdr:col>41</xdr:col>
      <xdr:colOff>101600</xdr:colOff>
      <xdr:row>79</xdr:row>
      <xdr:rowOff>13945</xdr:rowOff>
    </xdr:to>
    <xdr:sp macro="" textlink="">
      <xdr:nvSpPr>
        <xdr:cNvPr id="436" name="楕円 435"/>
        <xdr:cNvSpPr/>
      </xdr:nvSpPr>
      <xdr:spPr>
        <a:xfrm>
          <a:off x="7810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5072</xdr:rowOff>
    </xdr:from>
    <xdr:ext cx="469744" cy="259045"/>
    <xdr:sp macro="" textlink="">
      <xdr:nvSpPr>
        <xdr:cNvPr id="437" name="テキスト ボックス 436"/>
        <xdr:cNvSpPr txBox="1"/>
      </xdr:nvSpPr>
      <xdr:spPr>
        <a:xfrm>
          <a:off x="7626428" y="135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124809</xdr:rowOff>
    </xdr:from>
    <xdr:to>
      <xdr:col>36</xdr:col>
      <xdr:colOff>165100</xdr:colOff>
      <xdr:row>78</xdr:row>
      <xdr:rowOff>54959</xdr:rowOff>
    </xdr:to>
    <xdr:sp macro="" textlink="">
      <xdr:nvSpPr>
        <xdr:cNvPr id="438" name="楕円 437"/>
        <xdr:cNvSpPr/>
      </xdr:nvSpPr>
      <xdr:spPr>
        <a:xfrm>
          <a:off x="6921500" y="133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46086</xdr:rowOff>
    </xdr:from>
    <xdr:ext cx="534377" cy="259045"/>
    <xdr:sp macro="" textlink="">
      <xdr:nvSpPr>
        <xdr:cNvPr id="439" name="テキスト ボックス 438"/>
        <xdr:cNvSpPr txBox="1"/>
      </xdr:nvSpPr>
      <xdr:spPr>
        <a:xfrm>
          <a:off x="6705111" y="134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3" name="直線コネクタ 462"/>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4"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5" name="直線コネクタ 464"/>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6"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7" name="直線コネクタ 466"/>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146241</xdr:rowOff>
    </xdr:from>
    <xdr:to>
      <xdr:col>55</xdr:col>
      <xdr:colOff>0</xdr:colOff>
      <xdr:row>98</xdr:row>
      <xdr:rowOff>32207</xdr:rowOff>
    </xdr:to>
    <xdr:cxnSp macro="">
      <xdr:nvCxnSpPr>
        <xdr:cNvPr id="468" name="直線コネクタ 467"/>
        <xdr:cNvCxnSpPr/>
      </xdr:nvCxnSpPr>
      <xdr:spPr>
        <a:xfrm>
          <a:off x="9639300" y="16605441"/>
          <a:ext cx="838200" cy="22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9"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0" name="フローチャート: 判断 469"/>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146241</xdr:rowOff>
    </xdr:from>
    <xdr:to>
      <xdr:col>50</xdr:col>
      <xdr:colOff>114300</xdr:colOff>
      <xdr:row>97</xdr:row>
      <xdr:rowOff>85268</xdr:rowOff>
    </xdr:to>
    <xdr:cxnSp macro="">
      <xdr:nvCxnSpPr>
        <xdr:cNvPr id="471" name="直線コネクタ 470"/>
        <xdr:cNvCxnSpPr/>
      </xdr:nvCxnSpPr>
      <xdr:spPr>
        <a:xfrm flipV="1">
          <a:off x="8750300" y="16605441"/>
          <a:ext cx="889000" cy="1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2" name="フローチャート: 判断 471"/>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3" name="テキスト ボックス 472"/>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151307</xdr:rowOff>
    </xdr:from>
    <xdr:to>
      <xdr:col>45</xdr:col>
      <xdr:colOff>177800</xdr:colOff>
      <xdr:row>97</xdr:row>
      <xdr:rowOff>85268</xdr:rowOff>
    </xdr:to>
    <xdr:cxnSp macro="">
      <xdr:nvCxnSpPr>
        <xdr:cNvPr id="474" name="直線コネクタ 473"/>
        <xdr:cNvCxnSpPr/>
      </xdr:nvCxnSpPr>
      <xdr:spPr>
        <a:xfrm>
          <a:off x="7861300" y="16610507"/>
          <a:ext cx="889000" cy="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5" name="フローチャート: 判断 474"/>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6" name="テキスト ボックス 475"/>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151307</xdr:rowOff>
    </xdr:from>
    <xdr:to>
      <xdr:col>41</xdr:col>
      <xdr:colOff>50800</xdr:colOff>
      <xdr:row>97</xdr:row>
      <xdr:rowOff>124079</xdr:rowOff>
    </xdr:to>
    <xdr:cxnSp macro="">
      <xdr:nvCxnSpPr>
        <xdr:cNvPr id="477" name="直線コネクタ 476"/>
        <xdr:cNvCxnSpPr/>
      </xdr:nvCxnSpPr>
      <xdr:spPr>
        <a:xfrm flipV="1">
          <a:off x="6972300" y="16610507"/>
          <a:ext cx="889000" cy="14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8" name="フローチャート: 判断 477"/>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9" name="テキスト ボックス 478"/>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0" name="フローチャート: 判断 479"/>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1" name="テキスト ボックス 480"/>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152857</xdr:rowOff>
    </xdr:from>
    <xdr:to>
      <xdr:col>55</xdr:col>
      <xdr:colOff>50800</xdr:colOff>
      <xdr:row>98</xdr:row>
      <xdr:rowOff>83007</xdr:rowOff>
    </xdr:to>
    <xdr:sp macro="" textlink="">
      <xdr:nvSpPr>
        <xdr:cNvPr id="487" name="楕円 486"/>
        <xdr:cNvSpPr/>
      </xdr:nvSpPr>
      <xdr:spPr>
        <a:xfrm>
          <a:off x="10426700" y="167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67784</xdr:rowOff>
    </xdr:from>
    <xdr:ext cx="534377" cy="259045"/>
    <xdr:sp macro="" textlink="">
      <xdr:nvSpPr>
        <xdr:cNvPr id="488" name="普通建設事業費 （ うち更新整備　）該当値テキスト"/>
        <xdr:cNvSpPr txBox="1"/>
      </xdr:nvSpPr>
      <xdr:spPr>
        <a:xfrm>
          <a:off x="10528300" y="166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95441</xdr:rowOff>
    </xdr:from>
    <xdr:to>
      <xdr:col>50</xdr:col>
      <xdr:colOff>165100</xdr:colOff>
      <xdr:row>97</xdr:row>
      <xdr:rowOff>25591</xdr:rowOff>
    </xdr:to>
    <xdr:sp macro="" textlink="">
      <xdr:nvSpPr>
        <xdr:cNvPr id="489" name="楕円 488"/>
        <xdr:cNvSpPr/>
      </xdr:nvSpPr>
      <xdr:spPr>
        <a:xfrm>
          <a:off x="9588500" y="165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16718</xdr:rowOff>
    </xdr:from>
    <xdr:ext cx="534377" cy="259045"/>
    <xdr:sp macro="" textlink="">
      <xdr:nvSpPr>
        <xdr:cNvPr id="490" name="テキスト ボックス 489"/>
        <xdr:cNvSpPr txBox="1"/>
      </xdr:nvSpPr>
      <xdr:spPr>
        <a:xfrm>
          <a:off x="9372111" y="166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34468</xdr:rowOff>
    </xdr:from>
    <xdr:to>
      <xdr:col>46</xdr:col>
      <xdr:colOff>38100</xdr:colOff>
      <xdr:row>97</xdr:row>
      <xdr:rowOff>136068</xdr:rowOff>
    </xdr:to>
    <xdr:sp macro="" textlink="">
      <xdr:nvSpPr>
        <xdr:cNvPr id="491" name="楕円 490"/>
        <xdr:cNvSpPr/>
      </xdr:nvSpPr>
      <xdr:spPr>
        <a:xfrm>
          <a:off x="8699500" y="166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127195</xdr:rowOff>
    </xdr:from>
    <xdr:ext cx="534377" cy="259045"/>
    <xdr:sp macro="" textlink="">
      <xdr:nvSpPr>
        <xdr:cNvPr id="492" name="テキスト ボックス 491"/>
        <xdr:cNvSpPr txBox="1"/>
      </xdr:nvSpPr>
      <xdr:spPr>
        <a:xfrm>
          <a:off x="8483111" y="167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100507</xdr:rowOff>
    </xdr:from>
    <xdr:to>
      <xdr:col>41</xdr:col>
      <xdr:colOff>101600</xdr:colOff>
      <xdr:row>97</xdr:row>
      <xdr:rowOff>30657</xdr:rowOff>
    </xdr:to>
    <xdr:sp macro="" textlink="">
      <xdr:nvSpPr>
        <xdr:cNvPr id="493" name="楕円 492"/>
        <xdr:cNvSpPr/>
      </xdr:nvSpPr>
      <xdr:spPr>
        <a:xfrm>
          <a:off x="7810500" y="165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21784</xdr:rowOff>
    </xdr:from>
    <xdr:ext cx="534377" cy="259045"/>
    <xdr:sp macro="" textlink="">
      <xdr:nvSpPr>
        <xdr:cNvPr id="494" name="テキスト ボックス 493"/>
        <xdr:cNvSpPr txBox="1"/>
      </xdr:nvSpPr>
      <xdr:spPr>
        <a:xfrm>
          <a:off x="7594111" y="166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73279</xdr:rowOff>
    </xdr:from>
    <xdr:to>
      <xdr:col>36</xdr:col>
      <xdr:colOff>165100</xdr:colOff>
      <xdr:row>98</xdr:row>
      <xdr:rowOff>3429</xdr:rowOff>
    </xdr:to>
    <xdr:sp macro="" textlink="">
      <xdr:nvSpPr>
        <xdr:cNvPr id="495" name="楕円 494"/>
        <xdr:cNvSpPr/>
      </xdr:nvSpPr>
      <xdr:spPr>
        <a:xfrm>
          <a:off x="69215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166006</xdr:rowOff>
    </xdr:from>
    <xdr:ext cx="534377" cy="259045"/>
    <xdr:sp macro="" textlink="">
      <xdr:nvSpPr>
        <xdr:cNvPr id="496" name="テキスト ボックス 495"/>
        <xdr:cNvSpPr txBox="1"/>
      </xdr:nvSpPr>
      <xdr:spPr>
        <a:xfrm>
          <a:off x="6705111" y="167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8" name="直線コネクタ 517"/>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1"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2" name="直線コネクタ 521"/>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107741</xdr:rowOff>
    </xdr:from>
    <xdr:to>
      <xdr:col>85</xdr:col>
      <xdr:colOff>127000</xdr:colOff>
      <xdr:row>38</xdr:row>
      <xdr:rowOff>137894</xdr:rowOff>
    </xdr:to>
    <xdr:cxnSp macro="">
      <xdr:nvCxnSpPr>
        <xdr:cNvPr id="523" name="直線コネクタ 522"/>
        <xdr:cNvCxnSpPr/>
      </xdr:nvCxnSpPr>
      <xdr:spPr>
        <a:xfrm flipV="1">
          <a:off x="15481300" y="6622841"/>
          <a:ext cx="8382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4"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5" name="フローチャート: 判断 524"/>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124589</xdr:rowOff>
    </xdr:from>
    <xdr:to>
      <xdr:col>81</xdr:col>
      <xdr:colOff>50800</xdr:colOff>
      <xdr:row>38</xdr:row>
      <xdr:rowOff>137894</xdr:rowOff>
    </xdr:to>
    <xdr:cxnSp macro="">
      <xdr:nvCxnSpPr>
        <xdr:cNvPr id="526" name="直線コネクタ 525"/>
        <xdr:cNvCxnSpPr/>
      </xdr:nvCxnSpPr>
      <xdr:spPr>
        <a:xfrm>
          <a:off x="14592300" y="6639689"/>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7" name="フローチャート: 判断 526"/>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8" name="テキスト ボックス 527"/>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121549</xdr:rowOff>
    </xdr:from>
    <xdr:to>
      <xdr:col>76</xdr:col>
      <xdr:colOff>114300</xdr:colOff>
      <xdr:row>38</xdr:row>
      <xdr:rowOff>124589</xdr:rowOff>
    </xdr:to>
    <xdr:cxnSp macro="">
      <xdr:nvCxnSpPr>
        <xdr:cNvPr id="529" name="直線コネクタ 528"/>
        <xdr:cNvCxnSpPr/>
      </xdr:nvCxnSpPr>
      <xdr:spPr>
        <a:xfrm>
          <a:off x="13703300" y="6636649"/>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0" name="フローチャート: 判断 529"/>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1" name="テキスト ボックス 530"/>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45105</xdr:rowOff>
    </xdr:from>
    <xdr:to>
      <xdr:col>71</xdr:col>
      <xdr:colOff>177800</xdr:colOff>
      <xdr:row>38</xdr:row>
      <xdr:rowOff>121549</xdr:rowOff>
    </xdr:to>
    <xdr:cxnSp macro="">
      <xdr:nvCxnSpPr>
        <xdr:cNvPr id="532" name="直線コネクタ 531"/>
        <xdr:cNvCxnSpPr/>
      </xdr:nvCxnSpPr>
      <xdr:spPr>
        <a:xfrm>
          <a:off x="12814300" y="6560205"/>
          <a:ext cx="8890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3" name="フローチャート: 判断 532"/>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4" name="テキスト ボックス 533"/>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5" name="フローチャート: 判断 534"/>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6" name="テキスト ボックス 535"/>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56941</xdr:rowOff>
    </xdr:from>
    <xdr:to>
      <xdr:col>85</xdr:col>
      <xdr:colOff>177800</xdr:colOff>
      <xdr:row>38</xdr:row>
      <xdr:rowOff>158541</xdr:rowOff>
    </xdr:to>
    <xdr:sp macro="" textlink="">
      <xdr:nvSpPr>
        <xdr:cNvPr id="542" name="楕円 541"/>
        <xdr:cNvSpPr/>
      </xdr:nvSpPr>
      <xdr:spPr>
        <a:xfrm>
          <a:off x="162687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9376</xdr:rowOff>
    </xdr:from>
    <xdr:ext cx="469744" cy="259045"/>
    <xdr:sp macro="" textlink="">
      <xdr:nvSpPr>
        <xdr:cNvPr id="543" name="災害復旧事業費該当値テキスト"/>
        <xdr:cNvSpPr txBox="1"/>
      </xdr:nvSpPr>
      <xdr:spPr>
        <a:xfrm>
          <a:off x="16370300" y="65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87094</xdr:rowOff>
    </xdr:from>
    <xdr:to>
      <xdr:col>81</xdr:col>
      <xdr:colOff>101600</xdr:colOff>
      <xdr:row>39</xdr:row>
      <xdr:rowOff>17244</xdr:rowOff>
    </xdr:to>
    <xdr:sp macro="" textlink="">
      <xdr:nvSpPr>
        <xdr:cNvPr id="544" name="楕円 543"/>
        <xdr:cNvSpPr/>
      </xdr:nvSpPr>
      <xdr:spPr>
        <a:xfrm>
          <a:off x="15430500" y="66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8371</xdr:rowOff>
    </xdr:from>
    <xdr:ext cx="313932" cy="259045"/>
    <xdr:sp macro="" textlink="">
      <xdr:nvSpPr>
        <xdr:cNvPr id="545" name="テキスト ボックス 544"/>
        <xdr:cNvSpPr txBox="1"/>
      </xdr:nvSpPr>
      <xdr:spPr>
        <a:xfrm>
          <a:off x="15324333" y="6694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73789</xdr:rowOff>
    </xdr:from>
    <xdr:to>
      <xdr:col>76</xdr:col>
      <xdr:colOff>165100</xdr:colOff>
      <xdr:row>39</xdr:row>
      <xdr:rowOff>3939</xdr:rowOff>
    </xdr:to>
    <xdr:sp macro="" textlink="">
      <xdr:nvSpPr>
        <xdr:cNvPr id="546" name="楕円 545"/>
        <xdr:cNvSpPr/>
      </xdr:nvSpPr>
      <xdr:spPr>
        <a:xfrm>
          <a:off x="14541500" y="65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166516</xdr:rowOff>
    </xdr:from>
    <xdr:ext cx="378565" cy="259045"/>
    <xdr:sp macro="" textlink="">
      <xdr:nvSpPr>
        <xdr:cNvPr id="547" name="テキスト ボックス 546"/>
        <xdr:cNvSpPr txBox="1"/>
      </xdr:nvSpPr>
      <xdr:spPr>
        <a:xfrm>
          <a:off x="14403017" y="6681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70749</xdr:rowOff>
    </xdr:from>
    <xdr:to>
      <xdr:col>72</xdr:col>
      <xdr:colOff>38100</xdr:colOff>
      <xdr:row>39</xdr:row>
      <xdr:rowOff>899</xdr:rowOff>
    </xdr:to>
    <xdr:sp macro="" textlink="">
      <xdr:nvSpPr>
        <xdr:cNvPr id="548" name="楕円 547"/>
        <xdr:cNvSpPr/>
      </xdr:nvSpPr>
      <xdr:spPr>
        <a:xfrm>
          <a:off x="13652500" y="65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163476</xdr:rowOff>
    </xdr:from>
    <xdr:ext cx="378565" cy="259045"/>
    <xdr:sp macro="" textlink="">
      <xdr:nvSpPr>
        <xdr:cNvPr id="549" name="テキスト ボックス 548"/>
        <xdr:cNvSpPr txBox="1"/>
      </xdr:nvSpPr>
      <xdr:spPr>
        <a:xfrm>
          <a:off x="13514017" y="667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165755</xdr:rowOff>
    </xdr:from>
    <xdr:to>
      <xdr:col>67</xdr:col>
      <xdr:colOff>101600</xdr:colOff>
      <xdr:row>38</xdr:row>
      <xdr:rowOff>95905</xdr:rowOff>
    </xdr:to>
    <xdr:sp macro="" textlink="">
      <xdr:nvSpPr>
        <xdr:cNvPr id="550" name="楕円 549"/>
        <xdr:cNvSpPr/>
      </xdr:nvSpPr>
      <xdr:spPr>
        <a:xfrm>
          <a:off x="12763500" y="65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112432</xdr:rowOff>
    </xdr:from>
    <xdr:ext cx="469744" cy="259045"/>
    <xdr:sp macro="" textlink="">
      <xdr:nvSpPr>
        <xdr:cNvPr id="551" name="テキスト ボックス 550"/>
        <xdr:cNvSpPr txBox="1"/>
      </xdr:nvSpPr>
      <xdr:spPr>
        <a:xfrm>
          <a:off x="12579428" y="628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6" name="直線コネクタ 625"/>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7"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8" name="直線コネクタ 627"/>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9"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0" name="直線コネクタ 629"/>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167557</xdr:rowOff>
    </xdr:from>
    <xdr:to>
      <xdr:col>85</xdr:col>
      <xdr:colOff>127000</xdr:colOff>
      <xdr:row>77</xdr:row>
      <xdr:rowOff>8303</xdr:rowOff>
    </xdr:to>
    <xdr:cxnSp macro="">
      <xdr:nvCxnSpPr>
        <xdr:cNvPr id="631" name="直線コネクタ 630"/>
        <xdr:cNvCxnSpPr/>
      </xdr:nvCxnSpPr>
      <xdr:spPr>
        <a:xfrm>
          <a:off x="15481300" y="13197757"/>
          <a:ext cx="8382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2"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3" name="フローチャート: 判断 632"/>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160291</xdr:rowOff>
    </xdr:from>
    <xdr:to>
      <xdr:col>81</xdr:col>
      <xdr:colOff>50800</xdr:colOff>
      <xdr:row>76</xdr:row>
      <xdr:rowOff>167557</xdr:rowOff>
    </xdr:to>
    <xdr:cxnSp macro="">
      <xdr:nvCxnSpPr>
        <xdr:cNvPr id="634" name="直線コネクタ 633"/>
        <xdr:cNvCxnSpPr/>
      </xdr:nvCxnSpPr>
      <xdr:spPr>
        <a:xfrm>
          <a:off x="14592300" y="13190491"/>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5" name="フローチャート: 判断 634"/>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6" name="テキスト ボックス 635"/>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160291</xdr:rowOff>
    </xdr:from>
    <xdr:to>
      <xdr:col>76</xdr:col>
      <xdr:colOff>114300</xdr:colOff>
      <xdr:row>77</xdr:row>
      <xdr:rowOff>8255</xdr:rowOff>
    </xdr:to>
    <xdr:cxnSp macro="">
      <xdr:nvCxnSpPr>
        <xdr:cNvPr id="637" name="直線コネクタ 636"/>
        <xdr:cNvCxnSpPr/>
      </xdr:nvCxnSpPr>
      <xdr:spPr>
        <a:xfrm flipV="1">
          <a:off x="13703300" y="13190491"/>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8" name="フローチャート: 判断 637"/>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9" name="テキスト ボックス 638"/>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8255</xdr:rowOff>
    </xdr:from>
    <xdr:to>
      <xdr:col>71</xdr:col>
      <xdr:colOff>177800</xdr:colOff>
      <xdr:row>77</xdr:row>
      <xdr:rowOff>19571</xdr:rowOff>
    </xdr:to>
    <xdr:cxnSp macro="">
      <xdr:nvCxnSpPr>
        <xdr:cNvPr id="640" name="直線コネクタ 639"/>
        <xdr:cNvCxnSpPr/>
      </xdr:nvCxnSpPr>
      <xdr:spPr>
        <a:xfrm flipV="1">
          <a:off x="12814300" y="13209905"/>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1" name="フローチャート: 判断 640"/>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2" name="テキスト ボックス 641"/>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3" name="フローチャート: 判断 642"/>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4" name="テキスト ボックス 643"/>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128953</xdr:rowOff>
    </xdr:from>
    <xdr:to>
      <xdr:col>85</xdr:col>
      <xdr:colOff>177800</xdr:colOff>
      <xdr:row>77</xdr:row>
      <xdr:rowOff>59103</xdr:rowOff>
    </xdr:to>
    <xdr:sp macro="" textlink="">
      <xdr:nvSpPr>
        <xdr:cNvPr id="650" name="楕円 649"/>
        <xdr:cNvSpPr/>
      </xdr:nvSpPr>
      <xdr:spPr>
        <a:xfrm>
          <a:off x="16268700" y="131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107380</xdr:rowOff>
    </xdr:from>
    <xdr:ext cx="534377" cy="259045"/>
    <xdr:sp macro="" textlink="">
      <xdr:nvSpPr>
        <xdr:cNvPr id="651" name="公債費該当値テキスト"/>
        <xdr:cNvSpPr txBox="1"/>
      </xdr:nvSpPr>
      <xdr:spPr>
        <a:xfrm>
          <a:off x="16370300"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116757</xdr:rowOff>
    </xdr:from>
    <xdr:to>
      <xdr:col>81</xdr:col>
      <xdr:colOff>101600</xdr:colOff>
      <xdr:row>77</xdr:row>
      <xdr:rowOff>46907</xdr:rowOff>
    </xdr:to>
    <xdr:sp macro="" textlink="">
      <xdr:nvSpPr>
        <xdr:cNvPr id="652" name="楕円 651"/>
        <xdr:cNvSpPr/>
      </xdr:nvSpPr>
      <xdr:spPr>
        <a:xfrm>
          <a:off x="15430500" y="131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38034</xdr:rowOff>
    </xdr:from>
    <xdr:ext cx="534377" cy="259045"/>
    <xdr:sp macro="" textlink="">
      <xdr:nvSpPr>
        <xdr:cNvPr id="653" name="テキスト ボックス 652"/>
        <xdr:cNvSpPr txBox="1"/>
      </xdr:nvSpPr>
      <xdr:spPr>
        <a:xfrm>
          <a:off x="15214111" y="132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109491</xdr:rowOff>
    </xdr:from>
    <xdr:to>
      <xdr:col>76</xdr:col>
      <xdr:colOff>165100</xdr:colOff>
      <xdr:row>77</xdr:row>
      <xdr:rowOff>39641</xdr:rowOff>
    </xdr:to>
    <xdr:sp macro="" textlink="">
      <xdr:nvSpPr>
        <xdr:cNvPr id="654" name="楕円 653"/>
        <xdr:cNvSpPr/>
      </xdr:nvSpPr>
      <xdr:spPr>
        <a:xfrm>
          <a:off x="14541500" y="131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30768</xdr:rowOff>
    </xdr:from>
    <xdr:ext cx="534377" cy="259045"/>
    <xdr:sp macro="" textlink="">
      <xdr:nvSpPr>
        <xdr:cNvPr id="655" name="テキスト ボックス 654"/>
        <xdr:cNvSpPr txBox="1"/>
      </xdr:nvSpPr>
      <xdr:spPr>
        <a:xfrm>
          <a:off x="14325111" y="132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128905</xdr:rowOff>
    </xdr:from>
    <xdr:to>
      <xdr:col>72</xdr:col>
      <xdr:colOff>38100</xdr:colOff>
      <xdr:row>77</xdr:row>
      <xdr:rowOff>59055</xdr:rowOff>
    </xdr:to>
    <xdr:sp macro="" textlink="">
      <xdr:nvSpPr>
        <xdr:cNvPr id="656" name="楕円 655"/>
        <xdr:cNvSpPr/>
      </xdr:nvSpPr>
      <xdr:spPr>
        <a:xfrm>
          <a:off x="13652500"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50182</xdr:rowOff>
    </xdr:from>
    <xdr:ext cx="534377" cy="259045"/>
    <xdr:sp macro="" textlink="">
      <xdr:nvSpPr>
        <xdr:cNvPr id="657" name="テキスト ボックス 656"/>
        <xdr:cNvSpPr txBox="1"/>
      </xdr:nvSpPr>
      <xdr:spPr>
        <a:xfrm>
          <a:off x="13436111" y="132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140221</xdr:rowOff>
    </xdr:from>
    <xdr:to>
      <xdr:col>67</xdr:col>
      <xdr:colOff>101600</xdr:colOff>
      <xdr:row>77</xdr:row>
      <xdr:rowOff>70371</xdr:rowOff>
    </xdr:to>
    <xdr:sp macro="" textlink="">
      <xdr:nvSpPr>
        <xdr:cNvPr id="658" name="楕円 657"/>
        <xdr:cNvSpPr/>
      </xdr:nvSpPr>
      <xdr:spPr>
        <a:xfrm>
          <a:off x="12763500" y="131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61498</xdr:rowOff>
    </xdr:from>
    <xdr:ext cx="534377" cy="259045"/>
    <xdr:sp macro="" textlink="">
      <xdr:nvSpPr>
        <xdr:cNvPr id="659" name="テキスト ボックス 658"/>
        <xdr:cNvSpPr txBox="1"/>
      </xdr:nvSpPr>
      <xdr:spPr>
        <a:xfrm>
          <a:off x="12547111" y="1326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1" name="直線コネクタ 680"/>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2"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3" name="直線コネクタ 682"/>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4"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5" name="直線コネクタ 684"/>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122957</xdr:rowOff>
    </xdr:from>
    <xdr:to>
      <xdr:col>85</xdr:col>
      <xdr:colOff>127000</xdr:colOff>
      <xdr:row>98</xdr:row>
      <xdr:rowOff>127822</xdr:rowOff>
    </xdr:to>
    <xdr:cxnSp macro="">
      <xdr:nvCxnSpPr>
        <xdr:cNvPr id="686" name="直線コネクタ 685"/>
        <xdr:cNvCxnSpPr/>
      </xdr:nvCxnSpPr>
      <xdr:spPr>
        <a:xfrm flipV="1">
          <a:off x="15481300" y="16925057"/>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7"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8" name="フローチャート: 判断 687"/>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127822</xdr:rowOff>
    </xdr:from>
    <xdr:to>
      <xdr:col>81</xdr:col>
      <xdr:colOff>50800</xdr:colOff>
      <xdr:row>98</xdr:row>
      <xdr:rowOff>130200</xdr:rowOff>
    </xdr:to>
    <xdr:cxnSp macro="">
      <xdr:nvCxnSpPr>
        <xdr:cNvPr id="689" name="直線コネクタ 688"/>
        <xdr:cNvCxnSpPr/>
      </xdr:nvCxnSpPr>
      <xdr:spPr>
        <a:xfrm flipV="1">
          <a:off x="14592300" y="16929922"/>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0" name="フローチャート: 判断 689"/>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1" name="テキスト ボックス 690"/>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130200</xdr:rowOff>
    </xdr:from>
    <xdr:to>
      <xdr:col>76</xdr:col>
      <xdr:colOff>114300</xdr:colOff>
      <xdr:row>98</xdr:row>
      <xdr:rowOff>130913</xdr:rowOff>
    </xdr:to>
    <xdr:cxnSp macro="">
      <xdr:nvCxnSpPr>
        <xdr:cNvPr id="692" name="直線コネクタ 691"/>
        <xdr:cNvCxnSpPr/>
      </xdr:nvCxnSpPr>
      <xdr:spPr>
        <a:xfrm flipV="1">
          <a:off x="13703300" y="16932300"/>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3" name="フローチャート: 判断 692"/>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4" name="テキスト ボックス 693"/>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130383</xdr:rowOff>
    </xdr:from>
    <xdr:to>
      <xdr:col>71</xdr:col>
      <xdr:colOff>177800</xdr:colOff>
      <xdr:row>98</xdr:row>
      <xdr:rowOff>130913</xdr:rowOff>
    </xdr:to>
    <xdr:cxnSp macro="">
      <xdr:nvCxnSpPr>
        <xdr:cNvPr id="695" name="直線コネクタ 694"/>
        <xdr:cNvCxnSpPr/>
      </xdr:nvCxnSpPr>
      <xdr:spPr>
        <a:xfrm>
          <a:off x="12814300" y="16932483"/>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6" name="フローチャート: 判断 695"/>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7" name="テキスト ボックス 696"/>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8" name="フローチャート: 判断 697"/>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9" name="テキスト ボックス 698"/>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72157</xdr:rowOff>
    </xdr:from>
    <xdr:to>
      <xdr:col>85</xdr:col>
      <xdr:colOff>177800</xdr:colOff>
      <xdr:row>99</xdr:row>
      <xdr:rowOff>2307</xdr:rowOff>
    </xdr:to>
    <xdr:sp macro="" textlink="">
      <xdr:nvSpPr>
        <xdr:cNvPr id="705" name="楕円 704"/>
        <xdr:cNvSpPr/>
      </xdr:nvSpPr>
      <xdr:spPr>
        <a:xfrm>
          <a:off x="16268700" y="168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158534</xdr:rowOff>
    </xdr:from>
    <xdr:ext cx="469744" cy="259045"/>
    <xdr:sp macro="" textlink="">
      <xdr:nvSpPr>
        <xdr:cNvPr id="706" name="積立金該当値テキスト"/>
        <xdr:cNvSpPr txBox="1"/>
      </xdr:nvSpPr>
      <xdr:spPr>
        <a:xfrm>
          <a:off x="16370300" y="1678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77022</xdr:rowOff>
    </xdr:from>
    <xdr:to>
      <xdr:col>81</xdr:col>
      <xdr:colOff>101600</xdr:colOff>
      <xdr:row>99</xdr:row>
      <xdr:rowOff>7172</xdr:rowOff>
    </xdr:to>
    <xdr:sp macro="" textlink="">
      <xdr:nvSpPr>
        <xdr:cNvPr id="707" name="楕円 706"/>
        <xdr:cNvSpPr/>
      </xdr:nvSpPr>
      <xdr:spPr>
        <a:xfrm>
          <a:off x="15430500" y="168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169749</xdr:rowOff>
    </xdr:from>
    <xdr:ext cx="469744" cy="259045"/>
    <xdr:sp macro="" textlink="">
      <xdr:nvSpPr>
        <xdr:cNvPr id="708" name="テキスト ボックス 707"/>
        <xdr:cNvSpPr txBox="1"/>
      </xdr:nvSpPr>
      <xdr:spPr>
        <a:xfrm>
          <a:off x="15246428" y="1697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79400</xdr:rowOff>
    </xdr:from>
    <xdr:to>
      <xdr:col>76</xdr:col>
      <xdr:colOff>165100</xdr:colOff>
      <xdr:row>99</xdr:row>
      <xdr:rowOff>9550</xdr:rowOff>
    </xdr:to>
    <xdr:sp macro="" textlink="">
      <xdr:nvSpPr>
        <xdr:cNvPr id="709" name="楕円 708"/>
        <xdr:cNvSpPr/>
      </xdr:nvSpPr>
      <xdr:spPr>
        <a:xfrm>
          <a:off x="14541500" y="168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677</xdr:rowOff>
    </xdr:from>
    <xdr:ext cx="469744" cy="259045"/>
    <xdr:sp macro="" textlink="">
      <xdr:nvSpPr>
        <xdr:cNvPr id="710" name="テキスト ボックス 709"/>
        <xdr:cNvSpPr txBox="1"/>
      </xdr:nvSpPr>
      <xdr:spPr>
        <a:xfrm>
          <a:off x="14357428" y="169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80113</xdr:rowOff>
    </xdr:from>
    <xdr:to>
      <xdr:col>72</xdr:col>
      <xdr:colOff>38100</xdr:colOff>
      <xdr:row>99</xdr:row>
      <xdr:rowOff>10263</xdr:rowOff>
    </xdr:to>
    <xdr:sp macro="" textlink="">
      <xdr:nvSpPr>
        <xdr:cNvPr id="711" name="楕円 710"/>
        <xdr:cNvSpPr/>
      </xdr:nvSpPr>
      <xdr:spPr>
        <a:xfrm>
          <a:off x="13652500" y="168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1390</xdr:rowOff>
    </xdr:from>
    <xdr:ext cx="378565" cy="259045"/>
    <xdr:sp macro="" textlink="">
      <xdr:nvSpPr>
        <xdr:cNvPr id="712" name="テキスト ボックス 711"/>
        <xdr:cNvSpPr txBox="1"/>
      </xdr:nvSpPr>
      <xdr:spPr>
        <a:xfrm>
          <a:off x="13514017" y="16974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79583</xdr:rowOff>
    </xdr:from>
    <xdr:to>
      <xdr:col>67</xdr:col>
      <xdr:colOff>101600</xdr:colOff>
      <xdr:row>99</xdr:row>
      <xdr:rowOff>9733</xdr:rowOff>
    </xdr:to>
    <xdr:sp macro="" textlink="">
      <xdr:nvSpPr>
        <xdr:cNvPr id="713" name="楕円 712"/>
        <xdr:cNvSpPr/>
      </xdr:nvSpPr>
      <xdr:spPr>
        <a:xfrm>
          <a:off x="12763500" y="168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860</xdr:rowOff>
    </xdr:from>
    <xdr:ext cx="469744" cy="259045"/>
    <xdr:sp macro="" textlink="">
      <xdr:nvSpPr>
        <xdr:cNvPr id="714" name="テキスト ボックス 713"/>
        <xdr:cNvSpPr txBox="1"/>
      </xdr:nvSpPr>
      <xdr:spPr>
        <a:xfrm>
          <a:off x="12579428" y="1697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6" name="直線コネクタ 735"/>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9"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0" name="直線コネクタ 739"/>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97866</xdr:rowOff>
    </xdr:from>
    <xdr:to>
      <xdr:col>116</xdr:col>
      <xdr:colOff>63500</xdr:colOff>
      <xdr:row>38</xdr:row>
      <xdr:rowOff>115012</xdr:rowOff>
    </xdr:to>
    <xdr:cxnSp macro="">
      <xdr:nvCxnSpPr>
        <xdr:cNvPr id="741" name="直線コネクタ 740"/>
        <xdr:cNvCxnSpPr/>
      </xdr:nvCxnSpPr>
      <xdr:spPr>
        <a:xfrm>
          <a:off x="21323300" y="6612966"/>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2"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3" name="フローチャート: 判断 742"/>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97866</xdr:rowOff>
    </xdr:from>
    <xdr:to>
      <xdr:col>111</xdr:col>
      <xdr:colOff>177800</xdr:colOff>
      <xdr:row>38</xdr:row>
      <xdr:rowOff>106736</xdr:rowOff>
    </xdr:to>
    <xdr:cxnSp macro="">
      <xdr:nvCxnSpPr>
        <xdr:cNvPr id="744" name="直線コネクタ 743"/>
        <xdr:cNvCxnSpPr/>
      </xdr:nvCxnSpPr>
      <xdr:spPr>
        <a:xfrm flipV="1">
          <a:off x="20434300" y="6612966"/>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5" name="フローチャート: 判断 744"/>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6" name="テキスト ボックス 745"/>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106736</xdr:rowOff>
    </xdr:from>
    <xdr:to>
      <xdr:col>107</xdr:col>
      <xdr:colOff>50800</xdr:colOff>
      <xdr:row>38</xdr:row>
      <xdr:rowOff>116520</xdr:rowOff>
    </xdr:to>
    <xdr:cxnSp macro="">
      <xdr:nvCxnSpPr>
        <xdr:cNvPr id="747" name="直線コネクタ 746"/>
        <xdr:cNvCxnSpPr/>
      </xdr:nvCxnSpPr>
      <xdr:spPr>
        <a:xfrm flipV="1">
          <a:off x="19545300" y="6621836"/>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8" name="フローチャート: 判断 747"/>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9" name="テキスト ボックス 748"/>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97820</xdr:rowOff>
    </xdr:from>
    <xdr:to>
      <xdr:col>102</xdr:col>
      <xdr:colOff>114300</xdr:colOff>
      <xdr:row>38</xdr:row>
      <xdr:rowOff>116520</xdr:rowOff>
    </xdr:to>
    <xdr:cxnSp macro="">
      <xdr:nvCxnSpPr>
        <xdr:cNvPr id="750" name="直線コネクタ 749"/>
        <xdr:cNvCxnSpPr/>
      </xdr:nvCxnSpPr>
      <xdr:spPr>
        <a:xfrm>
          <a:off x="18656300" y="661292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1" name="フローチャート: 判断 750"/>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2" name="テキスト ボックス 751"/>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3" name="フローチャート: 判断 752"/>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4" name="テキスト ボックス 753"/>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64212</xdr:rowOff>
    </xdr:from>
    <xdr:to>
      <xdr:col>116</xdr:col>
      <xdr:colOff>114300</xdr:colOff>
      <xdr:row>38</xdr:row>
      <xdr:rowOff>165812</xdr:rowOff>
    </xdr:to>
    <xdr:sp macro="" textlink="">
      <xdr:nvSpPr>
        <xdr:cNvPr id="760" name="楕円 759"/>
        <xdr:cNvSpPr/>
      </xdr:nvSpPr>
      <xdr:spPr>
        <a:xfrm>
          <a:off x="22110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150589</xdr:rowOff>
    </xdr:from>
    <xdr:ext cx="378565" cy="259045"/>
    <xdr:sp macro="" textlink="">
      <xdr:nvSpPr>
        <xdr:cNvPr id="761" name="投資及び出資金該当値テキスト"/>
        <xdr:cNvSpPr txBox="1"/>
      </xdr:nvSpPr>
      <xdr:spPr>
        <a:xfrm>
          <a:off x="22212300" y="649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47066</xdr:rowOff>
    </xdr:from>
    <xdr:to>
      <xdr:col>112</xdr:col>
      <xdr:colOff>38100</xdr:colOff>
      <xdr:row>38</xdr:row>
      <xdr:rowOff>148666</xdr:rowOff>
    </xdr:to>
    <xdr:sp macro="" textlink="">
      <xdr:nvSpPr>
        <xdr:cNvPr id="762" name="楕円 761"/>
        <xdr:cNvSpPr/>
      </xdr:nvSpPr>
      <xdr:spPr>
        <a:xfrm>
          <a:off x="212725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139793</xdr:rowOff>
    </xdr:from>
    <xdr:ext cx="378565" cy="259045"/>
    <xdr:sp macro="" textlink="">
      <xdr:nvSpPr>
        <xdr:cNvPr id="763" name="テキスト ボックス 762"/>
        <xdr:cNvSpPr txBox="1"/>
      </xdr:nvSpPr>
      <xdr:spPr>
        <a:xfrm>
          <a:off x="21134017" y="66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55936</xdr:rowOff>
    </xdr:from>
    <xdr:to>
      <xdr:col>107</xdr:col>
      <xdr:colOff>101600</xdr:colOff>
      <xdr:row>38</xdr:row>
      <xdr:rowOff>157536</xdr:rowOff>
    </xdr:to>
    <xdr:sp macro="" textlink="">
      <xdr:nvSpPr>
        <xdr:cNvPr id="764" name="楕円 763"/>
        <xdr:cNvSpPr/>
      </xdr:nvSpPr>
      <xdr:spPr>
        <a:xfrm>
          <a:off x="20383500" y="65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148663</xdr:rowOff>
    </xdr:from>
    <xdr:ext cx="378565" cy="259045"/>
    <xdr:sp macro="" textlink="">
      <xdr:nvSpPr>
        <xdr:cNvPr id="765" name="テキスト ボックス 764"/>
        <xdr:cNvSpPr txBox="1"/>
      </xdr:nvSpPr>
      <xdr:spPr>
        <a:xfrm>
          <a:off x="20245017" y="666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65720</xdr:rowOff>
    </xdr:from>
    <xdr:to>
      <xdr:col>102</xdr:col>
      <xdr:colOff>165100</xdr:colOff>
      <xdr:row>38</xdr:row>
      <xdr:rowOff>167320</xdr:rowOff>
    </xdr:to>
    <xdr:sp macro="" textlink="">
      <xdr:nvSpPr>
        <xdr:cNvPr id="766" name="楕円 765"/>
        <xdr:cNvSpPr/>
      </xdr:nvSpPr>
      <xdr:spPr>
        <a:xfrm>
          <a:off x="19494500" y="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158447</xdr:rowOff>
    </xdr:from>
    <xdr:ext cx="378565" cy="259045"/>
    <xdr:sp macro="" textlink="">
      <xdr:nvSpPr>
        <xdr:cNvPr id="767" name="テキスト ボックス 766"/>
        <xdr:cNvSpPr txBox="1"/>
      </xdr:nvSpPr>
      <xdr:spPr>
        <a:xfrm>
          <a:off x="19356017" y="667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47020</xdr:rowOff>
    </xdr:from>
    <xdr:to>
      <xdr:col>98</xdr:col>
      <xdr:colOff>38100</xdr:colOff>
      <xdr:row>38</xdr:row>
      <xdr:rowOff>148620</xdr:rowOff>
    </xdr:to>
    <xdr:sp macro="" textlink="">
      <xdr:nvSpPr>
        <xdr:cNvPr id="768" name="楕円 767"/>
        <xdr:cNvSpPr/>
      </xdr:nvSpPr>
      <xdr:spPr>
        <a:xfrm>
          <a:off x="18605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139747</xdr:rowOff>
    </xdr:from>
    <xdr:ext cx="378565" cy="259045"/>
    <xdr:sp macro="" textlink="">
      <xdr:nvSpPr>
        <xdr:cNvPr id="769" name="テキスト ボックス 768"/>
        <xdr:cNvSpPr txBox="1"/>
      </xdr:nvSpPr>
      <xdr:spPr>
        <a:xfrm>
          <a:off x="18467017" y="665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3" name="直線コネクタ 792"/>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6"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7" name="直線コネクタ 796"/>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36335</xdr:rowOff>
    </xdr:from>
    <xdr:to>
      <xdr:col>116</xdr:col>
      <xdr:colOff>63500</xdr:colOff>
      <xdr:row>59</xdr:row>
      <xdr:rowOff>36411</xdr:rowOff>
    </xdr:to>
    <xdr:cxnSp macro="">
      <xdr:nvCxnSpPr>
        <xdr:cNvPr id="798" name="直線コネクタ 797"/>
        <xdr:cNvCxnSpPr/>
      </xdr:nvCxnSpPr>
      <xdr:spPr>
        <a:xfrm flipV="1">
          <a:off x="21323300" y="1015188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9"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0" name="フローチャート: 判断 799"/>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36411</xdr:rowOff>
    </xdr:from>
    <xdr:to>
      <xdr:col>111</xdr:col>
      <xdr:colOff>177800</xdr:colOff>
      <xdr:row>59</xdr:row>
      <xdr:rowOff>37059</xdr:rowOff>
    </xdr:to>
    <xdr:cxnSp macro="">
      <xdr:nvCxnSpPr>
        <xdr:cNvPr id="801" name="直線コネクタ 800"/>
        <xdr:cNvCxnSpPr/>
      </xdr:nvCxnSpPr>
      <xdr:spPr>
        <a:xfrm flipV="1">
          <a:off x="20434300" y="1015196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2" name="フローチャート: 判断 801"/>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3" name="テキスト ボックス 802"/>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36525</xdr:rowOff>
    </xdr:from>
    <xdr:to>
      <xdr:col>107</xdr:col>
      <xdr:colOff>50800</xdr:colOff>
      <xdr:row>59</xdr:row>
      <xdr:rowOff>37059</xdr:rowOff>
    </xdr:to>
    <xdr:cxnSp macro="">
      <xdr:nvCxnSpPr>
        <xdr:cNvPr id="804" name="直線コネクタ 803"/>
        <xdr:cNvCxnSpPr/>
      </xdr:nvCxnSpPr>
      <xdr:spPr>
        <a:xfrm>
          <a:off x="19545300" y="1015207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5" name="フローチャート: 判断 804"/>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6" name="テキスト ボックス 805"/>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34887</xdr:rowOff>
    </xdr:from>
    <xdr:to>
      <xdr:col>102</xdr:col>
      <xdr:colOff>114300</xdr:colOff>
      <xdr:row>59</xdr:row>
      <xdr:rowOff>36525</xdr:rowOff>
    </xdr:to>
    <xdr:cxnSp macro="">
      <xdr:nvCxnSpPr>
        <xdr:cNvPr id="807" name="直線コネクタ 806"/>
        <xdr:cNvCxnSpPr/>
      </xdr:nvCxnSpPr>
      <xdr:spPr>
        <a:xfrm>
          <a:off x="18656300" y="10150437"/>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8" name="フローチャート: 判断 807"/>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9" name="テキスト ボックス 808"/>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0" name="フローチャート: 判断 809"/>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1" name="テキスト ボックス 810"/>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156985</xdr:rowOff>
    </xdr:from>
    <xdr:to>
      <xdr:col>116</xdr:col>
      <xdr:colOff>114300</xdr:colOff>
      <xdr:row>59</xdr:row>
      <xdr:rowOff>87135</xdr:rowOff>
    </xdr:to>
    <xdr:sp macro="" textlink="">
      <xdr:nvSpPr>
        <xdr:cNvPr id="817" name="楕円 816"/>
        <xdr:cNvSpPr/>
      </xdr:nvSpPr>
      <xdr:spPr>
        <a:xfrm>
          <a:off x="221107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71912</xdr:rowOff>
    </xdr:from>
    <xdr:ext cx="378565" cy="259045"/>
    <xdr:sp macro="" textlink="">
      <xdr:nvSpPr>
        <xdr:cNvPr id="818" name="貸付金該当値テキスト"/>
        <xdr:cNvSpPr txBox="1"/>
      </xdr:nvSpPr>
      <xdr:spPr>
        <a:xfrm>
          <a:off x="22212300" y="10016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157061</xdr:rowOff>
    </xdr:from>
    <xdr:to>
      <xdr:col>112</xdr:col>
      <xdr:colOff>38100</xdr:colOff>
      <xdr:row>59</xdr:row>
      <xdr:rowOff>87211</xdr:rowOff>
    </xdr:to>
    <xdr:sp macro="" textlink="">
      <xdr:nvSpPr>
        <xdr:cNvPr id="819" name="楕円 818"/>
        <xdr:cNvSpPr/>
      </xdr:nvSpPr>
      <xdr:spPr>
        <a:xfrm>
          <a:off x="21272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78338</xdr:rowOff>
    </xdr:from>
    <xdr:ext cx="378565" cy="259045"/>
    <xdr:sp macro="" textlink="">
      <xdr:nvSpPr>
        <xdr:cNvPr id="820" name="テキスト ボックス 819"/>
        <xdr:cNvSpPr txBox="1"/>
      </xdr:nvSpPr>
      <xdr:spPr>
        <a:xfrm>
          <a:off x="21134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157709</xdr:rowOff>
    </xdr:from>
    <xdr:to>
      <xdr:col>107</xdr:col>
      <xdr:colOff>101600</xdr:colOff>
      <xdr:row>59</xdr:row>
      <xdr:rowOff>87859</xdr:rowOff>
    </xdr:to>
    <xdr:sp macro="" textlink="">
      <xdr:nvSpPr>
        <xdr:cNvPr id="821" name="楕円 820"/>
        <xdr:cNvSpPr/>
      </xdr:nvSpPr>
      <xdr:spPr>
        <a:xfrm>
          <a:off x="203835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78986</xdr:rowOff>
    </xdr:from>
    <xdr:ext cx="378565" cy="259045"/>
    <xdr:sp macro="" textlink="">
      <xdr:nvSpPr>
        <xdr:cNvPr id="822" name="テキスト ボックス 821"/>
        <xdr:cNvSpPr txBox="1"/>
      </xdr:nvSpPr>
      <xdr:spPr>
        <a:xfrm>
          <a:off x="20245017" y="1019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157175</xdr:rowOff>
    </xdr:from>
    <xdr:to>
      <xdr:col>102</xdr:col>
      <xdr:colOff>165100</xdr:colOff>
      <xdr:row>59</xdr:row>
      <xdr:rowOff>87325</xdr:rowOff>
    </xdr:to>
    <xdr:sp macro="" textlink="">
      <xdr:nvSpPr>
        <xdr:cNvPr id="823" name="楕円 822"/>
        <xdr:cNvSpPr/>
      </xdr:nvSpPr>
      <xdr:spPr>
        <a:xfrm>
          <a:off x="194945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78452</xdr:rowOff>
    </xdr:from>
    <xdr:ext cx="378565" cy="259045"/>
    <xdr:sp macro="" textlink="">
      <xdr:nvSpPr>
        <xdr:cNvPr id="824" name="テキスト ボックス 823"/>
        <xdr:cNvSpPr txBox="1"/>
      </xdr:nvSpPr>
      <xdr:spPr>
        <a:xfrm>
          <a:off x="19356017" y="101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155537</xdr:rowOff>
    </xdr:from>
    <xdr:to>
      <xdr:col>98</xdr:col>
      <xdr:colOff>38100</xdr:colOff>
      <xdr:row>59</xdr:row>
      <xdr:rowOff>85687</xdr:rowOff>
    </xdr:to>
    <xdr:sp macro="" textlink="">
      <xdr:nvSpPr>
        <xdr:cNvPr id="825" name="楕円 824"/>
        <xdr:cNvSpPr/>
      </xdr:nvSpPr>
      <xdr:spPr>
        <a:xfrm>
          <a:off x="18605500" y="1009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76814</xdr:rowOff>
    </xdr:from>
    <xdr:ext cx="378565" cy="259045"/>
    <xdr:sp macro="" textlink="">
      <xdr:nvSpPr>
        <xdr:cNvPr id="826" name="テキスト ボックス 825"/>
        <xdr:cNvSpPr txBox="1"/>
      </xdr:nvSpPr>
      <xdr:spPr>
        <a:xfrm>
          <a:off x="18467017" y="1019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9" name="直線コネクタ 848"/>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0"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1" name="直線コネクタ 850"/>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2"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3" name="直線コネクタ 852"/>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145461</xdr:rowOff>
    </xdr:from>
    <xdr:to>
      <xdr:col>116</xdr:col>
      <xdr:colOff>63500</xdr:colOff>
      <xdr:row>76</xdr:row>
      <xdr:rowOff>167452</xdr:rowOff>
    </xdr:to>
    <xdr:cxnSp macro="">
      <xdr:nvCxnSpPr>
        <xdr:cNvPr id="854" name="直線コネクタ 853"/>
        <xdr:cNvCxnSpPr/>
      </xdr:nvCxnSpPr>
      <xdr:spPr>
        <a:xfrm flipV="1">
          <a:off x="21323300" y="13175661"/>
          <a:ext cx="8382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5" name="繰出金平均値テキスト"/>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6" name="フローチャート: 判断 855"/>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167452</xdr:rowOff>
    </xdr:from>
    <xdr:to>
      <xdr:col>111</xdr:col>
      <xdr:colOff>177800</xdr:colOff>
      <xdr:row>77</xdr:row>
      <xdr:rowOff>43596</xdr:rowOff>
    </xdr:to>
    <xdr:cxnSp macro="">
      <xdr:nvCxnSpPr>
        <xdr:cNvPr id="857" name="直線コネクタ 856"/>
        <xdr:cNvCxnSpPr/>
      </xdr:nvCxnSpPr>
      <xdr:spPr>
        <a:xfrm flipV="1">
          <a:off x="20434300" y="13197652"/>
          <a:ext cx="8890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8" name="フローチャート: 判断 857"/>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9" name="テキスト ボックス 858"/>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39298</xdr:rowOff>
    </xdr:from>
    <xdr:to>
      <xdr:col>107</xdr:col>
      <xdr:colOff>50800</xdr:colOff>
      <xdr:row>77</xdr:row>
      <xdr:rowOff>43596</xdr:rowOff>
    </xdr:to>
    <xdr:cxnSp macro="">
      <xdr:nvCxnSpPr>
        <xdr:cNvPr id="860" name="直線コネクタ 859"/>
        <xdr:cNvCxnSpPr/>
      </xdr:nvCxnSpPr>
      <xdr:spPr>
        <a:xfrm>
          <a:off x="19545300" y="13240948"/>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1" name="フローチャート: 判断 860"/>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2" name="テキスト ボックス 861"/>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39298</xdr:rowOff>
    </xdr:from>
    <xdr:to>
      <xdr:col>102</xdr:col>
      <xdr:colOff>114300</xdr:colOff>
      <xdr:row>77</xdr:row>
      <xdr:rowOff>66639</xdr:rowOff>
    </xdr:to>
    <xdr:cxnSp macro="">
      <xdr:nvCxnSpPr>
        <xdr:cNvPr id="863" name="直線コネクタ 862"/>
        <xdr:cNvCxnSpPr/>
      </xdr:nvCxnSpPr>
      <xdr:spPr>
        <a:xfrm flipV="1">
          <a:off x="18656300" y="1324094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4" name="フローチャート: 判断 863"/>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5" name="テキスト ボックス 864"/>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6" name="フローチャート: 判断 865"/>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7" name="テキスト ボックス 866"/>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94661</xdr:rowOff>
    </xdr:from>
    <xdr:to>
      <xdr:col>116</xdr:col>
      <xdr:colOff>114300</xdr:colOff>
      <xdr:row>77</xdr:row>
      <xdr:rowOff>24811</xdr:rowOff>
    </xdr:to>
    <xdr:sp macro="" textlink="">
      <xdr:nvSpPr>
        <xdr:cNvPr id="873" name="楕円 872"/>
        <xdr:cNvSpPr/>
      </xdr:nvSpPr>
      <xdr:spPr>
        <a:xfrm>
          <a:off x="22110700" y="131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73088</xdr:rowOff>
    </xdr:from>
    <xdr:ext cx="534377" cy="259045"/>
    <xdr:sp macro="" textlink="">
      <xdr:nvSpPr>
        <xdr:cNvPr id="874" name="繰出金該当値テキスト"/>
        <xdr:cNvSpPr txBox="1"/>
      </xdr:nvSpPr>
      <xdr:spPr>
        <a:xfrm>
          <a:off x="22212300" y="131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116652</xdr:rowOff>
    </xdr:from>
    <xdr:to>
      <xdr:col>112</xdr:col>
      <xdr:colOff>38100</xdr:colOff>
      <xdr:row>77</xdr:row>
      <xdr:rowOff>46802</xdr:rowOff>
    </xdr:to>
    <xdr:sp macro="" textlink="">
      <xdr:nvSpPr>
        <xdr:cNvPr id="875" name="楕円 874"/>
        <xdr:cNvSpPr/>
      </xdr:nvSpPr>
      <xdr:spPr>
        <a:xfrm>
          <a:off x="21272500" y="131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37929</xdr:rowOff>
    </xdr:from>
    <xdr:ext cx="534377" cy="259045"/>
    <xdr:sp macro="" textlink="">
      <xdr:nvSpPr>
        <xdr:cNvPr id="876" name="テキスト ボックス 875"/>
        <xdr:cNvSpPr txBox="1"/>
      </xdr:nvSpPr>
      <xdr:spPr>
        <a:xfrm>
          <a:off x="21056111" y="132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164246</xdr:rowOff>
    </xdr:from>
    <xdr:to>
      <xdr:col>107</xdr:col>
      <xdr:colOff>101600</xdr:colOff>
      <xdr:row>77</xdr:row>
      <xdr:rowOff>94396</xdr:rowOff>
    </xdr:to>
    <xdr:sp macro="" textlink="">
      <xdr:nvSpPr>
        <xdr:cNvPr id="877" name="楕円 876"/>
        <xdr:cNvSpPr/>
      </xdr:nvSpPr>
      <xdr:spPr>
        <a:xfrm>
          <a:off x="20383500" y="131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85523</xdr:rowOff>
    </xdr:from>
    <xdr:ext cx="534377" cy="259045"/>
    <xdr:sp macro="" textlink="">
      <xdr:nvSpPr>
        <xdr:cNvPr id="878" name="テキスト ボックス 877"/>
        <xdr:cNvSpPr txBox="1"/>
      </xdr:nvSpPr>
      <xdr:spPr>
        <a:xfrm>
          <a:off x="20167111" y="132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159948</xdr:rowOff>
    </xdr:from>
    <xdr:to>
      <xdr:col>102</xdr:col>
      <xdr:colOff>165100</xdr:colOff>
      <xdr:row>77</xdr:row>
      <xdr:rowOff>90098</xdr:rowOff>
    </xdr:to>
    <xdr:sp macro="" textlink="">
      <xdr:nvSpPr>
        <xdr:cNvPr id="879" name="楕円 878"/>
        <xdr:cNvSpPr/>
      </xdr:nvSpPr>
      <xdr:spPr>
        <a:xfrm>
          <a:off x="19494500" y="131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81225</xdr:rowOff>
    </xdr:from>
    <xdr:ext cx="534377" cy="259045"/>
    <xdr:sp macro="" textlink="">
      <xdr:nvSpPr>
        <xdr:cNvPr id="880" name="テキスト ボックス 879"/>
        <xdr:cNvSpPr txBox="1"/>
      </xdr:nvSpPr>
      <xdr:spPr>
        <a:xfrm>
          <a:off x="19278111" y="132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15839</xdr:rowOff>
    </xdr:from>
    <xdr:to>
      <xdr:col>98</xdr:col>
      <xdr:colOff>38100</xdr:colOff>
      <xdr:row>77</xdr:row>
      <xdr:rowOff>117439</xdr:rowOff>
    </xdr:to>
    <xdr:sp macro="" textlink="">
      <xdr:nvSpPr>
        <xdr:cNvPr id="881" name="楕円 880"/>
        <xdr:cNvSpPr/>
      </xdr:nvSpPr>
      <xdr:spPr>
        <a:xfrm>
          <a:off x="18605500" y="132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108566</xdr:rowOff>
    </xdr:from>
    <xdr:ext cx="534377" cy="259045"/>
    <xdr:sp macro="" textlink="">
      <xdr:nvSpPr>
        <xdr:cNvPr id="882" name="テキスト ボックス 881"/>
        <xdr:cNvSpPr txBox="1"/>
      </xdr:nvSpPr>
      <xdr:spPr>
        <a:xfrm>
          <a:off x="18389111" y="1331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379,299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59,524</a:t>
          </a:r>
          <a:r>
            <a:rPr kumimoji="1" lang="ja-JP" altLang="en-US" sz="1300">
              <a:latin typeface="ＭＳ Ｐゴシック" panose="020B0600070205080204" pitchFamily="50" charset="-128"/>
              <a:ea typeface="ＭＳ Ｐゴシック" panose="020B0600070205080204" pitchFamily="50" charset="-128"/>
            </a:rPr>
            <a:t>円となっており，類似団体よりも低い数値を維持している。引き続き職員配置，定員管理の適正化に努めていく。</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65,073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7,753</a:t>
          </a:r>
          <a:r>
            <a:rPr kumimoji="1" lang="ja-JP" altLang="en-US" sz="1300">
              <a:latin typeface="ＭＳ Ｐゴシック" panose="020B0600070205080204" pitchFamily="50" charset="-128"/>
              <a:ea typeface="ＭＳ Ｐゴシック" panose="020B0600070205080204" pitchFamily="50" charset="-128"/>
            </a:rPr>
            <a:t>円低い状況となっている。前年度比では</a:t>
          </a:r>
          <a:r>
            <a:rPr kumimoji="1" lang="en-US" altLang="ja-JP" sz="1300">
              <a:latin typeface="ＭＳ Ｐゴシック" panose="020B0600070205080204" pitchFamily="50" charset="-128"/>
              <a:ea typeface="ＭＳ Ｐゴシック" panose="020B0600070205080204" pitchFamily="50" charset="-128"/>
            </a:rPr>
            <a:t>3,933</a:t>
          </a:r>
          <a:r>
            <a:rPr kumimoji="1" lang="ja-JP" altLang="en-US" sz="1300">
              <a:latin typeface="ＭＳ Ｐゴシック" panose="020B0600070205080204" pitchFamily="50" charset="-128"/>
              <a:ea typeface="ＭＳ Ｐゴシック" panose="020B0600070205080204" pitchFamily="50" charset="-128"/>
            </a:rPr>
            <a:t>円減少しているが，これは光熱水費の減が主な要因として挙げられる。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21,763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31,023</a:t>
          </a:r>
          <a:r>
            <a:rPr kumimoji="1" lang="ja-JP" altLang="en-US" sz="1300">
              <a:latin typeface="ＭＳ Ｐゴシック" panose="020B0600070205080204" pitchFamily="50" charset="-128"/>
              <a:ea typeface="ＭＳ Ｐゴシック" panose="020B0600070205080204" pitchFamily="50" charset="-128"/>
            </a:rPr>
            <a:t>円低い状況となっている。前年度比では</a:t>
          </a:r>
          <a:r>
            <a:rPr kumimoji="1" lang="en-US" altLang="ja-JP" sz="1300">
              <a:latin typeface="ＭＳ Ｐゴシック" panose="020B0600070205080204" pitchFamily="50" charset="-128"/>
              <a:ea typeface="ＭＳ Ｐゴシック" panose="020B0600070205080204" pitchFamily="50" charset="-128"/>
            </a:rPr>
            <a:t>28,827</a:t>
          </a:r>
          <a:r>
            <a:rPr kumimoji="1" lang="ja-JP" altLang="en-US" sz="1300">
              <a:latin typeface="ＭＳ Ｐゴシック" panose="020B0600070205080204" pitchFamily="50" charset="-128"/>
              <a:ea typeface="ＭＳ Ｐゴシック" panose="020B0600070205080204" pitchFamily="50" charset="-128"/>
            </a:rPr>
            <a:t>円減少しているが，これは中学校大規模改造事業の皆減が主な要因として挙げられる。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112,620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5,364</a:t>
          </a:r>
          <a:r>
            <a:rPr kumimoji="1" lang="ja-JP" altLang="en-US" sz="1300">
              <a:latin typeface="ＭＳ Ｐゴシック" panose="020B0600070205080204" pitchFamily="50" charset="-128"/>
              <a:ea typeface="ＭＳ Ｐゴシック" panose="020B0600070205080204" pitchFamily="50" charset="-128"/>
            </a:rPr>
            <a:t>円高い状況となっている。前年度比では</a:t>
          </a:r>
          <a:r>
            <a:rPr kumimoji="1" lang="en-US" altLang="ja-JP" sz="1300">
              <a:latin typeface="ＭＳ Ｐゴシック" panose="020B0600070205080204" pitchFamily="50" charset="-128"/>
              <a:ea typeface="ＭＳ Ｐゴシック" panose="020B0600070205080204" pitchFamily="50" charset="-128"/>
            </a:rPr>
            <a:t>7,111</a:t>
          </a:r>
          <a:r>
            <a:rPr kumimoji="1" lang="ja-JP" altLang="en-US" sz="1300">
              <a:latin typeface="ＭＳ Ｐゴシック" panose="020B0600070205080204" pitchFamily="50" charset="-128"/>
              <a:ea typeface="ＭＳ Ｐゴシック" panose="020B0600070205080204" pitchFamily="50" charset="-128"/>
            </a:rPr>
            <a:t>円増加しているが，これは，価格高騰緊急支援給付金事業の増が主な要因として挙げられる。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1,831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22,321</a:t>
          </a:r>
          <a:r>
            <a:rPr kumimoji="1" lang="ja-JP" altLang="en-US" sz="1300">
              <a:latin typeface="ＭＳ Ｐゴシック" panose="020B0600070205080204" pitchFamily="50" charset="-128"/>
              <a:ea typeface="ＭＳ Ｐゴシック" panose="020B0600070205080204" pitchFamily="50" charset="-128"/>
            </a:rPr>
            <a:t>円低い状況となっている。これは，本市では決算剰余金を予算化せずに財政調整基金に積み立てているため，積立額が積立金歳出決算額として計上されていないことが主な要因として挙げられる。今後も，サービスを維持しながらもコストを抑えられるよう，効率的な事業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茨城県鹿嶋市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65,797
64,655
106.04
25,724,581
24,956,718
725,385
15,280,609
16,087,335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72492</xdr:rowOff>
    </xdr:from>
    <xdr:to>
      <xdr:col>24</xdr:col>
      <xdr:colOff>63500</xdr:colOff>
      <xdr:row>36</xdr:row>
      <xdr:rowOff>109982</xdr:rowOff>
    </xdr:to>
    <xdr:cxnSp macro="">
      <xdr:nvCxnSpPr>
        <xdr:cNvPr id="59" name="直線コネクタ 58"/>
        <xdr:cNvCxnSpPr/>
      </xdr:nvCxnSpPr>
      <xdr:spPr>
        <a:xfrm flipV="1">
          <a:off x="3797300" y="6244692"/>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103124</xdr:rowOff>
    </xdr:from>
    <xdr:to>
      <xdr:col>19</xdr:col>
      <xdr:colOff>177800</xdr:colOff>
      <xdr:row>36</xdr:row>
      <xdr:rowOff>109982</xdr:rowOff>
    </xdr:to>
    <xdr:cxnSp macro="">
      <xdr:nvCxnSpPr>
        <xdr:cNvPr id="62" name="直線コネクタ 61"/>
        <xdr:cNvCxnSpPr/>
      </xdr:nvCxnSpPr>
      <xdr:spPr>
        <a:xfrm>
          <a:off x="2908300" y="62753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103124</xdr:rowOff>
    </xdr:from>
    <xdr:to>
      <xdr:col>15</xdr:col>
      <xdr:colOff>50800</xdr:colOff>
      <xdr:row>36</xdr:row>
      <xdr:rowOff>138328</xdr:rowOff>
    </xdr:to>
    <xdr:cxnSp macro="">
      <xdr:nvCxnSpPr>
        <xdr:cNvPr id="65" name="直線コネクタ 64"/>
        <xdr:cNvCxnSpPr/>
      </xdr:nvCxnSpPr>
      <xdr:spPr>
        <a:xfrm flipV="1">
          <a:off x="2019300" y="627532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63348</xdr:rowOff>
    </xdr:from>
    <xdr:to>
      <xdr:col>10</xdr:col>
      <xdr:colOff>114300</xdr:colOff>
      <xdr:row>36</xdr:row>
      <xdr:rowOff>138328</xdr:rowOff>
    </xdr:to>
    <xdr:cxnSp macro="">
      <xdr:nvCxnSpPr>
        <xdr:cNvPr id="68" name="直線コネクタ 67"/>
        <xdr:cNvCxnSpPr/>
      </xdr:nvCxnSpPr>
      <xdr:spPr>
        <a:xfrm>
          <a:off x="1130300" y="6235548"/>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21692</xdr:rowOff>
    </xdr:from>
    <xdr:to>
      <xdr:col>24</xdr:col>
      <xdr:colOff>114300</xdr:colOff>
      <xdr:row>36</xdr:row>
      <xdr:rowOff>123292</xdr:rowOff>
    </xdr:to>
    <xdr:sp macro="" textlink="">
      <xdr:nvSpPr>
        <xdr:cNvPr id="78" name="楕円 77"/>
        <xdr:cNvSpPr/>
      </xdr:nvSpPr>
      <xdr:spPr>
        <a:xfrm>
          <a:off x="4584700" y="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xdr:rowOff>
    </xdr:from>
    <xdr:ext cx="469744" cy="259045"/>
    <xdr:sp macro="" textlink="">
      <xdr:nvSpPr>
        <xdr:cNvPr id="79" name="議会費該当値テキスト"/>
        <xdr:cNvSpPr txBox="1"/>
      </xdr:nvSpPr>
      <xdr:spPr>
        <a:xfrm>
          <a:off x="4686300" y="61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59182</xdr:rowOff>
    </xdr:from>
    <xdr:to>
      <xdr:col>20</xdr:col>
      <xdr:colOff>38100</xdr:colOff>
      <xdr:row>36</xdr:row>
      <xdr:rowOff>160782</xdr:rowOff>
    </xdr:to>
    <xdr:sp macro="" textlink="">
      <xdr:nvSpPr>
        <xdr:cNvPr id="80" name="楕円 79"/>
        <xdr:cNvSpPr/>
      </xdr:nvSpPr>
      <xdr:spPr>
        <a:xfrm>
          <a:off x="3746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151909</xdr:rowOff>
    </xdr:from>
    <xdr:ext cx="469744" cy="259045"/>
    <xdr:sp macro="" textlink="">
      <xdr:nvSpPr>
        <xdr:cNvPr id="81" name="テキスト ボックス 80"/>
        <xdr:cNvSpPr txBox="1"/>
      </xdr:nvSpPr>
      <xdr:spPr>
        <a:xfrm>
          <a:off x="3562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52324</xdr:rowOff>
    </xdr:from>
    <xdr:to>
      <xdr:col>15</xdr:col>
      <xdr:colOff>101600</xdr:colOff>
      <xdr:row>36</xdr:row>
      <xdr:rowOff>153924</xdr:rowOff>
    </xdr:to>
    <xdr:sp macro="" textlink="">
      <xdr:nvSpPr>
        <xdr:cNvPr id="82" name="楕円 81"/>
        <xdr:cNvSpPr/>
      </xdr:nvSpPr>
      <xdr:spPr>
        <a:xfrm>
          <a:off x="2857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145051</xdr:rowOff>
    </xdr:from>
    <xdr:ext cx="469744" cy="259045"/>
    <xdr:sp macro="" textlink="">
      <xdr:nvSpPr>
        <xdr:cNvPr id="83" name="テキスト ボックス 82"/>
        <xdr:cNvSpPr txBox="1"/>
      </xdr:nvSpPr>
      <xdr:spPr>
        <a:xfrm>
          <a:off x="2673428"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87528</xdr:rowOff>
    </xdr:from>
    <xdr:to>
      <xdr:col>10</xdr:col>
      <xdr:colOff>165100</xdr:colOff>
      <xdr:row>37</xdr:row>
      <xdr:rowOff>17678</xdr:rowOff>
    </xdr:to>
    <xdr:sp macro="" textlink="">
      <xdr:nvSpPr>
        <xdr:cNvPr id="84" name="楕円 83"/>
        <xdr:cNvSpPr/>
      </xdr:nvSpPr>
      <xdr:spPr>
        <a:xfrm>
          <a:off x="1968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8805</xdr:rowOff>
    </xdr:from>
    <xdr:ext cx="469744" cy="259045"/>
    <xdr:sp macro="" textlink="">
      <xdr:nvSpPr>
        <xdr:cNvPr id="85" name="テキスト ボックス 84"/>
        <xdr:cNvSpPr txBox="1"/>
      </xdr:nvSpPr>
      <xdr:spPr>
        <a:xfrm>
          <a:off x="1784428" y="63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12548</xdr:rowOff>
    </xdr:from>
    <xdr:to>
      <xdr:col>6</xdr:col>
      <xdr:colOff>38100</xdr:colOff>
      <xdr:row>36</xdr:row>
      <xdr:rowOff>114148</xdr:rowOff>
    </xdr:to>
    <xdr:sp macro="" textlink="">
      <xdr:nvSpPr>
        <xdr:cNvPr id="86" name="楕円 85"/>
        <xdr:cNvSpPr/>
      </xdr:nvSpPr>
      <xdr:spPr>
        <a:xfrm>
          <a:off x="1079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105275</xdr:rowOff>
    </xdr:from>
    <xdr:ext cx="469744" cy="259045"/>
    <xdr:sp macro="" textlink="">
      <xdr:nvSpPr>
        <xdr:cNvPr id="87" name="テキスト ボックス 86"/>
        <xdr:cNvSpPr txBox="1"/>
      </xdr:nvSpPr>
      <xdr:spPr>
        <a:xfrm>
          <a:off x="895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148204</xdr:rowOff>
    </xdr:from>
    <xdr:to>
      <xdr:col>24</xdr:col>
      <xdr:colOff>63500</xdr:colOff>
      <xdr:row>57</xdr:row>
      <xdr:rowOff>149580</xdr:rowOff>
    </xdr:to>
    <xdr:cxnSp macro="">
      <xdr:nvCxnSpPr>
        <xdr:cNvPr id="114" name="直線コネクタ 113"/>
        <xdr:cNvCxnSpPr/>
      </xdr:nvCxnSpPr>
      <xdr:spPr>
        <a:xfrm flipV="1">
          <a:off x="3797300" y="9920854"/>
          <a:ext cx="8382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138123</xdr:rowOff>
    </xdr:from>
    <xdr:to>
      <xdr:col>19</xdr:col>
      <xdr:colOff>177800</xdr:colOff>
      <xdr:row>57</xdr:row>
      <xdr:rowOff>149580</xdr:rowOff>
    </xdr:to>
    <xdr:cxnSp macro="">
      <xdr:nvCxnSpPr>
        <xdr:cNvPr id="117" name="直線コネクタ 116"/>
        <xdr:cNvCxnSpPr/>
      </xdr:nvCxnSpPr>
      <xdr:spPr>
        <a:xfrm>
          <a:off x="2908300" y="9910773"/>
          <a:ext cx="8890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166991</xdr:rowOff>
    </xdr:from>
    <xdr:to>
      <xdr:col>15</xdr:col>
      <xdr:colOff>50800</xdr:colOff>
      <xdr:row>57</xdr:row>
      <xdr:rowOff>138123</xdr:rowOff>
    </xdr:to>
    <xdr:cxnSp macro="">
      <xdr:nvCxnSpPr>
        <xdr:cNvPr id="120" name="直線コネクタ 119"/>
        <xdr:cNvCxnSpPr/>
      </xdr:nvCxnSpPr>
      <xdr:spPr>
        <a:xfrm>
          <a:off x="2019300" y="9425291"/>
          <a:ext cx="889000" cy="48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166991</xdr:rowOff>
    </xdr:from>
    <xdr:to>
      <xdr:col>10</xdr:col>
      <xdr:colOff>114300</xdr:colOff>
      <xdr:row>57</xdr:row>
      <xdr:rowOff>148816</xdr:rowOff>
    </xdr:to>
    <xdr:cxnSp macro="">
      <xdr:nvCxnSpPr>
        <xdr:cNvPr id="123" name="直線コネクタ 122"/>
        <xdr:cNvCxnSpPr/>
      </xdr:nvCxnSpPr>
      <xdr:spPr>
        <a:xfrm flipV="1">
          <a:off x="1130300" y="9425291"/>
          <a:ext cx="889000" cy="4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97404</xdr:rowOff>
    </xdr:from>
    <xdr:to>
      <xdr:col>24</xdr:col>
      <xdr:colOff>114300</xdr:colOff>
      <xdr:row>58</xdr:row>
      <xdr:rowOff>27554</xdr:rowOff>
    </xdr:to>
    <xdr:sp macro="" textlink="">
      <xdr:nvSpPr>
        <xdr:cNvPr id="133" name="楕円 132"/>
        <xdr:cNvSpPr/>
      </xdr:nvSpPr>
      <xdr:spPr>
        <a:xfrm>
          <a:off x="4584700" y="98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12331</xdr:rowOff>
    </xdr:from>
    <xdr:ext cx="534377" cy="259045"/>
    <xdr:sp macro="" textlink="">
      <xdr:nvSpPr>
        <xdr:cNvPr id="134" name="総務費該当値テキスト"/>
        <xdr:cNvSpPr txBox="1"/>
      </xdr:nvSpPr>
      <xdr:spPr>
        <a:xfrm>
          <a:off x="4686300" y="97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98780</xdr:rowOff>
    </xdr:from>
    <xdr:to>
      <xdr:col>20</xdr:col>
      <xdr:colOff>38100</xdr:colOff>
      <xdr:row>58</xdr:row>
      <xdr:rowOff>28930</xdr:rowOff>
    </xdr:to>
    <xdr:sp macro="" textlink="">
      <xdr:nvSpPr>
        <xdr:cNvPr id="135" name="楕円 134"/>
        <xdr:cNvSpPr/>
      </xdr:nvSpPr>
      <xdr:spPr>
        <a:xfrm>
          <a:off x="3746500" y="98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20057</xdr:rowOff>
    </xdr:from>
    <xdr:ext cx="534377" cy="259045"/>
    <xdr:sp macro="" textlink="">
      <xdr:nvSpPr>
        <xdr:cNvPr id="136" name="テキスト ボックス 135"/>
        <xdr:cNvSpPr txBox="1"/>
      </xdr:nvSpPr>
      <xdr:spPr>
        <a:xfrm>
          <a:off x="3530111" y="99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87323</xdr:rowOff>
    </xdr:from>
    <xdr:to>
      <xdr:col>15</xdr:col>
      <xdr:colOff>101600</xdr:colOff>
      <xdr:row>58</xdr:row>
      <xdr:rowOff>17473</xdr:rowOff>
    </xdr:to>
    <xdr:sp macro="" textlink="">
      <xdr:nvSpPr>
        <xdr:cNvPr id="137" name="楕円 136"/>
        <xdr:cNvSpPr/>
      </xdr:nvSpPr>
      <xdr:spPr>
        <a:xfrm>
          <a:off x="2857500" y="985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8600</xdr:rowOff>
    </xdr:from>
    <xdr:ext cx="534377" cy="259045"/>
    <xdr:sp macro="" textlink="">
      <xdr:nvSpPr>
        <xdr:cNvPr id="138" name="テキスト ボックス 137"/>
        <xdr:cNvSpPr txBox="1"/>
      </xdr:nvSpPr>
      <xdr:spPr>
        <a:xfrm>
          <a:off x="2641111" y="995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116191</xdr:rowOff>
    </xdr:from>
    <xdr:to>
      <xdr:col>10</xdr:col>
      <xdr:colOff>165100</xdr:colOff>
      <xdr:row>55</xdr:row>
      <xdr:rowOff>46341</xdr:rowOff>
    </xdr:to>
    <xdr:sp macro="" textlink="">
      <xdr:nvSpPr>
        <xdr:cNvPr id="139" name="楕円 138"/>
        <xdr:cNvSpPr/>
      </xdr:nvSpPr>
      <xdr:spPr>
        <a:xfrm>
          <a:off x="1968500" y="93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37468</xdr:rowOff>
    </xdr:from>
    <xdr:ext cx="599010" cy="259045"/>
    <xdr:sp macro="" textlink="">
      <xdr:nvSpPr>
        <xdr:cNvPr id="140" name="テキスト ボックス 139"/>
        <xdr:cNvSpPr txBox="1"/>
      </xdr:nvSpPr>
      <xdr:spPr>
        <a:xfrm>
          <a:off x="1719795" y="94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98016</xdr:rowOff>
    </xdr:from>
    <xdr:to>
      <xdr:col>6</xdr:col>
      <xdr:colOff>38100</xdr:colOff>
      <xdr:row>58</xdr:row>
      <xdr:rowOff>28166</xdr:rowOff>
    </xdr:to>
    <xdr:sp macro="" textlink="">
      <xdr:nvSpPr>
        <xdr:cNvPr id="141" name="楕円 140"/>
        <xdr:cNvSpPr/>
      </xdr:nvSpPr>
      <xdr:spPr>
        <a:xfrm>
          <a:off x="1079500" y="9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19293</xdr:rowOff>
    </xdr:from>
    <xdr:ext cx="534377" cy="259045"/>
    <xdr:sp macro="" textlink="">
      <xdr:nvSpPr>
        <xdr:cNvPr id="142" name="テキスト ボックス 141"/>
        <xdr:cNvSpPr txBox="1"/>
      </xdr:nvSpPr>
      <xdr:spPr>
        <a:xfrm>
          <a:off x="863111" y="99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87046</xdr:rowOff>
    </xdr:from>
    <xdr:to>
      <xdr:col>24</xdr:col>
      <xdr:colOff>63500</xdr:colOff>
      <xdr:row>76</xdr:row>
      <xdr:rowOff>99053</xdr:rowOff>
    </xdr:to>
    <xdr:cxnSp macro="">
      <xdr:nvCxnSpPr>
        <xdr:cNvPr id="174" name="直線コネクタ 173"/>
        <xdr:cNvCxnSpPr/>
      </xdr:nvCxnSpPr>
      <xdr:spPr>
        <a:xfrm>
          <a:off x="3797300" y="13117246"/>
          <a:ext cx="838200" cy="1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78087</xdr:rowOff>
    </xdr:from>
    <xdr:to>
      <xdr:col>19</xdr:col>
      <xdr:colOff>177800</xdr:colOff>
      <xdr:row>76</xdr:row>
      <xdr:rowOff>87046</xdr:rowOff>
    </xdr:to>
    <xdr:cxnSp macro="">
      <xdr:nvCxnSpPr>
        <xdr:cNvPr id="177" name="直線コネクタ 176"/>
        <xdr:cNvCxnSpPr/>
      </xdr:nvCxnSpPr>
      <xdr:spPr>
        <a:xfrm>
          <a:off x="2908300" y="13108287"/>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78087</xdr:rowOff>
    </xdr:from>
    <xdr:to>
      <xdr:col>15</xdr:col>
      <xdr:colOff>50800</xdr:colOff>
      <xdr:row>77</xdr:row>
      <xdr:rowOff>167284</xdr:rowOff>
    </xdr:to>
    <xdr:cxnSp macro="">
      <xdr:nvCxnSpPr>
        <xdr:cNvPr id="180" name="直線コネクタ 179"/>
        <xdr:cNvCxnSpPr/>
      </xdr:nvCxnSpPr>
      <xdr:spPr>
        <a:xfrm flipV="1">
          <a:off x="2019300" y="13108287"/>
          <a:ext cx="889000" cy="2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167284</xdr:rowOff>
    </xdr:from>
    <xdr:to>
      <xdr:col>10</xdr:col>
      <xdr:colOff>114300</xdr:colOff>
      <xdr:row>78</xdr:row>
      <xdr:rowOff>34675</xdr:rowOff>
    </xdr:to>
    <xdr:cxnSp macro="">
      <xdr:nvCxnSpPr>
        <xdr:cNvPr id="183" name="直線コネクタ 182"/>
        <xdr:cNvCxnSpPr/>
      </xdr:nvCxnSpPr>
      <xdr:spPr>
        <a:xfrm flipV="1">
          <a:off x="1130300" y="13368934"/>
          <a:ext cx="889000" cy="3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48253</xdr:rowOff>
    </xdr:from>
    <xdr:to>
      <xdr:col>24</xdr:col>
      <xdr:colOff>114300</xdr:colOff>
      <xdr:row>76</xdr:row>
      <xdr:rowOff>149853</xdr:rowOff>
    </xdr:to>
    <xdr:sp macro="" textlink="">
      <xdr:nvSpPr>
        <xdr:cNvPr id="193" name="楕円 192"/>
        <xdr:cNvSpPr/>
      </xdr:nvSpPr>
      <xdr:spPr>
        <a:xfrm>
          <a:off x="4584700" y="13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26680</xdr:rowOff>
    </xdr:from>
    <xdr:ext cx="599010" cy="259045"/>
    <xdr:sp macro="" textlink="">
      <xdr:nvSpPr>
        <xdr:cNvPr id="194" name="民生費該当値テキスト"/>
        <xdr:cNvSpPr txBox="1"/>
      </xdr:nvSpPr>
      <xdr:spPr>
        <a:xfrm>
          <a:off x="4686300" y="1305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36246</xdr:rowOff>
    </xdr:from>
    <xdr:to>
      <xdr:col>20</xdr:col>
      <xdr:colOff>38100</xdr:colOff>
      <xdr:row>76</xdr:row>
      <xdr:rowOff>137846</xdr:rowOff>
    </xdr:to>
    <xdr:sp macro="" textlink="">
      <xdr:nvSpPr>
        <xdr:cNvPr id="195" name="楕円 194"/>
        <xdr:cNvSpPr/>
      </xdr:nvSpPr>
      <xdr:spPr>
        <a:xfrm>
          <a:off x="3746500" y="130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154373</xdr:rowOff>
    </xdr:from>
    <xdr:ext cx="599010" cy="259045"/>
    <xdr:sp macro="" textlink="">
      <xdr:nvSpPr>
        <xdr:cNvPr id="196" name="テキスト ボックス 195"/>
        <xdr:cNvSpPr txBox="1"/>
      </xdr:nvSpPr>
      <xdr:spPr>
        <a:xfrm>
          <a:off x="3497795" y="128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27287</xdr:rowOff>
    </xdr:from>
    <xdr:to>
      <xdr:col>15</xdr:col>
      <xdr:colOff>101600</xdr:colOff>
      <xdr:row>76</xdr:row>
      <xdr:rowOff>128887</xdr:rowOff>
    </xdr:to>
    <xdr:sp macro="" textlink="">
      <xdr:nvSpPr>
        <xdr:cNvPr id="197" name="楕円 196"/>
        <xdr:cNvSpPr/>
      </xdr:nvSpPr>
      <xdr:spPr>
        <a:xfrm>
          <a:off x="2857500" y="130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120014</xdr:rowOff>
    </xdr:from>
    <xdr:ext cx="599010" cy="259045"/>
    <xdr:sp macro="" textlink="">
      <xdr:nvSpPr>
        <xdr:cNvPr id="198" name="テキスト ボックス 197"/>
        <xdr:cNvSpPr txBox="1"/>
      </xdr:nvSpPr>
      <xdr:spPr>
        <a:xfrm>
          <a:off x="2608795" y="1315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116484</xdr:rowOff>
    </xdr:from>
    <xdr:to>
      <xdr:col>10</xdr:col>
      <xdr:colOff>165100</xdr:colOff>
      <xdr:row>78</xdr:row>
      <xdr:rowOff>46634</xdr:rowOff>
    </xdr:to>
    <xdr:sp macro="" textlink="">
      <xdr:nvSpPr>
        <xdr:cNvPr id="199" name="楕円 198"/>
        <xdr:cNvSpPr/>
      </xdr:nvSpPr>
      <xdr:spPr>
        <a:xfrm>
          <a:off x="19685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37761</xdr:rowOff>
    </xdr:from>
    <xdr:ext cx="599010" cy="259045"/>
    <xdr:sp macro="" textlink="">
      <xdr:nvSpPr>
        <xdr:cNvPr id="200" name="テキスト ボックス 199"/>
        <xdr:cNvSpPr txBox="1"/>
      </xdr:nvSpPr>
      <xdr:spPr>
        <a:xfrm>
          <a:off x="1719795" y="1341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155325</xdr:rowOff>
    </xdr:from>
    <xdr:to>
      <xdr:col>6</xdr:col>
      <xdr:colOff>38100</xdr:colOff>
      <xdr:row>78</xdr:row>
      <xdr:rowOff>85475</xdr:rowOff>
    </xdr:to>
    <xdr:sp macro="" textlink="">
      <xdr:nvSpPr>
        <xdr:cNvPr id="201" name="楕円 200"/>
        <xdr:cNvSpPr/>
      </xdr:nvSpPr>
      <xdr:spPr>
        <a:xfrm>
          <a:off x="1079500" y="133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76602</xdr:rowOff>
    </xdr:from>
    <xdr:ext cx="599010" cy="259045"/>
    <xdr:sp macro="" textlink="">
      <xdr:nvSpPr>
        <xdr:cNvPr id="202" name="テキスト ボックス 201"/>
        <xdr:cNvSpPr txBox="1"/>
      </xdr:nvSpPr>
      <xdr:spPr>
        <a:xfrm>
          <a:off x="830795" y="1344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67100</xdr:rowOff>
    </xdr:from>
    <xdr:to>
      <xdr:col>24</xdr:col>
      <xdr:colOff>63500</xdr:colOff>
      <xdr:row>96</xdr:row>
      <xdr:rowOff>110725</xdr:rowOff>
    </xdr:to>
    <xdr:cxnSp macro="">
      <xdr:nvCxnSpPr>
        <xdr:cNvPr id="232" name="直線コネクタ 231"/>
        <xdr:cNvCxnSpPr/>
      </xdr:nvCxnSpPr>
      <xdr:spPr>
        <a:xfrm>
          <a:off x="3797300" y="16526300"/>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35249</xdr:rowOff>
    </xdr:from>
    <xdr:to>
      <xdr:col>19</xdr:col>
      <xdr:colOff>177800</xdr:colOff>
      <xdr:row>96</xdr:row>
      <xdr:rowOff>67100</xdr:rowOff>
    </xdr:to>
    <xdr:cxnSp macro="">
      <xdr:nvCxnSpPr>
        <xdr:cNvPr id="235" name="直線コネクタ 234"/>
        <xdr:cNvCxnSpPr/>
      </xdr:nvCxnSpPr>
      <xdr:spPr>
        <a:xfrm>
          <a:off x="2908300" y="16322999"/>
          <a:ext cx="889000" cy="20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127966</xdr:rowOff>
    </xdr:from>
    <xdr:to>
      <xdr:col>15</xdr:col>
      <xdr:colOff>50800</xdr:colOff>
      <xdr:row>95</xdr:row>
      <xdr:rowOff>35249</xdr:rowOff>
    </xdr:to>
    <xdr:cxnSp macro="">
      <xdr:nvCxnSpPr>
        <xdr:cNvPr id="238" name="直線コネクタ 237"/>
        <xdr:cNvCxnSpPr/>
      </xdr:nvCxnSpPr>
      <xdr:spPr>
        <a:xfrm>
          <a:off x="2019300" y="16244266"/>
          <a:ext cx="889000" cy="7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127966</xdr:rowOff>
    </xdr:from>
    <xdr:to>
      <xdr:col>10</xdr:col>
      <xdr:colOff>114300</xdr:colOff>
      <xdr:row>98</xdr:row>
      <xdr:rowOff>8122</xdr:rowOff>
    </xdr:to>
    <xdr:cxnSp macro="">
      <xdr:nvCxnSpPr>
        <xdr:cNvPr id="241" name="直線コネクタ 240"/>
        <xdr:cNvCxnSpPr/>
      </xdr:nvCxnSpPr>
      <xdr:spPr>
        <a:xfrm flipV="1">
          <a:off x="1130300" y="16244266"/>
          <a:ext cx="889000" cy="5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59925</xdr:rowOff>
    </xdr:from>
    <xdr:to>
      <xdr:col>24</xdr:col>
      <xdr:colOff>114300</xdr:colOff>
      <xdr:row>96</xdr:row>
      <xdr:rowOff>161525</xdr:rowOff>
    </xdr:to>
    <xdr:sp macro="" textlink="">
      <xdr:nvSpPr>
        <xdr:cNvPr id="251" name="楕円 250"/>
        <xdr:cNvSpPr/>
      </xdr:nvSpPr>
      <xdr:spPr>
        <a:xfrm>
          <a:off x="4584700" y="165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38352</xdr:rowOff>
    </xdr:from>
    <xdr:ext cx="534377" cy="259045"/>
    <xdr:sp macro="" textlink="">
      <xdr:nvSpPr>
        <xdr:cNvPr id="252" name="衛生費該当値テキスト"/>
        <xdr:cNvSpPr txBox="1"/>
      </xdr:nvSpPr>
      <xdr:spPr>
        <a:xfrm>
          <a:off x="4686300" y="164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16300</xdr:rowOff>
    </xdr:from>
    <xdr:to>
      <xdr:col>20</xdr:col>
      <xdr:colOff>38100</xdr:colOff>
      <xdr:row>96</xdr:row>
      <xdr:rowOff>117900</xdr:rowOff>
    </xdr:to>
    <xdr:sp macro="" textlink="">
      <xdr:nvSpPr>
        <xdr:cNvPr id="253" name="楕円 252"/>
        <xdr:cNvSpPr/>
      </xdr:nvSpPr>
      <xdr:spPr>
        <a:xfrm>
          <a:off x="3746500" y="164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109027</xdr:rowOff>
    </xdr:from>
    <xdr:ext cx="534377" cy="259045"/>
    <xdr:sp macro="" textlink="">
      <xdr:nvSpPr>
        <xdr:cNvPr id="254" name="テキスト ボックス 253"/>
        <xdr:cNvSpPr txBox="1"/>
      </xdr:nvSpPr>
      <xdr:spPr>
        <a:xfrm>
          <a:off x="3530111" y="165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155899</xdr:rowOff>
    </xdr:from>
    <xdr:to>
      <xdr:col>15</xdr:col>
      <xdr:colOff>101600</xdr:colOff>
      <xdr:row>95</xdr:row>
      <xdr:rowOff>86049</xdr:rowOff>
    </xdr:to>
    <xdr:sp macro="" textlink="">
      <xdr:nvSpPr>
        <xdr:cNvPr id="255" name="楕円 254"/>
        <xdr:cNvSpPr/>
      </xdr:nvSpPr>
      <xdr:spPr>
        <a:xfrm>
          <a:off x="2857500" y="162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102576</xdr:rowOff>
    </xdr:from>
    <xdr:ext cx="534377" cy="259045"/>
    <xdr:sp macro="" textlink="">
      <xdr:nvSpPr>
        <xdr:cNvPr id="256" name="テキスト ボックス 255"/>
        <xdr:cNvSpPr txBox="1"/>
      </xdr:nvSpPr>
      <xdr:spPr>
        <a:xfrm>
          <a:off x="2641111" y="160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77166</xdr:rowOff>
    </xdr:from>
    <xdr:to>
      <xdr:col>10</xdr:col>
      <xdr:colOff>165100</xdr:colOff>
      <xdr:row>95</xdr:row>
      <xdr:rowOff>7316</xdr:rowOff>
    </xdr:to>
    <xdr:sp macro="" textlink="">
      <xdr:nvSpPr>
        <xdr:cNvPr id="257" name="楕円 256"/>
        <xdr:cNvSpPr/>
      </xdr:nvSpPr>
      <xdr:spPr>
        <a:xfrm>
          <a:off x="1968500" y="161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23843</xdr:rowOff>
    </xdr:from>
    <xdr:ext cx="534377" cy="259045"/>
    <xdr:sp macro="" textlink="">
      <xdr:nvSpPr>
        <xdr:cNvPr id="258" name="テキスト ボックス 257"/>
        <xdr:cNvSpPr txBox="1"/>
      </xdr:nvSpPr>
      <xdr:spPr>
        <a:xfrm>
          <a:off x="1752111" y="159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128772</xdr:rowOff>
    </xdr:from>
    <xdr:to>
      <xdr:col>6</xdr:col>
      <xdr:colOff>38100</xdr:colOff>
      <xdr:row>98</xdr:row>
      <xdr:rowOff>58922</xdr:rowOff>
    </xdr:to>
    <xdr:sp macro="" textlink="">
      <xdr:nvSpPr>
        <xdr:cNvPr id="259" name="楕円 258"/>
        <xdr:cNvSpPr/>
      </xdr:nvSpPr>
      <xdr:spPr>
        <a:xfrm>
          <a:off x="1079500" y="167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50049</xdr:rowOff>
    </xdr:from>
    <xdr:ext cx="534377" cy="259045"/>
    <xdr:sp macro="" textlink="">
      <xdr:nvSpPr>
        <xdr:cNvPr id="260" name="テキスト ボックス 259"/>
        <xdr:cNvSpPr txBox="1"/>
      </xdr:nvSpPr>
      <xdr:spPr>
        <a:xfrm>
          <a:off x="863111" y="1685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138602</xdr:rowOff>
    </xdr:from>
    <xdr:to>
      <xdr:col>55</xdr:col>
      <xdr:colOff>0</xdr:colOff>
      <xdr:row>38</xdr:row>
      <xdr:rowOff>138877</xdr:rowOff>
    </xdr:to>
    <xdr:cxnSp macro="">
      <xdr:nvCxnSpPr>
        <xdr:cNvPr id="287" name="直線コネクタ 286"/>
        <xdr:cNvCxnSpPr/>
      </xdr:nvCxnSpPr>
      <xdr:spPr>
        <a:xfrm>
          <a:off x="9639300" y="6653702"/>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138511</xdr:rowOff>
    </xdr:from>
    <xdr:to>
      <xdr:col>50</xdr:col>
      <xdr:colOff>114300</xdr:colOff>
      <xdr:row>38</xdr:row>
      <xdr:rowOff>138602</xdr:rowOff>
    </xdr:to>
    <xdr:cxnSp macro="">
      <xdr:nvCxnSpPr>
        <xdr:cNvPr id="290" name="直線コネクタ 289"/>
        <xdr:cNvCxnSpPr/>
      </xdr:nvCxnSpPr>
      <xdr:spPr>
        <a:xfrm>
          <a:off x="8750300" y="665361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138329</xdr:rowOff>
    </xdr:from>
    <xdr:to>
      <xdr:col>45</xdr:col>
      <xdr:colOff>177800</xdr:colOff>
      <xdr:row>38</xdr:row>
      <xdr:rowOff>138511</xdr:rowOff>
    </xdr:to>
    <xdr:cxnSp macro="">
      <xdr:nvCxnSpPr>
        <xdr:cNvPr id="293" name="直線コネクタ 292"/>
        <xdr:cNvCxnSpPr/>
      </xdr:nvCxnSpPr>
      <xdr:spPr>
        <a:xfrm>
          <a:off x="7861300" y="665342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138329</xdr:rowOff>
    </xdr:from>
    <xdr:to>
      <xdr:col>41</xdr:col>
      <xdr:colOff>50800</xdr:colOff>
      <xdr:row>38</xdr:row>
      <xdr:rowOff>138694</xdr:rowOff>
    </xdr:to>
    <xdr:cxnSp macro="">
      <xdr:nvCxnSpPr>
        <xdr:cNvPr id="296" name="直線コネクタ 295"/>
        <xdr:cNvCxnSpPr/>
      </xdr:nvCxnSpPr>
      <xdr:spPr>
        <a:xfrm flipV="1">
          <a:off x="6972300" y="6653429"/>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88077</xdr:rowOff>
    </xdr:from>
    <xdr:to>
      <xdr:col>55</xdr:col>
      <xdr:colOff>50800</xdr:colOff>
      <xdr:row>39</xdr:row>
      <xdr:rowOff>18227</xdr:rowOff>
    </xdr:to>
    <xdr:sp macro="" textlink="">
      <xdr:nvSpPr>
        <xdr:cNvPr id="306" name="楕円 305"/>
        <xdr:cNvSpPr/>
      </xdr:nvSpPr>
      <xdr:spPr>
        <a:xfrm>
          <a:off x="104267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3004</xdr:rowOff>
    </xdr:from>
    <xdr:ext cx="249299" cy="259045"/>
    <xdr:sp macro="" textlink="">
      <xdr:nvSpPr>
        <xdr:cNvPr id="307" name="労働費該当値テキスト"/>
        <xdr:cNvSpPr txBox="1"/>
      </xdr:nvSpPr>
      <xdr:spPr>
        <a:xfrm>
          <a:off x="10528300" y="65181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87802</xdr:rowOff>
    </xdr:from>
    <xdr:to>
      <xdr:col>50</xdr:col>
      <xdr:colOff>165100</xdr:colOff>
      <xdr:row>39</xdr:row>
      <xdr:rowOff>17952</xdr:rowOff>
    </xdr:to>
    <xdr:sp macro="" textlink="">
      <xdr:nvSpPr>
        <xdr:cNvPr id="308" name="楕円 307"/>
        <xdr:cNvSpPr/>
      </xdr:nvSpPr>
      <xdr:spPr>
        <a:xfrm>
          <a:off x="9588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9079</xdr:rowOff>
    </xdr:from>
    <xdr:ext cx="313932" cy="259045"/>
    <xdr:sp macro="" textlink="">
      <xdr:nvSpPr>
        <xdr:cNvPr id="309" name="テキスト ボックス 308"/>
        <xdr:cNvSpPr txBox="1"/>
      </xdr:nvSpPr>
      <xdr:spPr>
        <a:xfrm>
          <a:off x="9482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87711</xdr:rowOff>
    </xdr:from>
    <xdr:to>
      <xdr:col>46</xdr:col>
      <xdr:colOff>38100</xdr:colOff>
      <xdr:row>39</xdr:row>
      <xdr:rowOff>17861</xdr:rowOff>
    </xdr:to>
    <xdr:sp macro="" textlink="">
      <xdr:nvSpPr>
        <xdr:cNvPr id="310" name="楕円 309"/>
        <xdr:cNvSpPr/>
      </xdr:nvSpPr>
      <xdr:spPr>
        <a:xfrm>
          <a:off x="86995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8988</xdr:rowOff>
    </xdr:from>
    <xdr:ext cx="313932" cy="259045"/>
    <xdr:sp macro="" textlink="">
      <xdr:nvSpPr>
        <xdr:cNvPr id="311" name="テキスト ボックス 310"/>
        <xdr:cNvSpPr txBox="1"/>
      </xdr:nvSpPr>
      <xdr:spPr>
        <a:xfrm>
          <a:off x="8593333" y="6695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87529</xdr:rowOff>
    </xdr:from>
    <xdr:to>
      <xdr:col>41</xdr:col>
      <xdr:colOff>101600</xdr:colOff>
      <xdr:row>39</xdr:row>
      <xdr:rowOff>17679</xdr:rowOff>
    </xdr:to>
    <xdr:sp macro="" textlink="">
      <xdr:nvSpPr>
        <xdr:cNvPr id="312" name="楕円 311"/>
        <xdr:cNvSpPr/>
      </xdr:nvSpPr>
      <xdr:spPr>
        <a:xfrm>
          <a:off x="781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8806</xdr:rowOff>
    </xdr:from>
    <xdr:ext cx="313932" cy="259045"/>
    <xdr:sp macro="" textlink="">
      <xdr:nvSpPr>
        <xdr:cNvPr id="313" name="テキスト ボックス 312"/>
        <xdr:cNvSpPr txBox="1"/>
      </xdr:nvSpPr>
      <xdr:spPr>
        <a:xfrm>
          <a:off x="7704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87894</xdr:rowOff>
    </xdr:from>
    <xdr:to>
      <xdr:col>36</xdr:col>
      <xdr:colOff>165100</xdr:colOff>
      <xdr:row>39</xdr:row>
      <xdr:rowOff>18044</xdr:rowOff>
    </xdr:to>
    <xdr:sp macro="" textlink="">
      <xdr:nvSpPr>
        <xdr:cNvPr id="314" name="楕円 313"/>
        <xdr:cNvSpPr/>
      </xdr:nvSpPr>
      <xdr:spPr>
        <a:xfrm>
          <a:off x="6921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9171</xdr:rowOff>
    </xdr:from>
    <xdr:ext cx="313932" cy="259045"/>
    <xdr:sp macro="" textlink="">
      <xdr:nvSpPr>
        <xdr:cNvPr id="315" name="テキスト ボックス 314"/>
        <xdr:cNvSpPr txBox="1"/>
      </xdr:nvSpPr>
      <xdr:spPr>
        <a:xfrm>
          <a:off x="6815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153035</xdr:rowOff>
    </xdr:from>
    <xdr:to>
      <xdr:col>55</xdr:col>
      <xdr:colOff>0</xdr:colOff>
      <xdr:row>58</xdr:row>
      <xdr:rowOff>157823</xdr:rowOff>
    </xdr:to>
    <xdr:cxnSp macro="">
      <xdr:nvCxnSpPr>
        <xdr:cNvPr id="344" name="直線コネクタ 343"/>
        <xdr:cNvCxnSpPr/>
      </xdr:nvCxnSpPr>
      <xdr:spPr>
        <a:xfrm flipV="1">
          <a:off x="9639300" y="10097135"/>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157823</xdr:rowOff>
    </xdr:from>
    <xdr:to>
      <xdr:col>50</xdr:col>
      <xdr:colOff>114300</xdr:colOff>
      <xdr:row>58</xdr:row>
      <xdr:rowOff>157861</xdr:rowOff>
    </xdr:to>
    <xdr:cxnSp macro="">
      <xdr:nvCxnSpPr>
        <xdr:cNvPr id="347" name="直線コネクタ 346"/>
        <xdr:cNvCxnSpPr/>
      </xdr:nvCxnSpPr>
      <xdr:spPr>
        <a:xfrm flipV="1">
          <a:off x="8750300" y="101019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152768</xdr:rowOff>
    </xdr:from>
    <xdr:to>
      <xdr:col>45</xdr:col>
      <xdr:colOff>177800</xdr:colOff>
      <xdr:row>58</xdr:row>
      <xdr:rowOff>157861</xdr:rowOff>
    </xdr:to>
    <xdr:cxnSp macro="">
      <xdr:nvCxnSpPr>
        <xdr:cNvPr id="350" name="直線コネクタ 349"/>
        <xdr:cNvCxnSpPr/>
      </xdr:nvCxnSpPr>
      <xdr:spPr>
        <a:xfrm>
          <a:off x="7861300" y="10096868"/>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152768</xdr:rowOff>
    </xdr:from>
    <xdr:to>
      <xdr:col>41</xdr:col>
      <xdr:colOff>50800</xdr:colOff>
      <xdr:row>58</xdr:row>
      <xdr:rowOff>162814</xdr:rowOff>
    </xdr:to>
    <xdr:cxnSp macro="">
      <xdr:nvCxnSpPr>
        <xdr:cNvPr id="353" name="直線コネクタ 352"/>
        <xdr:cNvCxnSpPr/>
      </xdr:nvCxnSpPr>
      <xdr:spPr>
        <a:xfrm flipV="1">
          <a:off x="6972300" y="10096868"/>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102235</xdr:rowOff>
    </xdr:from>
    <xdr:to>
      <xdr:col>55</xdr:col>
      <xdr:colOff>50800</xdr:colOff>
      <xdr:row>59</xdr:row>
      <xdr:rowOff>32385</xdr:rowOff>
    </xdr:to>
    <xdr:sp macro="" textlink="">
      <xdr:nvSpPr>
        <xdr:cNvPr id="363" name="楕円 362"/>
        <xdr:cNvSpPr/>
      </xdr:nvSpPr>
      <xdr:spPr>
        <a:xfrm>
          <a:off x="104267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17162</xdr:rowOff>
    </xdr:from>
    <xdr:ext cx="469744" cy="259045"/>
    <xdr:sp macro="" textlink="">
      <xdr:nvSpPr>
        <xdr:cNvPr id="364" name="農林水産業費該当値テキスト"/>
        <xdr:cNvSpPr txBox="1"/>
      </xdr:nvSpPr>
      <xdr:spPr>
        <a:xfrm>
          <a:off x="10528300" y="996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107023</xdr:rowOff>
    </xdr:from>
    <xdr:to>
      <xdr:col>50</xdr:col>
      <xdr:colOff>165100</xdr:colOff>
      <xdr:row>59</xdr:row>
      <xdr:rowOff>37173</xdr:rowOff>
    </xdr:to>
    <xdr:sp macro="" textlink="">
      <xdr:nvSpPr>
        <xdr:cNvPr id="365" name="楕円 364"/>
        <xdr:cNvSpPr/>
      </xdr:nvSpPr>
      <xdr:spPr>
        <a:xfrm>
          <a:off x="9588500" y="100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28300</xdr:rowOff>
    </xdr:from>
    <xdr:ext cx="469744" cy="259045"/>
    <xdr:sp macro="" textlink="">
      <xdr:nvSpPr>
        <xdr:cNvPr id="366" name="テキスト ボックス 365"/>
        <xdr:cNvSpPr txBox="1"/>
      </xdr:nvSpPr>
      <xdr:spPr>
        <a:xfrm>
          <a:off x="9404428" y="1014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107061</xdr:rowOff>
    </xdr:from>
    <xdr:to>
      <xdr:col>46</xdr:col>
      <xdr:colOff>38100</xdr:colOff>
      <xdr:row>59</xdr:row>
      <xdr:rowOff>37211</xdr:rowOff>
    </xdr:to>
    <xdr:sp macro="" textlink="">
      <xdr:nvSpPr>
        <xdr:cNvPr id="367" name="楕円 366"/>
        <xdr:cNvSpPr/>
      </xdr:nvSpPr>
      <xdr:spPr>
        <a:xfrm>
          <a:off x="8699500" y="100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28338</xdr:rowOff>
    </xdr:from>
    <xdr:ext cx="469744" cy="259045"/>
    <xdr:sp macro="" textlink="">
      <xdr:nvSpPr>
        <xdr:cNvPr id="368" name="テキスト ボックス 367"/>
        <xdr:cNvSpPr txBox="1"/>
      </xdr:nvSpPr>
      <xdr:spPr>
        <a:xfrm>
          <a:off x="8515428"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101968</xdr:rowOff>
    </xdr:from>
    <xdr:to>
      <xdr:col>41</xdr:col>
      <xdr:colOff>101600</xdr:colOff>
      <xdr:row>59</xdr:row>
      <xdr:rowOff>32118</xdr:rowOff>
    </xdr:to>
    <xdr:sp macro="" textlink="">
      <xdr:nvSpPr>
        <xdr:cNvPr id="369" name="楕円 368"/>
        <xdr:cNvSpPr/>
      </xdr:nvSpPr>
      <xdr:spPr>
        <a:xfrm>
          <a:off x="7810500" y="100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23245</xdr:rowOff>
    </xdr:from>
    <xdr:ext cx="469744" cy="259045"/>
    <xdr:sp macro="" textlink="">
      <xdr:nvSpPr>
        <xdr:cNvPr id="370" name="テキスト ボックス 369"/>
        <xdr:cNvSpPr txBox="1"/>
      </xdr:nvSpPr>
      <xdr:spPr>
        <a:xfrm>
          <a:off x="7626428" y="101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112014</xdr:rowOff>
    </xdr:from>
    <xdr:to>
      <xdr:col>36</xdr:col>
      <xdr:colOff>165100</xdr:colOff>
      <xdr:row>59</xdr:row>
      <xdr:rowOff>42164</xdr:rowOff>
    </xdr:to>
    <xdr:sp macro="" textlink="">
      <xdr:nvSpPr>
        <xdr:cNvPr id="371" name="楕円 370"/>
        <xdr:cNvSpPr/>
      </xdr:nvSpPr>
      <xdr:spPr>
        <a:xfrm>
          <a:off x="6921500" y="100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33291</xdr:rowOff>
    </xdr:from>
    <xdr:ext cx="469744" cy="259045"/>
    <xdr:sp macro="" textlink="">
      <xdr:nvSpPr>
        <xdr:cNvPr id="372" name="テキスト ボックス 371"/>
        <xdr:cNvSpPr txBox="1"/>
      </xdr:nvSpPr>
      <xdr:spPr>
        <a:xfrm>
          <a:off x="6737428" y="1014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127088</xdr:rowOff>
    </xdr:from>
    <xdr:to>
      <xdr:col>55</xdr:col>
      <xdr:colOff>0</xdr:colOff>
      <xdr:row>78</xdr:row>
      <xdr:rowOff>135756</xdr:rowOff>
    </xdr:to>
    <xdr:cxnSp macro="">
      <xdr:nvCxnSpPr>
        <xdr:cNvPr id="401" name="直線コネクタ 400"/>
        <xdr:cNvCxnSpPr/>
      </xdr:nvCxnSpPr>
      <xdr:spPr>
        <a:xfrm>
          <a:off x="9639300" y="13500188"/>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127088</xdr:rowOff>
    </xdr:from>
    <xdr:to>
      <xdr:col>50</xdr:col>
      <xdr:colOff>114300</xdr:colOff>
      <xdr:row>78</xdr:row>
      <xdr:rowOff>138537</xdr:rowOff>
    </xdr:to>
    <xdr:cxnSp macro="">
      <xdr:nvCxnSpPr>
        <xdr:cNvPr id="404" name="直線コネクタ 403"/>
        <xdr:cNvCxnSpPr/>
      </xdr:nvCxnSpPr>
      <xdr:spPr>
        <a:xfrm flipV="1">
          <a:off x="8750300" y="13500188"/>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37497</xdr:rowOff>
    </xdr:from>
    <xdr:to>
      <xdr:col>45</xdr:col>
      <xdr:colOff>177800</xdr:colOff>
      <xdr:row>78</xdr:row>
      <xdr:rowOff>138537</xdr:rowOff>
    </xdr:to>
    <xdr:cxnSp macro="">
      <xdr:nvCxnSpPr>
        <xdr:cNvPr id="407" name="直線コネクタ 406"/>
        <xdr:cNvCxnSpPr/>
      </xdr:nvCxnSpPr>
      <xdr:spPr>
        <a:xfrm>
          <a:off x="7861300" y="13410597"/>
          <a:ext cx="889000" cy="1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37497</xdr:rowOff>
    </xdr:from>
    <xdr:to>
      <xdr:col>41</xdr:col>
      <xdr:colOff>50800</xdr:colOff>
      <xdr:row>78</xdr:row>
      <xdr:rowOff>139815</xdr:rowOff>
    </xdr:to>
    <xdr:cxnSp macro="">
      <xdr:nvCxnSpPr>
        <xdr:cNvPr id="410" name="直線コネクタ 409"/>
        <xdr:cNvCxnSpPr/>
      </xdr:nvCxnSpPr>
      <xdr:spPr>
        <a:xfrm flipV="1">
          <a:off x="6972300" y="13410597"/>
          <a:ext cx="889000" cy="10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84956</xdr:rowOff>
    </xdr:from>
    <xdr:to>
      <xdr:col>55</xdr:col>
      <xdr:colOff>50800</xdr:colOff>
      <xdr:row>79</xdr:row>
      <xdr:rowOff>15106</xdr:rowOff>
    </xdr:to>
    <xdr:sp macro="" textlink="">
      <xdr:nvSpPr>
        <xdr:cNvPr id="420" name="楕円 419"/>
        <xdr:cNvSpPr/>
      </xdr:nvSpPr>
      <xdr:spPr>
        <a:xfrm>
          <a:off x="10426700" y="134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171333</xdr:rowOff>
    </xdr:from>
    <xdr:ext cx="469744" cy="259045"/>
    <xdr:sp macro="" textlink="">
      <xdr:nvSpPr>
        <xdr:cNvPr id="421" name="商工費該当値テキスト"/>
        <xdr:cNvSpPr txBox="1"/>
      </xdr:nvSpPr>
      <xdr:spPr>
        <a:xfrm>
          <a:off x="10528300" y="1337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76288</xdr:rowOff>
    </xdr:from>
    <xdr:to>
      <xdr:col>50</xdr:col>
      <xdr:colOff>165100</xdr:colOff>
      <xdr:row>79</xdr:row>
      <xdr:rowOff>6438</xdr:rowOff>
    </xdr:to>
    <xdr:sp macro="" textlink="">
      <xdr:nvSpPr>
        <xdr:cNvPr id="422" name="楕円 421"/>
        <xdr:cNvSpPr/>
      </xdr:nvSpPr>
      <xdr:spPr>
        <a:xfrm>
          <a:off x="9588500" y="13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169015</xdr:rowOff>
    </xdr:from>
    <xdr:ext cx="469744" cy="259045"/>
    <xdr:sp macro="" textlink="">
      <xdr:nvSpPr>
        <xdr:cNvPr id="423" name="テキスト ボックス 422"/>
        <xdr:cNvSpPr txBox="1"/>
      </xdr:nvSpPr>
      <xdr:spPr>
        <a:xfrm>
          <a:off x="9404428" y="135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87737</xdr:rowOff>
    </xdr:from>
    <xdr:to>
      <xdr:col>46</xdr:col>
      <xdr:colOff>38100</xdr:colOff>
      <xdr:row>79</xdr:row>
      <xdr:rowOff>17887</xdr:rowOff>
    </xdr:to>
    <xdr:sp macro="" textlink="">
      <xdr:nvSpPr>
        <xdr:cNvPr id="424" name="楕円 423"/>
        <xdr:cNvSpPr/>
      </xdr:nvSpPr>
      <xdr:spPr>
        <a:xfrm>
          <a:off x="8699500" y="134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9014</xdr:rowOff>
    </xdr:from>
    <xdr:ext cx="469744" cy="259045"/>
    <xdr:sp macro="" textlink="">
      <xdr:nvSpPr>
        <xdr:cNvPr id="425" name="テキスト ボックス 424"/>
        <xdr:cNvSpPr txBox="1"/>
      </xdr:nvSpPr>
      <xdr:spPr>
        <a:xfrm>
          <a:off x="8515428" y="135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158147</xdr:rowOff>
    </xdr:from>
    <xdr:to>
      <xdr:col>41</xdr:col>
      <xdr:colOff>101600</xdr:colOff>
      <xdr:row>78</xdr:row>
      <xdr:rowOff>88297</xdr:rowOff>
    </xdr:to>
    <xdr:sp macro="" textlink="">
      <xdr:nvSpPr>
        <xdr:cNvPr id="426" name="楕円 425"/>
        <xdr:cNvSpPr/>
      </xdr:nvSpPr>
      <xdr:spPr>
        <a:xfrm>
          <a:off x="7810500" y="1335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79424</xdr:rowOff>
    </xdr:from>
    <xdr:ext cx="469744" cy="259045"/>
    <xdr:sp macro="" textlink="">
      <xdr:nvSpPr>
        <xdr:cNvPr id="427" name="テキスト ボックス 426"/>
        <xdr:cNvSpPr txBox="1"/>
      </xdr:nvSpPr>
      <xdr:spPr>
        <a:xfrm>
          <a:off x="7626428" y="1345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89015</xdr:rowOff>
    </xdr:from>
    <xdr:to>
      <xdr:col>36</xdr:col>
      <xdr:colOff>165100</xdr:colOff>
      <xdr:row>79</xdr:row>
      <xdr:rowOff>19165</xdr:rowOff>
    </xdr:to>
    <xdr:sp macro="" textlink="">
      <xdr:nvSpPr>
        <xdr:cNvPr id="428" name="楕円 427"/>
        <xdr:cNvSpPr/>
      </xdr:nvSpPr>
      <xdr:spPr>
        <a:xfrm>
          <a:off x="69215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10292</xdr:rowOff>
    </xdr:from>
    <xdr:ext cx="469744" cy="259045"/>
    <xdr:sp macro="" textlink="">
      <xdr:nvSpPr>
        <xdr:cNvPr id="429" name="テキスト ボックス 428"/>
        <xdr:cNvSpPr txBox="1"/>
      </xdr:nvSpPr>
      <xdr:spPr>
        <a:xfrm>
          <a:off x="6737428" y="13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83857</xdr:rowOff>
    </xdr:from>
    <xdr:to>
      <xdr:col>55</xdr:col>
      <xdr:colOff>0</xdr:colOff>
      <xdr:row>98</xdr:row>
      <xdr:rowOff>116889</xdr:rowOff>
    </xdr:to>
    <xdr:cxnSp macro="">
      <xdr:nvCxnSpPr>
        <xdr:cNvPr id="461" name="直線コネクタ 460"/>
        <xdr:cNvCxnSpPr/>
      </xdr:nvCxnSpPr>
      <xdr:spPr>
        <a:xfrm>
          <a:off x="9639300" y="16885957"/>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58269</xdr:rowOff>
    </xdr:from>
    <xdr:to>
      <xdr:col>50</xdr:col>
      <xdr:colOff>114300</xdr:colOff>
      <xdr:row>98</xdr:row>
      <xdr:rowOff>83857</xdr:rowOff>
    </xdr:to>
    <xdr:cxnSp macro="">
      <xdr:nvCxnSpPr>
        <xdr:cNvPr id="464" name="直線コネクタ 463"/>
        <xdr:cNvCxnSpPr/>
      </xdr:nvCxnSpPr>
      <xdr:spPr>
        <a:xfrm>
          <a:off x="8750300" y="16860369"/>
          <a:ext cx="889000" cy="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58269</xdr:rowOff>
    </xdr:from>
    <xdr:to>
      <xdr:col>45</xdr:col>
      <xdr:colOff>177800</xdr:colOff>
      <xdr:row>98</xdr:row>
      <xdr:rowOff>120383</xdr:rowOff>
    </xdr:to>
    <xdr:cxnSp macro="">
      <xdr:nvCxnSpPr>
        <xdr:cNvPr id="467" name="直線コネクタ 466"/>
        <xdr:cNvCxnSpPr/>
      </xdr:nvCxnSpPr>
      <xdr:spPr>
        <a:xfrm flipV="1">
          <a:off x="7861300" y="16860369"/>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107533</xdr:rowOff>
    </xdr:from>
    <xdr:to>
      <xdr:col>41</xdr:col>
      <xdr:colOff>50800</xdr:colOff>
      <xdr:row>98</xdr:row>
      <xdr:rowOff>120383</xdr:rowOff>
    </xdr:to>
    <xdr:cxnSp macro="">
      <xdr:nvCxnSpPr>
        <xdr:cNvPr id="470" name="直線コネクタ 469"/>
        <xdr:cNvCxnSpPr/>
      </xdr:nvCxnSpPr>
      <xdr:spPr>
        <a:xfrm>
          <a:off x="6972300" y="16909633"/>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66089</xdr:rowOff>
    </xdr:from>
    <xdr:to>
      <xdr:col>55</xdr:col>
      <xdr:colOff>50800</xdr:colOff>
      <xdr:row>98</xdr:row>
      <xdr:rowOff>167689</xdr:rowOff>
    </xdr:to>
    <xdr:sp macro="" textlink="">
      <xdr:nvSpPr>
        <xdr:cNvPr id="480" name="楕円 479"/>
        <xdr:cNvSpPr/>
      </xdr:nvSpPr>
      <xdr:spPr>
        <a:xfrm>
          <a:off x="10426700" y="168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152466</xdr:rowOff>
    </xdr:from>
    <xdr:ext cx="534377" cy="259045"/>
    <xdr:sp macro="" textlink="">
      <xdr:nvSpPr>
        <xdr:cNvPr id="481" name="土木費該当値テキスト"/>
        <xdr:cNvSpPr txBox="1"/>
      </xdr:nvSpPr>
      <xdr:spPr>
        <a:xfrm>
          <a:off x="10528300" y="167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33057</xdr:rowOff>
    </xdr:from>
    <xdr:to>
      <xdr:col>50</xdr:col>
      <xdr:colOff>165100</xdr:colOff>
      <xdr:row>98</xdr:row>
      <xdr:rowOff>134657</xdr:rowOff>
    </xdr:to>
    <xdr:sp macro="" textlink="">
      <xdr:nvSpPr>
        <xdr:cNvPr id="482" name="楕円 481"/>
        <xdr:cNvSpPr/>
      </xdr:nvSpPr>
      <xdr:spPr>
        <a:xfrm>
          <a:off x="9588500" y="168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125784</xdr:rowOff>
    </xdr:from>
    <xdr:ext cx="534377" cy="259045"/>
    <xdr:sp macro="" textlink="">
      <xdr:nvSpPr>
        <xdr:cNvPr id="483" name="テキスト ボックス 482"/>
        <xdr:cNvSpPr txBox="1"/>
      </xdr:nvSpPr>
      <xdr:spPr>
        <a:xfrm>
          <a:off x="9372111" y="1692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7469</xdr:rowOff>
    </xdr:from>
    <xdr:to>
      <xdr:col>46</xdr:col>
      <xdr:colOff>38100</xdr:colOff>
      <xdr:row>98</xdr:row>
      <xdr:rowOff>109069</xdr:rowOff>
    </xdr:to>
    <xdr:sp macro="" textlink="">
      <xdr:nvSpPr>
        <xdr:cNvPr id="484" name="楕円 483"/>
        <xdr:cNvSpPr/>
      </xdr:nvSpPr>
      <xdr:spPr>
        <a:xfrm>
          <a:off x="8699500" y="168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100196</xdr:rowOff>
    </xdr:from>
    <xdr:ext cx="534377" cy="259045"/>
    <xdr:sp macro="" textlink="">
      <xdr:nvSpPr>
        <xdr:cNvPr id="485" name="テキスト ボックス 484"/>
        <xdr:cNvSpPr txBox="1"/>
      </xdr:nvSpPr>
      <xdr:spPr>
        <a:xfrm>
          <a:off x="8483111" y="169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69583</xdr:rowOff>
    </xdr:from>
    <xdr:to>
      <xdr:col>41</xdr:col>
      <xdr:colOff>101600</xdr:colOff>
      <xdr:row>98</xdr:row>
      <xdr:rowOff>171183</xdr:rowOff>
    </xdr:to>
    <xdr:sp macro="" textlink="">
      <xdr:nvSpPr>
        <xdr:cNvPr id="486" name="楕円 485"/>
        <xdr:cNvSpPr/>
      </xdr:nvSpPr>
      <xdr:spPr>
        <a:xfrm>
          <a:off x="7810500" y="168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162310</xdr:rowOff>
    </xdr:from>
    <xdr:ext cx="534377" cy="259045"/>
    <xdr:sp macro="" textlink="">
      <xdr:nvSpPr>
        <xdr:cNvPr id="487" name="テキスト ボックス 486"/>
        <xdr:cNvSpPr txBox="1"/>
      </xdr:nvSpPr>
      <xdr:spPr>
        <a:xfrm>
          <a:off x="7594111" y="169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56733</xdr:rowOff>
    </xdr:from>
    <xdr:to>
      <xdr:col>36</xdr:col>
      <xdr:colOff>165100</xdr:colOff>
      <xdr:row>98</xdr:row>
      <xdr:rowOff>158333</xdr:rowOff>
    </xdr:to>
    <xdr:sp macro="" textlink="">
      <xdr:nvSpPr>
        <xdr:cNvPr id="488" name="楕円 487"/>
        <xdr:cNvSpPr/>
      </xdr:nvSpPr>
      <xdr:spPr>
        <a:xfrm>
          <a:off x="6921500" y="168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149460</xdr:rowOff>
    </xdr:from>
    <xdr:ext cx="534377" cy="259045"/>
    <xdr:sp macro="" textlink="">
      <xdr:nvSpPr>
        <xdr:cNvPr id="489" name="テキスト ボックス 488"/>
        <xdr:cNvSpPr txBox="1"/>
      </xdr:nvSpPr>
      <xdr:spPr>
        <a:xfrm>
          <a:off x="6705111" y="169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11684</xdr:rowOff>
    </xdr:from>
    <xdr:to>
      <xdr:col>85</xdr:col>
      <xdr:colOff>127000</xdr:colOff>
      <xdr:row>37</xdr:row>
      <xdr:rowOff>14244</xdr:rowOff>
    </xdr:to>
    <xdr:cxnSp macro="">
      <xdr:nvCxnSpPr>
        <xdr:cNvPr id="517" name="直線コネクタ 516"/>
        <xdr:cNvCxnSpPr/>
      </xdr:nvCxnSpPr>
      <xdr:spPr>
        <a:xfrm>
          <a:off x="15481300" y="6355334"/>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11684</xdr:rowOff>
    </xdr:from>
    <xdr:to>
      <xdr:col>81</xdr:col>
      <xdr:colOff>50800</xdr:colOff>
      <xdr:row>37</xdr:row>
      <xdr:rowOff>14336</xdr:rowOff>
    </xdr:to>
    <xdr:cxnSp macro="">
      <xdr:nvCxnSpPr>
        <xdr:cNvPr id="520" name="直線コネクタ 519"/>
        <xdr:cNvCxnSpPr/>
      </xdr:nvCxnSpPr>
      <xdr:spPr>
        <a:xfrm flipV="1">
          <a:off x="14592300" y="635533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14336</xdr:rowOff>
    </xdr:from>
    <xdr:to>
      <xdr:col>76</xdr:col>
      <xdr:colOff>114300</xdr:colOff>
      <xdr:row>37</xdr:row>
      <xdr:rowOff>41494</xdr:rowOff>
    </xdr:to>
    <xdr:cxnSp macro="">
      <xdr:nvCxnSpPr>
        <xdr:cNvPr id="523" name="直線コネクタ 522"/>
        <xdr:cNvCxnSpPr/>
      </xdr:nvCxnSpPr>
      <xdr:spPr>
        <a:xfrm flipV="1">
          <a:off x="13703300" y="6357986"/>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41494</xdr:rowOff>
    </xdr:from>
    <xdr:to>
      <xdr:col>71</xdr:col>
      <xdr:colOff>177800</xdr:colOff>
      <xdr:row>37</xdr:row>
      <xdr:rowOff>64353</xdr:rowOff>
    </xdr:to>
    <xdr:cxnSp macro="">
      <xdr:nvCxnSpPr>
        <xdr:cNvPr id="526" name="直線コネクタ 525"/>
        <xdr:cNvCxnSpPr/>
      </xdr:nvCxnSpPr>
      <xdr:spPr>
        <a:xfrm flipV="1">
          <a:off x="12814300" y="638514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134894</xdr:rowOff>
    </xdr:from>
    <xdr:to>
      <xdr:col>85</xdr:col>
      <xdr:colOff>177800</xdr:colOff>
      <xdr:row>37</xdr:row>
      <xdr:rowOff>65044</xdr:rowOff>
    </xdr:to>
    <xdr:sp macro="" textlink="">
      <xdr:nvSpPr>
        <xdr:cNvPr id="536" name="楕円 535"/>
        <xdr:cNvSpPr/>
      </xdr:nvSpPr>
      <xdr:spPr>
        <a:xfrm>
          <a:off x="16268700" y="63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113321</xdr:rowOff>
    </xdr:from>
    <xdr:ext cx="534377" cy="259045"/>
    <xdr:sp macro="" textlink="">
      <xdr:nvSpPr>
        <xdr:cNvPr id="537" name="消防費該当値テキスト"/>
        <xdr:cNvSpPr txBox="1"/>
      </xdr:nvSpPr>
      <xdr:spPr>
        <a:xfrm>
          <a:off x="16370300" y="62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132334</xdr:rowOff>
    </xdr:from>
    <xdr:to>
      <xdr:col>81</xdr:col>
      <xdr:colOff>101600</xdr:colOff>
      <xdr:row>37</xdr:row>
      <xdr:rowOff>62484</xdr:rowOff>
    </xdr:to>
    <xdr:sp macro="" textlink="">
      <xdr:nvSpPr>
        <xdr:cNvPr id="538" name="楕円 537"/>
        <xdr:cNvSpPr/>
      </xdr:nvSpPr>
      <xdr:spPr>
        <a:xfrm>
          <a:off x="15430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79011</xdr:rowOff>
    </xdr:from>
    <xdr:ext cx="534377" cy="259045"/>
    <xdr:sp macro="" textlink="">
      <xdr:nvSpPr>
        <xdr:cNvPr id="539" name="テキスト ボックス 538"/>
        <xdr:cNvSpPr txBox="1"/>
      </xdr:nvSpPr>
      <xdr:spPr>
        <a:xfrm>
          <a:off x="15214111" y="60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134986</xdr:rowOff>
    </xdr:from>
    <xdr:to>
      <xdr:col>76</xdr:col>
      <xdr:colOff>165100</xdr:colOff>
      <xdr:row>37</xdr:row>
      <xdr:rowOff>65136</xdr:rowOff>
    </xdr:to>
    <xdr:sp macro="" textlink="">
      <xdr:nvSpPr>
        <xdr:cNvPr id="540" name="楕円 539"/>
        <xdr:cNvSpPr/>
      </xdr:nvSpPr>
      <xdr:spPr>
        <a:xfrm>
          <a:off x="14541500" y="6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56263</xdr:rowOff>
    </xdr:from>
    <xdr:ext cx="534377" cy="259045"/>
    <xdr:sp macro="" textlink="">
      <xdr:nvSpPr>
        <xdr:cNvPr id="541" name="テキスト ボックス 540"/>
        <xdr:cNvSpPr txBox="1"/>
      </xdr:nvSpPr>
      <xdr:spPr>
        <a:xfrm>
          <a:off x="14325111" y="63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162144</xdr:rowOff>
    </xdr:from>
    <xdr:to>
      <xdr:col>72</xdr:col>
      <xdr:colOff>38100</xdr:colOff>
      <xdr:row>37</xdr:row>
      <xdr:rowOff>92294</xdr:rowOff>
    </xdr:to>
    <xdr:sp macro="" textlink="">
      <xdr:nvSpPr>
        <xdr:cNvPr id="542" name="楕円 541"/>
        <xdr:cNvSpPr/>
      </xdr:nvSpPr>
      <xdr:spPr>
        <a:xfrm>
          <a:off x="13652500" y="63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83421</xdr:rowOff>
    </xdr:from>
    <xdr:ext cx="534377" cy="259045"/>
    <xdr:sp macro="" textlink="">
      <xdr:nvSpPr>
        <xdr:cNvPr id="543" name="テキスト ボックス 542"/>
        <xdr:cNvSpPr txBox="1"/>
      </xdr:nvSpPr>
      <xdr:spPr>
        <a:xfrm>
          <a:off x="13436111" y="64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13553</xdr:rowOff>
    </xdr:from>
    <xdr:to>
      <xdr:col>67</xdr:col>
      <xdr:colOff>101600</xdr:colOff>
      <xdr:row>37</xdr:row>
      <xdr:rowOff>115153</xdr:rowOff>
    </xdr:to>
    <xdr:sp macro="" textlink="">
      <xdr:nvSpPr>
        <xdr:cNvPr id="544" name="楕円 543"/>
        <xdr:cNvSpPr/>
      </xdr:nvSpPr>
      <xdr:spPr>
        <a:xfrm>
          <a:off x="12763500" y="63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106280</xdr:rowOff>
    </xdr:from>
    <xdr:ext cx="534377" cy="259045"/>
    <xdr:sp macro="" textlink="">
      <xdr:nvSpPr>
        <xdr:cNvPr id="545" name="テキスト ボックス 544"/>
        <xdr:cNvSpPr txBox="1"/>
      </xdr:nvSpPr>
      <xdr:spPr>
        <a:xfrm>
          <a:off x="12547111" y="64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128041</xdr:rowOff>
    </xdr:from>
    <xdr:to>
      <xdr:col>85</xdr:col>
      <xdr:colOff>127000</xdr:colOff>
      <xdr:row>57</xdr:row>
      <xdr:rowOff>171374</xdr:rowOff>
    </xdr:to>
    <xdr:cxnSp macro="">
      <xdr:nvCxnSpPr>
        <xdr:cNvPr id="575" name="直線コネクタ 574"/>
        <xdr:cNvCxnSpPr/>
      </xdr:nvCxnSpPr>
      <xdr:spPr>
        <a:xfrm>
          <a:off x="15481300" y="9729241"/>
          <a:ext cx="838200" cy="2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128041</xdr:rowOff>
    </xdr:from>
    <xdr:to>
      <xdr:col>81</xdr:col>
      <xdr:colOff>50800</xdr:colOff>
      <xdr:row>57</xdr:row>
      <xdr:rowOff>70688</xdr:rowOff>
    </xdr:to>
    <xdr:cxnSp macro="">
      <xdr:nvCxnSpPr>
        <xdr:cNvPr id="578" name="直線コネクタ 577"/>
        <xdr:cNvCxnSpPr/>
      </xdr:nvCxnSpPr>
      <xdr:spPr>
        <a:xfrm flipV="1">
          <a:off x="14592300" y="9729241"/>
          <a:ext cx="889000" cy="1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151727</xdr:rowOff>
    </xdr:from>
    <xdr:to>
      <xdr:col>76</xdr:col>
      <xdr:colOff>114300</xdr:colOff>
      <xdr:row>57</xdr:row>
      <xdr:rowOff>70688</xdr:rowOff>
    </xdr:to>
    <xdr:cxnSp macro="">
      <xdr:nvCxnSpPr>
        <xdr:cNvPr id="581" name="直線コネクタ 580"/>
        <xdr:cNvCxnSpPr/>
      </xdr:nvCxnSpPr>
      <xdr:spPr>
        <a:xfrm>
          <a:off x="13703300" y="9752927"/>
          <a:ext cx="8890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151727</xdr:rowOff>
    </xdr:from>
    <xdr:to>
      <xdr:col>71</xdr:col>
      <xdr:colOff>177800</xdr:colOff>
      <xdr:row>56</xdr:row>
      <xdr:rowOff>166904</xdr:rowOff>
    </xdr:to>
    <xdr:cxnSp macro="">
      <xdr:nvCxnSpPr>
        <xdr:cNvPr id="584" name="直線コネクタ 583"/>
        <xdr:cNvCxnSpPr/>
      </xdr:nvCxnSpPr>
      <xdr:spPr>
        <a:xfrm flipV="1">
          <a:off x="12814300" y="9752927"/>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120574</xdr:rowOff>
    </xdr:from>
    <xdr:to>
      <xdr:col>85</xdr:col>
      <xdr:colOff>177800</xdr:colOff>
      <xdr:row>58</xdr:row>
      <xdr:rowOff>50724</xdr:rowOff>
    </xdr:to>
    <xdr:sp macro="" textlink="">
      <xdr:nvSpPr>
        <xdr:cNvPr id="594" name="楕円 593"/>
        <xdr:cNvSpPr/>
      </xdr:nvSpPr>
      <xdr:spPr>
        <a:xfrm>
          <a:off x="16268700" y="98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99001</xdr:rowOff>
    </xdr:from>
    <xdr:ext cx="534377" cy="259045"/>
    <xdr:sp macro="" textlink="">
      <xdr:nvSpPr>
        <xdr:cNvPr id="595" name="教育費該当値テキスト"/>
        <xdr:cNvSpPr txBox="1"/>
      </xdr:nvSpPr>
      <xdr:spPr>
        <a:xfrm>
          <a:off x="16370300" y="987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77241</xdr:rowOff>
    </xdr:from>
    <xdr:to>
      <xdr:col>81</xdr:col>
      <xdr:colOff>101600</xdr:colOff>
      <xdr:row>57</xdr:row>
      <xdr:rowOff>7391</xdr:rowOff>
    </xdr:to>
    <xdr:sp macro="" textlink="">
      <xdr:nvSpPr>
        <xdr:cNvPr id="596" name="楕円 595"/>
        <xdr:cNvSpPr/>
      </xdr:nvSpPr>
      <xdr:spPr>
        <a:xfrm>
          <a:off x="15430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23918</xdr:rowOff>
    </xdr:from>
    <xdr:ext cx="534377" cy="259045"/>
    <xdr:sp macro="" textlink="">
      <xdr:nvSpPr>
        <xdr:cNvPr id="597" name="テキスト ボックス 596"/>
        <xdr:cNvSpPr txBox="1"/>
      </xdr:nvSpPr>
      <xdr:spPr>
        <a:xfrm>
          <a:off x="15214111" y="94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19888</xdr:rowOff>
    </xdr:from>
    <xdr:to>
      <xdr:col>76</xdr:col>
      <xdr:colOff>165100</xdr:colOff>
      <xdr:row>57</xdr:row>
      <xdr:rowOff>121488</xdr:rowOff>
    </xdr:to>
    <xdr:sp macro="" textlink="">
      <xdr:nvSpPr>
        <xdr:cNvPr id="598" name="楕円 597"/>
        <xdr:cNvSpPr/>
      </xdr:nvSpPr>
      <xdr:spPr>
        <a:xfrm>
          <a:off x="14541500" y="97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138015</xdr:rowOff>
    </xdr:from>
    <xdr:ext cx="534377" cy="259045"/>
    <xdr:sp macro="" textlink="">
      <xdr:nvSpPr>
        <xdr:cNvPr id="599" name="テキスト ボックス 598"/>
        <xdr:cNvSpPr txBox="1"/>
      </xdr:nvSpPr>
      <xdr:spPr>
        <a:xfrm>
          <a:off x="14325111" y="95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100927</xdr:rowOff>
    </xdr:from>
    <xdr:to>
      <xdr:col>72</xdr:col>
      <xdr:colOff>38100</xdr:colOff>
      <xdr:row>57</xdr:row>
      <xdr:rowOff>31077</xdr:rowOff>
    </xdr:to>
    <xdr:sp macro="" textlink="">
      <xdr:nvSpPr>
        <xdr:cNvPr id="600" name="楕円 599"/>
        <xdr:cNvSpPr/>
      </xdr:nvSpPr>
      <xdr:spPr>
        <a:xfrm>
          <a:off x="13652500" y="97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47604</xdr:rowOff>
    </xdr:from>
    <xdr:ext cx="534377" cy="259045"/>
    <xdr:sp macro="" textlink="">
      <xdr:nvSpPr>
        <xdr:cNvPr id="601" name="テキスト ボックス 600"/>
        <xdr:cNvSpPr txBox="1"/>
      </xdr:nvSpPr>
      <xdr:spPr>
        <a:xfrm>
          <a:off x="13436111" y="947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116104</xdr:rowOff>
    </xdr:from>
    <xdr:to>
      <xdr:col>67</xdr:col>
      <xdr:colOff>101600</xdr:colOff>
      <xdr:row>57</xdr:row>
      <xdr:rowOff>46254</xdr:rowOff>
    </xdr:to>
    <xdr:sp macro="" textlink="">
      <xdr:nvSpPr>
        <xdr:cNvPr id="602" name="楕円 601"/>
        <xdr:cNvSpPr/>
      </xdr:nvSpPr>
      <xdr:spPr>
        <a:xfrm>
          <a:off x="12763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62781</xdr:rowOff>
    </xdr:from>
    <xdr:ext cx="534377" cy="259045"/>
    <xdr:sp macro="" textlink="">
      <xdr:nvSpPr>
        <xdr:cNvPr id="603" name="テキスト ボックス 602"/>
        <xdr:cNvSpPr txBox="1"/>
      </xdr:nvSpPr>
      <xdr:spPr>
        <a:xfrm>
          <a:off x="12547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107742</xdr:rowOff>
    </xdr:from>
    <xdr:to>
      <xdr:col>85</xdr:col>
      <xdr:colOff>127000</xdr:colOff>
      <xdr:row>78</xdr:row>
      <xdr:rowOff>137894</xdr:rowOff>
    </xdr:to>
    <xdr:cxnSp macro="">
      <xdr:nvCxnSpPr>
        <xdr:cNvPr id="630" name="直線コネクタ 629"/>
        <xdr:cNvCxnSpPr/>
      </xdr:nvCxnSpPr>
      <xdr:spPr>
        <a:xfrm flipV="1">
          <a:off x="15481300" y="13480842"/>
          <a:ext cx="8382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124589</xdr:rowOff>
    </xdr:from>
    <xdr:to>
      <xdr:col>81</xdr:col>
      <xdr:colOff>50800</xdr:colOff>
      <xdr:row>78</xdr:row>
      <xdr:rowOff>137894</xdr:rowOff>
    </xdr:to>
    <xdr:cxnSp macro="">
      <xdr:nvCxnSpPr>
        <xdr:cNvPr id="633" name="直線コネクタ 632"/>
        <xdr:cNvCxnSpPr/>
      </xdr:nvCxnSpPr>
      <xdr:spPr>
        <a:xfrm>
          <a:off x="14592300" y="13497689"/>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121549</xdr:rowOff>
    </xdr:from>
    <xdr:to>
      <xdr:col>76</xdr:col>
      <xdr:colOff>114300</xdr:colOff>
      <xdr:row>78</xdr:row>
      <xdr:rowOff>124589</xdr:rowOff>
    </xdr:to>
    <xdr:cxnSp macro="">
      <xdr:nvCxnSpPr>
        <xdr:cNvPr id="636" name="直線コネクタ 635"/>
        <xdr:cNvCxnSpPr/>
      </xdr:nvCxnSpPr>
      <xdr:spPr>
        <a:xfrm>
          <a:off x="13703300" y="13494649"/>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45106</xdr:rowOff>
    </xdr:from>
    <xdr:to>
      <xdr:col>71</xdr:col>
      <xdr:colOff>177800</xdr:colOff>
      <xdr:row>78</xdr:row>
      <xdr:rowOff>121549</xdr:rowOff>
    </xdr:to>
    <xdr:cxnSp macro="">
      <xdr:nvCxnSpPr>
        <xdr:cNvPr id="639" name="直線コネクタ 638"/>
        <xdr:cNvCxnSpPr/>
      </xdr:nvCxnSpPr>
      <xdr:spPr>
        <a:xfrm>
          <a:off x="12814300" y="13418206"/>
          <a:ext cx="889000" cy="7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56942</xdr:rowOff>
    </xdr:from>
    <xdr:to>
      <xdr:col>85</xdr:col>
      <xdr:colOff>177800</xdr:colOff>
      <xdr:row>78</xdr:row>
      <xdr:rowOff>158542</xdr:rowOff>
    </xdr:to>
    <xdr:sp macro="" textlink="">
      <xdr:nvSpPr>
        <xdr:cNvPr id="649" name="楕円 648"/>
        <xdr:cNvSpPr/>
      </xdr:nvSpPr>
      <xdr:spPr>
        <a:xfrm>
          <a:off x="16268700" y="134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469744" cy="259045"/>
    <xdr:sp macro="" textlink="">
      <xdr:nvSpPr>
        <xdr:cNvPr id="650" name="災害復旧費該当値テキスト"/>
        <xdr:cNvSpPr txBox="1"/>
      </xdr:nvSpPr>
      <xdr:spPr>
        <a:xfrm>
          <a:off x="16370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87094</xdr:rowOff>
    </xdr:from>
    <xdr:to>
      <xdr:col>81</xdr:col>
      <xdr:colOff>101600</xdr:colOff>
      <xdr:row>79</xdr:row>
      <xdr:rowOff>17244</xdr:rowOff>
    </xdr:to>
    <xdr:sp macro="" textlink="">
      <xdr:nvSpPr>
        <xdr:cNvPr id="651" name="楕円 650"/>
        <xdr:cNvSpPr/>
      </xdr:nvSpPr>
      <xdr:spPr>
        <a:xfrm>
          <a:off x="15430500" y="134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8371</xdr:rowOff>
    </xdr:from>
    <xdr:ext cx="313932" cy="259045"/>
    <xdr:sp macro="" textlink="">
      <xdr:nvSpPr>
        <xdr:cNvPr id="652" name="テキスト ボックス 651"/>
        <xdr:cNvSpPr txBox="1"/>
      </xdr:nvSpPr>
      <xdr:spPr>
        <a:xfrm>
          <a:off x="15324333" y="13552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73789</xdr:rowOff>
    </xdr:from>
    <xdr:to>
      <xdr:col>76</xdr:col>
      <xdr:colOff>165100</xdr:colOff>
      <xdr:row>79</xdr:row>
      <xdr:rowOff>3939</xdr:rowOff>
    </xdr:to>
    <xdr:sp macro="" textlink="">
      <xdr:nvSpPr>
        <xdr:cNvPr id="653" name="楕円 652"/>
        <xdr:cNvSpPr/>
      </xdr:nvSpPr>
      <xdr:spPr>
        <a:xfrm>
          <a:off x="14541500" y="134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166516</xdr:rowOff>
    </xdr:from>
    <xdr:ext cx="378565" cy="259045"/>
    <xdr:sp macro="" textlink="">
      <xdr:nvSpPr>
        <xdr:cNvPr id="654" name="テキスト ボックス 653"/>
        <xdr:cNvSpPr txBox="1"/>
      </xdr:nvSpPr>
      <xdr:spPr>
        <a:xfrm>
          <a:off x="14403017" y="1353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70749</xdr:rowOff>
    </xdr:from>
    <xdr:to>
      <xdr:col>72</xdr:col>
      <xdr:colOff>38100</xdr:colOff>
      <xdr:row>79</xdr:row>
      <xdr:rowOff>899</xdr:rowOff>
    </xdr:to>
    <xdr:sp macro="" textlink="">
      <xdr:nvSpPr>
        <xdr:cNvPr id="655" name="楕円 654"/>
        <xdr:cNvSpPr/>
      </xdr:nvSpPr>
      <xdr:spPr>
        <a:xfrm>
          <a:off x="13652500" y="134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163476</xdr:rowOff>
    </xdr:from>
    <xdr:ext cx="378565" cy="259045"/>
    <xdr:sp macro="" textlink="">
      <xdr:nvSpPr>
        <xdr:cNvPr id="656" name="テキスト ボックス 655"/>
        <xdr:cNvSpPr txBox="1"/>
      </xdr:nvSpPr>
      <xdr:spPr>
        <a:xfrm>
          <a:off x="13514017" y="1353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165756</xdr:rowOff>
    </xdr:from>
    <xdr:to>
      <xdr:col>67</xdr:col>
      <xdr:colOff>101600</xdr:colOff>
      <xdr:row>78</xdr:row>
      <xdr:rowOff>95906</xdr:rowOff>
    </xdr:to>
    <xdr:sp macro="" textlink="">
      <xdr:nvSpPr>
        <xdr:cNvPr id="657" name="楕円 656"/>
        <xdr:cNvSpPr/>
      </xdr:nvSpPr>
      <xdr:spPr>
        <a:xfrm>
          <a:off x="12763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112433</xdr:rowOff>
    </xdr:from>
    <xdr:ext cx="469744" cy="259045"/>
    <xdr:sp macro="" textlink="">
      <xdr:nvSpPr>
        <xdr:cNvPr id="658" name="テキスト ボックス 657"/>
        <xdr:cNvSpPr txBox="1"/>
      </xdr:nvSpPr>
      <xdr:spPr>
        <a:xfrm>
          <a:off x="12579428" y="1314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167557</xdr:rowOff>
    </xdr:from>
    <xdr:to>
      <xdr:col>85</xdr:col>
      <xdr:colOff>127000</xdr:colOff>
      <xdr:row>97</xdr:row>
      <xdr:rowOff>8303</xdr:rowOff>
    </xdr:to>
    <xdr:cxnSp macro="">
      <xdr:nvCxnSpPr>
        <xdr:cNvPr id="689" name="直線コネクタ 688"/>
        <xdr:cNvCxnSpPr/>
      </xdr:nvCxnSpPr>
      <xdr:spPr>
        <a:xfrm>
          <a:off x="15481300" y="16626757"/>
          <a:ext cx="8382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160291</xdr:rowOff>
    </xdr:from>
    <xdr:to>
      <xdr:col>81</xdr:col>
      <xdr:colOff>50800</xdr:colOff>
      <xdr:row>96</xdr:row>
      <xdr:rowOff>167557</xdr:rowOff>
    </xdr:to>
    <xdr:cxnSp macro="">
      <xdr:nvCxnSpPr>
        <xdr:cNvPr id="692" name="直線コネクタ 691"/>
        <xdr:cNvCxnSpPr/>
      </xdr:nvCxnSpPr>
      <xdr:spPr>
        <a:xfrm>
          <a:off x="14592300" y="16619491"/>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160291</xdr:rowOff>
    </xdr:from>
    <xdr:to>
      <xdr:col>76</xdr:col>
      <xdr:colOff>114300</xdr:colOff>
      <xdr:row>97</xdr:row>
      <xdr:rowOff>8255</xdr:rowOff>
    </xdr:to>
    <xdr:cxnSp macro="">
      <xdr:nvCxnSpPr>
        <xdr:cNvPr id="695" name="直線コネクタ 694"/>
        <xdr:cNvCxnSpPr/>
      </xdr:nvCxnSpPr>
      <xdr:spPr>
        <a:xfrm flipV="1">
          <a:off x="13703300" y="16619491"/>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8255</xdr:rowOff>
    </xdr:from>
    <xdr:to>
      <xdr:col>71</xdr:col>
      <xdr:colOff>177800</xdr:colOff>
      <xdr:row>97</xdr:row>
      <xdr:rowOff>19571</xdr:rowOff>
    </xdr:to>
    <xdr:cxnSp macro="">
      <xdr:nvCxnSpPr>
        <xdr:cNvPr id="698" name="直線コネクタ 697"/>
        <xdr:cNvCxnSpPr/>
      </xdr:nvCxnSpPr>
      <xdr:spPr>
        <a:xfrm flipV="1">
          <a:off x="12814300" y="16638905"/>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128953</xdr:rowOff>
    </xdr:from>
    <xdr:to>
      <xdr:col>85</xdr:col>
      <xdr:colOff>177800</xdr:colOff>
      <xdr:row>97</xdr:row>
      <xdr:rowOff>59103</xdr:rowOff>
    </xdr:to>
    <xdr:sp macro="" textlink="">
      <xdr:nvSpPr>
        <xdr:cNvPr id="708" name="楕円 707"/>
        <xdr:cNvSpPr/>
      </xdr:nvSpPr>
      <xdr:spPr>
        <a:xfrm>
          <a:off x="16268700" y="165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107380</xdr:rowOff>
    </xdr:from>
    <xdr:ext cx="534377" cy="259045"/>
    <xdr:sp macro="" textlink="">
      <xdr:nvSpPr>
        <xdr:cNvPr id="709" name="公債費該当値テキスト"/>
        <xdr:cNvSpPr txBox="1"/>
      </xdr:nvSpPr>
      <xdr:spPr>
        <a:xfrm>
          <a:off x="16370300" y="165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116757</xdr:rowOff>
    </xdr:from>
    <xdr:to>
      <xdr:col>81</xdr:col>
      <xdr:colOff>101600</xdr:colOff>
      <xdr:row>97</xdr:row>
      <xdr:rowOff>46907</xdr:rowOff>
    </xdr:to>
    <xdr:sp macro="" textlink="">
      <xdr:nvSpPr>
        <xdr:cNvPr id="710" name="楕円 709"/>
        <xdr:cNvSpPr/>
      </xdr:nvSpPr>
      <xdr:spPr>
        <a:xfrm>
          <a:off x="15430500" y="16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38034</xdr:rowOff>
    </xdr:from>
    <xdr:ext cx="534377" cy="259045"/>
    <xdr:sp macro="" textlink="">
      <xdr:nvSpPr>
        <xdr:cNvPr id="711" name="テキスト ボックス 710"/>
        <xdr:cNvSpPr txBox="1"/>
      </xdr:nvSpPr>
      <xdr:spPr>
        <a:xfrm>
          <a:off x="15214111" y="1666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109491</xdr:rowOff>
    </xdr:from>
    <xdr:to>
      <xdr:col>76</xdr:col>
      <xdr:colOff>165100</xdr:colOff>
      <xdr:row>97</xdr:row>
      <xdr:rowOff>39641</xdr:rowOff>
    </xdr:to>
    <xdr:sp macro="" textlink="">
      <xdr:nvSpPr>
        <xdr:cNvPr id="712" name="楕円 711"/>
        <xdr:cNvSpPr/>
      </xdr:nvSpPr>
      <xdr:spPr>
        <a:xfrm>
          <a:off x="14541500" y="165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30768</xdr:rowOff>
    </xdr:from>
    <xdr:ext cx="534377" cy="259045"/>
    <xdr:sp macro="" textlink="">
      <xdr:nvSpPr>
        <xdr:cNvPr id="713" name="テキスト ボックス 712"/>
        <xdr:cNvSpPr txBox="1"/>
      </xdr:nvSpPr>
      <xdr:spPr>
        <a:xfrm>
          <a:off x="14325111" y="16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128905</xdr:rowOff>
    </xdr:from>
    <xdr:to>
      <xdr:col>72</xdr:col>
      <xdr:colOff>38100</xdr:colOff>
      <xdr:row>97</xdr:row>
      <xdr:rowOff>59055</xdr:rowOff>
    </xdr:to>
    <xdr:sp macro="" textlink="">
      <xdr:nvSpPr>
        <xdr:cNvPr id="714" name="楕円 713"/>
        <xdr:cNvSpPr/>
      </xdr:nvSpPr>
      <xdr:spPr>
        <a:xfrm>
          <a:off x="13652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50182</xdr:rowOff>
    </xdr:from>
    <xdr:ext cx="534377" cy="259045"/>
    <xdr:sp macro="" textlink="">
      <xdr:nvSpPr>
        <xdr:cNvPr id="715" name="テキスト ボックス 714"/>
        <xdr:cNvSpPr txBox="1"/>
      </xdr:nvSpPr>
      <xdr:spPr>
        <a:xfrm>
          <a:off x="13436111" y="166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140221</xdr:rowOff>
    </xdr:from>
    <xdr:to>
      <xdr:col>67</xdr:col>
      <xdr:colOff>101600</xdr:colOff>
      <xdr:row>97</xdr:row>
      <xdr:rowOff>70371</xdr:rowOff>
    </xdr:to>
    <xdr:sp macro="" textlink="">
      <xdr:nvSpPr>
        <xdr:cNvPr id="716" name="楕円 715"/>
        <xdr:cNvSpPr/>
      </xdr:nvSpPr>
      <xdr:spPr>
        <a:xfrm>
          <a:off x="12763500" y="165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61498</xdr:rowOff>
    </xdr:from>
    <xdr:ext cx="534377" cy="259045"/>
    <xdr:sp macro="" textlink="">
      <xdr:nvSpPr>
        <xdr:cNvPr id="717" name="テキスト ボックス 716"/>
        <xdr:cNvSpPr txBox="1"/>
      </xdr:nvSpPr>
      <xdr:spPr>
        <a:xfrm>
          <a:off x="12547111" y="166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139700</xdr:rowOff>
    </xdr:to>
    <xdr:cxnSp macro="">
      <xdr:nvCxnSpPr>
        <xdr:cNvPr id="747" name="直線コネクタ 746"/>
        <xdr:cNvCxnSpPr/>
      </xdr:nvCxnSpPr>
      <xdr:spPr>
        <a:xfrm>
          <a:off x="2043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134214</xdr:rowOff>
    </xdr:from>
    <xdr:to>
      <xdr:col>107</xdr:col>
      <xdr:colOff>50800</xdr:colOff>
      <xdr:row>38</xdr:row>
      <xdr:rowOff>139700</xdr:rowOff>
    </xdr:to>
    <xdr:cxnSp macro="">
      <xdr:nvCxnSpPr>
        <xdr:cNvPr id="750" name="直線コネクタ 749"/>
        <xdr:cNvCxnSpPr/>
      </xdr:nvCxnSpPr>
      <xdr:spPr>
        <a:xfrm flipV="1">
          <a:off x="19545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83414</xdr:rowOff>
    </xdr:from>
    <xdr:to>
      <xdr:col>107</xdr:col>
      <xdr:colOff>101600</xdr:colOff>
      <xdr:row>39</xdr:row>
      <xdr:rowOff>13564</xdr:rowOff>
    </xdr:to>
    <xdr:sp macro="" textlink="">
      <xdr:nvSpPr>
        <xdr:cNvPr id="767" name="楕円 766"/>
        <xdr:cNvSpPr/>
      </xdr:nvSpPr>
      <xdr:spPr>
        <a:xfrm>
          <a:off x="2038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4691</xdr:rowOff>
    </xdr:from>
    <xdr:ext cx="378565" cy="259045"/>
    <xdr:sp macro="" textlink="">
      <xdr:nvSpPr>
        <xdr:cNvPr id="768" name="テキスト ボックス 767"/>
        <xdr:cNvSpPr txBox="1"/>
      </xdr:nvSpPr>
      <xdr:spPr>
        <a:xfrm>
          <a:off x="20245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167,234</a:t>
          </a:r>
          <a:r>
            <a:rPr kumimoji="1" lang="ja-JP" altLang="en-US" sz="1300">
              <a:latin typeface="ＭＳ Ｐゴシック" panose="020B0600070205080204" pitchFamily="50" charset="-128"/>
              <a:ea typeface="ＭＳ Ｐゴシック" panose="020B0600070205080204" pitchFamily="50" charset="-128"/>
            </a:rPr>
            <a:t>円で類似団体と比較して</a:t>
          </a:r>
          <a:r>
            <a:rPr kumimoji="1" lang="en-US" altLang="ja-JP" sz="1300">
              <a:latin typeface="ＭＳ Ｐゴシック" panose="020B0600070205080204" pitchFamily="50" charset="-128"/>
              <a:ea typeface="ＭＳ Ｐゴシック" panose="020B0600070205080204" pitchFamily="50" charset="-128"/>
            </a:rPr>
            <a:t>10,612</a:t>
          </a:r>
          <a:r>
            <a:rPr kumimoji="1" lang="ja-JP" altLang="en-US" sz="1300">
              <a:latin typeface="ＭＳ Ｐゴシック" panose="020B0600070205080204" pitchFamily="50" charset="-128"/>
              <a:ea typeface="ＭＳ Ｐゴシック" panose="020B0600070205080204" pitchFamily="50" charset="-128"/>
            </a:rPr>
            <a:t>円低くなっており，前年度比で</a:t>
          </a:r>
          <a:r>
            <a:rPr kumimoji="1" lang="en-US" altLang="ja-JP" sz="1300">
              <a:latin typeface="ＭＳ Ｐゴシック" panose="020B0600070205080204" pitchFamily="50" charset="-128"/>
              <a:ea typeface="ＭＳ Ｐゴシック" panose="020B0600070205080204" pitchFamily="50" charset="-128"/>
            </a:rPr>
            <a:t>1,103</a:t>
          </a:r>
          <a:r>
            <a:rPr kumimoji="1" lang="ja-JP" altLang="en-US" sz="1300">
              <a:latin typeface="ＭＳ Ｐゴシック" panose="020B0600070205080204" pitchFamily="50" charset="-128"/>
              <a:ea typeface="ＭＳ Ｐゴシック" panose="020B0600070205080204" pitchFamily="50" charset="-128"/>
            </a:rPr>
            <a:t>円の減となっている。前年度から減少した要因としては，非課税世帯等臨時特別給付金給付事業の減が挙げられる。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43,521</a:t>
          </a:r>
          <a:r>
            <a:rPr kumimoji="1" lang="ja-JP" altLang="en-US" sz="1300">
              <a:latin typeface="ＭＳ Ｐゴシック" panose="020B0600070205080204" pitchFamily="50" charset="-128"/>
              <a:ea typeface="ＭＳ Ｐゴシック" panose="020B0600070205080204" pitchFamily="50" charset="-128"/>
            </a:rPr>
            <a:t>円で類似団体と比較して</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円低くなっており，前年度比で</a:t>
          </a:r>
          <a:r>
            <a:rPr kumimoji="1" lang="en-US" altLang="ja-JP" sz="1300">
              <a:latin typeface="ＭＳ Ｐゴシック" panose="020B0600070205080204" pitchFamily="50" charset="-128"/>
              <a:ea typeface="ＭＳ Ｐゴシック" panose="020B0600070205080204" pitchFamily="50" charset="-128"/>
            </a:rPr>
            <a:t>2,290</a:t>
          </a:r>
          <a:r>
            <a:rPr kumimoji="1" lang="ja-JP" altLang="en-US" sz="1300">
              <a:latin typeface="ＭＳ Ｐゴシック" panose="020B0600070205080204" pitchFamily="50" charset="-128"/>
              <a:ea typeface="ＭＳ Ｐゴシック" panose="020B0600070205080204" pitchFamily="50" charset="-128"/>
            </a:rPr>
            <a:t>円の減となっている。前年度から減少した要因としては，新型コロナウイルスワクチン接種経費の減が挙げられる。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29,397</a:t>
          </a:r>
          <a:r>
            <a:rPr kumimoji="1" lang="ja-JP" altLang="en-US" sz="1300">
              <a:latin typeface="ＭＳ Ｐゴシック" panose="020B0600070205080204" pitchFamily="50" charset="-128"/>
              <a:ea typeface="ＭＳ Ｐゴシック" panose="020B0600070205080204" pitchFamily="50" charset="-128"/>
            </a:rPr>
            <a:t>円で類似団体と比較して</a:t>
          </a:r>
          <a:r>
            <a:rPr kumimoji="1" lang="en-US" altLang="ja-JP" sz="1300">
              <a:latin typeface="ＭＳ Ｐゴシック" panose="020B0600070205080204" pitchFamily="50" charset="-128"/>
              <a:ea typeface="ＭＳ Ｐゴシック" panose="020B0600070205080204" pitchFamily="50" charset="-128"/>
            </a:rPr>
            <a:t>15,234</a:t>
          </a:r>
          <a:r>
            <a:rPr kumimoji="1" lang="ja-JP" altLang="en-US" sz="1300">
              <a:latin typeface="ＭＳ Ｐゴシック" panose="020B0600070205080204" pitchFamily="50" charset="-128"/>
              <a:ea typeface="ＭＳ Ｐゴシック" panose="020B0600070205080204" pitchFamily="50" charset="-128"/>
            </a:rPr>
            <a:t>円低くなっており，前年度比で</a:t>
          </a:r>
          <a:r>
            <a:rPr kumimoji="1" lang="en-US" altLang="ja-JP" sz="1300">
              <a:latin typeface="ＭＳ Ｐゴシック" panose="020B0600070205080204" pitchFamily="50" charset="-128"/>
              <a:ea typeface="ＭＳ Ｐゴシック" panose="020B0600070205080204" pitchFamily="50" charset="-128"/>
            </a:rPr>
            <a:t>2,023</a:t>
          </a:r>
          <a:r>
            <a:rPr kumimoji="1" lang="ja-JP" altLang="en-US" sz="1300">
              <a:latin typeface="ＭＳ Ｐゴシック" panose="020B0600070205080204" pitchFamily="50" charset="-128"/>
              <a:ea typeface="ＭＳ Ｐゴシック" panose="020B0600070205080204" pitchFamily="50" charset="-128"/>
            </a:rPr>
            <a:t>円の減となっている。前年度から減少した要因としては，幹線道路整備事業の減が挙げられる。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47,006</a:t>
          </a:r>
          <a:r>
            <a:rPr kumimoji="1" lang="ja-JP" altLang="en-US" sz="1300">
              <a:latin typeface="ＭＳ Ｐゴシック" panose="020B0600070205080204" pitchFamily="50" charset="-128"/>
              <a:ea typeface="ＭＳ Ｐゴシック" panose="020B0600070205080204" pitchFamily="50" charset="-128"/>
            </a:rPr>
            <a:t>円で類似団体と比較して</a:t>
          </a:r>
          <a:r>
            <a:rPr kumimoji="1" lang="en-US" altLang="ja-JP" sz="1300">
              <a:latin typeface="ＭＳ Ｐゴシック" panose="020B0600070205080204" pitchFamily="50" charset="-128"/>
              <a:ea typeface="ＭＳ Ｐゴシック" panose="020B0600070205080204" pitchFamily="50" charset="-128"/>
            </a:rPr>
            <a:t>7,979</a:t>
          </a:r>
          <a:r>
            <a:rPr kumimoji="1" lang="ja-JP" altLang="en-US" sz="1300">
              <a:latin typeface="ＭＳ Ｐゴシック" panose="020B0600070205080204" pitchFamily="50" charset="-128"/>
              <a:ea typeface="ＭＳ Ｐゴシック" panose="020B0600070205080204" pitchFamily="50" charset="-128"/>
            </a:rPr>
            <a:t>円低くなっており，前年度比で</a:t>
          </a:r>
          <a:r>
            <a:rPr kumimoji="1" lang="en-US" altLang="ja-JP" sz="1300">
              <a:latin typeface="ＭＳ Ｐゴシック" panose="020B0600070205080204" pitchFamily="50" charset="-128"/>
              <a:ea typeface="ＭＳ Ｐゴシック" panose="020B0600070205080204" pitchFamily="50" charset="-128"/>
            </a:rPr>
            <a:t>16,912</a:t>
          </a:r>
          <a:r>
            <a:rPr kumimoji="1" lang="ja-JP" altLang="en-US" sz="1300">
              <a:latin typeface="ＭＳ Ｐゴシック" panose="020B0600070205080204" pitchFamily="50" charset="-128"/>
              <a:ea typeface="ＭＳ Ｐゴシック" panose="020B0600070205080204" pitchFamily="50" charset="-128"/>
            </a:rPr>
            <a:t>円の減となっている。前年度から減少した要因としては，中学校大規模改造事業の皆減が挙げられる。今後も，公共施設等総合管理計画に基づき，小中学校などの予防保全に努める。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財政調整基金残高は，前年度と比較して決算剰余金が</a:t>
          </a:r>
          <a:r>
            <a:rPr kumimoji="1" lang="en-US" altLang="ja-JP" sz="1400">
              <a:latin typeface="ＭＳ ゴシック" pitchFamily="49" charset="-128"/>
              <a:ea typeface="ＭＳ ゴシック" pitchFamily="49" charset="-128"/>
            </a:rPr>
            <a:t>370</a:t>
          </a:r>
          <a:r>
            <a:rPr kumimoji="1" lang="ja-JP" altLang="en-US" sz="1400">
              <a:latin typeface="ＭＳ ゴシック" pitchFamily="49" charset="-128"/>
              <a:ea typeface="ＭＳ ゴシック" pitchFamily="49" charset="-128"/>
            </a:rPr>
            <a:t>百万円減少したことなどにより，</a:t>
          </a:r>
          <a:r>
            <a:rPr kumimoji="1" lang="en-US" altLang="ja-JP" sz="1400">
              <a:latin typeface="ＭＳ ゴシック" pitchFamily="49" charset="-128"/>
              <a:ea typeface="ＭＳ ゴシック" pitchFamily="49" charset="-128"/>
            </a:rPr>
            <a:t>3.08</a:t>
          </a:r>
          <a:r>
            <a:rPr kumimoji="1" lang="ja-JP" altLang="en-US" sz="1400">
              <a:latin typeface="ＭＳ ゴシック" pitchFamily="49" charset="-128"/>
              <a:ea typeface="ＭＳ ゴシック" pitchFamily="49" charset="-128"/>
            </a:rPr>
            <a:t>ポイント下降した。</a:t>
          </a:r>
        </a:p>
        <a:p>
          <a:r>
            <a:rPr kumimoji="1" lang="ja-JP" altLang="en-US" sz="1400">
              <a:latin typeface="ＭＳ ゴシック" pitchFamily="49" charset="-128"/>
              <a:ea typeface="ＭＳ ゴシック" pitchFamily="49" charset="-128"/>
            </a:rPr>
            <a:t>　実質収支額は，歳入歳出差引額が前年度と比較して</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百万円増加したことにより，実質収支額は</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実質単年度収支は，積立金取崩し額が前年度と比較して</a:t>
          </a:r>
          <a:r>
            <a:rPr kumimoji="1" lang="en-US" altLang="ja-JP" sz="1400">
              <a:latin typeface="ＭＳ ゴシック" pitchFamily="49" charset="-128"/>
              <a:ea typeface="ＭＳ ゴシック" pitchFamily="49" charset="-128"/>
            </a:rPr>
            <a:t>467</a:t>
          </a:r>
          <a:r>
            <a:rPr kumimoji="1" lang="ja-JP" altLang="en-US" sz="1400">
              <a:latin typeface="ＭＳ ゴシック" pitchFamily="49" charset="-128"/>
              <a:ea typeface="ＭＳ ゴシック" pitchFamily="49" charset="-128"/>
            </a:rPr>
            <a:t>百万円増加したが，単年度収支が前年度と比較して</a:t>
          </a:r>
          <a:r>
            <a:rPr kumimoji="1" lang="en-US" altLang="ja-JP" sz="1400">
              <a:latin typeface="ＭＳ ゴシック" pitchFamily="49" charset="-128"/>
              <a:ea typeface="ＭＳ ゴシック" pitchFamily="49" charset="-128"/>
            </a:rPr>
            <a:t>825</a:t>
          </a:r>
          <a:r>
            <a:rPr kumimoji="1" lang="ja-JP" altLang="en-US" sz="1400">
              <a:latin typeface="ＭＳ ゴシック" pitchFamily="49" charset="-128"/>
              <a:ea typeface="ＭＳ ゴシック" pitchFamily="49" charset="-128"/>
            </a:rPr>
            <a:t>百万円増加したため，</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ポイント上昇した。今後も事務事業の見直しなどにより歳出の合理化を図り，健全な財政運営に努めていく。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連結実質赤字比率の算定をはじめた平成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年度決算）以降，一般会計及び特別会計に赤字は生じていない。</a:t>
          </a:r>
        </a:p>
        <a:p>
          <a:r>
            <a:rPr kumimoji="1" lang="ja-JP" altLang="en-US" sz="1400">
              <a:latin typeface="ＭＳ ゴシック" pitchFamily="49" charset="-128"/>
              <a:ea typeface="ＭＳ ゴシック" pitchFamily="49" charset="-128"/>
            </a:rPr>
            <a:t>　農業集落排水事業会計については，令和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年度より公営企業法適用となっている。</a:t>
          </a:r>
        </a:p>
        <a:p>
          <a:r>
            <a:rPr kumimoji="1" lang="ja-JP" altLang="en-US" sz="1400">
              <a:latin typeface="ＭＳ ゴシック" pitchFamily="49" charset="-128"/>
              <a:ea typeface="ＭＳ ゴシック" pitchFamily="49" charset="-128"/>
            </a:rPr>
            <a:t>　一般会計については黒字額が増加しているが，単年度収支がプラスに転じたことにより，実質収支が増加したことによるものである。</a:t>
          </a:r>
        </a:p>
        <a:p>
          <a:r>
            <a:rPr kumimoji="1" lang="ja-JP" altLang="en-US" sz="1400">
              <a:latin typeface="ＭＳ ゴシック" pitchFamily="49" charset="-128"/>
              <a:ea typeface="ＭＳ ゴシック" pitchFamily="49" charset="-128"/>
            </a:rPr>
            <a:t>　水道事業会計については黒字額が増加しているが，給水収益の増等により純利益が増加したことによるものである。</a:t>
          </a:r>
        </a:p>
        <a:p>
          <a:r>
            <a:rPr kumimoji="1" lang="ja-JP" altLang="en-US" sz="1400">
              <a:latin typeface="ＭＳ ゴシック" pitchFamily="49" charset="-128"/>
              <a:ea typeface="ＭＳ ゴシック" pitchFamily="49" charset="-128"/>
            </a:rPr>
            <a:t>　平井東部土地区画整理事業特別会計については黒字額が減少しているが，歳入における保留地処分金の減や，歳出における事業清算金の皆増等により実質収支が減少したことによるものである。</a:t>
          </a:r>
        </a:p>
        <a:p>
          <a:r>
            <a:rPr kumimoji="1" lang="ja-JP" altLang="en-US" sz="1400">
              <a:latin typeface="ＭＳ ゴシック" pitchFamily="49" charset="-128"/>
              <a:ea typeface="ＭＳ ゴシック" pitchFamily="49" charset="-128"/>
            </a:rPr>
            <a:t>　今後も，鹿嶋市全体として引き続き適正な事業運営に努めていく。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前年度に比べ増加しているが，これは，下水道事業の準元利償還金算入額の増による公営企業債の元利償還金に対する繰入金の増や，東日本大震災全国緊急防災施策等債償還費の減による算入公債費等の減が要因として挙げられる。</a:t>
          </a:r>
        </a:p>
        <a:p>
          <a:r>
            <a:rPr kumimoji="1" lang="ja-JP" altLang="en-US" sz="1400">
              <a:latin typeface="ＭＳ ゴシック" pitchFamily="49" charset="-128"/>
              <a:ea typeface="ＭＳ ゴシック" pitchFamily="49" charset="-128"/>
            </a:rPr>
            <a:t>　昨年度と比較して</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百万円増加したが，今後も引き続き財政の健全化に努める。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減債基金残高については，現在満期一括償還地方債の借り入れを行っておらず，同地方債における償還の財源に係る減債基金の積み立ては行っていないため該当なし。</a:t>
          </a:r>
        </a:p>
        <a:p>
          <a:r>
            <a:rPr kumimoji="1" lang="ja-JP" altLang="en-US" sz="1000">
              <a:latin typeface="ＭＳ ゴシック" pitchFamily="49" charset="-128"/>
              <a:ea typeface="ＭＳ ゴシック" pitchFamily="49" charset="-128"/>
            </a:rPr>
            <a:t>　今後も，満期一括償還地方債等の償還が発生する場合には，減債基金へ計画的に積み立てを行い，適正な管理に努める。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茨城県鹿嶋市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将来負担比率の分子が前年度に比べ減少しているが，臨時財政対策債の残高の減などにより一般会計等に係る地方債の現在高が減となったことが要因として挙げられる。</a:t>
          </a:r>
        </a:p>
        <a:p>
          <a:r>
            <a:rPr kumimoji="1" lang="ja-JP" altLang="en-US" sz="1400">
              <a:latin typeface="ＭＳ ゴシック" pitchFamily="49" charset="-128"/>
              <a:ea typeface="ＭＳ ゴシック" pitchFamily="49" charset="-128"/>
            </a:rPr>
            <a:t>　また，公営企業債等繰入見込額は，下水道事業などにおける企業債現在高の減少による繰入見込額の減により</a:t>
          </a:r>
          <a:r>
            <a:rPr kumimoji="1" lang="en-US" altLang="ja-JP" sz="1400">
              <a:latin typeface="ＭＳ ゴシック" pitchFamily="49" charset="-128"/>
              <a:ea typeface="ＭＳ ゴシック" pitchFamily="49" charset="-128"/>
            </a:rPr>
            <a:t>444</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充当可能基金等は，財政調整基金残高の減等により，</a:t>
          </a:r>
          <a:r>
            <a:rPr kumimoji="1" lang="en-US" altLang="ja-JP" sz="1400">
              <a:latin typeface="ＭＳ ゴシック" pitchFamily="49" charset="-128"/>
              <a:ea typeface="ＭＳ ゴシック" pitchFamily="49" charset="-128"/>
            </a:rPr>
            <a:t>681</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今後も，人員の適正配置による退職手当負担金の抑制や起債の抑制による地方債現在高の縮減に努めていく。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茨城県鹿嶋市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財政調整基金は，取崩額が決算剰余金による積立額を上回ったことから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百万円減少した。特定目的基金は，鹿嶋可燃ごみ中継施設の建設に伴う鹿島地方事務組合負担金により，衛生処理施設整備基金から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百万円減少した。基金全体としては前年度と比較し，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百万円程度を維持するように努める。公共施設整備基金は，市営住宅の整備等のため，毎年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百万円程度を積立，環境保全基金は，今後も環境保全協力金を積み立てながら，衛生処理施設整備費用の財源に充当していくなど，各特定目的基金の目的に沿った適正な管理運営を行う。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衛生処理施設整備基金：廃棄物衛生処理施設の建設及び改修の事業に要する経費の財源に充てるとき。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環境保全基金：環境保全事業及び環境づくりの推進に要する経費の財源に充てるとき。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災害対策基金：災害の予防，応急対策及び復旧に要する経費の財源に充てるとき。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地域福祉基金：社会福祉事業の推進に要する経費の財源に充てるとき。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公共施設整備基金：勤労文化会館における施設改修工事等の財源として，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衛生処理施設整備基金：鹿島地方事務組合負担金（鹿嶋可燃ごみ中継施設整備費用分）の財源として，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環境保全基金：公害対策経費の財源として，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地域福祉基金：障がい福祉計画策定に係る財源等により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公共施設整備基金：市営住宅の整備等のため，毎年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環境保全基金：今後も環境保全協力金を積み立てながら，環境整備費用等の財源に充当していく予定。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百万円程度を維持するように努める。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近年の状況としては，公債費における取崩しはないが，普通交付税における臨時財政対策債償還基金費に係る分を積み立てたことにより増となっている。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今後，公共施設の大規模改修等に伴い増加が見込まれる公債費に対応するため，減債基金の適正な管理を図る。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25724581</v>
      </c>
      <c r="BO4" s="449"/>
      <c r="BP4" s="449"/>
      <c r="BQ4" s="449"/>
      <c r="BR4" s="449"/>
      <c r="BS4" s="449"/>
      <c r="BT4" s="449"/>
      <c r="BU4" s="450"/>
      <c r="BV4" s="448">
        <v>27223075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4.0999999999999996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24956718</v>
      </c>
      <c r="BO5" s="420"/>
      <c r="BP5" s="420"/>
      <c r="BQ5" s="420"/>
      <c r="BR5" s="420"/>
      <c r="BS5" s="420"/>
      <c r="BT5" s="420"/>
      <c r="BU5" s="421"/>
      <c r="BV5" s="419">
        <v>26563358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92.5</v>
      </c>
      <c r="CU5" s="417"/>
      <c r="CV5" s="417"/>
      <c r="CW5" s="417"/>
      <c r="CX5" s="417"/>
      <c r="CY5" s="417"/>
      <c r="CZ5" s="417"/>
      <c r="DA5" s="418"/>
      <c r="DB5" s="416">
        <v>91.1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767863</v>
      </c>
      <c r="BO6" s="420"/>
      <c r="BP6" s="420"/>
      <c r="BQ6" s="420"/>
      <c r="BR6" s="420"/>
      <c r="BS6" s="420"/>
      <c r="BT6" s="420"/>
      <c r="BU6" s="421"/>
      <c r="BV6" s="419">
        <v>659717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92.7</v>
      </c>
      <c r="CU6" s="563"/>
      <c r="CV6" s="563"/>
      <c r="CW6" s="563"/>
      <c r="CX6" s="563"/>
      <c r="CY6" s="563"/>
      <c r="CZ6" s="563"/>
      <c r="DA6" s="564"/>
      <c r="DB6" s="562">
        <v>91.6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42478</v>
      </c>
      <c r="BO7" s="420"/>
      <c r="BP7" s="420"/>
      <c r="BQ7" s="420"/>
      <c r="BR7" s="420"/>
      <c r="BS7" s="420"/>
      <c r="BT7" s="420"/>
      <c r="BU7" s="421"/>
      <c r="BV7" s="419">
        <v>38048</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15280609</v>
      </c>
      <c r="CU7" s="420"/>
      <c r="CV7" s="420"/>
      <c r="CW7" s="420"/>
      <c r="CX7" s="420"/>
      <c r="CY7" s="420"/>
      <c r="CZ7" s="420"/>
      <c r="DA7" s="421"/>
      <c r="DB7" s="419">
        <v>15150872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725385</v>
      </c>
      <c r="BO8" s="420"/>
      <c r="BP8" s="420"/>
      <c r="BQ8" s="420"/>
      <c r="BR8" s="420"/>
      <c r="BS8" s="420"/>
      <c r="BT8" s="420"/>
      <c r="BU8" s="421"/>
      <c r="BV8" s="419">
        <v>621669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0.97</v>
      </c>
      <c r="CU8" s="523"/>
      <c r="CV8" s="523"/>
      <c r="CW8" s="523"/>
      <c r="CX8" s="523"/>
      <c r="CY8" s="523"/>
      <c r="CZ8" s="523"/>
      <c r="DA8" s="524"/>
      <c r="DB8" s="522">
        <v>0.98</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66950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103716</v>
      </c>
      <c r="BO9" s="420"/>
      <c r="BP9" s="420"/>
      <c r="BQ9" s="420"/>
      <c r="BR9" s="420"/>
      <c r="BS9" s="420"/>
      <c r="BT9" s="420"/>
      <c r="BU9" s="421"/>
      <c r="BV9" s="419">
        <v>-721517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9.8000000000000007</v>
      </c>
      <c r="CU9" s="417"/>
      <c r="CV9" s="417"/>
      <c r="CW9" s="417"/>
      <c r="CX9" s="417"/>
      <c r="CY9" s="417"/>
      <c r="CZ9" s="417"/>
      <c r="DA9" s="418"/>
      <c r="DB9" s="416">
        <v>10.6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67879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619</v>
      </c>
      <c r="BO10" s="420"/>
      <c r="BP10" s="420"/>
      <c r="BQ10" s="420"/>
      <c r="BR10" s="420"/>
      <c r="BS10" s="420"/>
      <c r="BT10" s="420"/>
      <c r="BU10" s="421"/>
      <c r="BV10" s="419">
        <v>623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900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65797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761090</v>
      </c>
      <c r="BO12" s="420"/>
      <c r="BP12" s="420"/>
      <c r="BQ12" s="420"/>
      <c r="BR12" s="420"/>
      <c r="BS12" s="420"/>
      <c r="BT12" s="420"/>
      <c r="BU12" s="421"/>
      <c r="BV12" s="419">
        <v>293654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64655</v>
      </c>
      <c r="S13" s="507"/>
      <c r="T13" s="507"/>
      <c r="U13" s="507"/>
      <c r="V13" s="508"/>
      <c r="W13" s="509" t="s">
        <v>131</v>
      </c>
      <c r="X13" s="405"/>
      <c r="Y13" s="405"/>
      <c r="Z13" s="405"/>
      <c r="AA13" s="405"/>
      <c r="AB13" s="406"/>
      <c r="AC13" s="372">
        <v>904</v>
      </c>
      <c r="AD13" s="373"/>
      <c r="AE13" s="373"/>
      <c r="AF13" s="373"/>
      <c r="AG13" s="374"/>
      <c r="AH13" s="372">
        <v>940</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-656755</v>
      </c>
      <c r="BO13" s="420"/>
      <c r="BP13" s="420"/>
      <c r="BQ13" s="420"/>
      <c r="BR13" s="420"/>
      <c r="BS13" s="420"/>
      <c r="BT13" s="420"/>
      <c r="BU13" s="421"/>
      <c r="BV13" s="419">
        <v>-1013648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6.4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66274</v>
      </c>
      <c r="S14" s="507"/>
      <c r="T14" s="507"/>
      <c r="U14" s="507"/>
      <c r="V14" s="508"/>
      <c r="W14" s="510"/>
      <c r="X14" s="408"/>
      <c r="Y14" s="408"/>
      <c r="Z14" s="408"/>
      <c r="AA14" s="408"/>
      <c r="AB14" s="409"/>
      <c r="AC14" s="499">
        <v>3.2</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39.700000000000003</v>
      </c>
      <c r="CU14" s="517"/>
      <c r="CV14" s="517"/>
      <c r="CW14" s="517"/>
      <c r="CX14" s="517"/>
      <c r="CY14" s="517"/>
      <c r="CZ14" s="517"/>
      <c r="DA14" s="518"/>
      <c r="DB14" s="516">
        <v>44.4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65255</v>
      </c>
      <c r="S15" s="507"/>
      <c r="T15" s="507"/>
      <c r="U15" s="507"/>
      <c r="V15" s="508"/>
      <c r="W15" s="509" t="s">
        <v>137</v>
      </c>
      <c r="X15" s="405"/>
      <c r="Y15" s="405"/>
      <c r="Z15" s="405"/>
      <c r="AA15" s="405"/>
      <c r="AB15" s="406"/>
      <c r="AC15" s="372">
        <v>9347</v>
      </c>
      <c r="AD15" s="373"/>
      <c r="AE15" s="373"/>
      <c r="AF15" s="373"/>
      <c r="AG15" s="374"/>
      <c r="AH15" s="372">
        <v>10067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11719387</v>
      </c>
      <c r="BO15" s="449"/>
      <c r="BP15" s="449"/>
      <c r="BQ15" s="449"/>
      <c r="BR15" s="449"/>
      <c r="BS15" s="449"/>
      <c r="BT15" s="449"/>
      <c r="BU15" s="450"/>
      <c r="BV15" s="448">
        <v>11522135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32.799999999999997</v>
      </c>
      <c r="AD16" s="500"/>
      <c r="AE16" s="500"/>
      <c r="AF16" s="500"/>
      <c r="AG16" s="501"/>
      <c r="AH16" s="499">
        <v>34.5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12030527</v>
      </c>
      <c r="BO16" s="420"/>
      <c r="BP16" s="420"/>
      <c r="BQ16" s="420"/>
      <c r="BR16" s="420"/>
      <c r="BS16" s="420"/>
      <c r="BT16" s="420"/>
      <c r="BU16" s="421"/>
      <c r="BV16" s="419">
        <v>11852619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18230</v>
      </c>
      <c r="AD17" s="373"/>
      <c r="AE17" s="373"/>
      <c r="AF17" s="373"/>
      <c r="AG17" s="374"/>
      <c r="AH17" s="372">
        <v>18198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15001870</v>
      </c>
      <c r="BO17" s="420"/>
      <c r="BP17" s="420"/>
      <c r="BQ17" s="420"/>
      <c r="BR17" s="420"/>
      <c r="BS17" s="420"/>
      <c r="BT17" s="420"/>
      <c r="BU17" s="421"/>
      <c r="BV17" s="419">
        <v>14730172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106.04</v>
      </c>
      <c r="M18" s="472"/>
      <c r="N18" s="472"/>
      <c r="O18" s="472"/>
      <c r="P18" s="472"/>
      <c r="Q18" s="472"/>
      <c r="R18" s="473"/>
      <c r="S18" s="473"/>
      <c r="T18" s="473"/>
      <c r="U18" s="473"/>
      <c r="V18" s="474"/>
      <c r="W18" s="490"/>
      <c r="X18" s="491"/>
      <c r="Y18" s="491"/>
      <c r="Z18" s="491"/>
      <c r="AA18" s="491"/>
      <c r="AB18" s="515"/>
      <c r="AC18" s="389">
        <v>64</v>
      </c>
      <c r="AD18" s="390"/>
      <c r="AE18" s="390"/>
      <c r="AF18" s="390"/>
      <c r="AG18" s="475"/>
      <c r="AH18" s="389">
        <v>62.3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13323119</v>
      </c>
      <c r="BO18" s="420"/>
      <c r="BP18" s="420"/>
      <c r="BQ18" s="420"/>
      <c r="BR18" s="420"/>
      <c r="BS18" s="420"/>
      <c r="BT18" s="420"/>
      <c r="BU18" s="421"/>
      <c r="BV18" s="419">
        <v>12934984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631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17578941</v>
      </c>
      <c r="BO19" s="420"/>
      <c r="BP19" s="420"/>
      <c r="BQ19" s="420"/>
      <c r="BR19" s="420"/>
      <c r="BS19" s="420"/>
      <c r="BT19" s="420"/>
      <c r="BU19" s="421"/>
      <c r="BV19" s="419">
        <v>16867826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28318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16087335</v>
      </c>
      <c r="BO22" s="449"/>
      <c r="BP22" s="449"/>
      <c r="BQ22" s="449"/>
      <c r="BR22" s="449"/>
      <c r="BS22" s="449"/>
      <c r="BT22" s="449"/>
      <c r="BU22" s="450"/>
      <c r="BV22" s="448">
        <v>17172315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13087960</v>
      </c>
      <c r="BO23" s="420"/>
      <c r="BP23" s="420"/>
      <c r="BQ23" s="420"/>
      <c r="BR23" s="420"/>
      <c r="BS23" s="420"/>
      <c r="BT23" s="420"/>
      <c r="BU23" s="421"/>
      <c r="BV23" s="419">
        <v>13591437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8360</v>
      </c>
      <c r="R24" s="373"/>
      <c r="S24" s="373"/>
      <c r="T24" s="373"/>
      <c r="U24" s="373"/>
      <c r="V24" s="374"/>
      <c r="W24" s="462"/>
      <c r="X24" s="399"/>
      <c r="Y24" s="400"/>
      <c r="Z24" s="375" t="s">
        <v>162</v>
      </c>
      <c r="AA24" s="376"/>
      <c r="AB24" s="376"/>
      <c r="AC24" s="376"/>
      <c r="AD24" s="376"/>
      <c r="AE24" s="376"/>
      <c r="AF24" s="376"/>
      <c r="AG24" s="377"/>
      <c r="AH24" s="372">
        <v>379</v>
      </c>
      <c r="AI24" s="373"/>
      <c r="AJ24" s="373"/>
      <c r="AK24" s="373"/>
      <c r="AL24" s="374"/>
      <c r="AM24" s="372">
        <v>1093794</v>
      </c>
      <c r="AN24" s="373"/>
      <c r="AO24" s="373"/>
      <c r="AP24" s="373"/>
      <c r="AQ24" s="373"/>
      <c r="AR24" s="374"/>
      <c r="AS24" s="372">
        <v>2886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11058539</v>
      </c>
      <c r="BO24" s="420"/>
      <c r="BP24" s="420"/>
      <c r="BQ24" s="420"/>
      <c r="BR24" s="420"/>
      <c r="BS24" s="420"/>
      <c r="BT24" s="420"/>
      <c r="BU24" s="421"/>
      <c r="BV24" s="419">
        <v>11604384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6670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1904086</v>
      </c>
      <c r="BO25" s="449"/>
      <c r="BP25" s="449"/>
      <c r="BQ25" s="449"/>
      <c r="BR25" s="449"/>
      <c r="BS25" s="449"/>
      <c r="BT25" s="449"/>
      <c r="BU25" s="450"/>
      <c r="BV25" s="448">
        <v>2851946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6020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3960</v>
      </c>
      <c r="R27" s="373"/>
      <c r="S27" s="373"/>
      <c r="T27" s="373"/>
      <c r="U27" s="373"/>
      <c r="V27" s="374"/>
      <c r="W27" s="462"/>
      <c r="X27" s="399"/>
      <c r="Y27" s="400"/>
      <c r="Z27" s="375" t="s">
        <v>172</v>
      </c>
      <c r="AA27" s="376"/>
      <c r="AB27" s="376"/>
      <c r="AC27" s="376"/>
      <c r="AD27" s="376"/>
      <c r="AE27" s="376"/>
      <c r="AF27" s="376"/>
      <c r="AG27" s="377"/>
      <c r="AH27" s="372">
        <v>28</v>
      </c>
      <c r="AI27" s="373"/>
      <c r="AJ27" s="373"/>
      <c r="AK27" s="373"/>
      <c r="AL27" s="374"/>
      <c r="AM27" s="372">
        <v>79716</v>
      </c>
      <c r="AN27" s="373"/>
      <c r="AO27" s="373"/>
      <c r="AP27" s="373"/>
      <c r="AQ27" s="373"/>
      <c r="AR27" s="374"/>
      <c r="AS27" s="372">
        <v>2847</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586450</v>
      </c>
      <c r="BO27" s="454"/>
      <c r="BP27" s="454"/>
      <c r="BQ27" s="454"/>
      <c r="BR27" s="454"/>
      <c r="BS27" s="454"/>
      <c r="BT27" s="454"/>
      <c r="BU27" s="455"/>
      <c r="BV27" s="453">
        <v>586448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3630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1770145</v>
      </c>
      <c r="BO28" s="449"/>
      <c r="BP28" s="449"/>
      <c r="BQ28" s="449"/>
      <c r="BR28" s="449"/>
      <c r="BS28" s="449"/>
      <c r="BT28" s="449"/>
      <c r="BU28" s="450"/>
      <c r="BV28" s="448">
        <v>2220616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18</v>
      </c>
      <c r="M29" s="373"/>
      <c r="N29" s="373"/>
      <c r="O29" s="373"/>
      <c r="P29" s="374"/>
      <c r="Q29" s="372">
        <v>3420</v>
      </c>
      <c r="R29" s="373"/>
      <c r="S29" s="373"/>
      <c r="T29" s="373"/>
      <c r="U29" s="373"/>
      <c r="V29" s="374"/>
      <c r="W29" s="463"/>
      <c r="X29" s="464"/>
      <c r="Y29" s="465"/>
      <c r="Z29" s="375" t="s">
        <v>178</v>
      </c>
      <c r="AA29" s="376"/>
      <c r="AB29" s="376"/>
      <c r="AC29" s="376"/>
      <c r="AD29" s="376"/>
      <c r="AE29" s="376"/>
      <c r="AF29" s="376"/>
      <c r="AG29" s="377"/>
      <c r="AH29" s="372">
        <v>407</v>
      </c>
      <c r="AI29" s="373"/>
      <c r="AJ29" s="373"/>
      <c r="AK29" s="373"/>
      <c r="AL29" s="374"/>
      <c r="AM29" s="372">
        <v>1173510</v>
      </c>
      <c r="AN29" s="373"/>
      <c r="AO29" s="373"/>
      <c r="AP29" s="373"/>
      <c r="AQ29" s="373"/>
      <c r="AR29" s="374"/>
      <c r="AS29" s="372">
        <v>2883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432366</v>
      </c>
      <c r="BO29" s="420"/>
      <c r="BP29" s="420"/>
      <c r="BQ29" s="420"/>
      <c r="BR29" s="420"/>
      <c r="BS29" s="420"/>
      <c r="BT29" s="420"/>
      <c r="BU29" s="421"/>
      <c r="BV29" s="419">
        <v>385821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559155</v>
      </c>
      <c r="BO30" s="454"/>
      <c r="BP30" s="454"/>
      <c r="BQ30" s="454"/>
      <c r="BR30" s="454"/>
      <c r="BS30" s="454"/>
      <c r="BT30" s="454"/>
      <c r="BU30" s="455"/>
      <c r="BV30" s="453">
        <v>641060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鹿島臨海都市計画事業鹿嶋市平井東部土地区画整理事業特別会計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茨城県市町村総合事務組合（一般会計）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鹿嶋市農業公社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墓地特別会計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茨城県市町村総合事務組合（県民交通災害共済事業特別会計）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鹿嶋市文化スポーツ振興事業団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茨城租税債権管理機構（一般会計）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茨城県後期高齢者医療広域連合（一般会計）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茨城県後期高齢者医療広域連合（後期高齢医療特別会計）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鹿行広域事務組合（一般会計）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鹿行広域事務組合（養護老人ホーム事業特別会計）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鹿島地方事務組合（一般会計）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鹿島地方事務組合（環境事業特別会計）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鹿島地方事務組合（消防事業特別会計）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mVUI6ZBDSZ1HfEhycFieZ2d05QUgSsi8pSgFDi0hINrR6tg+bICLp3RJed8UCBJOpXemrMUa5GFxP5a6bLWsQ==" saltValue="TaICYMnRicbJzag/bVmbn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11685315</v>
      </c>
      <c r="S5" s="677"/>
      <c r="T5" s="677"/>
      <c r="U5" s="677"/>
      <c r="V5" s="677"/>
      <c r="W5" s="677"/>
      <c r="X5" s="677"/>
      <c r="Y5" s="702"/>
      <c r="Z5" s="715">
        <v>45.4</v>
      </c>
      <c r="AA5" s="715"/>
      <c r="AB5" s="715"/>
      <c r="AC5" s="715"/>
      <c r="AD5" s="716">
        <v>11685315</v>
      </c>
      <c r="AE5" s="716"/>
      <c r="AF5" s="716"/>
      <c r="AG5" s="716"/>
      <c r="AH5" s="716"/>
      <c r="AI5" s="716"/>
      <c r="AJ5" s="716"/>
      <c r="AK5" s="716"/>
      <c r="AL5" s="703">
        <v>81.3</v>
      </c>
      <c r="AM5" s="685"/>
      <c r="AN5" s="685"/>
      <c r="AO5" s="704"/>
      <c r="AP5" s="679" t="s">
        <v>217</v>
      </c>
      <c r="AQ5" s="680"/>
      <c r="AR5" s="680"/>
      <c r="AS5" s="680"/>
      <c r="AT5" s="680"/>
      <c r="AU5" s="680"/>
      <c r="AV5" s="680"/>
      <c r="AW5" s="680"/>
      <c r="AX5" s="680"/>
      <c r="AY5" s="680"/>
      <c r="AZ5" s="680"/>
      <c r="BA5" s="680"/>
      <c r="BB5" s="680"/>
      <c r="BC5" s="680"/>
      <c r="BD5" s="680"/>
      <c r="BE5" s="680"/>
      <c r="BF5" s="681"/>
      <c r="BG5" s="621">
        <v>11685315</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321584</v>
      </c>
      <c r="S6" s="622"/>
      <c r="T6" s="622"/>
      <c r="U6" s="622"/>
      <c r="V6" s="622"/>
      <c r="W6" s="622"/>
      <c r="X6" s="622"/>
      <c r="Y6" s="623"/>
      <c r="Z6" s="659">
        <v>1.3</v>
      </c>
      <c r="AA6" s="659"/>
      <c r="AB6" s="659"/>
      <c r="AC6" s="659"/>
      <c r="AD6" s="660">
        <v>321584</v>
      </c>
      <c r="AE6" s="660"/>
      <c r="AF6" s="660"/>
      <c r="AG6" s="660"/>
      <c r="AH6" s="660"/>
      <c r="AI6" s="660"/>
      <c r="AJ6" s="660"/>
      <c r="AK6" s="660"/>
      <c r="AL6" s="624">
        <v>2.2000000000000002</v>
      </c>
      <c r="AM6" s="625"/>
      <c r="AN6" s="625"/>
      <c r="AO6" s="661"/>
      <c r="AP6" s="618" t="s">
        <v>222</v>
      </c>
      <c r="AQ6" s="619"/>
      <c r="AR6" s="619"/>
      <c r="AS6" s="619"/>
      <c r="AT6" s="619"/>
      <c r="AU6" s="619"/>
      <c r="AV6" s="619"/>
      <c r="AW6" s="619"/>
      <c r="AX6" s="619"/>
      <c r="AY6" s="619"/>
      <c r="AZ6" s="619"/>
      <c r="BA6" s="619"/>
      <c r="BB6" s="619"/>
      <c r="BC6" s="619"/>
      <c r="BD6" s="619"/>
      <c r="BE6" s="619"/>
      <c r="BF6" s="620"/>
      <c r="BG6" s="621">
        <v>11685315</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190596</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190595</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2816</v>
      </c>
      <c r="S7" s="622"/>
      <c r="T7" s="622"/>
      <c r="U7" s="622"/>
      <c r="V7" s="622"/>
      <c r="W7" s="622"/>
      <c r="X7" s="622"/>
      <c r="Y7" s="623"/>
      <c r="Z7" s="659">
        <v>0</v>
      </c>
      <c r="AA7" s="659"/>
      <c r="AB7" s="659"/>
      <c r="AC7" s="659"/>
      <c r="AD7" s="660">
        <v>2816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4547580</v>
      </c>
      <c r="BH7" s="622"/>
      <c r="BI7" s="622"/>
      <c r="BJ7" s="622"/>
      <c r="BK7" s="622"/>
      <c r="BL7" s="622"/>
      <c r="BM7" s="622"/>
      <c r="BN7" s="623"/>
      <c r="BO7" s="659">
        <v>38.9</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2345005</v>
      </c>
      <c r="CS7" s="622"/>
      <c r="CT7" s="622"/>
      <c r="CU7" s="622"/>
      <c r="CV7" s="622"/>
      <c r="CW7" s="622"/>
      <c r="CX7" s="622"/>
      <c r="CY7" s="623"/>
      <c r="CZ7" s="659">
        <v>9.4</v>
      </c>
      <c r="DA7" s="659"/>
      <c r="DB7" s="659"/>
      <c r="DC7" s="659"/>
      <c r="DD7" s="627">
        <v>36007</v>
      </c>
      <c r="DE7" s="622"/>
      <c r="DF7" s="622"/>
      <c r="DG7" s="622"/>
      <c r="DH7" s="622"/>
      <c r="DI7" s="622"/>
      <c r="DJ7" s="622"/>
      <c r="DK7" s="622"/>
      <c r="DL7" s="622"/>
      <c r="DM7" s="622"/>
      <c r="DN7" s="622"/>
      <c r="DO7" s="622"/>
      <c r="DP7" s="623"/>
      <c r="DQ7" s="627">
        <v>2065625</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53349</v>
      </c>
      <c r="S8" s="622"/>
      <c r="T8" s="622"/>
      <c r="U8" s="622"/>
      <c r="V8" s="622"/>
      <c r="W8" s="622"/>
      <c r="X8" s="622"/>
      <c r="Y8" s="623"/>
      <c r="Z8" s="659">
        <v>0.2</v>
      </c>
      <c r="AA8" s="659"/>
      <c r="AB8" s="659"/>
      <c r="AC8" s="659"/>
      <c r="AD8" s="660">
        <v>53349</v>
      </c>
      <c r="AE8" s="660"/>
      <c r="AF8" s="660"/>
      <c r="AG8" s="660"/>
      <c r="AH8" s="660"/>
      <c r="AI8" s="660"/>
      <c r="AJ8" s="660"/>
      <c r="AK8" s="660"/>
      <c r="AL8" s="624">
        <v>0.4</v>
      </c>
      <c r="AM8" s="625"/>
      <c r="AN8" s="625"/>
      <c r="AO8" s="661"/>
      <c r="AP8" s="618" t="s">
        <v>228</v>
      </c>
      <c r="AQ8" s="619"/>
      <c r="AR8" s="619"/>
      <c r="AS8" s="619"/>
      <c r="AT8" s="619"/>
      <c r="AU8" s="619"/>
      <c r="AV8" s="619"/>
      <c r="AW8" s="619"/>
      <c r="AX8" s="619"/>
      <c r="AY8" s="619"/>
      <c r="AZ8" s="619"/>
      <c r="BA8" s="619"/>
      <c r="BB8" s="619"/>
      <c r="BC8" s="619"/>
      <c r="BD8" s="619"/>
      <c r="BE8" s="619"/>
      <c r="BF8" s="620"/>
      <c r="BG8" s="621">
        <v>119078</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11003506</v>
      </c>
      <c r="CS8" s="622"/>
      <c r="CT8" s="622"/>
      <c r="CU8" s="622"/>
      <c r="CV8" s="622"/>
      <c r="CW8" s="622"/>
      <c r="CX8" s="622"/>
      <c r="CY8" s="623"/>
      <c r="CZ8" s="659">
        <v>44.1</v>
      </c>
      <c r="DA8" s="659"/>
      <c r="DB8" s="659"/>
      <c r="DC8" s="659"/>
      <c r="DD8" s="627">
        <v>15630</v>
      </c>
      <c r="DE8" s="622"/>
      <c r="DF8" s="622"/>
      <c r="DG8" s="622"/>
      <c r="DH8" s="622"/>
      <c r="DI8" s="622"/>
      <c r="DJ8" s="622"/>
      <c r="DK8" s="622"/>
      <c r="DL8" s="622"/>
      <c r="DM8" s="622"/>
      <c r="DN8" s="622"/>
      <c r="DO8" s="622"/>
      <c r="DP8" s="623"/>
      <c r="DQ8" s="627">
        <v>5442852</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59407</v>
      </c>
      <c r="S9" s="622"/>
      <c r="T9" s="622"/>
      <c r="U9" s="622"/>
      <c r="V9" s="622"/>
      <c r="W9" s="622"/>
      <c r="X9" s="622"/>
      <c r="Y9" s="623"/>
      <c r="Z9" s="659">
        <v>0.2</v>
      </c>
      <c r="AA9" s="659"/>
      <c r="AB9" s="659"/>
      <c r="AC9" s="659"/>
      <c r="AD9" s="660">
        <v>59407</v>
      </c>
      <c r="AE9" s="660"/>
      <c r="AF9" s="660"/>
      <c r="AG9" s="660"/>
      <c r="AH9" s="660"/>
      <c r="AI9" s="660"/>
      <c r="AJ9" s="660"/>
      <c r="AK9" s="660"/>
      <c r="AL9" s="624">
        <v>0.4</v>
      </c>
      <c r="AM9" s="625"/>
      <c r="AN9" s="625"/>
      <c r="AO9" s="661"/>
      <c r="AP9" s="618" t="s">
        <v>231</v>
      </c>
      <c r="AQ9" s="619"/>
      <c r="AR9" s="619"/>
      <c r="AS9" s="619"/>
      <c r="AT9" s="619"/>
      <c r="AU9" s="619"/>
      <c r="AV9" s="619"/>
      <c r="AW9" s="619"/>
      <c r="AX9" s="619"/>
      <c r="AY9" s="619"/>
      <c r="AZ9" s="619"/>
      <c r="BA9" s="619"/>
      <c r="BB9" s="619"/>
      <c r="BC9" s="619"/>
      <c r="BD9" s="619"/>
      <c r="BE9" s="619"/>
      <c r="BF9" s="620"/>
      <c r="BG9" s="621">
        <v>3695434</v>
      </c>
      <c r="BH9" s="622"/>
      <c r="BI9" s="622"/>
      <c r="BJ9" s="622"/>
      <c r="BK9" s="622"/>
      <c r="BL9" s="622"/>
      <c r="BM9" s="622"/>
      <c r="BN9" s="623"/>
      <c r="BO9" s="659">
        <v>31.6</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2863535</v>
      </c>
      <c r="CS9" s="622"/>
      <c r="CT9" s="622"/>
      <c r="CU9" s="622"/>
      <c r="CV9" s="622"/>
      <c r="CW9" s="622"/>
      <c r="CX9" s="622"/>
      <c r="CY9" s="623"/>
      <c r="CZ9" s="659">
        <v>11.5</v>
      </c>
      <c r="DA9" s="659"/>
      <c r="DB9" s="659"/>
      <c r="DC9" s="659"/>
      <c r="DD9" s="627">
        <v>133895</v>
      </c>
      <c r="DE9" s="622"/>
      <c r="DF9" s="622"/>
      <c r="DG9" s="622"/>
      <c r="DH9" s="622"/>
      <c r="DI9" s="622"/>
      <c r="DJ9" s="622"/>
      <c r="DK9" s="622"/>
      <c r="DL9" s="622"/>
      <c r="DM9" s="622"/>
      <c r="DN9" s="622"/>
      <c r="DO9" s="622"/>
      <c r="DP9" s="623"/>
      <c r="DQ9" s="627">
        <v>2165033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202909</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598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598</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1662829</v>
      </c>
      <c r="S11" s="622"/>
      <c r="T11" s="622"/>
      <c r="U11" s="622"/>
      <c r="V11" s="622"/>
      <c r="W11" s="622"/>
      <c r="X11" s="622"/>
      <c r="Y11" s="623"/>
      <c r="Z11" s="624">
        <v>6.5</v>
      </c>
      <c r="AA11" s="625"/>
      <c r="AB11" s="625"/>
      <c r="AC11" s="626"/>
      <c r="AD11" s="627">
        <v>1662829</v>
      </c>
      <c r="AE11" s="622"/>
      <c r="AF11" s="622"/>
      <c r="AG11" s="622"/>
      <c r="AH11" s="622"/>
      <c r="AI11" s="622"/>
      <c r="AJ11" s="622"/>
      <c r="AK11" s="623"/>
      <c r="AL11" s="624">
        <v>11.6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530159</v>
      </c>
      <c r="BH11" s="622"/>
      <c r="BI11" s="622"/>
      <c r="BJ11" s="622"/>
      <c r="BK11" s="622"/>
      <c r="BL11" s="622"/>
      <c r="BM11" s="622"/>
      <c r="BN11" s="623"/>
      <c r="BO11" s="659">
        <v>4.5</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325727</v>
      </c>
      <c r="CS11" s="622"/>
      <c r="CT11" s="622"/>
      <c r="CU11" s="622"/>
      <c r="CV11" s="622"/>
      <c r="CW11" s="622"/>
      <c r="CX11" s="622"/>
      <c r="CY11" s="623"/>
      <c r="CZ11" s="659">
        <v>1.3</v>
      </c>
      <c r="DA11" s="659"/>
      <c r="DB11" s="659"/>
      <c r="DC11" s="659"/>
      <c r="DD11" s="627">
        <v>16615</v>
      </c>
      <c r="DE11" s="622"/>
      <c r="DF11" s="622"/>
      <c r="DG11" s="622"/>
      <c r="DH11" s="622"/>
      <c r="DI11" s="622"/>
      <c r="DJ11" s="622"/>
      <c r="DK11" s="622"/>
      <c r="DL11" s="622"/>
      <c r="DM11" s="622"/>
      <c r="DN11" s="622"/>
      <c r="DO11" s="622"/>
      <c r="DP11" s="623"/>
      <c r="DQ11" s="627">
        <v>278298</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15271</v>
      </c>
      <c r="S12" s="622"/>
      <c r="T12" s="622"/>
      <c r="U12" s="622"/>
      <c r="V12" s="622"/>
      <c r="W12" s="622"/>
      <c r="X12" s="622"/>
      <c r="Y12" s="623"/>
      <c r="Z12" s="659">
        <v>0.1</v>
      </c>
      <c r="AA12" s="659"/>
      <c r="AB12" s="659"/>
      <c r="AC12" s="659"/>
      <c r="AD12" s="660">
        <v>15271</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6208963</v>
      </c>
      <c r="BH12" s="622"/>
      <c r="BI12" s="622"/>
      <c r="BJ12" s="622"/>
      <c r="BK12" s="622"/>
      <c r="BL12" s="622"/>
      <c r="BM12" s="622"/>
      <c r="BN12" s="623"/>
      <c r="BO12" s="659">
        <v>53.1</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276785</v>
      </c>
      <c r="CS12" s="622"/>
      <c r="CT12" s="622"/>
      <c r="CU12" s="622"/>
      <c r="CV12" s="622"/>
      <c r="CW12" s="622"/>
      <c r="CX12" s="622"/>
      <c r="CY12" s="623"/>
      <c r="CZ12" s="659">
        <v>1.1000000000000001</v>
      </c>
      <c r="DA12" s="659"/>
      <c r="DB12" s="659"/>
      <c r="DC12" s="659"/>
      <c r="DD12" s="627">
        <v>15511</v>
      </c>
      <c r="DE12" s="622"/>
      <c r="DF12" s="622"/>
      <c r="DG12" s="622"/>
      <c r="DH12" s="622"/>
      <c r="DI12" s="622"/>
      <c r="DJ12" s="622"/>
      <c r="DK12" s="622"/>
      <c r="DL12" s="622"/>
      <c r="DM12" s="622"/>
      <c r="DN12" s="622"/>
      <c r="DO12" s="622"/>
      <c r="DP12" s="623"/>
      <c r="DQ12" s="627">
        <v>227059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6188266</v>
      </c>
      <c r="BH13" s="622"/>
      <c r="BI13" s="622"/>
      <c r="BJ13" s="622"/>
      <c r="BK13" s="622"/>
      <c r="BL13" s="622"/>
      <c r="BM13" s="622"/>
      <c r="BN13" s="623"/>
      <c r="BO13" s="659">
        <v>53</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1934232</v>
      </c>
      <c r="CS13" s="622"/>
      <c r="CT13" s="622"/>
      <c r="CU13" s="622"/>
      <c r="CV13" s="622"/>
      <c r="CW13" s="622"/>
      <c r="CX13" s="622"/>
      <c r="CY13" s="623"/>
      <c r="CZ13" s="659">
        <v>7.8</v>
      </c>
      <c r="DA13" s="659"/>
      <c r="DB13" s="659"/>
      <c r="DC13" s="659"/>
      <c r="DD13" s="627">
        <v>1026691</v>
      </c>
      <c r="DE13" s="622"/>
      <c r="DF13" s="622"/>
      <c r="DG13" s="622"/>
      <c r="DH13" s="622"/>
      <c r="DI13" s="622"/>
      <c r="DJ13" s="622"/>
      <c r="DK13" s="622"/>
      <c r="DL13" s="622"/>
      <c r="DM13" s="622"/>
      <c r="DN13" s="622"/>
      <c r="DO13" s="622"/>
      <c r="DP13" s="623"/>
      <c r="DQ13" s="627">
        <v>1172482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1889</v>
      </c>
      <c r="S14" s="622"/>
      <c r="T14" s="622"/>
      <c r="U14" s="622"/>
      <c r="V14" s="622"/>
      <c r="W14" s="622"/>
      <c r="X14" s="622"/>
      <c r="Y14" s="623"/>
      <c r="Z14" s="659">
        <v>0</v>
      </c>
      <c r="AA14" s="659"/>
      <c r="AB14" s="659"/>
      <c r="AC14" s="659"/>
      <c r="AD14" s="660">
        <v>1889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222020</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1085239</v>
      </c>
      <c r="CS14" s="622"/>
      <c r="CT14" s="622"/>
      <c r="CU14" s="622"/>
      <c r="CV14" s="622"/>
      <c r="CW14" s="622"/>
      <c r="CX14" s="622"/>
      <c r="CY14" s="623"/>
      <c r="CZ14" s="659">
        <v>4.3</v>
      </c>
      <c r="DA14" s="659"/>
      <c r="DB14" s="659"/>
      <c r="DC14" s="659"/>
      <c r="DD14" s="627">
        <v>18897</v>
      </c>
      <c r="DE14" s="622"/>
      <c r="DF14" s="622"/>
      <c r="DG14" s="622"/>
      <c r="DH14" s="622"/>
      <c r="DI14" s="622"/>
      <c r="DJ14" s="622"/>
      <c r="DK14" s="622"/>
      <c r="DL14" s="622"/>
      <c r="DM14" s="622"/>
      <c r="DN14" s="622"/>
      <c r="DO14" s="622"/>
      <c r="DP14" s="623"/>
      <c r="DQ14" s="627">
        <v>1077714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706752</v>
      </c>
      <c r="BH15" s="622"/>
      <c r="BI15" s="622"/>
      <c r="BJ15" s="622"/>
      <c r="BK15" s="622"/>
      <c r="BL15" s="622"/>
      <c r="BM15" s="622"/>
      <c r="BN15" s="623"/>
      <c r="BO15" s="659">
        <v>6</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3092823</v>
      </c>
      <c r="CS15" s="622"/>
      <c r="CT15" s="622"/>
      <c r="CU15" s="622"/>
      <c r="CV15" s="622"/>
      <c r="CW15" s="622"/>
      <c r="CX15" s="622"/>
      <c r="CY15" s="623"/>
      <c r="CZ15" s="659">
        <v>12.4</v>
      </c>
      <c r="DA15" s="659"/>
      <c r="DB15" s="659"/>
      <c r="DC15" s="659"/>
      <c r="DD15" s="627">
        <v>168692</v>
      </c>
      <c r="DE15" s="622"/>
      <c r="DF15" s="622"/>
      <c r="DG15" s="622"/>
      <c r="DH15" s="622"/>
      <c r="DI15" s="622"/>
      <c r="DJ15" s="622"/>
      <c r="DK15" s="622"/>
      <c r="DL15" s="622"/>
      <c r="DM15" s="622"/>
      <c r="DN15" s="622"/>
      <c r="DO15" s="622"/>
      <c r="DP15" s="623"/>
      <c r="DQ15" s="627">
        <v>2388979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28385</v>
      </c>
      <c r="S16" s="622"/>
      <c r="T16" s="622"/>
      <c r="U16" s="622"/>
      <c r="V16" s="622"/>
      <c r="W16" s="622"/>
      <c r="X16" s="622"/>
      <c r="Y16" s="623"/>
      <c r="Z16" s="659">
        <v>0.1</v>
      </c>
      <c r="AA16" s="659"/>
      <c r="AB16" s="659"/>
      <c r="AC16" s="659"/>
      <c r="AD16" s="660">
        <v>28385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91960</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81960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200884</v>
      </c>
      <c r="S17" s="622"/>
      <c r="T17" s="622"/>
      <c r="U17" s="622"/>
      <c r="V17" s="622"/>
      <c r="W17" s="622"/>
      <c r="X17" s="622"/>
      <c r="Y17" s="623"/>
      <c r="Z17" s="659">
        <v>0.8</v>
      </c>
      <c r="AA17" s="659"/>
      <c r="AB17" s="659"/>
      <c r="AC17" s="659"/>
      <c r="AD17" s="660">
        <v>200884</v>
      </c>
      <c r="AE17" s="660"/>
      <c r="AF17" s="660"/>
      <c r="AG17" s="660"/>
      <c r="AH17" s="660"/>
      <c r="AI17" s="660"/>
      <c r="AJ17" s="660"/>
      <c r="AK17" s="660"/>
      <c r="AL17" s="624">
        <v>1.4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1746712</v>
      </c>
      <c r="CS17" s="622"/>
      <c r="CT17" s="622"/>
      <c r="CU17" s="622"/>
      <c r="CV17" s="622"/>
      <c r="CW17" s="622"/>
      <c r="CX17" s="622"/>
      <c r="CY17" s="623"/>
      <c r="CZ17" s="659">
        <v>7</v>
      </c>
      <c r="DA17" s="659"/>
      <c r="DB17" s="659"/>
      <c r="DC17" s="659"/>
      <c r="DD17" s="627" t="s">
        <v>122</v>
      </c>
      <c r="DE17" s="622"/>
      <c r="DF17" s="622"/>
      <c r="DG17" s="622"/>
      <c r="DH17" s="622"/>
      <c r="DI17" s="622"/>
      <c r="DJ17" s="622"/>
      <c r="DK17" s="622"/>
      <c r="DL17" s="622"/>
      <c r="DM17" s="622"/>
      <c r="DN17" s="622"/>
      <c r="DO17" s="622"/>
      <c r="DP17" s="623"/>
      <c r="DQ17" s="627">
        <v>1725521</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79633</v>
      </c>
      <c r="S18" s="622"/>
      <c r="T18" s="622"/>
      <c r="U18" s="622"/>
      <c r="V18" s="622"/>
      <c r="W18" s="622"/>
      <c r="X18" s="622"/>
      <c r="Y18" s="623"/>
      <c r="Z18" s="659">
        <v>0.3</v>
      </c>
      <c r="AA18" s="659"/>
      <c r="AB18" s="659"/>
      <c r="AC18" s="659"/>
      <c r="AD18" s="660">
        <v>79633</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77740</v>
      </c>
      <c r="S19" s="622"/>
      <c r="T19" s="622"/>
      <c r="U19" s="622"/>
      <c r="V19" s="622"/>
      <c r="W19" s="622"/>
      <c r="X19" s="622"/>
      <c r="Y19" s="623"/>
      <c r="Z19" s="659">
        <v>0.3</v>
      </c>
      <c r="AA19" s="659"/>
      <c r="AB19" s="659"/>
      <c r="AC19" s="659"/>
      <c r="AD19" s="660">
        <v>77740</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1893</v>
      </c>
      <c r="S20" s="622"/>
      <c r="T20" s="622"/>
      <c r="U20" s="622"/>
      <c r="V20" s="622"/>
      <c r="W20" s="622"/>
      <c r="X20" s="622"/>
      <c r="Y20" s="623"/>
      <c r="Z20" s="659">
        <v>0</v>
      </c>
      <c r="AA20" s="659"/>
      <c r="AB20" s="659"/>
      <c r="AC20" s="659"/>
      <c r="AD20" s="660">
        <v>1893</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24956718</v>
      </c>
      <c r="CS20" s="622"/>
      <c r="CT20" s="622"/>
      <c r="CU20" s="622"/>
      <c r="CV20" s="622"/>
      <c r="CW20" s="622"/>
      <c r="CX20" s="622"/>
      <c r="CY20" s="623"/>
      <c r="CZ20" s="659">
        <v>100</v>
      </c>
      <c r="DA20" s="659"/>
      <c r="DB20" s="659"/>
      <c r="DC20" s="659"/>
      <c r="DD20" s="627">
        <v>1431938</v>
      </c>
      <c r="DE20" s="622"/>
      <c r="DF20" s="622"/>
      <c r="DG20" s="622"/>
      <c r="DH20" s="622"/>
      <c r="DI20" s="622"/>
      <c r="DJ20" s="622"/>
      <c r="DK20" s="622"/>
      <c r="DL20" s="622"/>
      <c r="DM20" s="622"/>
      <c r="DN20" s="622"/>
      <c r="DO20" s="622"/>
      <c r="DP20" s="623"/>
      <c r="DQ20" s="627">
        <v>16816716</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1349791</v>
      </c>
      <c r="S21" s="622"/>
      <c r="T21" s="622"/>
      <c r="U21" s="622"/>
      <c r="V21" s="622"/>
      <c r="W21" s="622"/>
      <c r="X21" s="622"/>
      <c r="Y21" s="623"/>
      <c r="Z21" s="659">
        <v>5.2</v>
      </c>
      <c r="AA21" s="659"/>
      <c r="AB21" s="659"/>
      <c r="AC21" s="659"/>
      <c r="AD21" s="660">
        <v>251512</v>
      </c>
      <c r="AE21" s="660"/>
      <c r="AF21" s="660"/>
      <c r="AG21" s="660"/>
      <c r="AH21" s="660"/>
      <c r="AI21" s="660"/>
      <c r="AJ21" s="660"/>
      <c r="AK21" s="660"/>
      <c r="AL21" s="624">
        <v>1.8</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251512</v>
      </c>
      <c r="S22" s="622"/>
      <c r="T22" s="622"/>
      <c r="U22" s="622"/>
      <c r="V22" s="622"/>
      <c r="W22" s="622"/>
      <c r="X22" s="622"/>
      <c r="Y22" s="623"/>
      <c r="Z22" s="659">
        <v>1</v>
      </c>
      <c r="AA22" s="659"/>
      <c r="AB22" s="659"/>
      <c r="AC22" s="659"/>
      <c r="AD22" s="660">
        <v>251512</v>
      </c>
      <c r="AE22" s="660"/>
      <c r="AF22" s="660"/>
      <c r="AG22" s="660"/>
      <c r="AH22" s="660"/>
      <c r="AI22" s="660"/>
      <c r="AJ22" s="660"/>
      <c r="AK22" s="660"/>
      <c r="AL22" s="624">
        <v>1.8</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162638</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935641</v>
      </c>
      <c r="S24" s="622"/>
      <c r="T24" s="622"/>
      <c r="U24" s="622"/>
      <c r="V24" s="622"/>
      <c r="W24" s="622"/>
      <c r="X24" s="622"/>
      <c r="Y24" s="623"/>
      <c r="Z24" s="659">
        <v>3.6</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13073287</v>
      </c>
      <c r="CS24" s="677"/>
      <c r="CT24" s="677"/>
      <c r="CU24" s="677"/>
      <c r="CV24" s="677"/>
      <c r="CW24" s="677"/>
      <c r="CX24" s="677"/>
      <c r="CY24" s="702"/>
      <c r="CZ24" s="703">
        <v>52.4</v>
      </c>
      <c r="DA24" s="685"/>
      <c r="DB24" s="685"/>
      <c r="DC24" s="705"/>
      <c r="DD24" s="701">
        <v>8090302</v>
      </c>
      <c r="DE24" s="677"/>
      <c r="DF24" s="677"/>
      <c r="DG24" s="677"/>
      <c r="DH24" s="677"/>
      <c r="DI24" s="677"/>
      <c r="DJ24" s="677"/>
      <c r="DK24" s="702"/>
      <c r="DL24" s="701">
        <v>7213232</v>
      </c>
      <c r="DM24" s="677"/>
      <c r="DN24" s="677"/>
      <c r="DO24" s="677"/>
      <c r="DP24" s="677"/>
      <c r="DQ24" s="677"/>
      <c r="DR24" s="677"/>
      <c r="DS24" s="677"/>
      <c r="DT24" s="677"/>
      <c r="DU24" s="677"/>
      <c r="DV24" s="702"/>
      <c r="DW24" s="703">
        <v>50.1</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15461153</v>
      </c>
      <c r="S25" s="622"/>
      <c r="T25" s="622"/>
      <c r="U25" s="622"/>
      <c r="V25" s="622"/>
      <c r="W25" s="622"/>
      <c r="X25" s="622"/>
      <c r="Y25" s="623"/>
      <c r="Z25" s="659">
        <v>60.1</v>
      </c>
      <c r="AA25" s="659"/>
      <c r="AB25" s="659"/>
      <c r="AC25" s="659"/>
      <c r="AD25" s="660">
        <v>14362874</v>
      </c>
      <c r="AE25" s="660"/>
      <c r="AF25" s="660"/>
      <c r="AG25" s="660"/>
      <c r="AH25" s="660"/>
      <c r="AI25" s="660"/>
      <c r="AJ25" s="660"/>
      <c r="AK25" s="660"/>
      <c r="AL25" s="624">
        <v>100</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3916533</v>
      </c>
      <c r="CS25" s="634"/>
      <c r="CT25" s="634"/>
      <c r="CU25" s="634"/>
      <c r="CV25" s="634"/>
      <c r="CW25" s="634"/>
      <c r="CX25" s="634"/>
      <c r="CY25" s="635"/>
      <c r="CZ25" s="624">
        <v>15.7</v>
      </c>
      <c r="DA25" s="636"/>
      <c r="DB25" s="636"/>
      <c r="DC25" s="637"/>
      <c r="DD25" s="627">
        <v>3748349</v>
      </c>
      <c r="DE25" s="634"/>
      <c r="DF25" s="634"/>
      <c r="DG25" s="634"/>
      <c r="DH25" s="634"/>
      <c r="DI25" s="634"/>
      <c r="DJ25" s="634"/>
      <c r="DK25" s="635"/>
      <c r="DL25" s="627">
        <v>3558085</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5743</v>
      </c>
      <c r="S26" s="622"/>
      <c r="T26" s="622"/>
      <c r="U26" s="622"/>
      <c r="V26" s="622"/>
      <c r="W26" s="622"/>
      <c r="X26" s="622"/>
      <c r="Y26" s="623"/>
      <c r="Z26" s="659">
        <v>0</v>
      </c>
      <c r="AA26" s="659"/>
      <c r="AB26" s="659"/>
      <c r="AC26" s="659"/>
      <c r="AD26" s="660">
        <v>5743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2129140</v>
      </c>
      <c r="CS26" s="622"/>
      <c r="CT26" s="622"/>
      <c r="CU26" s="622"/>
      <c r="CV26" s="622"/>
      <c r="CW26" s="622"/>
      <c r="CX26" s="622"/>
      <c r="CY26" s="623"/>
      <c r="CZ26" s="624">
        <v>8.5</v>
      </c>
      <c r="DA26" s="636"/>
      <c r="DB26" s="636"/>
      <c r="DC26" s="637"/>
      <c r="DD26" s="627">
        <v>2073830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93295</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11685315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7410042</v>
      </c>
      <c r="CS27" s="634"/>
      <c r="CT27" s="634"/>
      <c r="CU27" s="634"/>
      <c r="CV27" s="634"/>
      <c r="CW27" s="634"/>
      <c r="CX27" s="634"/>
      <c r="CY27" s="635"/>
      <c r="CZ27" s="624">
        <v>29.7</v>
      </c>
      <c r="DA27" s="636"/>
      <c r="DB27" s="636"/>
      <c r="DC27" s="637"/>
      <c r="DD27" s="627">
        <v>2616432</v>
      </c>
      <c r="DE27" s="634"/>
      <c r="DF27" s="634"/>
      <c r="DG27" s="634"/>
      <c r="DH27" s="634"/>
      <c r="DI27" s="634"/>
      <c r="DJ27" s="634"/>
      <c r="DK27" s="635"/>
      <c r="DL27" s="627">
        <v>1929626</v>
      </c>
      <c r="DM27" s="634"/>
      <c r="DN27" s="634"/>
      <c r="DO27" s="634"/>
      <c r="DP27" s="634"/>
      <c r="DQ27" s="634"/>
      <c r="DR27" s="634"/>
      <c r="DS27" s="634"/>
      <c r="DT27" s="634"/>
      <c r="DU27" s="634"/>
      <c r="DV27" s="635"/>
      <c r="DW27" s="624">
        <v>13.4</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196651</v>
      </c>
      <c r="S28" s="622"/>
      <c r="T28" s="622"/>
      <c r="U28" s="622"/>
      <c r="V28" s="622"/>
      <c r="W28" s="622"/>
      <c r="X28" s="622"/>
      <c r="Y28" s="623"/>
      <c r="Z28" s="659">
        <v>0.8</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1746712</v>
      </c>
      <c r="CS28" s="622"/>
      <c r="CT28" s="622"/>
      <c r="CU28" s="622"/>
      <c r="CV28" s="622"/>
      <c r="CW28" s="622"/>
      <c r="CX28" s="622"/>
      <c r="CY28" s="623"/>
      <c r="CZ28" s="624">
        <v>7</v>
      </c>
      <c r="DA28" s="636"/>
      <c r="DB28" s="636"/>
      <c r="DC28" s="637"/>
      <c r="DD28" s="627">
        <v>1725521</v>
      </c>
      <c r="DE28" s="622"/>
      <c r="DF28" s="622"/>
      <c r="DG28" s="622"/>
      <c r="DH28" s="622"/>
      <c r="DI28" s="622"/>
      <c r="DJ28" s="622"/>
      <c r="DK28" s="623"/>
      <c r="DL28" s="627">
        <v>1725521</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58904</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1746712</v>
      </c>
      <c r="CS29" s="634"/>
      <c r="CT29" s="634"/>
      <c r="CU29" s="634"/>
      <c r="CV29" s="634"/>
      <c r="CW29" s="634"/>
      <c r="CX29" s="634"/>
      <c r="CY29" s="635"/>
      <c r="CZ29" s="624">
        <v>7</v>
      </c>
      <c r="DA29" s="636"/>
      <c r="DB29" s="636"/>
      <c r="DC29" s="637"/>
      <c r="DD29" s="627">
        <v>1725521</v>
      </c>
      <c r="DE29" s="634"/>
      <c r="DF29" s="634"/>
      <c r="DG29" s="634"/>
      <c r="DH29" s="634"/>
      <c r="DI29" s="634"/>
      <c r="DJ29" s="634"/>
      <c r="DK29" s="635"/>
      <c r="DL29" s="627">
        <v>1725521</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5283500</v>
      </c>
      <c r="S30" s="622"/>
      <c r="T30" s="622"/>
      <c r="U30" s="622"/>
      <c r="V30" s="622"/>
      <c r="W30" s="622"/>
      <c r="X30" s="622"/>
      <c r="Y30" s="623"/>
      <c r="Z30" s="659">
        <v>20.5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1678380</v>
      </c>
      <c r="CS30" s="622"/>
      <c r="CT30" s="622"/>
      <c r="CU30" s="622"/>
      <c r="CV30" s="622"/>
      <c r="CW30" s="622"/>
      <c r="CX30" s="622"/>
      <c r="CY30" s="623"/>
      <c r="CZ30" s="624">
        <v>6.7</v>
      </c>
      <c r="DA30" s="636"/>
      <c r="DB30" s="636"/>
      <c r="DC30" s="637"/>
      <c r="DD30" s="627">
        <v>1657189</v>
      </c>
      <c r="DE30" s="622"/>
      <c r="DF30" s="622"/>
      <c r="DG30" s="622"/>
      <c r="DH30" s="622"/>
      <c r="DI30" s="622"/>
      <c r="DJ30" s="622"/>
      <c r="DK30" s="623"/>
      <c r="DL30" s="627">
        <v>1657189</v>
      </c>
      <c r="DM30" s="622"/>
      <c r="DN30" s="622"/>
      <c r="DO30" s="622"/>
      <c r="DP30" s="622"/>
      <c r="DQ30" s="622"/>
      <c r="DR30" s="622"/>
      <c r="DS30" s="622"/>
      <c r="DT30" s="622"/>
      <c r="DU30" s="622"/>
      <c r="DV30" s="623"/>
      <c r="DW30" s="624">
        <v>11.5</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99.4</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68332</v>
      </c>
      <c r="CS31" s="634"/>
      <c r="CT31" s="634"/>
      <c r="CU31" s="634"/>
      <c r="CV31" s="634"/>
      <c r="CW31" s="634"/>
      <c r="CX31" s="634"/>
      <c r="CY31" s="635"/>
      <c r="CZ31" s="624">
        <v>0.3</v>
      </c>
      <c r="DA31" s="636"/>
      <c r="DB31" s="636"/>
      <c r="DC31" s="637"/>
      <c r="DD31" s="627">
        <v>68332</v>
      </c>
      <c r="DE31" s="634"/>
      <c r="DF31" s="634"/>
      <c r="DG31" s="634"/>
      <c r="DH31" s="634"/>
      <c r="DI31" s="634"/>
      <c r="DJ31" s="634"/>
      <c r="DK31" s="635"/>
      <c r="DL31" s="627">
        <v>68332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1959690</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v>
      </c>
      <c r="BH32" s="634"/>
      <c r="BI32" s="634"/>
      <c r="BJ32" s="634"/>
      <c r="BK32" s="634"/>
      <c r="BL32" s="634"/>
      <c r="BM32" s="625">
        <v>97.4</v>
      </c>
      <c r="BN32" s="634"/>
      <c r="BO32" s="634"/>
      <c r="BP32" s="634"/>
      <c r="BQ32" s="657"/>
      <c r="BR32" s="687">
        <v>99</v>
      </c>
      <c r="BS32" s="634"/>
      <c r="BT32" s="634"/>
      <c r="BU32" s="634"/>
      <c r="BV32" s="634"/>
      <c r="BW32" s="634"/>
      <c r="BX32" s="625">
        <v>97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41153</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99.7</v>
      </c>
      <c r="BS33" s="606"/>
      <c r="BT33" s="606"/>
      <c r="BU33" s="606"/>
      <c r="BV33" s="606"/>
      <c r="BW33" s="606"/>
      <c r="BX33" s="652">
        <v>98.9</v>
      </c>
      <c r="BY33" s="606"/>
      <c r="BZ33" s="606"/>
      <c r="CA33" s="606"/>
      <c r="CB33" s="669"/>
      <c r="CD33" s="618" t="s">
        <v>308</v>
      </c>
      <c r="CE33" s="619"/>
      <c r="CF33" s="619"/>
      <c r="CG33" s="619"/>
      <c r="CH33" s="619"/>
      <c r="CI33" s="619"/>
      <c r="CJ33" s="619"/>
      <c r="CK33" s="619"/>
      <c r="CL33" s="619"/>
      <c r="CM33" s="619"/>
      <c r="CN33" s="619"/>
      <c r="CO33" s="619"/>
      <c r="CP33" s="619"/>
      <c r="CQ33" s="620"/>
      <c r="CR33" s="621">
        <v>10359533</v>
      </c>
      <c r="CS33" s="634"/>
      <c r="CT33" s="634"/>
      <c r="CU33" s="634"/>
      <c r="CV33" s="634"/>
      <c r="CW33" s="634"/>
      <c r="CX33" s="634"/>
      <c r="CY33" s="635"/>
      <c r="CZ33" s="624">
        <v>41.5</v>
      </c>
      <c r="DA33" s="636"/>
      <c r="DB33" s="636"/>
      <c r="DC33" s="637"/>
      <c r="DD33" s="627">
        <v>8160115</v>
      </c>
      <c r="DE33" s="634"/>
      <c r="DF33" s="634"/>
      <c r="DG33" s="634"/>
      <c r="DH33" s="634"/>
      <c r="DI33" s="634"/>
      <c r="DJ33" s="634"/>
      <c r="DK33" s="635"/>
      <c r="DL33" s="627">
        <v>6109887</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174342</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4281626</v>
      </c>
      <c r="CS34" s="622"/>
      <c r="CT34" s="622"/>
      <c r="CU34" s="622"/>
      <c r="CV34" s="622"/>
      <c r="CW34" s="622"/>
      <c r="CX34" s="622"/>
      <c r="CY34" s="623"/>
      <c r="CZ34" s="624">
        <v>17.2</v>
      </c>
      <c r="DA34" s="636"/>
      <c r="DB34" s="636"/>
      <c r="DC34" s="637"/>
      <c r="DD34" s="627">
        <v>2979798</v>
      </c>
      <c r="DE34" s="622"/>
      <c r="DF34" s="622"/>
      <c r="DG34" s="622"/>
      <c r="DH34" s="622"/>
      <c r="DI34" s="622"/>
      <c r="DJ34" s="622"/>
      <c r="DK34" s="623"/>
      <c r="DL34" s="627">
        <v>2330432</v>
      </c>
      <c r="DM34" s="622"/>
      <c r="DN34" s="622"/>
      <c r="DO34" s="622"/>
      <c r="DP34" s="622"/>
      <c r="DQ34" s="622"/>
      <c r="DR34" s="622"/>
      <c r="DS34" s="622"/>
      <c r="DT34" s="622"/>
      <c r="DU34" s="622"/>
      <c r="DV34" s="623"/>
      <c r="DW34" s="624">
        <v>16.2</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941088</v>
      </c>
      <c r="S35" s="622"/>
      <c r="T35" s="622"/>
      <c r="U35" s="622"/>
      <c r="V35" s="622"/>
      <c r="W35" s="622"/>
      <c r="X35" s="622"/>
      <c r="Y35" s="623"/>
      <c r="Z35" s="659">
        <v>3.7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85053</v>
      </c>
      <c r="CS35" s="634"/>
      <c r="CT35" s="634"/>
      <c r="CU35" s="634"/>
      <c r="CV35" s="634"/>
      <c r="CW35" s="634"/>
      <c r="CX35" s="634"/>
      <c r="CY35" s="635"/>
      <c r="CZ35" s="624">
        <v>0.3</v>
      </c>
      <c r="DA35" s="636"/>
      <c r="DB35" s="636"/>
      <c r="DC35" s="637"/>
      <c r="DD35" s="627">
        <v>69874</v>
      </c>
      <c r="DE35" s="634"/>
      <c r="DF35" s="634"/>
      <c r="DG35" s="634"/>
      <c r="DH35" s="634"/>
      <c r="DI35" s="634"/>
      <c r="DJ35" s="634"/>
      <c r="DK35" s="635"/>
      <c r="DL35" s="627">
        <v>69874</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349717</v>
      </c>
      <c r="S36" s="622"/>
      <c r="T36" s="622"/>
      <c r="U36" s="622"/>
      <c r="V36" s="622"/>
      <c r="W36" s="622"/>
      <c r="X36" s="622"/>
      <c r="Y36" s="623"/>
      <c r="Z36" s="659">
        <v>1.4</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2833933</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129555</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3536593</v>
      </c>
      <c r="CS36" s="622"/>
      <c r="CT36" s="622"/>
      <c r="CU36" s="622"/>
      <c r="CV36" s="622"/>
      <c r="CW36" s="622"/>
      <c r="CX36" s="622"/>
      <c r="CY36" s="623"/>
      <c r="CZ36" s="624">
        <v>14.2</v>
      </c>
      <c r="DA36" s="636"/>
      <c r="DB36" s="636"/>
      <c r="DC36" s="637"/>
      <c r="DD36" s="627">
        <v>3233494</v>
      </c>
      <c r="DE36" s="622"/>
      <c r="DF36" s="622"/>
      <c r="DG36" s="622"/>
      <c r="DH36" s="622"/>
      <c r="DI36" s="622"/>
      <c r="DJ36" s="622"/>
      <c r="DK36" s="623"/>
      <c r="DL36" s="627">
        <v>1975427</v>
      </c>
      <c r="DM36" s="622"/>
      <c r="DN36" s="622"/>
      <c r="DO36" s="622"/>
      <c r="DP36" s="622"/>
      <c r="DQ36" s="622"/>
      <c r="DR36" s="622"/>
      <c r="DS36" s="622"/>
      <c r="DT36" s="622"/>
      <c r="DU36" s="622"/>
      <c r="DV36" s="623"/>
      <c r="DW36" s="624">
        <v>13.7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565945</v>
      </c>
      <c r="S37" s="622"/>
      <c r="T37" s="622"/>
      <c r="U37" s="622"/>
      <c r="V37" s="622"/>
      <c r="W37" s="622"/>
      <c r="X37" s="622"/>
      <c r="Y37" s="623"/>
      <c r="Z37" s="659">
        <v>2.2000000000000002</v>
      </c>
      <c r="AA37" s="659"/>
      <c r="AB37" s="659"/>
      <c r="AC37" s="659"/>
      <c r="AD37" s="660">
        <v>995</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512112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90409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1958826</v>
      </c>
      <c r="CS37" s="634"/>
      <c r="CT37" s="634"/>
      <c r="CU37" s="634"/>
      <c r="CV37" s="634"/>
      <c r="CW37" s="634"/>
      <c r="CX37" s="634"/>
      <c r="CY37" s="635"/>
      <c r="CZ37" s="624">
        <v>7.8</v>
      </c>
      <c r="DA37" s="636"/>
      <c r="DB37" s="636"/>
      <c r="DC37" s="637"/>
      <c r="DD37" s="627">
        <v>1894387</v>
      </c>
      <c r="DE37" s="634"/>
      <c r="DF37" s="634"/>
      <c r="DG37" s="634"/>
      <c r="DH37" s="634"/>
      <c r="DI37" s="634"/>
      <c r="DJ37" s="634"/>
      <c r="DK37" s="635"/>
      <c r="DL37" s="627">
        <v>1735372</v>
      </c>
      <c r="DM37" s="634"/>
      <c r="DN37" s="634"/>
      <c r="DO37" s="634"/>
      <c r="DP37" s="634"/>
      <c r="DQ37" s="634"/>
      <c r="DR37" s="634"/>
      <c r="DS37" s="634"/>
      <c r="DT37" s="634"/>
      <c r="DU37" s="634"/>
      <c r="DV37" s="635"/>
      <c r="DW37" s="624">
        <v>12.1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593400</v>
      </c>
      <c r="S38" s="622"/>
      <c r="T38" s="622"/>
      <c r="U38" s="622"/>
      <c r="V38" s="622"/>
      <c r="W38" s="622"/>
      <c r="X38" s="622"/>
      <c r="Y38" s="623"/>
      <c r="Z38" s="659">
        <v>2.2999999999999998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35679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9371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2286319</v>
      </c>
      <c r="CS38" s="622"/>
      <c r="CT38" s="622"/>
      <c r="CU38" s="622"/>
      <c r="CV38" s="622"/>
      <c r="CW38" s="622"/>
      <c r="CX38" s="622"/>
      <c r="CY38" s="623"/>
      <c r="CZ38" s="624">
        <v>9.1999999999999993</v>
      </c>
      <c r="DA38" s="636"/>
      <c r="DB38" s="636"/>
      <c r="DC38" s="637"/>
      <c r="DD38" s="627">
        <v>1782905</v>
      </c>
      <c r="DE38" s="622"/>
      <c r="DF38" s="622"/>
      <c r="DG38" s="622"/>
      <c r="DH38" s="622"/>
      <c r="DI38" s="622"/>
      <c r="DJ38" s="622"/>
      <c r="DK38" s="623"/>
      <c r="DL38" s="627">
        <v>1734154</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35502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14082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120442</v>
      </c>
      <c r="CS39" s="634"/>
      <c r="CT39" s="634"/>
      <c r="CU39" s="634"/>
      <c r="CV39" s="634"/>
      <c r="CW39" s="634"/>
      <c r="CX39" s="634"/>
      <c r="CY39" s="635"/>
      <c r="CZ39" s="624">
        <v>0.5</v>
      </c>
      <c r="DA39" s="636"/>
      <c r="DB39" s="636"/>
      <c r="DC39" s="637"/>
      <c r="DD39" s="627">
        <v>58544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27200</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49500</v>
      </c>
      <c r="CS40" s="622"/>
      <c r="CT40" s="622"/>
      <c r="CU40" s="622"/>
      <c r="CV40" s="622"/>
      <c r="CW40" s="622"/>
      <c r="CX40" s="622"/>
      <c r="CY40" s="623"/>
      <c r="CZ40" s="624">
        <v>0.2</v>
      </c>
      <c r="DA40" s="636"/>
      <c r="DB40" s="636"/>
      <c r="DC40" s="637"/>
      <c r="DD40" s="627">
        <v>35500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25724581</v>
      </c>
      <c r="S41" s="646"/>
      <c r="T41" s="646"/>
      <c r="U41" s="646"/>
      <c r="V41" s="646"/>
      <c r="W41" s="646"/>
      <c r="X41" s="646"/>
      <c r="Y41" s="649"/>
      <c r="Z41" s="650">
        <v>100</v>
      </c>
      <c r="AA41" s="650"/>
      <c r="AB41" s="650"/>
      <c r="AC41" s="650"/>
      <c r="AD41" s="651">
        <v>14369612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516052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1734588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326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1523898</v>
      </c>
      <c r="CS42" s="634"/>
      <c r="CT42" s="634"/>
      <c r="CU42" s="634"/>
      <c r="CV42" s="634"/>
      <c r="CW42" s="634"/>
      <c r="CX42" s="634"/>
      <c r="CY42" s="635"/>
      <c r="CZ42" s="624">
        <v>6.1</v>
      </c>
      <c r="DA42" s="636"/>
      <c r="DB42" s="636"/>
      <c r="DC42" s="637"/>
      <c r="DD42" s="627">
        <v>566299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58569</v>
      </c>
      <c r="CS43" s="634"/>
      <c r="CT43" s="634"/>
      <c r="CU43" s="634"/>
      <c r="CV43" s="634"/>
      <c r="CW43" s="634"/>
      <c r="CX43" s="634"/>
      <c r="CY43" s="635"/>
      <c r="CZ43" s="624">
        <v>0.2</v>
      </c>
      <c r="DA43" s="636"/>
      <c r="DB43" s="636"/>
      <c r="DC43" s="637"/>
      <c r="DD43" s="627">
        <v>58569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1431938</v>
      </c>
      <c r="CS44" s="622"/>
      <c r="CT44" s="622"/>
      <c r="CU44" s="622"/>
      <c r="CV44" s="622"/>
      <c r="CW44" s="622"/>
      <c r="CX44" s="622"/>
      <c r="CY44" s="623"/>
      <c r="CZ44" s="624">
        <v>5.7</v>
      </c>
      <c r="DA44" s="625"/>
      <c r="DB44" s="625"/>
      <c r="DC44" s="626"/>
      <c r="DD44" s="627">
        <v>484339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514741</v>
      </c>
      <c r="CS45" s="634"/>
      <c r="CT45" s="634"/>
      <c r="CU45" s="634"/>
      <c r="CV45" s="634"/>
      <c r="CW45" s="634"/>
      <c r="CX45" s="634"/>
      <c r="CY45" s="635"/>
      <c r="CZ45" s="624">
        <v>2.1</v>
      </c>
      <c r="DA45" s="636"/>
      <c r="DB45" s="636"/>
      <c r="DC45" s="637"/>
      <c r="DD45" s="627">
        <v>34783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890072</v>
      </c>
      <c r="CS46" s="622"/>
      <c r="CT46" s="622"/>
      <c r="CU46" s="622"/>
      <c r="CV46" s="622"/>
      <c r="CW46" s="622"/>
      <c r="CX46" s="622"/>
      <c r="CY46" s="623"/>
      <c r="CZ46" s="624">
        <v>3.6</v>
      </c>
      <c r="DA46" s="625"/>
      <c r="DB46" s="625"/>
      <c r="DC46" s="626"/>
      <c r="DD46" s="627">
        <v>425131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91960</v>
      </c>
      <c r="CS47" s="634"/>
      <c r="CT47" s="634"/>
      <c r="CU47" s="634"/>
      <c r="CV47" s="634"/>
      <c r="CW47" s="634"/>
      <c r="CX47" s="634"/>
      <c r="CY47" s="635"/>
      <c r="CZ47" s="624">
        <v>0.4</v>
      </c>
      <c r="DA47" s="636"/>
      <c r="DB47" s="636"/>
      <c r="DC47" s="637"/>
      <c r="DD47" s="627">
        <v>81960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24956718</v>
      </c>
      <c r="CS49" s="606"/>
      <c r="CT49" s="606"/>
      <c r="CU49" s="606"/>
      <c r="CV49" s="606"/>
      <c r="CW49" s="606"/>
      <c r="CX49" s="606"/>
      <c r="CY49" s="607"/>
      <c r="CZ49" s="608">
        <v>100</v>
      </c>
      <c r="DA49" s="609"/>
      <c r="DB49" s="609"/>
      <c r="DC49" s="610"/>
      <c r="DD49" s="611">
        <v>16816716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dg5uuLo+InIVgC3st0iuVZdAJBcTNr9lG6uCjQzK/MUbzFrO1n2SexLnajIFr42q6mFGqkLmNCfj/nULB1SRg==" saltValue="rKeNTgyzi+KL2Fwr1tNv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25746</v>
      </c>
      <c r="R7" s="1103"/>
      <c r="S7" s="1103"/>
      <c r="T7" s="1103"/>
      <c r="U7" s="1103"/>
      <c r="V7" s="1103">
        <v>24989</v>
      </c>
      <c r="W7" s="1103"/>
      <c r="X7" s="1103"/>
      <c r="Y7" s="1103"/>
      <c r="Z7" s="1103"/>
      <c r="AA7" s="1103">
        <v>757</v>
      </c>
      <c r="AB7" s="1103"/>
      <c r="AC7" s="1103"/>
      <c r="AD7" s="1103"/>
      <c r="AE7" s="1104"/>
      <c r="AF7" s="1105">
        <v>715</v>
      </c>
      <c r="AG7" s="1106"/>
      <c r="AH7" s="1106"/>
      <c r="AI7" s="1106"/>
      <c r="AJ7" s="1107"/>
      <c r="AK7" s="1108">
        <v>941</v>
      </c>
      <c r="AL7" s="1109"/>
      <c r="AM7" s="1109"/>
      <c r="AN7" s="1109"/>
      <c r="AO7" s="1109"/>
      <c r="AP7" s="1109">
        <v>16087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-11</v>
      </c>
      <c r="CI7" s="1097"/>
      <c r="CJ7" s="1097"/>
      <c r="CK7" s="1097"/>
      <c r="CL7" s="1098"/>
      <c r="CM7" s="1096">
        <v>307</v>
      </c>
      <c r="CN7" s="1097"/>
      <c r="CO7" s="1097"/>
      <c r="CP7" s="1097"/>
      <c r="CQ7" s="1098"/>
      <c r="CR7" s="1096">
        <v>80</v>
      </c>
      <c r="CS7" s="1097"/>
      <c r="CT7" s="1097"/>
      <c r="CU7" s="1097"/>
      <c r="CV7" s="1098"/>
      <c r="CW7" s="1096">
        <v>10</v>
      </c>
      <c r="CX7" s="1097"/>
      <c r="CY7" s="1097"/>
      <c r="CZ7" s="1097"/>
      <c r="DA7" s="1098"/>
      <c r="DB7" s="1096" t="s">
        <v>555</v>
      </c>
      <c r="DC7" s="1097"/>
      <c r="DD7" s="1097"/>
      <c r="DE7" s="1097"/>
      <c r="DF7" s="1098"/>
      <c r="DG7" s="1096" t="s">
        <v>557</v>
      </c>
      <c r="DH7" s="1097"/>
      <c r="DI7" s="1097"/>
      <c r="DJ7" s="1097"/>
      <c r="DK7" s="1098"/>
      <c r="DL7" s="1096" t="s">
        <v>556</v>
      </c>
      <c r="DM7" s="1097"/>
      <c r="DN7" s="1097"/>
      <c r="DO7" s="1097"/>
      <c r="DP7" s="1098"/>
      <c r="DQ7" s="1096" t="s">
        <v>558</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16</v>
      </c>
      <c r="R8" s="1039"/>
      <c r="S8" s="1039"/>
      <c r="T8" s="1039"/>
      <c r="U8" s="1039"/>
      <c r="V8" s="1039">
        <v>5</v>
      </c>
      <c r="W8" s="1039"/>
      <c r="X8" s="1039"/>
      <c r="Y8" s="1039"/>
      <c r="Z8" s="1039"/>
      <c r="AA8" s="1039">
        <v>11</v>
      </c>
      <c r="AB8" s="1039"/>
      <c r="AC8" s="1039"/>
      <c r="AD8" s="1039"/>
      <c r="AE8" s="1040"/>
      <c r="AF8" s="1035">
        <v>11</v>
      </c>
      <c r="AG8" s="1036"/>
      <c r="AH8" s="1036"/>
      <c r="AI8" s="1036"/>
      <c r="AJ8" s="1037"/>
      <c r="AK8" s="1080" t="s">
        <v>556</v>
      </c>
      <c r="AL8" s="1081"/>
      <c r="AM8" s="1081"/>
      <c r="AN8" s="1081"/>
      <c r="AO8" s="1081"/>
      <c r="AP8" s="1081" t="s">
        <v>556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-10</v>
      </c>
      <c r="CI8" s="990"/>
      <c r="CJ8" s="990"/>
      <c r="CK8" s="990"/>
      <c r="CL8" s="991"/>
      <c r="CM8" s="989">
        <v>107</v>
      </c>
      <c r="CN8" s="990"/>
      <c r="CO8" s="990"/>
      <c r="CP8" s="990"/>
      <c r="CQ8" s="991"/>
      <c r="CR8" s="989">
        <v>80</v>
      </c>
      <c r="CS8" s="990"/>
      <c r="CT8" s="990"/>
      <c r="CU8" s="990"/>
      <c r="CV8" s="991"/>
      <c r="CW8" s="989">
        <v>27</v>
      </c>
      <c r="CX8" s="990"/>
      <c r="CY8" s="990"/>
      <c r="CZ8" s="990"/>
      <c r="DA8" s="991"/>
      <c r="DB8" s="989" t="s">
        <v>556</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25762</v>
      </c>
      <c r="R23" s="1061"/>
      <c r="S23" s="1061"/>
      <c r="T23" s="1061"/>
      <c r="U23" s="1061"/>
      <c r="V23" s="1061">
        <v>24994</v>
      </c>
      <c r="W23" s="1061"/>
      <c r="X23" s="1061"/>
      <c r="Y23" s="1061"/>
      <c r="Z23" s="1061"/>
      <c r="AA23" s="1061">
        <v>768</v>
      </c>
      <c r="AB23" s="1061"/>
      <c r="AC23" s="1061"/>
      <c r="AD23" s="1061"/>
      <c r="AE23" s="1068"/>
      <c r="AF23" s="1069">
        <v>725</v>
      </c>
      <c r="AG23" s="1061"/>
      <c r="AH23" s="1061"/>
      <c r="AI23" s="1061"/>
      <c r="AJ23" s="1070"/>
      <c r="AK23" s="1071"/>
      <c r="AL23" s="1072"/>
      <c r="AM23" s="1072"/>
      <c r="AN23" s="1072"/>
      <c r="AO23" s="1072"/>
      <c r="AP23" s="1061">
        <v>16087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6754</v>
      </c>
      <c r="R28" s="1051"/>
      <c r="S28" s="1051"/>
      <c r="T28" s="1051"/>
      <c r="U28" s="1051"/>
      <c r="V28" s="1051">
        <v>6625</v>
      </c>
      <c r="W28" s="1051"/>
      <c r="X28" s="1051"/>
      <c r="Y28" s="1051"/>
      <c r="Z28" s="1051"/>
      <c r="AA28" s="1051">
        <v>130</v>
      </c>
      <c r="AB28" s="1051"/>
      <c r="AC28" s="1051"/>
      <c r="AD28" s="1051"/>
      <c r="AE28" s="1052"/>
      <c r="AF28" s="1053">
        <v>130</v>
      </c>
      <c r="AG28" s="1051"/>
      <c r="AH28" s="1051"/>
      <c r="AI28" s="1051"/>
      <c r="AJ28" s="1054"/>
      <c r="AK28" s="1042">
        <v>691</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936</v>
      </c>
      <c r="R29" s="1039"/>
      <c r="S29" s="1039"/>
      <c r="T29" s="1039"/>
      <c r="U29" s="1039"/>
      <c r="V29" s="1039">
        <v>934</v>
      </c>
      <c r="W29" s="1039"/>
      <c r="X29" s="1039"/>
      <c r="Y29" s="1039"/>
      <c r="Z29" s="1039"/>
      <c r="AA29" s="1039">
        <v>2</v>
      </c>
      <c r="AB29" s="1039"/>
      <c r="AC29" s="1039"/>
      <c r="AD29" s="1039"/>
      <c r="AE29" s="1040"/>
      <c r="AF29" s="1035">
        <v>2</v>
      </c>
      <c r="AG29" s="1036"/>
      <c r="AH29" s="1036"/>
      <c r="AI29" s="1036"/>
      <c r="AJ29" s="1037"/>
      <c r="AK29" s="980">
        <v>197</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5003</v>
      </c>
      <c r="R30" s="1039"/>
      <c r="S30" s="1039"/>
      <c r="T30" s="1039"/>
      <c r="U30" s="1039"/>
      <c r="V30" s="1039">
        <v>4857</v>
      </c>
      <c r="W30" s="1039"/>
      <c r="X30" s="1039"/>
      <c r="Y30" s="1039"/>
      <c r="Z30" s="1039"/>
      <c r="AA30" s="1039">
        <v>146</v>
      </c>
      <c r="AB30" s="1039"/>
      <c r="AC30" s="1039"/>
      <c r="AD30" s="1039"/>
      <c r="AE30" s="1040"/>
      <c r="AF30" s="1035">
        <v>146</v>
      </c>
      <c r="AG30" s="1036"/>
      <c r="AH30" s="1036"/>
      <c r="AI30" s="1036"/>
      <c r="AJ30" s="1037"/>
      <c r="AK30" s="980">
        <v>784</v>
      </c>
      <c r="AL30" s="971"/>
      <c r="AM30" s="971"/>
      <c r="AN30" s="971"/>
      <c r="AO30" s="971"/>
      <c r="AP30" s="971" t="s">
        <v>555</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1742</v>
      </c>
      <c r="R31" s="1039"/>
      <c r="S31" s="1039"/>
      <c r="T31" s="1039"/>
      <c r="U31" s="1039"/>
      <c r="V31" s="1039">
        <v>1543</v>
      </c>
      <c r="W31" s="1039"/>
      <c r="X31" s="1039"/>
      <c r="Y31" s="1039"/>
      <c r="Z31" s="1039"/>
      <c r="AA31" s="1039">
        <v>199</v>
      </c>
      <c r="AB31" s="1039"/>
      <c r="AC31" s="1039"/>
      <c r="AD31" s="1039"/>
      <c r="AE31" s="1040"/>
      <c r="AF31" s="1035">
        <v>2547</v>
      </c>
      <c r="AG31" s="1036"/>
      <c r="AH31" s="1036"/>
      <c r="AI31" s="1036"/>
      <c r="AJ31" s="1037"/>
      <c r="AK31" s="980" t="s">
        <v>575</v>
      </c>
      <c r="AL31" s="971"/>
      <c r="AM31" s="971"/>
      <c r="AN31" s="971"/>
      <c r="AO31" s="971"/>
      <c r="AP31" s="971">
        <v>5355</v>
      </c>
      <c r="AQ31" s="971"/>
      <c r="AR31" s="971"/>
      <c r="AS31" s="971"/>
      <c r="AT31" s="971"/>
      <c r="AU31" s="971" t="s">
        <v>556</v>
      </c>
      <c r="AV31" s="971"/>
      <c r="AW31" s="971"/>
      <c r="AX31" s="971"/>
      <c r="AY31" s="971"/>
      <c r="AZ31" s="1041" t="s">
        <v>556</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1426</v>
      </c>
      <c r="R32" s="1039"/>
      <c r="S32" s="1039"/>
      <c r="T32" s="1039"/>
      <c r="U32" s="1039"/>
      <c r="V32" s="1039">
        <v>1326</v>
      </c>
      <c r="W32" s="1039"/>
      <c r="X32" s="1039"/>
      <c r="Y32" s="1039"/>
      <c r="Z32" s="1039"/>
      <c r="AA32" s="1039">
        <v>100</v>
      </c>
      <c r="AB32" s="1039"/>
      <c r="AC32" s="1039"/>
      <c r="AD32" s="1039"/>
      <c r="AE32" s="1040"/>
      <c r="AF32" s="1035">
        <v>218</v>
      </c>
      <c r="AG32" s="1036"/>
      <c r="AH32" s="1036"/>
      <c r="AI32" s="1036"/>
      <c r="AJ32" s="1037"/>
      <c r="AK32" s="980">
        <v>416</v>
      </c>
      <c r="AL32" s="971"/>
      <c r="AM32" s="971"/>
      <c r="AN32" s="971"/>
      <c r="AO32" s="971"/>
      <c r="AP32" s="971">
        <v>7134</v>
      </c>
      <c r="AQ32" s="971"/>
      <c r="AR32" s="971"/>
      <c r="AS32" s="971"/>
      <c r="AT32" s="971"/>
      <c r="AU32" s="971">
        <v>3510</v>
      </c>
      <c r="AV32" s="971"/>
      <c r="AW32" s="971"/>
      <c r="AX32" s="971"/>
      <c r="AY32" s="971"/>
      <c r="AZ32" s="1041" t="s">
        <v>556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128</v>
      </c>
      <c r="R33" s="1039"/>
      <c r="S33" s="1039"/>
      <c r="T33" s="1039"/>
      <c r="U33" s="1039"/>
      <c r="V33" s="1039">
        <v>115</v>
      </c>
      <c r="W33" s="1039"/>
      <c r="X33" s="1039"/>
      <c r="Y33" s="1039"/>
      <c r="Z33" s="1039"/>
      <c r="AA33" s="1039">
        <v>14</v>
      </c>
      <c r="AB33" s="1039"/>
      <c r="AC33" s="1039"/>
      <c r="AD33" s="1039"/>
      <c r="AE33" s="1040"/>
      <c r="AF33" s="1035">
        <v>16</v>
      </c>
      <c r="AG33" s="1036"/>
      <c r="AH33" s="1036"/>
      <c r="AI33" s="1036"/>
      <c r="AJ33" s="1037"/>
      <c r="AK33" s="980">
        <v>60</v>
      </c>
      <c r="AL33" s="971"/>
      <c r="AM33" s="971"/>
      <c r="AN33" s="971"/>
      <c r="AO33" s="971"/>
      <c r="AP33" s="971">
        <v>209</v>
      </c>
      <c r="AQ33" s="971"/>
      <c r="AR33" s="971"/>
      <c r="AS33" s="971"/>
      <c r="AT33" s="971"/>
      <c r="AU33" s="971">
        <v>204</v>
      </c>
      <c r="AV33" s="971"/>
      <c r="AW33" s="971"/>
      <c r="AX33" s="971"/>
      <c r="AY33" s="971"/>
      <c r="AZ33" s="1041" t="s">
        <v>556</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236</v>
      </c>
      <c r="R34" s="1039"/>
      <c r="S34" s="1039"/>
      <c r="T34" s="1039"/>
      <c r="U34" s="1039"/>
      <c r="V34" s="1039">
        <v>230</v>
      </c>
      <c r="W34" s="1039"/>
      <c r="X34" s="1039"/>
      <c r="Y34" s="1039"/>
      <c r="Z34" s="1039"/>
      <c r="AA34" s="1039">
        <v>6</v>
      </c>
      <c r="AB34" s="1039"/>
      <c r="AC34" s="1039"/>
      <c r="AD34" s="1039"/>
      <c r="AE34" s="1040"/>
      <c r="AF34" s="1035">
        <v>289</v>
      </c>
      <c r="AG34" s="1036"/>
      <c r="AH34" s="1036"/>
      <c r="AI34" s="1036"/>
      <c r="AJ34" s="1037"/>
      <c r="AK34" s="980">
        <v>206</v>
      </c>
      <c r="AL34" s="971"/>
      <c r="AM34" s="971"/>
      <c r="AN34" s="971"/>
      <c r="AO34" s="971"/>
      <c r="AP34" s="971" t="s">
        <v>556</v>
      </c>
      <c r="AQ34" s="971"/>
      <c r="AR34" s="971"/>
      <c r="AS34" s="971"/>
      <c r="AT34" s="971"/>
      <c r="AU34" s="971" t="s">
        <v>556</v>
      </c>
      <c r="AV34" s="971"/>
      <c r="AW34" s="971"/>
      <c r="AX34" s="971"/>
      <c r="AY34" s="971"/>
      <c r="AZ34" s="1041" t="s">
        <v>556</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3348</v>
      </c>
      <c r="AG63" s="959"/>
      <c r="AH63" s="959"/>
      <c r="AI63" s="959"/>
      <c r="AJ63" s="1022"/>
      <c r="AK63" s="1023"/>
      <c r="AL63" s="963"/>
      <c r="AM63" s="963"/>
      <c r="AN63" s="963"/>
      <c r="AO63" s="963"/>
      <c r="AP63" s="959">
        <v>12698</v>
      </c>
      <c r="AQ63" s="959"/>
      <c r="AR63" s="959"/>
      <c r="AS63" s="959"/>
      <c r="AT63" s="959"/>
      <c r="AU63" s="959">
        <v>3714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14983</v>
      </c>
      <c r="R68" s="982"/>
      <c r="S68" s="982"/>
      <c r="T68" s="982"/>
      <c r="U68" s="982"/>
      <c r="V68" s="982">
        <v>14962</v>
      </c>
      <c r="W68" s="982"/>
      <c r="X68" s="982"/>
      <c r="Y68" s="982"/>
      <c r="Z68" s="982"/>
      <c r="AA68" s="982">
        <v>20</v>
      </c>
      <c r="AB68" s="982"/>
      <c r="AC68" s="982"/>
      <c r="AD68" s="982"/>
      <c r="AE68" s="982"/>
      <c r="AF68" s="982">
        <v>20</v>
      </c>
      <c r="AG68" s="982"/>
      <c r="AH68" s="982"/>
      <c r="AI68" s="982"/>
      <c r="AJ68" s="982"/>
      <c r="AK68" s="982">
        <v>196</v>
      </c>
      <c r="AL68" s="982"/>
      <c r="AM68" s="982"/>
      <c r="AN68" s="982"/>
      <c r="AO68" s="982"/>
      <c r="AP68" s="982" t="s">
        <v>576</v>
      </c>
      <c r="AQ68" s="982"/>
      <c r="AR68" s="982"/>
      <c r="AS68" s="982"/>
      <c r="AT68" s="982"/>
      <c r="AU68" s="982" t="s">
        <v>576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85</v>
      </c>
      <c r="R69" s="971"/>
      <c r="S69" s="971"/>
      <c r="T69" s="971"/>
      <c r="U69" s="971"/>
      <c r="V69" s="971">
        <v>85</v>
      </c>
      <c r="W69" s="971"/>
      <c r="X69" s="971"/>
      <c r="Y69" s="971"/>
      <c r="Z69" s="971"/>
      <c r="AA69" s="971">
        <v>1</v>
      </c>
      <c r="AB69" s="971"/>
      <c r="AC69" s="971"/>
      <c r="AD69" s="971"/>
      <c r="AE69" s="971"/>
      <c r="AF69" s="971">
        <v>1</v>
      </c>
      <c r="AG69" s="971"/>
      <c r="AH69" s="971"/>
      <c r="AI69" s="971"/>
      <c r="AJ69" s="971"/>
      <c r="AK69" s="971">
        <v>12</v>
      </c>
      <c r="AL69" s="971"/>
      <c r="AM69" s="971"/>
      <c r="AN69" s="971"/>
      <c r="AO69" s="971"/>
      <c r="AP69" s="971" t="s">
        <v>576</v>
      </c>
      <c r="AQ69" s="971"/>
      <c r="AR69" s="971"/>
      <c r="AS69" s="971"/>
      <c r="AT69" s="971"/>
      <c r="AU69" s="971" t="s">
        <v>576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452</v>
      </c>
      <c r="R70" s="971"/>
      <c r="S70" s="971"/>
      <c r="T70" s="971"/>
      <c r="U70" s="971"/>
      <c r="V70" s="971">
        <v>233</v>
      </c>
      <c r="W70" s="971"/>
      <c r="X70" s="971"/>
      <c r="Y70" s="971"/>
      <c r="Z70" s="971"/>
      <c r="AA70" s="971">
        <v>220</v>
      </c>
      <c r="AB70" s="971"/>
      <c r="AC70" s="971"/>
      <c r="AD70" s="971"/>
      <c r="AE70" s="971"/>
      <c r="AF70" s="971">
        <v>220</v>
      </c>
      <c r="AG70" s="971"/>
      <c r="AH70" s="971"/>
      <c r="AI70" s="971"/>
      <c r="AJ70" s="971"/>
      <c r="AK70" s="971" t="s">
        <v>576</v>
      </c>
      <c r="AL70" s="971"/>
      <c r="AM70" s="971"/>
      <c r="AN70" s="971"/>
      <c r="AO70" s="971"/>
      <c r="AP70" s="971" t="s">
        <v>576</v>
      </c>
      <c r="AQ70" s="971"/>
      <c r="AR70" s="971"/>
      <c r="AS70" s="971"/>
      <c r="AT70" s="971"/>
      <c r="AU70" s="971" t="s">
        <v>576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1440</v>
      </c>
      <c r="R71" s="971"/>
      <c r="S71" s="971"/>
      <c r="T71" s="971"/>
      <c r="U71" s="971"/>
      <c r="V71" s="971">
        <v>1433</v>
      </c>
      <c r="W71" s="971"/>
      <c r="X71" s="971"/>
      <c r="Y71" s="971"/>
      <c r="Z71" s="971"/>
      <c r="AA71" s="971">
        <v>7</v>
      </c>
      <c r="AB71" s="971"/>
      <c r="AC71" s="971"/>
      <c r="AD71" s="971"/>
      <c r="AE71" s="971"/>
      <c r="AF71" s="971">
        <v>7</v>
      </c>
      <c r="AG71" s="971"/>
      <c r="AH71" s="971"/>
      <c r="AI71" s="971"/>
      <c r="AJ71" s="971"/>
      <c r="AK71" s="971" t="s">
        <v>576</v>
      </c>
      <c r="AL71" s="971"/>
      <c r="AM71" s="971"/>
      <c r="AN71" s="971"/>
      <c r="AO71" s="971"/>
      <c r="AP71" s="971" t="s">
        <v>576</v>
      </c>
      <c r="AQ71" s="971"/>
      <c r="AR71" s="971"/>
      <c r="AS71" s="971"/>
      <c r="AT71" s="971"/>
      <c r="AU71" s="971" t="s">
        <v>576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388762</v>
      </c>
      <c r="R72" s="971"/>
      <c r="S72" s="971"/>
      <c r="T72" s="971"/>
      <c r="U72" s="971"/>
      <c r="V72" s="971">
        <v>379528</v>
      </c>
      <c r="W72" s="971"/>
      <c r="X72" s="971"/>
      <c r="Y72" s="971"/>
      <c r="Z72" s="971"/>
      <c r="AA72" s="971">
        <v>9234</v>
      </c>
      <c r="AB72" s="971"/>
      <c r="AC72" s="971"/>
      <c r="AD72" s="971"/>
      <c r="AE72" s="971"/>
      <c r="AF72" s="971">
        <v>8886</v>
      </c>
      <c r="AG72" s="971"/>
      <c r="AH72" s="971"/>
      <c r="AI72" s="971"/>
      <c r="AJ72" s="971"/>
      <c r="AK72" s="971">
        <v>3256</v>
      </c>
      <c r="AL72" s="971"/>
      <c r="AM72" s="971"/>
      <c r="AN72" s="971"/>
      <c r="AO72" s="971"/>
      <c r="AP72" s="971" t="s">
        <v>576</v>
      </c>
      <c r="AQ72" s="971"/>
      <c r="AR72" s="971"/>
      <c r="AS72" s="971"/>
      <c r="AT72" s="971"/>
      <c r="AU72" s="971" t="s">
        <v>576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564</v>
      </c>
      <c r="C73" s="975"/>
      <c r="D73" s="975"/>
      <c r="E73" s="975"/>
      <c r="F73" s="975"/>
      <c r="G73" s="975"/>
      <c r="H73" s="975"/>
      <c r="I73" s="975"/>
      <c r="J73" s="975"/>
      <c r="K73" s="975"/>
      <c r="L73" s="975"/>
      <c r="M73" s="975"/>
      <c r="N73" s="975"/>
      <c r="O73" s="975"/>
      <c r="P73" s="976"/>
      <c r="Q73" s="977">
        <v>57</v>
      </c>
      <c r="R73" s="971"/>
      <c r="S73" s="971"/>
      <c r="T73" s="971"/>
      <c r="U73" s="971"/>
      <c r="V73" s="971">
        <v>52</v>
      </c>
      <c r="W73" s="971"/>
      <c r="X73" s="971"/>
      <c r="Y73" s="971"/>
      <c r="Z73" s="971"/>
      <c r="AA73" s="971">
        <v>5</v>
      </c>
      <c r="AB73" s="971"/>
      <c r="AC73" s="971"/>
      <c r="AD73" s="971"/>
      <c r="AE73" s="971"/>
      <c r="AF73" s="971">
        <v>5</v>
      </c>
      <c r="AG73" s="971"/>
      <c r="AH73" s="971"/>
      <c r="AI73" s="971"/>
      <c r="AJ73" s="971"/>
      <c r="AK73" s="971">
        <v>6</v>
      </c>
      <c r="AL73" s="971"/>
      <c r="AM73" s="971"/>
      <c r="AN73" s="971"/>
      <c r="AO73" s="971"/>
      <c r="AP73" s="971" t="s">
        <v>576</v>
      </c>
      <c r="AQ73" s="971"/>
      <c r="AR73" s="971"/>
      <c r="AS73" s="971"/>
      <c r="AT73" s="971"/>
      <c r="AU73" s="971" t="s">
        <v>576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565</v>
      </c>
      <c r="C74" s="975"/>
      <c r="D74" s="975"/>
      <c r="E74" s="975"/>
      <c r="F74" s="975"/>
      <c r="G74" s="975"/>
      <c r="H74" s="975"/>
      <c r="I74" s="975"/>
      <c r="J74" s="975"/>
      <c r="K74" s="975"/>
      <c r="L74" s="975"/>
      <c r="M74" s="975"/>
      <c r="N74" s="975"/>
      <c r="O74" s="975"/>
      <c r="P74" s="976"/>
      <c r="Q74" s="977">
        <v>166</v>
      </c>
      <c r="R74" s="971"/>
      <c r="S74" s="971"/>
      <c r="T74" s="971"/>
      <c r="U74" s="971"/>
      <c r="V74" s="971">
        <v>158</v>
      </c>
      <c r="W74" s="971"/>
      <c r="X74" s="971"/>
      <c r="Y74" s="971"/>
      <c r="Z74" s="971"/>
      <c r="AA74" s="971">
        <v>7</v>
      </c>
      <c r="AB74" s="971"/>
      <c r="AC74" s="971"/>
      <c r="AD74" s="971"/>
      <c r="AE74" s="971"/>
      <c r="AF74" s="971">
        <v>7</v>
      </c>
      <c r="AG74" s="971"/>
      <c r="AH74" s="971"/>
      <c r="AI74" s="971"/>
      <c r="AJ74" s="971"/>
      <c r="AK74" s="971">
        <v>84</v>
      </c>
      <c r="AL74" s="971"/>
      <c r="AM74" s="971"/>
      <c r="AN74" s="971"/>
      <c r="AO74" s="971"/>
      <c r="AP74" s="971" t="s">
        <v>576</v>
      </c>
      <c r="AQ74" s="971"/>
      <c r="AR74" s="971"/>
      <c r="AS74" s="971"/>
      <c r="AT74" s="971"/>
      <c r="AU74" s="971" t="s">
        <v>576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566</v>
      </c>
      <c r="C75" s="975"/>
      <c r="D75" s="975"/>
      <c r="E75" s="975"/>
      <c r="F75" s="975"/>
      <c r="G75" s="975"/>
      <c r="H75" s="975"/>
      <c r="I75" s="975"/>
      <c r="J75" s="975"/>
      <c r="K75" s="975"/>
      <c r="L75" s="975"/>
      <c r="M75" s="975"/>
      <c r="N75" s="975"/>
      <c r="O75" s="975"/>
      <c r="P75" s="976"/>
      <c r="Q75" s="978">
        <v>15</v>
      </c>
      <c r="R75" s="979"/>
      <c r="S75" s="979"/>
      <c r="T75" s="979"/>
      <c r="U75" s="980"/>
      <c r="V75" s="981">
        <v>98</v>
      </c>
      <c r="W75" s="979"/>
      <c r="X75" s="979"/>
      <c r="Y75" s="979"/>
      <c r="Z75" s="980"/>
      <c r="AA75" s="981">
        <v>-83</v>
      </c>
      <c r="AB75" s="979"/>
      <c r="AC75" s="979"/>
      <c r="AD75" s="979"/>
      <c r="AE75" s="980"/>
      <c r="AF75" s="981">
        <v>6</v>
      </c>
      <c r="AG75" s="979"/>
      <c r="AH75" s="979"/>
      <c r="AI75" s="979"/>
      <c r="AJ75" s="980"/>
      <c r="AK75" s="981">
        <v>107</v>
      </c>
      <c r="AL75" s="979"/>
      <c r="AM75" s="979"/>
      <c r="AN75" s="979"/>
      <c r="AO75" s="980"/>
      <c r="AP75" s="981" t="s">
        <v>576</v>
      </c>
      <c r="AQ75" s="979"/>
      <c r="AR75" s="979"/>
      <c r="AS75" s="979"/>
      <c r="AT75" s="980"/>
      <c r="AU75" s="981" t="s">
        <v>576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567</v>
      </c>
      <c r="C76" s="975"/>
      <c r="D76" s="975"/>
      <c r="E76" s="975"/>
      <c r="F76" s="975"/>
      <c r="G76" s="975"/>
      <c r="H76" s="975"/>
      <c r="I76" s="975"/>
      <c r="J76" s="975"/>
      <c r="K76" s="975"/>
      <c r="L76" s="975"/>
      <c r="M76" s="975"/>
      <c r="N76" s="975"/>
      <c r="O76" s="975"/>
      <c r="P76" s="976"/>
      <c r="Q76" s="978">
        <v>10026</v>
      </c>
      <c r="R76" s="979"/>
      <c r="S76" s="979"/>
      <c r="T76" s="979"/>
      <c r="U76" s="980"/>
      <c r="V76" s="981">
        <v>9628</v>
      </c>
      <c r="W76" s="979"/>
      <c r="X76" s="979"/>
      <c r="Y76" s="979"/>
      <c r="Z76" s="980"/>
      <c r="AA76" s="981">
        <v>398</v>
      </c>
      <c r="AB76" s="979"/>
      <c r="AC76" s="979"/>
      <c r="AD76" s="979"/>
      <c r="AE76" s="980"/>
      <c r="AF76" s="981">
        <v>355</v>
      </c>
      <c r="AG76" s="979"/>
      <c r="AH76" s="979"/>
      <c r="AI76" s="979"/>
      <c r="AJ76" s="980"/>
      <c r="AK76" s="981">
        <v>78</v>
      </c>
      <c r="AL76" s="979"/>
      <c r="AM76" s="979"/>
      <c r="AN76" s="979"/>
      <c r="AO76" s="980"/>
      <c r="AP76" s="981">
        <v>6479</v>
      </c>
      <c r="AQ76" s="979"/>
      <c r="AR76" s="979"/>
      <c r="AS76" s="979"/>
      <c r="AT76" s="980"/>
      <c r="AU76" s="981">
        <v>881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568</v>
      </c>
      <c r="C77" s="975"/>
      <c r="D77" s="975"/>
      <c r="E77" s="975"/>
      <c r="F77" s="975"/>
      <c r="G77" s="975"/>
      <c r="H77" s="975"/>
      <c r="I77" s="975"/>
      <c r="J77" s="975"/>
      <c r="K77" s="975"/>
      <c r="L77" s="975"/>
      <c r="M77" s="975"/>
      <c r="N77" s="975"/>
      <c r="O77" s="975"/>
      <c r="P77" s="976"/>
      <c r="Q77" s="978">
        <v>3431</v>
      </c>
      <c r="R77" s="979"/>
      <c r="S77" s="979"/>
      <c r="T77" s="979"/>
      <c r="U77" s="980"/>
      <c r="V77" s="981">
        <v>3182</v>
      </c>
      <c r="W77" s="979"/>
      <c r="X77" s="979"/>
      <c r="Y77" s="979"/>
      <c r="Z77" s="980"/>
      <c r="AA77" s="981">
        <v>249</v>
      </c>
      <c r="AB77" s="979"/>
      <c r="AC77" s="979"/>
      <c r="AD77" s="979"/>
      <c r="AE77" s="980"/>
      <c r="AF77" s="981">
        <v>181</v>
      </c>
      <c r="AG77" s="979"/>
      <c r="AH77" s="979"/>
      <c r="AI77" s="979"/>
      <c r="AJ77" s="980"/>
      <c r="AK77" s="981">
        <v>86</v>
      </c>
      <c r="AL77" s="979"/>
      <c r="AM77" s="979"/>
      <c r="AN77" s="979"/>
      <c r="AO77" s="980"/>
      <c r="AP77" s="981">
        <v>347</v>
      </c>
      <c r="AQ77" s="979"/>
      <c r="AR77" s="979"/>
      <c r="AS77" s="979"/>
      <c r="AT77" s="980"/>
      <c r="AU77" s="981">
        <v>100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569</v>
      </c>
      <c r="C78" s="975"/>
      <c r="D78" s="975"/>
      <c r="E78" s="975"/>
      <c r="F78" s="975"/>
      <c r="G78" s="975"/>
      <c r="H78" s="975"/>
      <c r="I78" s="975"/>
      <c r="J78" s="975"/>
      <c r="K78" s="975"/>
      <c r="L78" s="975"/>
      <c r="M78" s="975"/>
      <c r="N78" s="975"/>
      <c r="O78" s="975"/>
      <c r="P78" s="976"/>
      <c r="Q78" s="977">
        <v>57</v>
      </c>
      <c r="R78" s="971"/>
      <c r="S78" s="971"/>
      <c r="T78" s="971"/>
      <c r="U78" s="971"/>
      <c r="V78" s="971">
        <v>54</v>
      </c>
      <c r="W78" s="971"/>
      <c r="X78" s="971"/>
      <c r="Y78" s="971"/>
      <c r="Z78" s="971"/>
      <c r="AA78" s="971">
        <v>3</v>
      </c>
      <c r="AB78" s="971"/>
      <c r="AC78" s="971"/>
      <c r="AD78" s="971"/>
      <c r="AE78" s="971"/>
      <c r="AF78" s="971">
        <v>13</v>
      </c>
      <c r="AG78" s="971"/>
      <c r="AH78" s="971"/>
      <c r="AI78" s="971"/>
      <c r="AJ78" s="971"/>
      <c r="AK78" s="971">
        <v>75</v>
      </c>
      <c r="AL78" s="971"/>
      <c r="AM78" s="971"/>
      <c r="AN78" s="971"/>
      <c r="AO78" s="971"/>
      <c r="AP78" s="971">
        <v>837</v>
      </c>
      <c r="AQ78" s="971"/>
      <c r="AR78" s="971"/>
      <c r="AS78" s="971"/>
      <c r="AT78" s="971"/>
      <c r="AU78" s="971">
        <v>182</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9701</v>
      </c>
      <c r="AG88" s="959"/>
      <c r="AH88" s="959"/>
      <c r="AI88" s="959"/>
      <c r="AJ88" s="959"/>
      <c r="AK88" s="963"/>
      <c r="AL88" s="963"/>
      <c r="AM88" s="963"/>
      <c r="AN88" s="963"/>
      <c r="AO88" s="963"/>
      <c r="AP88" s="959">
        <v>7663</v>
      </c>
      <c r="AQ88" s="959"/>
      <c r="AR88" s="959"/>
      <c r="AS88" s="959"/>
      <c r="AT88" s="959"/>
      <c r="AU88" s="959">
        <v>1163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160</v>
      </c>
      <c r="CS102" s="953"/>
      <c r="CT102" s="953"/>
      <c r="CU102" s="953"/>
      <c r="CV102" s="954"/>
      <c r="CW102" s="952">
        <v>37</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1769518</v>
      </c>
      <c r="AB110" s="889"/>
      <c r="AC110" s="889"/>
      <c r="AD110" s="889"/>
      <c r="AE110" s="890"/>
      <c r="AF110" s="891">
        <v>1808011</v>
      </c>
      <c r="AG110" s="889"/>
      <c r="AH110" s="889"/>
      <c r="AI110" s="889"/>
      <c r="AJ110" s="890"/>
      <c r="AK110" s="891">
        <v>1746713</v>
      </c>
      <c r="AL110" s="889"/>
      <c r="AM110" s="889"/>
      <c r="AN110" s="889"/>
      <c r="AO110" s="890"/>
      <c r="AP110" s="892">
        <v>12.4</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17352011</v>
      </c>
      <c r="BR110" s="842"/>
      <c r="BS110" s="842"/>
      <c r="BT110" s="842"/>
      <c r="BU110" s="842"/>
      <c r="BV110" s="842">
        <v>17172315</v>
      </c>
      <c r="BW110" s="842"/>
      <c r="BX110" s="842"/>
      <c r="BY110" s="842"/>
      <c r="BZ110" s="842"/>
      <c r="CA110" s="842">
        <v>16087335</v>
      </c>
      <c r="CB110" s="842"/>
      <c r="CC110" s="842"/>
      <c r="CD110" s="842"/>
      <c r="CE110" s="842"/>
      <c r="CF110" s="866">
        <v>114.1</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2240</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4819948</v>
      </c>
      <c r="BR112" s="817"/>
      <c r="BS112" s="817"/>
      <c r="BT112" s="817"/>
      <c r="BU112" s="817"/>
      <c r="BV112" s="817">
        <v>4157880</v>
      </c>
      <c r="BW112" s="817"/>
      <c r="BX112" s="817"/>
      <c r="BY112" s="817"/>
      <c r="BZ112" s="817"/>
      <c r="CA112" s="817">
        <v>3714092</v>
      </c>
      <c r="CB112" s="817"/>
      <c r="CC112" s="817"/>
      <c r="CD112" s="817"/>
      <c r="CE112" s="817"/>
      <c r="CF112" s="875">
        <v>26.3</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314071</v>
      </c>
      <c r="AB113" s="919"/>
      <c r="AC113" s="919"/>
      <c r="AD113" s="919"/>
      <c r="AE113" s="920"/>
      <c r="AF113" s="921">
        <v>329647</v>
      </c>
      <c r="AG113" s="919"/>
      <c r="AH113" s="919"/>
      <c r="AI113" s="919"/>
      <c r="AJ113" s="920"/>
      <c r="AK113" s="921">
        <v>354507</v>
      </c>
      <c r="AL113" s="919"/>
      <c r="AM113" s="919"/>
      <c r="AN113" s="919"/>
      <c r="AO113" s="920"/>
      <c r="AP113" s="922">
        <v>2.5</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670814</v>
      </c>
      <c r="BR113" s="817"/>
      <c r="BS113" s="817"/>
      <c r="BT113" s="817"/>
      <c r="BU113" s="817"/>
      <c r="BV113" s="817">
        <v>760076</v>
      </c>
      <c r="BW113" s="817"/>
      <c r="BX113" s="817"/>
      <c r="BY113" s="817"/>
      <c r="BZ113" s="817"/>
      <c r="CA113" s="817">
        <v>1162930</v>
      </c>
      <c r="CB113" s="817"/>
      <c r="CC113" s="817"/>
      <c r="CD113" s="817"/>
      <c r="CE113" s="817"/>
      <c r="CF113" s="875">
        <v>8.1999999999999993</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69407</v>
      </c>
      <c r="AB114" s="780"/>
      <c r="AC114" s="780"/>
      <c r="AD114" s="780"/>
      <c r="AE114" s="781"/>
      <c r="AF114" s="782">
        <v>71764</v>
      </c>
      <c r="AG114" s="780"/>
      <c r="AH114" s="780"/>
      <c r="AI114" s="780"/>
      <c r="AJ114" s="781"/>
      <c r="AK114" s="782">
        <v>92290</v>
      </c>
      <c r="AL114" s="780"/>
      <c r="AM114" s="780"/>
      <c r="AN114" s="780"/>
      <c r="AO114" s="781"/>
      <c r="AP114" s="824">
        <v>0.7</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2834673</v>
      </c>
      <c r="BR114" s="817"/>
      <c r="BS114" s="817"/>
      <c r="BT114" s="817"/>
      <c r="BU114" s="817"/>
      <c r="BV114" s="817">
        <v>2744695</v>
      </c>
      <c r="BW114" s="817"/>
      <c r="BX114" s="817"/>
      <c r="BY114" s="817"/>
      <c r="BZ114" s="817"/>
      <c r="CA114" s="817">
        <v>2701535</v>
      </c>
      <c r="CB114" s="817"/>
      <c r="CC114" s="817"/>
      <c r="CD114" s="817"/>
      <c r="CE114" s="817"/>
      <c r="CF114" s="875">
        <v>19.2</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66</v>
      </c>
      <c r="AB115" s="919"/>
      <c r="AC115" s="919"/>
      <c r="AD115" s="919"/>
      <c r="AE115" s="920"/>
      <c r="AF115" s="921">
        <v>44</v>
      </c>
      <c r="AG115" s="919"/>
      <c r="AH115" s="919"/>
      <c r="AI115" s="919"/>
      <c r="AJ115" s="920"/>
      <c r="AK115" s="921">
        <v>24</v>
      </c>
      <c r="AL115" s="919"/>
      <c r="AM115" s="919"/>
      <c r="AN115" s="919"/>
      <c r="AO115" s="920"/>
      <c r="AP115" s="922">
        <v>0</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v>4536</v>
      </c>
      <c r="BW115" s="817"/>
      <c r="BX115" s="817"/>
      <c r="BY115" s="817"/>
      <c r="BZ115" s="817"/>
      <c r="CA115" s="817">
        <v>5146</v>
      </c>
      <c r="CB115" s="817"/>
      <c r="CC115" s="817"/>
      <c r="CD115" s="817"/>
      <c r="CE115" s="817"/>
      <c r="CF115" s="875">
        <v>0</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2155302</v>
      </c>
      <c r="AB117" s="903"/>
      <c r="AC117" s="903"/>
      <c r="AD117" s="903"/>
      <c r="AE117" s="904"/>
      <c r="AF117" s="905">
        <v>2209466</v>
      </c>
      <c r="AG117" s="903"/>
      <c r="AH117" s="903"/>
      <c r="AI117" s="903"/>
      <c r="AJ117" s="904"/>
      <c r="AK117" s="905">
        <v>2193534</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25677446</v>
      </c>
      <c r="BR119" s="845"/>
      <c r="BS119" s="845"/>
      <c r="BT119" s="845"/>
      <c r="BU119" s="845"/>
      <c r="BV119" s="845">
        <v>24839502</v>
      </c>
      <c r="BW119" s="845"/>
      <c r="BX119" s="845"/>
      <c r="BY119" s="845"/>
      <c r="BZ119" s="845"/>
      <c r="CA119" s="845">
        <v>23671038</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5508381</v>
      </c>
      <c r="BR120" s="842"/>
      <c r="BS120" s="842"/>
      <c r="BT120" s="842"/>
      <c r="BU120" s="842"/>
      <c r="BV120" s="842">
        <v>5861046</v>
      </c>
      <c r="BW120" s="842"/>
      <c r="BX120" s="842"/>
      <c r="BY120" s="842"/>
      <c r="BZ120" s="842"/>
      <c r="CA120" s="842">
        <v>5179916</v>
      </c>
      <c r="CB120" s="842"/>
      <c r="CC120" s="842"/>
      <c r="CD120" s="842"/>
      <c r="CE120" s="842"/>
      <c r="CF120" s="866">
        <v>36.700000000000003</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4493905</v>
      </c>
      <c r="DH120" s="842"/>
      <c r="DI120" s="842"/>
      <c r="DJ120" s="842"/>
      <c r="DK120" s="842"/>
      <c r="DL120" s="842">
        <v>3917946</v>
      </c>
      <c r="DM120" s="842"/>
      <c r="DN120" s="842"/>
      <c r="DO120" s="842"/>
      <c r="DP120" s="842"/>
      <c r="DQ120" s="842">
        <v>3509777</v>
      </c>
      <c r="DR120" s="842"/>
      <c r="DS120" s="842"/>
      <c r="DT120" s="842"/>
      <c r="DU120" s="842"/>
      <c r="DV120" s="843">
        <v>24.9</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202296</v>
      </c>
      <c r="BR121" s="817"/>
      <c r="BS121" s="817"/>
      <c r="BT121" s="817"/>
      <c r="BU121" s="817"/>
      <c r="BV121" s="817">
        <v>137785</v>
      </c>
      <c r="BW121" s="817"/>
      <c r="BX121" s="817"/>
      <c r="BY121" s="817"/>
      <c r="BZ121" s="817"/>
      <c r="CA121" s="817">
        <v>121664</v>
      </c>
      <c r="CB121" s="817"/>
      <c r="CC121" s="817"/>
      <c r="CD121" s="817"/>
      <c r="CE121" s="817"/>
      <c r="CF121" s="875">
        <v>0.9</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204315</v>
      </c>
      <c r="DR121" s="817"/>
      <c r="DS121" s="817"/>
      <c r="DT121" s="817"/>
      <c r="DU121" s="817"/>
      <c r="DV121" s="794">
        <v>1.4</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13298182</v>
      </c>
      <c r="BR122" s="845"/>
      <c r="BS122" s="845"/>
      <c r="BT122" s="845"/>
      <c r="BU122" s="845"/>
      <c r="BV122" s="845">
        <v>12671188</v>
      </c>
      <c r="BW122" s="845"/>
      <c r="BX122" s="845"/>
      <c r="BY122" s="845"/>
      <c r="BZ122" s="845"/>
      <c r="CA122" s="845">
        <v>12761738</v>
      </c>
      <c r="CB122" s="845"/>
      <c r="CC122" s="845"/>
      <c r="CD122" s="845"/>
      <c r="CE122" s="845"/>
      <c r="CF122" s="846">
        <v>90.5</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19008859</v>
      </c>
      <c r="BR123" s="833"/>
      <c r="BS123" s="833"/>
      <c r="BT123" s="833"/>
      <c r="BU123" s="833"/>
      <c r="BV123" s="833">
        <v>18670019</v>
      </c>
      <c r="BW123" s="833"/>
      <c r="BX123" s="833"/>
      <c r="BY123" s="833"/>
      <c r="BZ123" s="833"/>
      <c r="CA123" s="833">
        <v>18063318</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47</v>
      </c>
      <c r="BR124" s="831"/>
      <c r="BS124" s="831"/>
      <c r="BT124" s="831"/>
      <c r="BU124" s="831"/>
      <c r="BV124" s="831">
        <v>44.4</v>
      </c>
      <c r="BW124" s="831"/>
      <c r="BX124" s="831"/>
      <c r="BY124" s="831"/>
      <c r="BZ124" s="831"/>
      <c r="CA124" s="831">
        <v>39.700000000000003</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326043</v>
      </c>
      <c r="DH124" s="764"/>
      <c r="DI124" s="764"/>
      <c r="DJ124" s="764"/>
      <c r="DK124" s="765"/>
      <c r="DL124" s="766">
        <v>239934</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66</v>
      </c>
      <c r="AB127" s="780"/>
      <c r="AC127" s="780"/>
      <c r="AD127" s="780"/>
      <c r="AE127" s="781"/>
      <c r="AF127" s="782">
        <v>44</v>
      </c>
      <c r="AG127" s="780"/>
      <c r="AH127" s="780"/>
      <c r="AI127" s="780"/>
      <c r="AJ127" s="781"/>
      <c r="AK127" s="782">
        <v>24</v>
      </c>
      <c r="AL127" s="780"/>
      <c r="AM127" s="780"/>
      <c r="AN127" s="780"/>
      <c r="AO127" s="781"/>
      <c r="AP127" s="824">
        <v>0</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24580</v>
      </c>
      <c r="AB128" s="801"/>
      <c r="AC128" s="801"/>
      <c r="AD128" s="801"/>
      <c r="AE128" s="802"/>
      <c r="AF128" s="803">
        <v>24311</v>
      </c>
      <c r="AG128" s="801"/>
      <c r="AH128" s="801"/>
      <c r="AI128" s="801"/>
      <c r="AJ128" s="802"/>
      <c r="AK128" s="803">
        <v>21416</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12.76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v>4536</v>
      </c>
      <c r="DM128" s="791"/>
      <c r="DN128" s="791"/>
      <c r="DO128" s="791"/>
      <c r="DP128" s="791"/>
      <c r="DQ128" s="791">
        <v>5146</v>
      </c>
      <c r="DR128" s="791"/>
      <c r="DS128" s="791"/>
      <c r="DT128" s="791"/>
      <c r="DU128" s="791"/>
      <c r="DV128" s="792">
        <v>0</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15446383</v>
      </c>
      <c r="AB129" s="780"/>
      <c r="AC129" s="780"/>
      <c r="AD129" s="780"/>
      <c r="AE129" s="781"/>
      <c r="AF129" s="782">
        <v>15150872</v>
      </c>
      <c r="AG129" s="780"/>
      <c r="AH129" s="780"/>
      <c r="AI129" s="780"/>
      <c r="AJ129" s="781"/>
      <c r="AK129" s="782">
        <v>15280609</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17.760000000000002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1280141</v>
      </c>
      <c r="AB130" s="780"/>
      <c r="AC130" s="780"/>
      <c r="AD130" s="780"/>
      <c r="AE130" s="781"/>
      <c r="AF130" s="782">
        <v>1267960</v>
      </c>
      <c r="AG130" s="780"/>
      <c r="AH130" s="780"/>
      <c r="AI130" s="780"/>
      <c r="AJ130" s="781"/>
      <c r="AK130" s="782">
        <v>1181781</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14166242</v>
      </c>
      <c r="AB131" s="764"/>
      <c r="AC131" s="764"/>
      <c r="AD131" s="764"/>
      <c r="AE131" s="765"/>
      <c r="AF131" s="766">
        <v>13882912</v>
      </c>
      <c r="AG131" s="764"/>
      <c r="AH131" s="764"/>
      <c r="AI131" s="764"/>
      <c r="AJ131" s="765"/>
      <c r="AK131" s="766">
        <v>14098828</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39.700000000000003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6.004281164</v>
      </c>
      <c r="AB132" s="745"/>
      <c r="AC132" s="745"/>
      <c r="AD132" s="745"/>
      <c r="AE132" s="746"/>
      <c r="AF132" s="747">
        <v>6.606647078</v>
      </c>
      <c r="AG132" s="745"/>
      <c r="AH132" s="745"/>
      <c r="AI132" s="745"/>
      <c r="AJ132" s="746"/>
      <c r="AK132" s="747">
        <v>7.0242505260000003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6.3</v>
      </c>
      <c r="AB133" s="724"/>
      <c r="AC133" s="724"/>
      <c r="AD133" s="724"/>
      <c r="AE133" s="725"/>
      <c r="AF133" s="723">
        <v>6.4</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KMhcDW4g5JD2tkNdKB1w4AIh/DNjNWIHaNOJK7Ka9ClDrrpYIB1U+AA+kuMgWNrsllirOZwSSzZ2zDum14Zhg==" saltValue="a29VL/3no2gGdovt+fi12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QZGz9ZY34xzFaGHyDysdW6UjJL3u1VJ37N4A/yji6VDgWyXSi/E3iGRDj8zKCRpfusp1TqHBtYyxil8UnSPBA==" saltValue="PrRMK5uOpW36HBmuei2G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j8QU1U0elVzoe9bWQG94T1C4SvpmgrcauQdkuoTGjc4CS0OTWyWYjyRcc/rzIntPdAyYgnPUpUFelZEUqRK/g==" saltValue="v5M4YnuAfHvPtXEPaHaU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3916533</v>
      </c>
      <c r="AP9" s="281">
        <v>59524</v>
      </c>
      <c r="AQ9" s="282">
        <v>73824</v>
      </c>
      <c r="AR9" s="283">
        <v>-19.399999999999999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904657</v>
      </c>
      <c r="AP10" s="284">
        <v>13749</v>
      </c>
      <c r="AQ10" s="285">
        <v>6244</v>
      </c>
      <c r="AR10" s="286">
        <v>120.2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1048</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8</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130759</v>
      </c>
      <c r="AP13" s="284">
        <v>1987</v>
      </c>
      <c r="AQ13" s="285">
        <v>2350</v>
      </c>
      <c r="AR13" s="286">
        <v>-15.4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58569</v>
      </c>
      <c r="AP14" s="284">
        <v>890</v>
      </c>
      <c r="AQ14" s="285">
        <v>1698</v>
      </c>
      <c r="AR14" s="286">
        <v>-47.6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-200122</v>
      </c>
      <c r="AP15" s="284">
        <v>-3042</v>
      </c>
      <c r="AQ15" s="285">
        <v>-3564</v>
      </c>
      <c r="AR15" s="286">
        <v>-14.6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4810396</v>
      </c>
      <c r="AP16" s="284">
        <v>73110</v>
      </c>
      <c r="AQ16" s="285">
        <v>81608</v>
      </c>
      <c r="AR16" s="286">
        <v>-10.4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6.19</v>
      </c>
      <c r="AP21" s="298">
        <v>7.59</v>
      </c>
      <c r="AQ21" s="299">
        <v>-1.4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98.5</v>
      </c>
      <c r="AP22" s="303">
        <v>98.2</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1746713</v>
      </c>
      <c r="AP32" s="312">
        <v>26547</v>
      </c>
      <c r="AQ32" s="313">
        <v>42992</v>
      </c>
      <c r="AR32" s="314">
        <v>-38.299999999999997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v>43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354507</v>
      </c>
      <c r="AP35" s="312">
        <v>5388</v>
      </c>
      <c r="AQ35" s="313">
        <v>11969</v>
      </c>
      <c r="AR35" s="314">
        <v>-55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92290</v>
      </c>
      <c r="AP36" s="312">
        <v>1403</v>
      </c>
      <c r="AQ36" s="313">
        <v>2138</v>
      </c>
      <c r="AR36" s="314">
        <v>-34.4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24</v>
      </c>
      <c r="AP37" s="312">
        <v>0</v>
      </c>
      <c r="AQ37" s="313">
        <v>592</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-21416</v>
      </c>
      <c r="AP39" s="312">
        <v>-325</v>
      </c>
      <c r="AQ39" s="313">
        <v>-5777</v>
      </c>
      <c r="AR39" s="314">
        <v>-94.4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-1181781</v>
      </c>
      <c r="AP40" s="312">
        <v>-17961</v>
      </c>
      <c r="AQ40" s="313">
        <v>-36457</v>
      </c>
      <c r="AR40" s="314">
        <v>-50.7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990337</v>
      </c>
      <c r="AP41" s="312">
        <v>15051</v>
      </c>
      <c r="AQ41" s="313">
        <v>15502</v>
      </c>
      <c r="AR41" s="314">
        <v>-2.9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2572435</v>
      </c>
      <c r="AN51" s="334">
        <v>38005</v>
      </c>
      <c r="AO51" s="335">
        <v>-4.8</v>
      </c>
      <c r="AP51" s="336">
        <v>62383</v>
      </c>
      <c r="AQ51" s="337">
        <v>14.1</v>
      </c>
      <c r="AR51" s="338">
        <v>-18.899999999999999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1636620</v>
      </c>
      <c r="AN52" s="342">
        <v>24179</v>
      </c>
      <c r="AO52" s="343">
        <v>11.7</v>
      </c>
      <c r="AP52" s="344">
        <v>35325</v>
      </c>
      <c r="AQ52" s="345">
        <v>7.6</v>
      </c>
      <c r="AR52" s="346">
        <v>4.0999999999999996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2956860</v>
      </c>
      <c r="AN53" s="334">
        <v>43860</v>
      </c>
      <c r="AO53" s="335">
        <v>15.4</v>
      </c>
      <c r="AP53" s="336">
        <v>63812</v>
      </c>
      <c r="AQ53" s="337">
        <v>2.2999999999999998</v>
      </c>
      <c r="AR53" s="338">
        <v>13.1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1227048</v>
      </c>
      <c r="AN54" s="342">
        <v>18201</v>
      </c>
      <c r="AO54" s="343">
        <v>-24.7</v>
      </c>
      <c r="AP54" s="344">
        <v>33848</v>
      </c>
      <c r="AQ54" s="345">
        <v>-4.2</v>
      </c>
      <c r="AR54" s="346">
        <v>-20.5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2610843</v>
      </c>
      <c r="AN55" s="334">
        <v>38950</v>
      </c>
      <c r="AO55" s="335">
        <v>-11.2</v>
      </c>
      <c r="AP55" s="336">
        <v>54225</v>
      </c>
      <c r="AQ55" s="337">
        <v>-15</v>
      </c>
      <c r="AR55" s="338">
        <v>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1041082</v>
      </c>
      <c r="AN56" s="342">
        <v>15531</v>
      </c>
      <c r="AO56" s="343">
        <v>-14.7</v>
      </c>
      <c r="AP56" s="344">
        <v>27337</v>
      </c>
      <c r="AQ56" s="345">
        <v>-19.2</v>
      </c>
      <c r="AR56" s="346">
        <v>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3352793</v>
      </c>
      <c r="AN57" s="334">
        <v>50590</v>
      </c>
      <c r="AO57" s="335">
        <v>29.9</v>
      </c>
      <c r="AP57" s="336">
        <v>54016</v>
      </c>
      <c r="AQ57" s="337">
        <v>-0.4</v>
      </c>
      <c r="AR57" s="338">
        <v>30.3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1152997</v>
      </c>
      <c r="AN58" s="342">
        <v>17397</v>
      </c>
      <c r="AO58" s="343">
        <v>12</v>
      </c>
      <c r="AP58" s="344">
        <v>28078</v>
      </c>
      <c r="AQ58" s="345">
        <v>2.7</v>
      </c>
      <c r="AR58" s="346">
        <v>9.3000000000000007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1431938</v>
      </c>
      <c r="AN59" s="334">
        <v>21763</v>
      </c>
      <c r="AO59" s="335">
        <v>-57</v>
      </c>
      <c r="AP59" s="336">
        <v>52786</v>
      </c>
      <c r="AQ59" s="337">
        <v>-2.2999999999999998</v>
      </c>
      <c r="AR59" s="338">
        <v>-54.7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890072</v>
      </c>
      <c r="AN60" s="342">
        <v>13528</v>
      </c>
      <c r="AO60" s="343">
        <v>-22.2</v>
      </c>
      <c r="AP60" s="344">
        <v>28742</v>
      </c>
      <c r="AQ60" s="345">
        <v>2.4</v>
      </c>
      <c r="AR60" s="346">
        <v>-24.6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2584974</v>
      </c>
      <c r="AN61" s="349">
        <v>38634</v>
      </c>
      <c r="AO61" s="350">
        <v>-5.5</v>
      </c>
      <c r="AP61" s="351">
        <v>57444</v>
      </c>
      <c r="AQ61" s="352">
        <v>-0.3</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1189564</v>
      </c>
      <c r="AN62" s="342">
        <v>17767</v>
      </c>
      <c r="AO62" s="343">
        <v>-7.6</v>
      </c>
      <c r="AP62" s="344">
        <v>30666</v>
      </c>
      <c r="AQ62" s="345">
        <v>-2.1</v>
      </c>
      <c r="AR62" s="346">
        <v>-5.5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Wq9ifVsDu6rgL2vDfBCfKWuzduuIf4ZeiMM27xokld5SjdBLdZlaQP9w339XGq0NO1z7veyw+aEflL000gKJA==" saltValue="qSkgz9bDxez9Ondx7Bnl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EdKXWykF86DnnZwIq7tFUnAcaqU5mCytPvHNG2p2ao+eVDNzPsPNyVSf1dQd0nX3dDNRXkvrf9zqtSf6TBeMfg==" saltValue="auD10ygmdxK0bLeW76/P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5Q8AOx0gEAgj72fnt+yIIezzro+Z5+lEGvKM7LEXE+Fbv1ddIisr3V+S3QXhYIpq9SU3GTyQWWRGTk7q/kmY9g==" saltValue="nO9j6YCsYnM2tRgXMyqw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9.73</v>
      </c>
      <c r="G47" s="12">
        <v>11.75</v>
      </c>
      <c r="H47" s="12">
        <v>11.87</v>
      </c>
      <c r="I47" s="12">
        <v>14.66</v>
      </c>
      <c r="J47" s="13">
        <v>11.58</v>
      </c>
    </row>
    <row r="48" spans="2:10" ht="57.75" customHeight="1" x14ac:dyDescent="0.15">
      <c r="B48" s="14"/>
      <c r="C48" s="1141" t="s">
        <v>4</v>
      </c>
      <c r="D48" s="1141"/>
      <c r="E48" s="1142"/>
      <c r="F48" s="15">
        <v>5.75</v>
      </c>
      <c r="G48" s="16">
        <v>3.69</v>
      </c>
      <c r="H48" s="16">
        <v>8.6999999999999993</v>
      </c>
      <c r="I48" s="16">
        <v>4.0999999999999996</v>
      </c>
      <c r="J48" s="17">
        <v>4.75</v>
      </c>
    </row>
    <row r="49" spans="2:10" ht="57.75" customHeight="1" thickBot="1" x14ac:dyDescent="0.2">
      <c r="B49" s="18"/>
      <c r="C49" s="1143" t="s">
        <v>5</v>
      </c>
      <c r="D49" s="1143"/>
      <c r="E49" s="1144"/>
      <c r="F49" s="19" t="s">
        <v>534</v>
      </c>
      <c r="G49" s="20" t="s">
        <v>535</v>
      </c>
      <c r="H49" s="20">
        <v>3.9</v>
      </c>
      <c r="I49" s="20" t="s">
        <v>536</v>
      </c>
      <c r="J49" s="21" t="s">
        <v>537</v>
      </c>
    </row>
    <row r="50" spans="2:10" x14ac:dyDescent="0.15"/>
  </sheetData>
  <sheetProtection algorithmName="SHA-512" hashValue="IrJG+pulCMy14cyOj00J5aed8xOV/HUMpfxsOcl5WpTXgPBJDTf00vUN+UrIe1wOS4XokgJ17gZKrUOuYzGsPQ==" saltValue="6hB+rSIE9KqvdL+Aejhj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538</v>
      </c>
      <c r="D34" s="1151"/>
      <c r="E34" s="1152"/>
      <c r="F34" s="32">
        <v>15.52</v>
      </c>
      <c r="G34" s="33">
        <v>15.16</v>
      </c>
      <c r="H34" s="33">
        <v>15.2</v>
      </c>
      <c r="I34" s="33">
        <v>15.76</v>
      </c>
      <c r="J34" s="34">
        <v>16.66</v>
      </c>
      <c r="K34" s="22"/>
      <c r="L34" s="22"/>
      <c r="M34" s="22"/>
      <c r="N34" s="22"/>
      <c r="O34" s="22"/>
      <c r="P34" s="22"/>
    </row>
    <row r="35" spans="1:16" ht="39" customHeight="1" x14ac:dyDescent="0.15">
      <c r="A35" s="22"/>
      <c r="B35" s="35"/>
      <c r="C35" s="1145" t="s">
        <v>539</v>
      </c>
      <c r="D35" s="1146"/>
      <c r="E35" s="1147"/>
      <c r="F35" s="36">
        <v>5.68</v>
      </c>
      <c r="G35" s="37">
        <v>3.62</v>
      </c>
      <c r="H35" s="37">
        <v>8.6300000000000008</v>
      </c>
      <c r="I35" s="37">
        <v>4.03</v>
      </c>
      <c r="J35" s="38">
        <v>4.67</v>
      </c>
      <c r="K35" s="22"/>
      <c r="L35" s="22"/>
      <c r="M35" s="22"/>
      <c r="N35" s="22"/>
      <c r="O35" s="22"/>
      <c r="P35" s="22"/>
    </row>
    <row r="36" spans="1:16" ht="39" customHeight="1" x14ac:dyDescent="0.15">
      <c r="A36" s="22"/>
      <c r="B36" s="35"/>
      <c r="C36" s="1145" t="s">
        <v>540</v>
      </c>
      <c r="D36" s="1146"/>
      <c r="E36" s="1147"/>
      <c r="F36" s="36">
        <v>4.99</v>
      </c>
      <c r="G36" s="37">
        <v>4.3</v>
      </c>
      <c r="H36" s="37">
        <v>3.45</v>
      </c>
      <c r="I36" s="37">
        <v>2.63</v>
      </c>
      <c r="J36" s="38">
        <v>1.89</v>
      </c>
      <c r="K36" s="22"/>
      <c r="L36" s="22"/>
      <c r="M36" s="22"/>
      <c r="N36" s="22"/>
      <c r="O36" s="22"/>
      <c r="P36" s="22"/>
    </row>
    <row r="37" spans="1:16" ht="39" customHeight="1" x14ac:dyDescent="0.15">
      <c r="A37" s="22"/>
      <c r="B37" s="35"/>
      <c r="C37" s="1145" t="s">
        <v>541</v>
      </c>
      <c r="D37" s="1146"/>
      <c r="E37" s="1147"/>
      <c r="F37" s="36">
        <v>1.17</v>
      </c>
      <c r="G37" s="37">
        <v>1.34</v>
      </c>
      <c r="H37" s="37">
        <v>1.43</v>
      </c>
      <c r="I37" s="37">
        <v>1.23</v>
      </c>
      <c r="J37" s="38">
        <v>1.42</v>
      </c>
      <c r="K37" s="22"/>
      <c r="L37" s="22"/>
      <c r="M37" s="22"/>
      <c r="N37" s="22"/>
      <c r="O37" s="22"/>
      <c r="P37" s="22"/>
    </row>
    <row r="38" spans="1:16" ht="39" customHeight="1" x14ac:dyDescent="0.15">
      <c r="A38" s="22"/>
      <c r="B38" s="35"/>
      <c r="C38" s="1145" t="s">
        <v>542</v>
      </c>
      <c r="D38" s="1146"/>
      <c r="E38" s="1147"/>
      <c r="F38" s="36">
        <v>0.74</v>
      </c>
      <c r="G38" s="37">
        <v>1.39</v>
      </c>
      <c r="H38" s="37">
        <v>0.3</v>
      </c>
      <c r="I38" s="37">
        <v>0.7</v>
      </c>
      <c r="J38" s="38">
        <v>0.95</v>
      </c>
      <c r="K38" s="22"/>
      <c r="L38" s="22"/>
      <c r="M38" s="22"/>
      <c r="N38" s="22"/>
      <c r="O38" s="22"/>
      <c r="P38" s="22"/>
    </row>
    <row r="39" spans="1:16" ht="39" customHeight="1" x14ac:dyDescent="0.15">
      <c r="A39" s="22"/>
      <c r="B39" s="35"/>
      <c r="C39" s="1145" t="s">
        <v>543</v>
      </c>
      <c r="D39" s="1146"/>
      <c r="E39" s="1147"/>
      <c r="F39" s="36">
        <v>0.66</v>
      </c>
      <c r="G39" s="37">
        <v>1.19</v>
      </c>
      <c r="H39" s="37">
        <v>1.39</v>
      </c>
      <c r="I39" s="37">
        <v>1.1100000000000001</v>
      </c>
      <c r="J39" s="38">
        <v>0.84</v>
      </c>
      <c r="K39" s="22"/>
      <c r="L39" s="22"/>
      <c r="M39" s="22"/>
      <c r="N39" s="22"/>
      <c r="O39" s="22"/>
      <c r="P39" s="22"/>
    </row>
    <row r="40" spans="1:16" ht="39" customHeight="1" x14ac:dyDescent="0.15">
      <c r="A40" s="22"/>
      <c r="B40" s="35"/>
      <c r="C40" s="1145" t="s">
        <v>544</v>
      </c>
      <c r="D40" s="1146"/>
      <c r="E40" s="1147"/>
      <c r="F40" s="36" t="s">
        <v>490</v>
      </c>
      <c r="G40" s="37" t="s">
        <v>490</v>
      </c>
      <c r="H40" s="37" t="s">
        <v>490</v>
      </c>
      <c r="I40" s="37" t="s">
        <v>490</v>
      </c>
      <c r="J40" s="38">
        <v>0.1</v>
      </c>
      <c r="K40" s="22"/>
      <c r="L40" s="22"/>
      <c r="M40" s="22"/>
      <c r="N40" s="22"/>
      <c r="O40" s="22"/>
      <c r="P40" s="22"/>
    </row>
    <row r="41" spans="1:16" ht="39" customHeight="1" x14ac:dyDescent="0.15">
      <c r="A41" s="22"/>
      <c r="B41" s="35"/>
      <c r="C41" s="1145" t="s">
        <v>545</v>
      </c>
      <c r="D41" s="1146"/>
      <c r="E41" s="1147"/>
      <c r="F41" s="36">
        <v>0.06</v>
      </c>
      <c r="G41" s="37">
        <v>0.06</v>
      </c>
      <c r="H41" s="37">
        <v>0.06</v>
      </c>
      <c r="I41" s="37">
        <v>0.06</v>
      </c>
      <c r="J41" s="38">
        <v>0.06</v>
      </c>
      <c r="K41" s="22"/>
      <c r="L41" s="22"/>
      <c r="M41" s="22"/>
      <c r="N41" s="22"/>
      <c r="O41" s="22"/>
      <c r="P41" s="22"/>
    </row>
    <row r="42" spans="1:16" ht="39" customHeight="1" x14ac:dyDescent="0.15">
      <c r="A42" s="22"/>
      <c r="B42" s="39"/>
      <c r="C42" s="1145" t="s">
        <v>546</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547</v>
      </c>
      <c r="D43" s="1149"/>
      <c r="E43" s="1150"/>
      <c r="F43" s="41">
        <v>0.12</v>
      </c>
      <c r="G43" s="42">
        <v>0.08</v>
      </c>
      <c r="H43" s="42">
        <v>7.0000000000000007E-2</v>
      </c>
      <c r="I43" s="42">
        <v>0.05</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1QMztbmzuFRxc+VvjddaPsrGNbhA/9Z9ElRBFhjAn/QDeqcBhGRhWagjdeVI+pHooUNb5MvofDQ3z4Zba+UXQ==" saltValue="pRITw3meJ2KNLzJ13g1m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1716</v>
      </c>
      <c r="L45" s="60">
        <v>1746</v>
      </c>
      <c r="M45" s="60">
        <v>1770</v>
      </c>
      <c r="N45" s="60">
        <v>1808</v>
      </c>
      <c r="O45" s="61">
        <v>1747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v>9</v>
      </c>
      <c r="L47" s="64">
        <v>6</v>
      </c>
      <c r="M47" s="64">
        <v>2</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463</v>
      </c>
      <c r="L48" s="64">
        <v>457</v>
      </c>
      <c r="M48" s="64">
        <v>314</v>
      </c>
      <c r="N48" s="64">
        <v>330</v>
      </c>
      <c r="O48" s="65">
        <v>355</v>
      </c>
      <c r="P48" s="48"/>
      <c r="Q48" s="48"/>
      <c r="R48" s="48"/>
      <c r="S48" s="48"/>
      <c r="T48" s="48"/>
      <c r="U48" s="48"/>
    </row>
    <row r="49" spans="1:21" ht="30.75" customHeight="1" x14ac:dyDescent="0.15">
      <c r="A49" s="48"/>
      <c r="B49" s="1178"/>
      <c r="C49" s="1179"/>
      <c r="D49" s="62"/>
      <c r="E49" s="1155" t="s">
        <v>14</v>
      </c>
      <c r="F49" s="1155"/>
      <c r="G49" s="1155"/>
      <c r="H49" s="1155"/>
      <c r="I49" s="1155"/>
      <c r="J49" s="1156"/>
      <c r="K49" s="63">
        <v>84</v>
      </c>
      <c r="L49" s="64">
        <v>96</v>
      </c>
      <c r="M49" s="64">
        <v>69</v>
      </c>
      <c r="N49" s="64">
        <v>72</v>
      </c>
      <c r="O49" s="65">
        <v>92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v>0</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1443</v>
      </c>
      <c r="L52" s="64">
        <v>1401</v>
      </c>
      <c r="M52" s="64">
        <v>1305</v>
      </c>
      <c r="N52" s="64">
        <v>1292</v>
      </c>
      <c r="O52" s="65">
        <v>1203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829</v>
      </c>
      <c r="L53" s="69">
        <v>904</v>
      </c>
      <c r="M53" s="69">
        <v>850</v>
      </c>
      <c r="N53" s="69">
        <v>918</v>
      </c>
      <c r="O53" s="70">
        <v>991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577</v>
      </c>
      <c r="L58" s="84" t="s">
        <v>577</v>
      </c>
      <c r="M58" s="84" t="s">
        <v>577</v>
      </c>
      <c r="N58" s="84" t="s">
        <v>577</v>
      </c>
      <c r="O58" s="85" t="s">
        <v>577</v>
      </c>
    </row>
    <row r="59" spans="1:21" ht="31.5" customHeight="1" x14ac:dyDescent="0.15">
      <c r="B59" s="1163"/>
      <c r="C59" s="1164"/>
      <c r="D59" s="1170" t="s">
        <v>26</v>
      </c>
      <c r="E59" s="1171"/>
      <c r="F59" s="1171"/>
      <c r="G59" s="1171"/>
      <c r="H59" s="1171"/>
      <c r="I59" s="1171"/>
      <c r="J59" s="1172"/>
      <c r="K59" s="86" t="s">
        <v>577</v>
      </c>
      <c r="L59" s="87" t="s">
        <v>577</v>
      </c>
      <c r="M59" s="87" t="s">
        <v>577</v>
      </c>
      <c r="N59" s="87" t="s">
        <v>577</v>
      </c>
      <c r="O59" s="88" t="s">
        <v>577</v>
      </c>
    </row>
    <row r="60" spans="1:21" ht="31.5" customHeight="1" thickBot="1" x14ac:dyDescent="0.2">
      <c r="B60" s="1165"/>
      <c r="C60" s="1166"/>
      <c r="D60" s="1173" t="s">
        <v>27</v>
      </c>
      <c r="E60" s="1174"/>
      <c r="F60" s="1174"/>
      <c r="G60" s="1174"/>
      <c r="H60" s="1174"/>
      <c r="I60" s="1174"/>
      <c r="J60" s="1175"/>
      <c r="K60" s="89" t="s">
        <v>577</v>
      </c>
      <c r="L60" s="90" t="s">
        <v>577</v>
      </c>
      <c r="M60" s="90" t="s">
        <v>577</v>
      </c>
      <c r="N60" s="90" t="s">
        <v>577</v>
      </c>
      <c r="O60" s="91" t="s">
        <v>577</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ttFD99R8IIqbgfUg6TdPzGkm8POlidXOYuec+nk9bgU1666CvLSOghnr4VkedtviqoAfAXbtnLI2ouIg4Kisw==" saltValue="SaaV9kzXyeblIn6ffZsH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17185</v>
      </c>
      <c r="J41" s="356">
        <v>17480</v>
      </c>
      <c r="K41" s="356">
        <v>17352</v>
      </c>
      <c r="L41" s="356">
        <v>17172</v>
      </c>
      <c r="M41" s="357">
        <v>16087</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6510</v>
      </c>
      <c r="J43" s="359">
        <v>6000</v>
      </c>
      <c r="K43" s="359">
        <v>4820</v>
      </c>
      <c r="L43" s="359">
        <v>4158</v>
      </c>
      <c r="M43" s="360">
        <v>3714</v>
      </c>
    </row>
    <row r="44" spans="2:13" ht="27.75" customHeight="1" x14ac:dyDescent="0.15">
      <c r="B44" s="1186"/>
      <c r="C44" s="1187"/>
      <c r="D44" s="106"/>
      <c r="E44" s="1190" t="s">
        <v>34</v>
      </c>
      <c r="F44" s="1190"/>
      <c r="G44" s="1190"/>
      <c r="H44" s="1191"/>
      <c r="I44" s="358">
        <v>661</v>
      </c>
      <c r="J44" s="359">
        <v>624</v>
      </c>
      <c r="K44" s="359">
        <v>671</v>
      </c>
      <c r="L44" s="359">
        <v>760</v>
      </c>
      <c r="M44" s="360">
        <v>1163</v>
      </c>
    </row>
    <row r="45" spans="2:13" ht="27.75" customHeight="1" x14ac:dyDescent="0.15">
      <c r="B45" s="1186"/>
      <c r="C45" s="1187"/>
      <c r="D45" s="106"/>
      <c r="E45" s="1190" t="s">
        <v>35</v>
      </c>
      <c r="F45" s="1190"/>
      <c r="G45" s="1190"/>
      <c r="H45" s="1191"/>
      <c r="I45" s="358">
        <v>2970</v>
      </c>
      <c r="J45" s="359">
        <v>2846</v>
      </c>
      <c r="K45" s="359">
        <v>2835</v>
      </c>
      <c r="L45" s="359">
        <v>2745</v>
      </c>
      <c r="M45" s="360">
        <v>2702</v>
      </c>
    </row>
    <row r="46" spans="2:13" ht="27.75" customHeight="1" x14ac:dyDescent="0.15">
      <c r="B46" s="1186"/>
      <c r="C46" s="1187"/>
      <c r="D46" s="107"/>
      <c r="E46" s="1190" t="s">
        <v>36</v>
      </c>
      <c r="F46" s="1190"/>
      <c r="G46" s="1190"/>
      <c r="H46" s="1191"/>
      <c r="I46" s="358" t="s">
        <v>490</v>
      </c>
      <c r="J46" s="359">
        <v>2</v>
      </c>
      <c r="K46" s="359" t="s">
        <v>490</v>
      </c>
      <c r="L46" s="359">
        <v>5</v>
      </c>
      <c r="M46" s="360">
        <v>5</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4908</v>
      </c>
      <c r="J50" s="359">
        <v>5249</v>
      </c>
      <c r="K50" s="359">
        <v>5508</v>
      </c>
      <c r="L50" s="359">
        <v>5861</v>
      </c>
      <c r="M50" s="360">
        <v>5180</v>
      </c>
    </row>
    <row r="51" spans="2:13" ht="27.75" customHeight="1" x14ac:dyDescent="0.15">
      <c r="B51" s="1186"/>
      <c r="C51" s="1187"/>
      <c r="D51" s="106"/>
      <c r="E51" s="1190" t="s">
        <v>42</v>
      </c>
      <c r="F51" s="1190"/>
      <c r="G51" s="1190"/>
      <c r="H51" s="1191"/>
      <c r="I51" s="358">
        <v>326</v>
      </c>
      <c r="J51" s="359">
        <v>293</v>
      </c>
      <c r="K51" s="359">
        <v>202</v>
      </c>
      <c r="L51" s="359">
        <v>138</v>
      </c>
      <c r="M51" s="360">
        <v>122</v>
      </c>
    </row>
    <row r="52" spans="2:13" ht="27.75" customHeight="1" x14ac:dyDescent="0.15">
      <c r="B52" s="1188"/>
      <c r="C52" s="1189"/>
      <c r="D52" s="106"/>
      <c r="E52" s="1190" t="s">
        <v>43</v>
      </c>
      <c r="F52" s="1190"/>
      <c r="G52" s="1190"/>
      <c r="H52" s="1191"/>
      <c r="I52" s="358">
        <v>13813</v>
      </c>
      <c r="J52" s="359">
        <v>13819</v>
      </c>
      <c r="K52" s="359">
        <v>13298</v>
      </c>
      <c r="L52" s="359">
        <v>12671</v>
      </c>
      <c r="M52" s="360">
        <v>12762</v>
      </c>
    </row>
    <row r="53" spans="2:13" ht="27.75" customHeight="1" thickBot="1" x14ac:dyDescent="0.2">
      <c r="B53" s="1192" t="s">
        <v>19</v>
      </c>
      <c r="C53" s="1193"/>
      <c r="D53" s="110"/>
      <c r="E53" s="1194" t="s">
        <v>44</v>
      </c>
      <c r="F53" s="1194"/>
      <c r="G53" s="1194"/>
      <c r="H53" s="1195"/>
      <c r="I53" s="361">
        <v>8279</v>
      </c>
      <c r="J53" s="362">
        <v>7592</v>
      </c>
      <c r="K53" s="362">
        <v>6669</v>
      </c>
      <c r="L53" s="362">
        <v>6169</v>
      </c>
      <c r="M53" s="363">
        <v>5608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jpApxR/V+5TRD0KT14uW7O2JQ82671Vcjl+qiqPNSQWcD9R7HJMUB+Yozpsdu5+C/Z1YZvESemyxGlG+7aX1Q==" saltValue="q0S7o+Kts1fiu+XaSs/b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1834</v>
      </c>
      <c r="G55" s="122">
        <v>2221</v>
      </c>
      <c r="H55" s="123">
        <v>1770</v>
      </c>
    </row>
    <row r="56" spans="2:8" ht="52.5" customHeight="1" x14ac:dyDescent="0.15">
      <c r="B56" s="124"/>
      <c r="C56" s="1213" t="s">
        <v>47</v>
      </c>
      <c r="D56" s="1213"/>
      <c r="E56" s="1214"/>
      <c r="F56" s="125">
        <v>296</v>
      </c>
      <c r="G56" s="125">
        <v>386</v>
      </c>
      <c r="H56" s="126">
        <v>432</v>
      </c>
    </row>
    <row r="57" spans="2:8" ht="53.25" customHeight="1" x14ac:dyDescent="0.15">
      <c r="B57" s="124"/>
      <c r="C57" s="1215" t="s">
        <v>48</v>
      </c>
      <c r="D57" s="1215"/>
      <c r="E57" s="1216"/>
      <c r="F57" s="127">
        <v>700</v>
      </c>
      <c r="G57" s="127">
        <v>641</v>
      </c>
      <c r="H57" s="128">
        <v>559</v>
      </c>
    </row>
    <row r="58" spans="2:8" ht="45.75" customHeight="1" x14ac:dyDescent="0.15">
      <c r="B58" s="129"/>
      <c r="C58" s="1203" t="s">
        <v>570</v>
      </c>
      <c r="D58" s="1204"/>
      <c r="E58" s="1205"/>
      <c r="F58" s="130">
        <v>245</v>
      </c>
      <c r="G58" s="130">
        <v>237</v>
      </c>
      <c r="H58" s="131">
        <v>230</v>
      </c>
    </row>
    <row r="59" spans="2:8" ht="45.75" customHeight="1" x14ac:dyDescent="0.15">
      <c r="B59" s="129"/>
      <c r="C59" s="1203" t="s">
        <v>571</v>
      </c>
      <c r="D59" s="1204"/>
      <c r="E59" s="1205"/>
      <c r="F59" s="130">
        <v>178</v>
      </c>
      <c r="G59" s="130">
        <v>145</v>
      </c>
      <c r="H59" s="131">
        <v>84</v>
      </c>
    </row>
    <row r="60" spans="2:8" ht="45.75" customHeight="1" x14ac:dyDescent="0.15">
      <c r="B60" s="129"/>
      <c r="C60" s="1203" t="s">
        <v>572</v>
      </c>
      <c r="D60" s="1204"/>
      <c r="E60" s="1205"/>
      <c r="F60" s="130">
        <v>61</v>
      </c>
      <c r="G60" s="130">
        <v>59</v>
      </c>
      <c r="H60" s="131">
        <v>57</v>
      </c>
    </row>
    <row r="61" spans="2:8" ht="45.75" customHeight="1" x14ac:dyDescent="0.15">
      <c r="B61" s="129"/>
      <c r="C61" s="1203" t="s">
        <v>573</v>
      </c>
      <c r="D61" s="1204"/>
      <c r="E61" s="1205"/>
      <c r="F61" s="130">
        <v>50</v>
      </c>
      <c r="G61" s="130">
        <v>50</v>
      </c>
      <c r="H61" s="131">
        <v>50</v>
      </c>
    </row>
    <row r="62" spans="2:8" ht="45.75" customHeight="1" thickBot="1" x14ac:dyDescent="0.2">
      <c r="B62" s="132"/>
      <c r="C62" s="1206" t="s">
        <v>574</v>
      </c>
      <c r="D62" s="1207"/>
      <c r="E62" s="1208"/>
      <c r="F62" s="133">
        <v>66</v>
      </c>
      <c r="G62" s="133">
        <v>26</v>
      </c>
      <c r="H62" s="134">
        <v>35</v>
      </c>
    </row>
    <row r="63" spans="2:8" ht="52.5" customHeight="1" thickBot="1" x14ac:dyDescent="0.2">
      <c r="B63" s="135"/>
      <c r="C63" s="1209" t="s">
        <v>49</v>
      </c>
      <c r="D63" s="1209"/>
      <c r="E63" s="1210"/>
      <c r="F63" s="136">
        <v>2829</v>
      </c>
      <c r="G63" s="136">
        <v>3247</v>
      </c>
      <c r="H63" s="137">
        <v>2762</v>
      </c>
    </row>
    <row r="64" spans="2:8" x14ac:dyDescent="0.15"/>
  </sheetData>
  <sheetProtection algorithmName="SHA-512" hashValue="OkQ5/QtcGjri6rwYCP/vERUY0SsYwLSfX/PfZreeDJGvvNTD8HKnzUWxD02yL8/fbROsuZV9px3LliFzJq6rtg==" saltValue="rOvwkKEOHkuO5PBVZzi3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38005</v>
      </c>
      <c r="E3" s="156"/>
      <c r="F3" s="157">
        <v>62383</v>
      </c>
      <c r="G3" s="158"/>
      <c r="H3" s="159"/>
    </row>
    <row r="4" spans="1:8" x14ac:dyDescent="0.15">
      <c r="A4" s="160"/>
      <c r="B4" s="161"/>
      <c r="C4" s="162"/>
      <c r="D4" s="163">
        <v>24179</v>
      </c>
      <c r="E4" s="164"/>
      <c r="F4" s="165">
        <v>35325</v>
      </c>
      <c r="G4" s="166"/>
      <c r="H4" s="167"/>
    </row>
    <row r="5" spans="1:8" x14ac:dyDescent="0.15">
      <c r="A5" s="148" t="s">
        <v>523</v>
      </c>
      <c r="B5" s="153"/>
      <c r="C5" s="154"/>
      <c r="D5" s="155">
        <v>43860</v>
      </c>
      <c r="E5" s="156"/>
      <c r="F5" s="157">
        <v>63812</v>
      </c>
      <c r="G5" s="158"/>
      <c r="H5" s="159"/>
    </row>
    <row r="6" spans="1:8" x14ac:dyDescent="0.15">
      <c r="A6" s="160"/>
      <c r="B6" s="161"/>
      <c r="C6" s="162"/>
      <c r="D6" s="163">
        <v>18201</v>
      </c>
      <c r="E6" s="164"/>
      <c r="F6" s="165">
        <v>33848</v>
      </c>
      <c r="G6" s="166"/>
      <c r="H6" s="167"/>
    </row>
    <row r="7" spans="1:8" x14ac:dyDescent="0.15">
      <c r="A7" s="148" t="s">
        <v>524</v>
      </c>
      <c r="B7" s="153"/>
      <c r="C7" s="154"/>
      <c r="D7" s="155">
        <v>38950</v>
      </c>
      <c r="E7" s="156"/>
      <c r="F7" s="157">
        <v>54225</v>
      </c>
      <c r="G7" s="158"/>
      <c r="H7" s="159"/>
    </row>
    <row r="8" spans="1:8" x14ac:dyDescent="0.15">
      <c r="A8" s="160"/>
      <c r="B8" s="161"/>
      <c r="C8" s="162"/>
      <c r="D8" s="163">
        <v>15531</v>
      </c>
      <c r="E8" s="164"/>
      <c r="F8" s="165">
        <v>27337</v>
      </c>
      <c r="G8" s="166"/>
      <c r="H8" s="167"/>
    </row>
    <row r="9" spans="1:8" x14ac:dyDescent="0.15">
      <c r="A9" s="148" t="s">
        <v>525</v>
      </c>
      <c r="B9" s="153"/>
      <c r="C9" s="154"/>
      <c r="D9" s="155">
        <v>50590</v>
      </c>
      <c r="E9" s="156"/>
      <c r="F9" s="157">
        <v>54016</v>
      </c>
      <c r="G9" s="158"/>
      <c r="H9" s="159"/>
    </row>
    <row r="10" spans="1:8" x14ac:dyDescent="0.15">
      <c r="A10" s="160"/>
      <c r="B10" s="161"/>
      <c r="C10" s="162"/>
      <c r="D10" s="163">
        <v>17397</v>
      </c>
      <c r="E10" s="164"/>
      <c r="F10" s="165">
        <v>28078</v>
      </c>
      <c r="G10" s="166"/>
      <c r="H10" s="167"/>
    </row>
    <row r="11" spans="1:8" x14ac:dyDescent="0.15">
      <c r="A11" s="148" t="s">
        <v>526</v>
      </c>
      <c r="B11" s="153"/>
      <c r="C11" s="154"/>
      <c r="D11" s="155">
        <v>21763</v>
      </c>
      <c r="E11" s="156"/>
      <c r="F11" s="157">
        <v>52786</v>
      </c>
      <c r="G11" s="158"/>
      <c r="H11" s="159"/>
    </row>
    <row r="12" spans="1:8" x14ac:dyDescent="0.15">
      <c r="A12" s="160"/>
      <c r="B12" s="161"/>
      <c r="C12" s="168"/>
      <c r="D12" s="163">
        <v>13528</v>
      </c>
      <c r="E12" s="164"/>
      <c r="F12" s="165">
        <v>28742</v>
      </c>
      <c r="G12" s="166"/>
      <c r="H12" s="167"/>
    </row>
    <row r="13" spans="1:8" x14ac:dyDescent="0.15">
      <c r="A13" s="148"/>
      <c r="B13" s="153"/>
      <c r="C13" s="169"/>
      <c r="D13" s="170">
        <v>38634</v>
      </c>
      <c r="E13" s="171"/>
      <c r="F13" s="172">
        <v>57444</v>
      </c>
      <c r="G13" s="173"/>
      <c r="H13" s="159"/>
    </row>
    <row r="14" spans="1:8" x14ac:dyDescent="0.15">
      <c r="A14" s="160"/>
      <c r="B14" s="161"/>
      <c r="C14" s="162"/>
      <c r="D14" s="163">
        <v>17767</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5.75</v>
      </c>
      <c r="C19" s="174">
        <f>ROUND(VALUE(SUBSTITUTE(実質収支比率等に係る経年分析!G$48,"▲","-")),2)</f>
        <v>3.69</v>
      </c>
      <c r="D19" s="174">
        <f>ROUND(VALUE(SUBSTITUTE(実質収支比率等に係る経年分析!H$48,"▲","-")),2)</f>
        <v>8.6999999999999993</v>
      </c>
      <c r="E19" s="174">
        <f>ROUND(VALUE(SUBSTITUTE(実質収支比率等に係る経年分析!I$48,"▲","-")),2)</f>
        <v>4.0999999999999996</v>
      </c>
      <c r="F19" s="174">
        <f>ROUND(VALUE(SUBSTITUTE(実質収支比率等に係る経年分析!J$48,"▲","-")),2)</f>
        <v>4.75</v>
      </c>
    </row>
    <row r="20" spans="1:11" x14ac:dyDescent="0.15">
      <c r="A20" s="174" t="s">
        <v>53</v>
      </c>
      <c r="B20" s="174">
        <f>ROUND(VALUE(SUBSTITUTE(実質収支比率等に係る経年分析!F$47,"▲","-")),2)</f>
        <v>9.73</v>
      </c>
      <c r="C20" s="174">
        <f>ROUND(VALUE(SUBSTITUTE(実質収支比率等に係る経年分析!G$47,"▲","-")),2)</f>
        <v>11.75</v>
      </c>
      <c r="D20" s="174">
        <f>ROUND(VALUE(SUBSTITUTE(実質収支比率等に係る経年分析!H$47,"▲","-")),2)</f>
        <v>11.87</v>
      </c>
      <c r="E20" s="174">
        <f>ROUND(VALUE(SUBSTITUTE(実質収支比率等に係る経年分析!I$47,"▲","-")),2)</f>
        <v>14.66</v>
      </c>
      <c r="F20" s="174">
        <f>ROUND(VALUE(SUBSTITUTE(実質収支比率等に係る経年分析!J$47,"▲","-")),2)</f>
        <v>11.58</v>
      </c>
    </row>
    <row r="21" spans="1:11" x14ac:dyDescent="0.15">
      <c r="A21" s="174" t="s">
        <v>54</v>
      </c>
      <c r="B21" s="174">
        <f>IF(ISNUMBER(VALUE(SUBSTITUTE(実質収支比率等に係る経年分析!F$49,"▲","-"))),ROUND(VALUE(SUBSTITUTE(実質収支比率等に係る経年分析!F$49,"▲","-")),2),NA())</f>
        <v>-8.66</v>
      </c>
      <c r="C21" s="174">
        <f>IF(ISNUMBER(VALUE(SUBSTITUTE(実質収支比率等に係る経年分析!G$49,"▲","-"))),ROUND(VALUE(SUBSTITUTE(実質収支比率等に係る経年分析!G$49,"▲","-")),2),NA())</f>
        <v>-2.4</v>
      </c>
      <c r="D21" s="174">
        <f>IF(ISNUMBER(VALUE(SUBSTITUTE(実質収支比率等に係る経年分析!H$49,"▲","-"))),ROUND(VALUE(SUBSTITUTE(実質収支比率等に係る経年分析!H$49,"▲","-")),2),NA())</f>
        <v>3.9</v>
      </c>
      <c r="E21" s="174">
        <f>IF(ISNUMBER(VALUE(SUBSTITUTE(実質収支比率等に係る経年分析!I$49,"▲","-"))),ROUND(VALUE(SUBSTITUTE(実質収支比率等に係る経年分析!I$49,"▲","-")),2),NA())</f>
        <v>-6.69</v>
      </c>
      <c r="F21" s="174">
        <f>IF(ISNUMBER(VALUE(SUBSTITUTE(実質収支比率等に係る経年分析!J$49,"▲","-"))),ROUND(VALUE(SUBSTITUTE(実質収支比率等に係る経年分析!J$49,"▲","-")),2),NA())</f>
        <v>-4.3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墓地特別会計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農業集落排水事業会計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1.1100000000000001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0.84</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1.42</v>
      </c>
    </row>
    <row r="34" spans="1:16" x14ac:dyDescent="0.15">
      <c r="A34" s="175" t="str">
        <f>IF(連結実質赤字比率に係る赤字・黒字の構成分析!C$36="",NA(),連結実質赤字比率に係る赤字・黒字の構成分析!C$36)</f>
        <v>鹿島臨海都市計画事業鹿嶋市平井東部土地区画整理事業特別会計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8.6300000000000008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1443</v>
      </c>
      <c r="E42" s="176"/>
      <c r="F42" s="176"/>
      <c r="G42" s="176">
        <f>'実質公債費比率（分子）の構造'!L$52</f>
        <v>1401</v>
      </c>
      <c r="H42" s="176"/>
      <c r="I42" s="176"/>
      <c r="J42" s="176">
        <f>'実質公債費比率（分子）の構造'!M$52</f>
        <v>1305</v>
      </c>
      <c r="K42" s="176"/>
      <c r="L42" s="176"/>
      <c r="M42" s="176">
        <f>'実質公債費比率（分子）の構造'!N$52</f>
        <v>1292</v>
      </c>
      <c r="N42" s="176"/>
      <c r="O42" s="176"/>
      <c r="P42" s="176">
        <f>'実質公債費比率（分子）の構造'!O$52</f>
        <v>1203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84</v>
      </c>
      <c r="C45" s="176"/>
      <c r="D45" s="176"/>
      <c r="E45" s="176">
        <f>'実質公債費比率（分子）の構造'!L$49</f>
        <v>96</v>
      </c>
      <c r="F45" s="176"/>
      <c r="G45" s="176"/>
      <c r="H45" s="176">
        <f>'実質公債費比率（分子）の構造'!M$49</f>
        <v>69</v>
      </c>
      <c r="I45" s="176"/>
      <c r="J45" s="176"/>
      <c r="K45" s="176">
        <f>'実質公債費比率（分子）の構造'!N$49</f>
        <v>72</v>
      </c>
      <c r="L45" s="176"/>
      <c r="M45" s="176"/>
      <c r="N45" s="176">
        <f>'実質公債費比率（分子）の構造'!O$49</f>
        <v>92</v>
      </c>
      <c r="O45" s="176"/>
      <c r="P45" s="176"/>
    </row>
    <row r="46" spans="1:16" x14ac:dyDescent="0.15">
      <c r="A46" s="176" t="s">
        <v>64</v>
      </c>
      <c r="B46" s="176">
        <f>'実質公債費比率（分子）の構造'!K$48</f>
        <v>463</v>
      </c>
      <c r="C46" s="176"/>
      <c r="D46" s="176"/>
      <c r="E46" s="176">
        <f>'実質公債費比率（分子）の構造'!L$48</f>
        <v>457</v>
      </c>
      <c r="F46" s="176"/>
      <c r="G46" s="176"/>
      <c r="H46" s="176">
        <f>'実質公債費比率（分子）の構造'!M$48</f>
        <v>314</v>
      </c>
      <c r="I46" s="176"/>
      <c r="J46" s="176"/>
      <c r="K46" s="176">
        <f>'実質公債費比率（分子）の構造'!N$48</f>
        <v>330</v>
      </c>
      <c r="L46" s="176"/>
      <c r="M46" s="176"/>
      <c r="N46" s="176">
        <f>'実質公債費比率（分子）の構造'!O$48</f>
        <v>355</v>
      </c>
      <c r="O46" s="176"/>
      <c r="P46" s="176"/>
    </row>
    <row r="47" spans="1:16" x14ac:dyDescent="0.15">
      <c r="A47" s="176" t="s">
        <v>12</v>
      </c>
      <c r="B47" s="176">
        <f>'実質公債費比率（分子）の構造'!K$47</f>
        <v>9</v>
      </c>
      <c r="C47" s="176"/>
      <c r="D47" s="176"/>
      <c r="E47" s="176">
        <f>'実質公債費比率（分子）の構造'!L$47</f>
        <v>6</v>
      </c>
      <c r="F47" s="176"/>
      <c r="G47" s="176"/>
      <c r="H47" s="176">
        <f>'実質公債費比率（分子）の構造'!M$47</f>
        <v>2</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1716</v>
      </c>
      <c r="C49" s="176"/>
      <c r="D49" s="176"/>
      <c r="E49" s="176">
        <f>'実質公債費比率（分子）の構造'!L$45</f>
        <v>1746</v>
      </c>
      <c r="F49" s="176"/>
      <c r="G49" s="176"/>
      <c r="H49" s="176">
        <f>'実質公債費比率（分子）の構造'!M$45</f>
        <v>1770</v>
      </c>
      <c r="I49" s="176"/>
      <c r="J49" s="176"/>
      <c r="K49" s="176">
        <f>'実質公債費比率（分子）の構造'!N$45</f>
        <v>1808</v>
      </c>
      <c r="L49" s="176"/>
      <c r="M49" s="176"/>
      <c r="N49" s="176">
        <f>'実質公債費比率（分子）の構造'!O$45</f>
        <v>1747</v>
      </c>
      <c r="O49" s="176"/>
      <c r="P49" s="176"/>
    </row>
    <row r="50" spans="1:16" x14ac:dyDescent="0.15">
      <c r="A50" s="176" t="s">
        <v>67</v>
      </c>
      <c r="B50" s="176" t="e">
        <f>NA()</f>
        <v>#N/A</v>
      </c>
      <c r="C50" s="176">
        <f>IF(ISNUMBER('実質公債費比率（分子）の構造'!K$53),'実質公債費比率（分子）の構造'!K$53,NA())</f>
        <v>829</v>
      </c>
      <c r="D50" s="176" t="e">
        <f>NA()</f>
        <v>#N/A</v>
      </c>
      <c r="E50" s="176" t="e">
        <f>NA()</f>
        <v>#N/A</v>
      </c>
      <c r="F50" s="176">
        <f>IF(ISNUMBER('実質公債費比率（分子）の構造'!L$53),'実質公債費比率（分子）の構造'!L$53,NA())</f>
        <v>904</v>
      </c>
      <c r="G50" s="176" t="e">
        <f>NA()</f>
        <v>#N/A</v>
      </c>
      <c r="H50" s="176" t="e">
        <f>NA()</f>
        <v>#N/A</v>
      </c>
      <c r="I50" s="176">
        <f>IF(ISNUMBER('実質公債費比率（分子）の構造'!M$53),'実質公債費比率（分子）の構造'!M$53,NA())</f>
        <v>850</v>
      </c>
      <c r="J50" s="176" t="e">
        <f>NA()</f>
        <v>#N/A</v>
      </c>
      <c r="K50" s="176" t="e">
        <f>NA()</f>
        <v>#N/A</v>
      </c>
      <c r="L50" s="176">
        <f>IF(ISNUMBER('実質公債費比率（分子）の構造'!N$53),'実質公債費比率（分子）の構造'!N$53,NA())</f>
        <v>918</v>
      </c>
      <c r="M50" s="176" t="e">
        <f>NA()</f>
        <v>#N/A</v>
      </c>
      <c r="N50" s="176" t="e">
        <f>NA()</f>
        <v>#N/A</v>
      </c>
      <c r="O50" s="176">
        <f>IF(ISNUMBER('実質公債費比率（分子）の構造'!O$53),'実質公債費比率（分子）の構造'!O$53,NA())</f>
        <v>991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13813</v>
      </c>
      <c r="E56" s="175"/>
      <c r="F56" s="175"/>
      <c r="G56" s="175">
        <f>'将来負担比率（分子）の構造'!J$52</f>
        <v>13819</v>
      </c>
      <c r="H56" s="175"/>
      <c r="I56" s="175"/>
      <c r="J56" s="175">
        <f>'将来負担比率（分子）の構造'!K$52</f>
        <v>13298</v>
      </c>
      <c r="K56" s="175"/>
      <c r="L56" s="175"/>
      <c r="M56" s="175">
        <f>'将来負担比率（分子）の構造'!L$52</f>
        <v>12671</v>
      </c>
      <c r="N56" s="175"/>
      <c r="O56" s="175"/>
      <c r="P56" s="175">
        <f>'将来負担比率（分子）の構造'!M$52</f>
        <v>12762</v>
      </c>
    </row>
    <row r="57" spans="1:16" x14ac:dyDescent="0.15">
      <c r="A57" s="175" t="s">
        <v>42</v>
      </c>
      <c r="B57" s="175"/>
      <c r="C57" s="175"/>
      <c r="D57" s="175">
        <f>'将来負担比率（分子）の構造'!I$51</f>
        <v>326</v>
      </c>
      <c r="E57" s="175"/>
      <c r="F57" s="175"/>
      <c r="G57" s="175">
        <f>'将来負担比率（分子）の構造'!J$51</f>
        <v>293</v>
      </c>
      <c r="H57" s="175"/>
      <c r="I57" s="175"/>
      <c r="J57" s="175">
        <f>'将来負担比率（分子）の構造'!K$51</f>
        <v>202</v>
      </c>
      <c r="K57" s="175"/>
      <c r="L57" s="175"/>
      <c r="M57" s="175">
        <f>'将来負担比率（分子）の構造'!L$51</f>
        <v>138</v>
      </c>
      <c r="N57" s="175"/>
      <c r="O57" s="175"/>
      <c r="P57" s="175">
        <f>'将来負担比率（分子）の構造'!M$51</f>
        <v>122</v>
      </c>
    </row>
    <row r="58" spans="1:16" x14ac:dyDescent="0.15">
      <c r="A58" s="175" t="s">
        <v>41</v>
      </c>
      <c r="B58" s="175"/>
      <c r="C58" s="175"/>
      <c r="D58" s="175">
        <f>'将来負担比率（分子）の構造'!I$50</f>
        <v>4908</v>
      </c>
      <c r="E58" s="175"/>
      <c r="F58" s="175"/>
      <c r="G58" s="175">
        <f>'将来負担比率（分子）の構造'!J$50</f>
        <v>5249</v>
      </c>
      <c r="H58" s="175"/>
      <c r="I58" s="175"/>
      <c r="J58" s="175">
        <f>'将来負担比率（分子）の構造'!K$50</f>
        <v>5508</v>
      </c>
      <c r="K58" s="175"/>
      <c r="L58" s="175"/>
      <c r="M58" s="175">
        <f>'将来負担比率（分子）の構造'!L$50</f>
        <v>5861</v>
      </c>
      <c r="N58" s="175"/>
      <c r="O58" s="175"/>
      <c r="P58" s="175">
        <f>'将来負担比率（分子）の構造'!M$50</f>
        <v>5180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2</v>
      </c>
      <c r="F61" s="175"/>
      <c r="G61" s="175"/>
      <c r="H61" s="175" t="str">
        <f>'将来負担比率（分子）の構造'!K$46</f>
        <v>-</v>
      </c>
      <c r="I61" s="175"/>
      <c r="J61" s="175"/>
      <c r="K61" s="175">
        <f>'将来負担比率（分子）の構造'!L$46</f>
        <v>5</v>
      </c>
      <c r="L61" s="175"/>
      <c r="M61" s="175"/>
      <c r="N61" s="175">
        <f>'将来負担比率（分子）の構造'!M$46</f>
        <v>5</v>
      </c>
      <c r="O61" s="175"/>
      <c r="P61" s="175"/>
    </row>
    <row r="62" spans="1:16" x14ac:dyDescent="0.15">
      <c r="A62" s="175" t="s">
        <v>35</v>
      </c>
      <c r="B62" s="175">
        <f>'将来負担比率（分子）の構造'!I$45</f>
        <v>2970</v>
      </c>
      <c r="C62" s="175"/>
      <c r="D62" s="175"/>
      <c r="E62" s="175">
        <f>'将来負担比率（分子）の構造'!J$45</f>
        <v>2846</v>
      </c>
      <c r="F62" s="175"/>
      <c r="G62" s="175"/>
      <c r="H62" s="175">
        <f>'将来負担比率（分子）の構造'!K$45</f>
        <v>2835</v>
      </c>
      <c r="I62" s="175"/>
      <c r="J62" s="175"/>
      <c r="K62" s="175">
        <f>'将来負担比率（分子）の構造'!L$45</f>
        <v>2745</v>
      </c>
      <c r="L62" s="175"/>
      <c r="M62" s="175"/>
      <c r="N62" s="175">
        <f>'将来負担比率（分子）の構造'!M$45</f>
        <v>2702</v>
      </c>
      <c r="O62" s="175"/>
      <c r="P62" s="175"/>
    </row>
    <row r="63" spans="1:16" x14ac:dyDescent="0.15">
      <c r="A63" s="175" t="s">
        <v>34</v>
      </c>
      <c r="B63" s="175">
        <f>'将来負担比率（分子）の構造'!I$44</f>
        <v>661</v>
      </c>
      <c r="C63" s="175"/>
      <c r="D63" s="175"/>
      <c r="E63" s="175">
        <f>'将来負担比率（分子）の構造'!J$44</f>
        <v>624</v>
      </c>
      <c r="F63" s="175"/>
      <c r="G63" s="175"/>
      <c r="H63" s="175">
        <f>'将来負担比率（分子）の構造'!K$44</f>
        <v>671</v>
      </c>
      <c r="I63" s="175"/>
      <c r="J63" s="175"/>
      <c r="K63" s="175">
        <f>'将来負担比率（分子）の構造'!L$44</f>
        <v>760</v>
      </c>
      <c r="L63" s="175"/>
      <c r="M63" s="175"/>
      <c r="N63" s="175">
        <f>'将来負担比率（分子）の構造'!M$44</f>
        <v>1163</v>
      </c>
      <c r="O63" s="175"/>
      <c r="P63" s="175"/>
    </row>
    <row r="64" spans="1:16" x14ac:dyDescent="0.15">
      <c r="A64" s="175" t="s">
        <v>33</v>
      </c>
      <c r="B64" s="175">
        <f>'将来負担比率（分子）の構造'!I$43</f>
        <v>6510</v>
      </c>
      <c r="C64" s="175"/>
      <c r="D64" s="175"/>
      <c r="E64" s="175">
        <f>'将来負担比率（分子）の構造'!J$43</f>
        <v>6000</v>
      </c>
      <c r="F64" s="175"/>
      <c r="G64" s="175"/>
      <c r="H64" s="175">
        <f>'将来負担比率（分子）の構造'!K$43</f>
        <v>4820</v>
      </c>
      <c r="I64" s="175"/>
      <c r="J64" s="175"/>
      <c r="K64" s="175">
        <f>'将来負担比率（分子）の構造'!L$43</f>
        <v>4158</v>
      </c>
      <c r="L64" s="175"/>
      <c r="M64" s="175"/>
      <c r="N64" s="175">
        <f>'将来負担比率（分子）の構造'!M$43</f>
        <v>3714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17185</v>
      </c>
      <c r="C66" s="175"/>
      <c r="D66" s="175"/>
      <c r="E66" s="175">
        <f>'将来負担比率（分子）の構造'!J$41</f>
        <v>17480</v>
      </c>
      <c r="F66" s="175"/>
      <c r="G66" s="175"/>
      <c r="H66" s="175">
        <f>'将来負担比率（分子）の構造'!K$41</f>
        <v>17352</v>
      </c>
      <c r="I66" s="175"/>
      <c r="J66" s="175"/>
      <c r="K66" s="175">
        <f>'将来負担比率（分子）の構造'!L$41</f>
        <v>17172</v>
      </c>
      <c r="L66" s="175"/>
      <c r="M66" s="175"/>
      <c r="N66" s="175">
        <f>'将来負担比率（分子）の構造'!M$41</f>
        <v>16087</v>
      </c>
      <c r="O66" s="175"/>
      <c r="P66" s="175"/>
    </row>
    <row r="67" spans="1:16" x14ac:dyDescent="0.15">
      <c r="A67" s="175" t="s">
        <v>71</v>
      </c>
      <c r="B67" s="175" t="e">
        <f>NA()</f>
        <v>#N/A</v>
      </c>
      <c r="C67" s="175">
        <f>IF(ISNUMBER('将来負担比率（分子）の構造'!I$53), IF('将来負担比率（分子）の構造'!I$53 &lt; 0, 0, '将来負担比率（分子）の構造'!I$53), NA())</f>
        <v>8279</v>
      </c>
      <c r="D67" s="175" t="e">
        <f>NA()</f>
        <v>#N/A</v>
      </c>
      <c r="E67" s="175" t="e">
        <f>NA()</f>
        <v>#N/A</v>
      </c>
      <c r="F67" s="175">
        <f>IF(ISNUMBER('将来負担比率（分子）の構造'!J$53), IF('将来負担比率（分子）の構造'!J$53 &lt; 0, 0, '将来負担比率（分子）の構造'!J$53), NA())</f>
        <v>7592</v>
      </c>
      <c r="G67" s="175" t="e">
        <f>NA()</f>
        <v>#N/A</v>
      </c>
      <c r="H67" s="175" t="e">
        <f>NA()</f>
        <v>#N/A</v>
      </c>
      <c r="I67" s="175">
        <f>IF(ISNUMBER('将来負担比率（分子）の構造'!K$53), IF('将来負担比率（分子）の構造'!K$53 &lt; 0, 0, '将来負担比率（分子）の構造'!K$53), NA())</f>
        <v>6669</v>
      </c>
      <c r="J67" s="175" t="e">
        <f>NA()</f>
        <v>#N/A</v>
      </c>
      <c r="K67" s="175" t="e">
        <f>NA()</f>
        <v>#N/A</v>
      </c>
      <c r="L67" s="175">
        <f>IF(ISNUMBER('将来負担比率（分子）の構造'!L$53), IF('将来負担比率（分子）の構造'!L$53 &lt; 0, 0, '将来負担比率（分子）の構造'!L$53), NA())</f>
        <v>6169</v>
      </c>
      <c r="M67" s="175" t="e">
        <f>NA()</f>
        <v>#N/A</v>
      </c>
      <c r="N67" s="175" t="e">
        <f>NA()</f>
        <v>#N/A</v>
      </c>
      <c r="O67" s="175">
        <f>IF(ISNUMBER('将来負担比率（分子）の構造'!M$53), IF('将来負担比率（分子）の構造'!M$53 &lt; 0, 0, '将来負担比率（分子）の構造'!M$53), NA())</f>
        <v>5608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1834</v>
      </c>
      <c r="C72" s="179">
        <f>基金残高に係る経年分析!G55</f>
        <v>2221</v>
      </c>
      <c r="D72" s="179">
        <f>基金残高に係る経年分析!H55</f>
        <v>1770</v>
      </c>
    </row>
    <row r="73" spans="1:16" x14ac:dyDescent="0.15">
      <c r="A73" s="178" t="s">
        <v>74</v>
      </c>
      <c r="B73" s="179">
        <f>基金残高に係る経年分析!F56</f>
        <v>296</v>
      </c>
      <c r="C73" s="179">
        <f>基金残高に係る経年分析!G56</f>
        <v>386</v>
      </c>
      <c r="D73" s="179">
        <f>基金残高に係る経年分析!H56</f>
        <v>432</v>
      </c>
    </row>
    <row r="74" spans="1:16" x14ac:dyDescent="0.15">
      <c r="A74" s="178" t="s">
        <v>75</v>
      </c>
      <c r="B74" s="179">
        <f>基金残高に係る経年分析!F57</f>
        <v>700</v>
      </c>
      <c r="C74" s="179">
        <f>基金残高に係る経年分析!G57</f>
        <v>641</v>
      </c>
      <c r="D74" s="179">
        <f>基金残高に係る経年分析!H57</f>
        <v>559</v>
      </c>
    </row>
  </sheetData>
  <sheetProtection algorithmName="SHA-512" hashValue="uI2TNSXF7a40na9iPDCG+1uyIc2SdEeridRZtYkmm+5A3R9LISg92NPP9j7RZTfxcOUDhAKT6FpMRBAOaqH05A==" saltValue="fFDawXJBAOSZTEMx1ByZ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2025-03-05T01:11:40Z</cp:lastPrinted>
  <dcterms:created xsi:type="dcterms:W3CDTF">2025-02-19T01:08:39Z</dcterms:created>
  <dcterms:modified xsi:type="dcterms:W3CDTF">2025-03-27T04:44:43Z</dcterms:modified>
  <cp:category/>
</cp:coreProperties>
</file>