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120" yWindow="-120" windowWidth="19800" windowHeight="117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<sst xmlns="http://schemas.openxmlformats.org/spreadsheetml/2006/main" count="1115" uniqueCount="606">
  <si>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</si>
  <si>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</si>
  <si>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</si>
  <si>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</si>
  <si>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</si>
  <si>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</si>
  <si>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</si>
  <si>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</si>
  <si>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</si>
  <si>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</si>
  <si>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</si>
  <si>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</si>
  <si>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</si>
  <si>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</si>
  <si>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</si>
  <si>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</si>
  <si>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</si>
  <si>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</si>
  <si>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</si>
  <si>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</si>
  <si>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</si>
  <si>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</si>
  <si>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</si>
  <si>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</si>
  <si>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</si>
  <si>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</si>
  <si>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</si>
  <si>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</si>
  <si>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</si>
  <si>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</si>
  <si>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</si>
  <si>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</si>
  <si>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</si>
  <si>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</si>
  <si>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</si>
  <si>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</si>
  <si>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</si>
  <si>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</si>
  <si>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</si>
  <si>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</si>
  <si>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</si>
  <si>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</si>
  <si>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</si>
  <si>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</si>
  <si>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</si>
  <si>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</si>
  <si>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</si>
  <si>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</si>
  <si>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</si>
  <si>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</si>
  <si>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</si>
  <si>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</si>
  <si>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</si>
  <si>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</si>
  <si>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</si>
  <si>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</si>
  <si>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</si>
  <si>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</si>
  <si>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</si>
  <si>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</si>
  <si>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</si>
  <si>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</si>
  <si>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</si>
  <si>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</si>
  <si>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</si>
  <si>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</si>
  <si>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</si>
  <si>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</si>
  <si>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</si>
  <si>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</si>
  <si>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</si>
  <si>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</si>
  <si>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</si>
  <si>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</si>
  <si>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</si>
  <si>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</si>
  <si>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</si>
  <si>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</si>
  <si>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</si>
  <si>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</si>
  <si>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</si>
  <si>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</si>
  <si>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</si>
  <si>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</si>
  <si>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</si>
  <si>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</si>
  <si>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</si>
  <si>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</si>
  <si>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</si>
  <si>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</si>
  <si>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</si>
  <si>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</si>
  <si>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</si>
  <si>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</si>
  <si>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</si>
  <si>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</si>
  <si>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</si>
  <si>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潮来市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</si>
  <si>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</si>
  <si>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</si>
  <si>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</si>
  <si>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</si>
  <si>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</si>
  <si>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</si>
  <si>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</si>
  <si>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</si>
  <si>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</si>
  <si>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</si>
  <si>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</si>
  <si>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</si>
  <si>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</si>
  <si>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</si>
  <si>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</si>
  <si>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</si>
  <si>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</si>
  <si>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</si>
  <si>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</si>
  <si>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</si>
  <si>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</si>
  <si>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</si>
  <si>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</si>
  <si>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</si>
  <si>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</si>
  <si>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</si>
  <si>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</si>
  <si>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</si>
  <si>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</si>
  <si>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</si>
  <si>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</si>
  <si>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</si>
  <si>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</si>
  <si>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</si>
  <si>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</si>
  <si>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</si>
  <si>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</si>
  <si>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</si>
  <si>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</si>
  <si>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</si>
  <si>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</si>
  <si>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</si>
  <si>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</si>
  <si>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</si>
  <si>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</si>
  <si>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</si>
  <si>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</si>
  <si>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</si>
  <si>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</si>
  <si>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</si>
  <si>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</si>
  <si>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</si>
  <si>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</si>
  <si>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</si>
  <si>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</si>
  <si>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</si>
  <si>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</si>
  <si>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</si>
  <si>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</si>
  <si>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</si>
  <si>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</si>
  <si>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</si>
  <si>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</si>
  <si>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</si>
  <si>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</si>
  <si>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</si>
  <si>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</si>
  <si>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</si>
  <si>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</si>
  <si>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</si>
  <si>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</si>
  <si>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</si>
  <si>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</si>
  <si>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</si>
  <si>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</si>
  <si>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</si>
  <si>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</si>
  <si>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</si>
  <si>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</si>
  <si>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</si>
  <si>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</si>
  <si>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</si>
  <si>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</si>
  <si>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</si>
  <si>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</si>
  <si>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</si>
  <si>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</si>
  <si>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</si>
  <si>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</si>
  <si>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</si>
  <si>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</si>
  <si>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</si>
  <si>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</si>
  <si>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</si>
  <si>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</si>
  <si>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</si>
  <si>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</si>
  <si>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</si>
  <si>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</si>
  <si>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</si>
  <si>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</si>
  <si>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</si>
  <si>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</si>
  <si>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</si>
  <si>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</si>
  <si>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</si>
  <si>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</si>
  <si>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</si>
  <si>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</si>
  <si>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</si>
  <si>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</si>
  <si>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</si>
  <si>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</si>
  <si>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</si>
  <si>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</si>
  <si>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茨城県潮来市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</si>
  <si>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</si>
  <si>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</si>
  <si>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</si>
  <si>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</si>
  <si>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</si>
  <si>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</si>
  <si>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</si>
  <si>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</si>
  <si>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</si>
  <si>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</si>
  <si>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</si>
  <si>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</si>
  <si>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</si>
  <si>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</si>
  <si>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</si>
  <si>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</si>
  <si>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</si>
  <si>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</si>
  <si>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</si>
  <si>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</si>
  <si>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</si>
  <si>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</si>
  <si>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</si>
  <si>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</si>
  <si>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</si>
  <si>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</si>
  <si>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</si>
  <si>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</si>
  <si>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</si>
  <si>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</si>
  <si>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</si>
  <si>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</si>
  <si>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</si>
  <si>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</si>
  <si>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</si>
  <si>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</si>
  <si>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</si>
  <si>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</si>
  <si>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</si>
  <si>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</si>
  <si>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</si>
  <si>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</si>
  <si>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</si>
  <si>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</si>
  <si>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</si>
  <si>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</si>
  <si>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</si>
  <si>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</si>
  <si>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</si>
  <si>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</si>
  <si>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</si>
  <si>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</si>
  <si>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</si>
  <si>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</si>
  <si>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</si>
  <si>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</si>
  <si>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</si>
  <si>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</si>
  <si>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</si>
  <si>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</si>
  <si>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</si>
  <si>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</si>
  <si>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</si>
  <si>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</si>
  <si>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</si>
  <si>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</si>
  <si>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</si>
  <si>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</si>
  <si>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</si>
  <si>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</si>
  <si>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</si>
  <si>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</si>
  <si>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</si>
  <si>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</si>
  <si>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</si>
  <si>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</si>
  <si>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</si>
  <si>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</si>
  <si>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</si>
  <si>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</si>
  <si>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</si>
  <si>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</si>
  <si>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</si>
  <si>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</si>
  <si>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</si>
  <si>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</si>
  <si>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</si>
  <si>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</si>
  <si>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</si>
  <si>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</si>
  <si>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</si>
  <si>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</si>
  <si>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</si>
  <si>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</si>
  <si>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</si>
  <si>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</si>
  <si>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</si>
  <si>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</si>
  <si>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</si>
  <si>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</si>
  <si>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</si>
  <si>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</si>
  <si>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</si>
  <si>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</si>
  <si>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</si>
  <si>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</si>
  <si>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</si>
  <si>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</si>
  <si>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</si>
  <si>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</si>
  <si>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</si>
  <si>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</si>
  <si>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</si>
  <si>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</si>
  <si>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</si>
  <si>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</si>
  <si>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</si>
  <si>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</si>
  <si>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</si>
  <si>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</si>
  <si>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</si>
  <si>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</si>
  <si>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</si>
  <si>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</si>
  <si>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</si>
  <si>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</si>
  <si>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</si>
  <si>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</si>
  <si>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</si>
  <si>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</si>
  <si>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</si>
  <si>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</si>
  <si>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</si>
  <si>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</si>
  <si>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</si>
  <si>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</si>
  <si>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</si>
  <si>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</si>
  <si>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</si>
  <si>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</si>
  <si>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</si>
  <si>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</si>
  <si>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</si>
  <si>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</si>
  <si>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</si>
  <si>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</si>
  <si>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</si>
  <si>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</si>
  <si>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</si>
  <si>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</si>
  <si>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</si>
  <si>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</si>
  <si>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</si>
  <si>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茨城県潮来市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</si>
  <si>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</si>
  <si>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</si>
  <si>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</si>
  <si>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</si>
  <si>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</si>
  <si>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</si>
  <si>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</si>
  <si>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</si>
  <si>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</si>
  <si>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</si>
  <si>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</si>
  <si>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</si>
  <si>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</si>
  <si>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</si>
  <si>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</si>
  <si>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</si>
  <si>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</si>
  <si>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</si>
  <si>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</si>
  <si>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</si>
  <si>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</si>
  <si>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</si>
  <si>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</si>
  <si>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</si>
  <si>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</si>
  <si>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</si>
  <si>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</si>
  <si>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</si>
  <si>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</si>
  <si>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</si>
  <si>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</si>
  <si>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</si>
  <si>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</si>
  <si>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</si>
  <si>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潮来市国民健康保険特別会計</t>
    <phoneticPr fontId="5"/>
  </si>
  <si>
    <t>潮来市介護保険特別会計</t>
    <phoneticPr fontId="5"/>
  </si>
  <si>
    <t>潮来市後期高齢者医療特別会計</t>
    <phoneticPr fontId="5"/>
  </si>
  <si>
    <t>潮来市下水道事業会計</t>
    <phoneticPr fontId="5"/>
  </si>
  <si>
    <t>法適用企業</t>
    <phoneticPr fontId="5"/>
  </si>
  <si>
    <t>潮来市水道事業会計</t>
    <phoneticPr fontId="5"/>
  </si>
  <si>
    <t>潮来市工業用水道事業会計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</si>
  <si>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</si>
  <si>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</si>
  <si>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</si>
  <si>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</si>
  <si>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</si>
  <si>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</si>
  <si>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</si>
  <si>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</si>
  <si>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</si>
  <si>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</si>
  <si>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</si>
  <si>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</si>
  <si>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</si>
  <si>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</si>
  <si>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</si>
  <si>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</si>
  <si>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</si>
  <si>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</si>
  <si>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</si>
  <si>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</si>
  <si>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</si>
  <si>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</si>
  <si>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</si>
  <si>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</si>
  <si>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</si>
  <si>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</si>
  <si>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</si>
  <si>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</si>
  <si>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</si>
  <si>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</si>
  <si>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</si>
  <si>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</si>
  <si>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</si>
  <si>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</si>
  <si>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</si>
  <si>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</si>
  <si>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</si>
  <si>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</si>
  <si>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</si>
  <si>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</si>
  <si>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</si>
  <si>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</si>
  <si>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</si>
  <si>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</si>
  <si>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</si>
  <si>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</si>
  <si>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</si>
  <si>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</si>
  <si>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</si>
  <si>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</si>
  <si>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</si>
  <si>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</si>
  <si>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</si>
  <si>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</si>
  <si>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</si>
  <si>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</si>
  <si>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</si>
  <si>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</si>
  <si>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</si>
  <si>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</si>
  <si>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</si>
  <si>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</si>
  <si>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</si>
  <si>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潮来市水道事業会計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</si>
  <si>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</si>
  <si>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</si>
  <si>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</si>
  <si>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</si>
  <si>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</si>
  <si>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</si>
  <si>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</si>
  <si>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</si>
  <si>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</si>
  <si>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</si>
  <si>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</si>
  <si>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</si>
  <si>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</si>
  <si>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</si>
  <si>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</si>
  <si>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</si>
  <si>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</si>
  <si>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</si>
  <si>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</si>
  <si>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</si>
  <si>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</si>
  <si>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</si>
  <si>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</si>
  <si>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</si>
  <si>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</si>
  <si>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</si>
  <si>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</si>
  <si>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</si>
  <si>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</si>
  <si>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</si>
  <si>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</si>
  <si>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</si>
  <si>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</si>
  <si>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</si>
  <si>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</si>
  <si>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</si>
  <si>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</si>
  <si>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</si>
  <si>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</si>
  <si>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</si>
  <si>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</si>
  <si>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</si>
  <si>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</si>
  <si>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</si>
  <si>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</si>
  <si>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</si>
  <si>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</si>
  <si>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</si>
  <si>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</si>
  <si>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</si>
  <si>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</si>
  <si>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</si>
  <si>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</si>
  <si>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</si>
  <si>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</si>
  <si>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</si>
  <si>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</si>
  <si>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</si>
  <si>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</si>
  <si>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</si>
  <si>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</si>
  <si>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</si>
  <si>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</si>
  <si>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</si>
  <si>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</si>
  <si>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</si>
  <si>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</si>
  <si>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</si>
  <si>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</si>
  <si>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</si>
  <si>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</si>
  <si>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</si>
  <si>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</si>
  <si>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</si>
  <si>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</si>
  <si>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</si>
  <si>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</si>
  <si>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</si>
  <si>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</si>
  <si>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</si>
  <si>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</si>
  <si>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</si>
  <si>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</si>
  <si>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</si>
  <si>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</si>
  <si>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</si>
  <si>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13.16</t>
  </si>
  <si>
    <t>▲ 5.00</t>
  </si>
  <si>
    <t>▲ 8.69</t>
  </si>
  <si>
    <t>一般会計</t>
  </si>
  <si>
    <t>潮来市水道事業会計</t>
  </si>
  <si>
    <t>潮来市下水道事業会計</t>
  </si>
  <si>
    <t>潮来市工業用水道事業会計</t>
  </si>
  <si>
    <t>潮来市国民健康保険特別会計</t>
  </si>
  <si>
    <t>潮来市介護保険特別会計</t>
  </si>
  <si>
    <t>潮来市後期高齢者医療特別会計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</si>
  <si>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</si>
  <si>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</si>
  <si>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</si>
  <si>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</si>
  <si>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</si>
  <si>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</si>
  <si>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</si>
  <si>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</si>
  <si>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潮来市開発公社</t>
    <rPh sb="0" eb="3">
      <t>イタコシ</t>
    </rPh>
    <rPh sb="3" eb="7">
      <t>カイハツコウシャ</t>
    </rPh>
    <phoneticPr fontId="2"/>
  </si>
  <si>
    <t>いたこ</t>
    <phoneticPr fontId="2"/>
  </si>
  <si>
    <t>地域振興基金</t>
    <rPh sb="0" eb="2">
      <t>チイキ</t>
    </rPh>
    <rPh sb="2" eb="6">
      <t>シンコウキキン</t>
    </rPh>
    <phoneticPr fontId="2"/>
  </si>
  <si>
    <t>一般廃棄物処理施設整備基金</t>
    <phoneticPr fontId="2"/>
  </si>
  <si>
    <t>庁舎建設基金</t>
    <rPh sb="0" eb="2">
      <t>チョウシャ</t>
    </rPh>
    <rPh sb="2" eb="4">
      <t>ケンセツ</t>
    </rPh>
    <rPh sb="4" eb="6">
      <t>キキン</t>
    </rPh>
    <phoneticPr fontId="5"/>
  </si>
  <si>
    <t>ふるさと創生基金</t>
    <rPh sb="4" eb="8">
      <t>ソウセイキキン</t>
    </rPh>
    <phoneticPr fontId="5"/>
  </si>
  <si>
    <t>ふるさと応援基金</t>
    <rPh sb="4" eb="6">
      <t>オウエン</t>
    </rPh>
    <rPh sb="6" eb="8">
      <t>キキン</t>
    </rPh>
    <phoneticPr fontId="5"/>
  </si>
  <si>
    <t>鹿行広域事務組合一般会計</t>
    <rPh sb="0" eb="4">
      <t>ロッコウコウイキ</t>
    </rPh>
    <rPh sb="4" eb="8">
      <t>ジムクミアイ</t>
    </rPh>
    <phoneticPr fontId="2"/>
  </si>
  <si>
    <t>鹿行広域事務組合養護老人ホーム事業特別会計</t>
    <phoneticPr fontId="2"/>
  </si>
  <si>
    <t>鹿行広域事務組合消防特別会計</t>
    <rPh sb="0" eb="4">
      <t>ロッコウコウイキ</t>
    </rPh>
    <rPh sb="4" eb="8">
      <t>ジムクミアイ</t>
    </rPh>
    <rPh sb="8" eb="10">
      <t>ショウボウ</t>
    </rPh>
    <rPh sb="10" eb="12">
      <t>トクベツ</t>
    </rPh>
    <rPh sb="12" eb="14">
      <t>カイケイ</t>
    </rPh>
    <phoneticPr fontId="2"/>
  </si>
  <si>
    <t>鹿行広域事務組合火葬場事業特別会計</t>
    <rPh sb="0" eb="4">
      <t>ロッコウコウイキ</t>
    </rPh>
    <rPh sb="4" eb="8">
      <t>ジムクミアイ</t>
    </rPh>
    <rPh sb="8" eb="11">
      <t>カソウバ</t>
    </rPh>
    <rPh sb="11" eb="13">
      <t>ジギョウ</t>
    </rPh>
    <rPh sb="13" eb="17">
      <t>トクベツカイケイ</t>
    </rPh>
    <phoneticPr fontId="2"/>
  </si>
  <si>
    <t>鹿行広域事務組合審査会事業特別会計</t>
    <rPh sb="8" eb="11">
      <t>シンサカイ</t>
    </rPh>
    <rPh sb="11" eb="13">
      <t>ジギョウ</t>
    </rPh>
    <rPh sb="13" eb="17">
      <t>トクベツカイケイ</t>
    </rPh>
    <phoneticPr fontId="2"/>
  </si>
  <si>
    <t xml:space="preserve">茨城県市町村総合事務組合一般会計 </t>
    <phoneticPr fontId="2"/>
  </si>
  <si>
    <t>茨城県市町村総合事務組合県民交通災害共済事業特別会計</t>
    <phoneticPr fontId="2"/>
  </si>
  <si>
    <t xml:space="preserve">茨城租税債権管理機構      </t>
    <phoneticPr fontId="2"/>
  </si>
  <si>
    <t>茨城県後期高齢者医療広域連合一般会計</t>
    <phoneticPr fontId="2"/>
  </si>
  <si>
    <t>茨城県後期高齢者医療広域連合後期高齢者医療特別会計</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</si>
  <si>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</si>
  <si>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</si>
  <si>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</si>
  <si>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て43.9ポイント高く、前年度と比較しても2.8ポイント高くなっている。これは地方債現在高の増によるものである。有形固定資産減価償却率については、類似団体と比べると3.2ポイント下回っており、前年度から0.9ポイント上昇している。施設の老朽化により今後も上昇することが見込まれる。今後は、将来負担比率に注視しながら公共施設等総合計画に基づき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</si>
  <si>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</si>
  <si>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</si>
  <si>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</si>
  <si>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</si>
  <si>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</si>
  <si>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</si>
  <si>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については、類似団体と比べてやや高い水準にある。将来負担比率については、地方債現在高等に係る基準財政需要額算入見込額の減少により増加傾向にある。実質公債費比率については、公債費充当額の減による特定財源の減と公営企業債の財源に充てたと認められる操出金の増により，平成29年度と比較して上昇傾向にある。今後数年は、地方債等現在高及び償還額の状況から上昇することが見込まれるが、その後、公営企業債の現在高の減少により下降すると見込まれる。各指標の推移を注視し、健全な財政運営が行えるよう努める。</t>
    <rPh sb="73" eb="75">
      <t>ゲンショウ</t>
    </rPh>
    <rPh sb="78" eb="82">
      <t>ゾウカケイコウ</t>
    </rPh>
    <rPh sb="151" eb="153">
      <t>ヒカク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</si>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</sst>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2"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157"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77" fontId="34" fillId="6" borderId="3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43A0-409E-BA14-464A94A369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58833</c:v>
                </c:pt>
                <c:pt idx="1">
                  <c:v>61569</c:v>
                </c:pt>
                <c:pt idx="2">
                  <c:v>51338</c:v>
                </c:pt>
                <c:pt idx="3">
                  <c:v>63428</c:v>
                </c:pt>
                <c:pt idx="4">
                  <c:v>54599</c:v>
                </c:pt>
              </c:numCache>
            </c:numRef>
          </c:val>
          <c:smooth val="0"/>
          <c:extLst>
            <c:ext xmlns:c16="http://schemas.microsoft.com/office/drawing/2014/chart" uri="{C3380CC4-5D6E-409C-BE32-E72D297353CC}">
              <c16:uniqueId val="{00000001-43A0-409E-BA14-464A94A369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16.149999999999999</c:v>
                </c:pt>
                <c:pt idx="1">
                  <c:v>8.7100000000000009</c:v>
                </c:pt>
                <c:pt idx="2">
                  <c:v>8.89</c:v>
                </c:pt>
                <c:pt idx="3">
                  <c:v>12.21</c:v>
                </c:pt>
                <c:pt idx="4">
                  <c:v>15.83</c:v>
                </c:pt>
              </c:numCache>
            </c:numRef>
          </c:val>
          <c:extLst>
            <c:ext xmlns:c16="http://schemas.microsoft.com/office/drawing/2014/chart" uri="{C3380CC4-5D6E-409C-BE32-E72D297353CC}">
              <c16:uniqueId val="{00000000-EF95-4524-A273-21F0AD7035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31.22</c:v>
                </c:pt>
                <c:pt idx="1">
                  <c:v>25.49</c:v>
                </c:pt>
                <c:pt idx="2">
                  <c:v>20.239999999999998</c:v>
                </c:pt>
                <c:pt idx="3">
                  <c:v>6.58</c:v>
                </c:pt>
                <c:pt idx="4">
                  <c:v>14.52</c:v>
                </c:pt>
              </c:numCache>
            </c:numRef>
          </c:val>
          <c:extLst>
            <c:ext xmlns:c16="http://schemas.microsoft.com/office/drawing/2014/chart" uri="{C3380CC4-5D6E-409C-BE32-E72D297353CC}">
              <c16:uniqueId val="{00000001-EF95-4524-A273-21F0AD7035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1.89</c:v>
                </c:pt>
                <c:pt idx="1">
                  <c:v>-13.16</c:v>
                </c:pt>
                <c:pt idx="2">
                  <c:v>-5</c:v>
                </c:pt>
                <c:pt idx="3">
                  <c:v>-8.69</c:v>
                </c:pt>
                <c:pt idx="4">
                  <c:v>12.14</c:v>
                </c:pt>
              </c:numCache>
            </c:numRef>
          </c:val>
          <c:smooth val="0"/>
          <c:extLst>
            <c:ext xmlns:c16="http://schemas.microsoft.com/office/drawing/2014/chart" uri="{C3380CC4-5D6E-409C-BE32-E72D297353CC}">
              <c16:uniqueId val="{00000002-EF95-4524-A273-21F0AD7035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0.21</c:v>
                </c:pt>
                <c:pt idx="4">
                  <c:v>#N/A</c:v>
                </c:pt>
                <c:pt idx="5">
                  <c:v>0.24</c:v>
                </c:pt>
                <c:pt idx="6">
                  <c:v>0</c:v>
                </c:pt>
                <c:pt idx="7">
                  <c:v>0</c:v>
                </c:pt>
                <c:pt idx="8">
                  <c:v>0</c:v>
                </c:pt>
                <c:pt idx="9">
                  <c:v>0</c:v>
                </c:pt>
              </c:numCache>
            </c:numRef>
          </c:val>
          <c:extLst>
            <c:ext xmlns:c16="http://schemas.microsoft.com/office/drawing/2014/chart" uri="{C3380CC4-5D6E-409C-BE32-E72D297353CC}">
              <c16:uniqueId val="{00000000-0FE2-42BF-BA82-FE82A97A4D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E2-42BF-BA82-FE82A97A4DD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E2-42BF-BA82-FE82A97A4DD0}"/>
            </c:ext>
          </c:extLst>
        </c:ser>
        <c:ser>
          <c:idx val="3"/>
          <c:order val="3"/>
          <c:tx>
            <c:strRef>
              <c:f>データシート!$A$30</c:f>
              <c:strCache>
                <c:ptCount val="1"/>
                <c:pt idx="0">
                  <c:v>潮来市後期高齢者医療特別会計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0.04</c:v>
                </c:pt>
                <c:pt idx="8">
                  <c:v>#N/A</c:v>
                </c:pt>
                <c:pt idx="9">
                  <c:v>0.02</c:v>
                </c:pt>
              </c:numCache>
            </c:numRef>
          </c:val>
          <c:extLst>
            <c:ext xmlns:c16="http://schemas.microsoft.com/office/drawing/2014/chart" uri="{C3380CC4-5D6E-409C-BE32-E72D297353CC}">
              <c16:uniqueId val="{00000003-0FE2-42BF-BA82-FE82A97A4DD0}"/>
            </c:ext>
          </c:extLst>
        </c:ser>
        <c:ser>
          <c:idx val="4"/>
          <c:order val="4"/>
          <c:tx>
            <c:strRef>
              <c:f>データシート!$A$31</c:f>
              <c:strCache>
                <c:ptCount val="1"/>
                <c:pt idx="0">
                  <c:v>潮来市介護保険特別会計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1.71</c:v>
                </c:pt>
                <c:pt idx="2">
                  <c:v>#N/A</c:v>
                </c:pt>
                <c:pt idx="3">
                  <c:v>0.6</c:v>
                </c:pt>
                <c:pt idx="4">
                  <c:v>#N/A</c:v>
                </c:pt>
                <c:pt idx="5">
                  <c:v>1.1599999999999999</c:v>
                </c:pt>
                <c:pt idx="6">
                  <c:v>#N/A</c:v>
                </c:pt>
                <c:pt idx="7">
                  <c:v>1.05</c:v>
                </c:pt>
                <c:pt idx="8">
                  <c:v>#N/A</c:v>
                </c:pt>
                <c:pt idx="9">
                  <c:v>0.87</c:v>
                </c:pt>
              </c:numCache>
            </c:numRef>
          </c:val>
          <c:extLst>
            <c:ext xmlns:c16="http://schemas.microsoft.com/office/drawing/2014/chart" uri="{C3380CC4-5D6E-409C-BE32-E72D297353CC}">
              <c16:uniqueId val="{00000004-0FE2-42BF-BA82-FE82A97A4DD0}"/>
            </c:ext>
          </c:extLst>
        </c:ser>
        <c:ser>
          <c:idx val="5"/>
          <c:order val="5"/>
          <c:tx>
            <c:strRef>
              <c:f>データシート!$A$32</c:f>
              <c:strCache>
                <c:ptCount val="1"/>
                <c:pt idx="0">
                  <c:v>潮来市国民健康保険特別会計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3.43</c:v>
                </c:pt>
                <c:pt idx="2">
                  <c:v>#N/A</c:v>
                </c:pt>
                <c:pt idx="3">
                  <c:v>0.36</c:v>
                </c:pt>
                <c:pt idx="4">
                  <c:v>#N/A</c:v>
                </c:pt>
                <c:pt idx="5">
                  <c:v>0.71</c:v>
                </c:pt>
                <c:pt idx="6">
                  <c:v>#N/A</c:v>
                </c:pt>
                <c:pt idx="7">
                  <c:v>1.23</c:v>
                </c:pt>
                <c:pt idx="8">
                  <c:v>#N/A</c:v>
                </c:pt>
                <c:pt idx="9">
                  <c:v>1.08</c:v>
                </c:pt>
              </c:numCache>
            </c:numRef>
          </c:val>
          <c:extLst>
            <c:ext xmlns:c16="http://schemas.microsoft.com/office/drawing/2014/chart" uri="{C3380CC4-5D6E-409C-BE32-E72D297353CC}">
              <c16:uniqueId val="{00000005-0FE2-42BF-BA82-FE82A97A4DD0}"/>
            </c:ext>
          </c:extLst>
        </c:ser>
        <c:ser>
          <c:idx val="6"/>
          <c:order val="6"/>
          <c:tx>
            <c:strRef>
              <c:f>データシート!$A$33</c:f>
              <c:strCache>
                <c:ptCount val="1"/>
                <c:pt idx="0">
                  <c:v>潮来市工業用水道事業会計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1.27</c:v>
                </c:pt>
                <c:pt idx="2">
                  <c:v>#N/A</c:v>
                </c:pt>
                <c:pt idx="3">
                  <c:v>1.3</c:v>
                </c:pt>
                <c:pt idx="4">
                  <c:v>#N/A</c:v>
                </c:pt>
                <c:pt idx="5">
                  <c:v>1.35</c:v>
                </c:pt>
                <c:pt idx="6">
                  <c:v>#N/A</c:v>
                </c:pt>
                <c:pt idx="7">
                  <c:v>1.33</c:v>
                </c:pt>
                <c:pt idx="8">
                  <c:v>#N/A</c:v>
                </c:pt>
                <c:pt idx="9">
                  <c:v>1.34</c:v>
                </c:pt>
              </c:numCache>
            </c:numRef>
          </c:val>
          <c:extLst>
            <c:ext xmlns:c16="http://schemas.microsoft.com/office/drawing/2014/chart" uri="{C3380CC4-5D6E-409C-BE32-E72D297353CC}">
              <c16:uniqueId val="{00000006-0FE2-42BF-BA82-FE82A97A4DD0}"/>
            </c:ext>
          </c:extLst>
        </c:ser>
        <c:ser>
          <c:idx val="7"/>
          <c:order val="7"/>
          <c:tx>
            <c:strRef>
              <c:f>データシート!$A$34</c:f>
              <c:strCache>
                <c:ptCount val="1"/>
                <c:pt idx="0">
                  <c:v>潮来市下水道事業会計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4.51</c:v>
                </c:pt>
                <c:pt idx="8">
                  <c:v>#N/A</c:v>
                </c:pt>
                <c:pt idx="9">
                  <c:v>3.02</c:v>
                </c:pt>
              </c:numCache>
            </c:numRef>
          </c:val>
          <c:extLst>
            <c:ext xmlns:c16="http://schemas.microsoft.com/office/drawing/2014/chart" uri="{C3380CC4-5D6E-409C-BE32-E72D297353CC}">
              <c16:uniqueId val="{00000007-0FE2-42BF-BA82-FE82A97A4DD0}"/>
            </c:ext>
          </c:extLst>
        </c:ser>
        <c:ser>
          <c:idx val="8"/>
          <c:order val="8"/>
          <c:tx>
            <c:strRef>
              <c:f>データシート!$A$35</c:f>
              <c:strCache>
                <c:ptCount val="1"/>
                <c:pt idx="0">
                  <c:v>潮来市水道事業会計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8.64</c:v>
                </c:pt>
                <c:pt idx="2">
                  <c:v>#N/A</c:v>
                </c:pt>
                <c:pt idx="3">
                  <c:v>10.27</c:v>
                </c:pt>
                <c:pt idx="4">
                  <c:v>#N/A</c:v>
                </c:pt>
                <c:pt idx="5">
                  <c:v>12</c:v>
                </c:pt>
                <c:pt idx="6">
                  <c:v>#N/A</c:v>
                </c:pt>
                <c:pt idx="7">
                  <c:v>13.39</c:v>
                </c:pt>
                <c:pt idx="8">
                  <c:v>#N/A</c:v>
                </c:pt>
                <c:pt idx="9">
                  <c:v>14.1</c:v>
                </c:pt>
              </c:numCache>
            </c:numRef>
          </c:val>
          <c:extLst>
            <c:ext xmlns:c16="http://schemas.microsoft.com/office/drawing/2014/chart" uri="{C3380CC4-5D6E-409C-BE32-E72D297353CC}">
              <c16:uniqueId val="{00000008-0FE2-42BF-BA82-FE82A97A4D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16.14</c:v>
                </c:pt>
                <c:pt idx="2">
                  <c:v>#N/A</c:v>
                </c:pt>
                <c:pt idx="3">
                  <c:v>8.6999999999999993</c:v>
                </c:pt>
                <c:pt idx="4">
                  <c:v>#N/A</c:v>
                </c:pt>
                <c:pt idx="5">
                  <c:v>8.89</c:v>
                </c:pt>
                <c:pt idx="6">
                  <c:v>#N/A</c:v>
                </c:pt>
                <c:pt idx="7">
                  <c:v>12.21</c:v>
                </c:pt>
                <c:pt idx="8">
                  <c:v>#N/A</c:v>
                </c:pt>
                <c:pt idx="9">
                  <c:v>15.83</c:v>
                </c:pt>
              </c:numCache>
            </c:numRef>
          </c:val>
          <c:extLst>
            <c:ext xmlns:c16="http://schemas.microsoft.com/office/drawing/2014/chart" uri="{C3380CC4-5D6E-409C-BE32-E72D297353CC}">
              <c16:uniqueId val="{00000009-0FE2-42BF-BA82-FE82A97A4D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1353</c:v>
                </c:pt>
                <c:pt idx="5">
                  <c:v>1329</c:v>
                </c:pt>
                <c:pt idx="8">
                  <c:v>1309</c:v>
                </c:pt>
                <c:pt idx="11">
                  <c:v>1465</c:v>
                </c:pt>
                <c:pt idx="14">
                  <c:v>1338</c:v>
                </c:pt>
              </c:numCache>
            </c:numRef>
          </c:val>
          <c:extLst>
            <c:ext xmlns:c16="http://schemas.microsoft.com/office/drawing/2014/chart" uri="{C3380CC4-5D6E-409C-BE32-E72D297353CC}">
              <c16:uniqueId val="{00000000-0BC3-4409-8673-027364638B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C3-4409-8673-027364638B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BC3-4409-8673-027364638B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17</c:v>
                </c:pt>
                <c:pt idx="6">
                  <c:v>19</c:v>
                </c:pt>
                <c:pt idx="9">
                  <c:v>20</c:v>
                </c:pt>
                <c:pt idx="12">
                  <c:v>21</c:v>
                </c:pt>
              </c:numCache>
            </c:numRef>
          </c:val>
          <c:extLst>
            <c:ext xmlns:c16="http://schemas.microsoft.com/office/drawing/2014/chart" uri="{C3380CC4-5D6E-409C-BE32-E72D297353CC}">
              <c16:uniqueId val="{00000003-0BC3-4409-8673-027364638B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571</c:v>
                </c:pt>
                <c:pt idx="3">
                  <c:v>598</c:v>
                </c:pt>
                <c:pt idx="6">
                  <c:v>639</c:v>
                </c:pt>
                <c:pt idx="9">
                  <c:v>581</c:v>
                </c:pt>
                <c:pt idx="12">
                  <c:v>578</c:v>
                </c:pt>
              </c:numCache>
            </c:numRef>
          </c:val>
          <c:extLst>
            <c:ext xmlns:c16="http://schemas.microsoft.com/office/drawing/2014/chart" uri="{C3380CC4-5D6E-409C-BE32-E72D297353CC}">
              <c16:uniqueId val="{00000004-0BC3-4409-8673-027364638B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5-0BC3-4409-8673-027364638B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C3-4409-8673-027364638B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1316</c:v>
                </c:pt>
                <c:pt idx="3">
                  <c:v>1280</c:v>
                </c:pt>
                <c:pt idx="6">
                  <c:v>1264</c:v>
                </c:pt>
                <c:pt idx="9">
                  <c:v>1500</c:v>
                </c:pt>
                <c:pt idx="12">
                  <c:v>1388</c:v>
                </c:pt>
              </c:numCache>
            </c:numRef>
          </c:val>
          <c:extLst>
            <c:ext xmlns:c16="http://schemas.microsoft.com/office/drawing/2014/chart" uri="{C3380CC4-5D6E-409C-BE32-E72D297353CC}">
              <c16:uniqueId val="{00000007-0BC3-4409-8673-027364638B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554</c:v>
                </c:pt>
                <c:pt idx="2">
                  <c:v>#N/A</c:v>
                </c:pt>
                <c:pt idx="3">
                  <c:v>#N/A</c:v>
                </c:pt>
                <c:pt idx="4">
                  <c:v>566</c:v>
                </c:pt>
                <c:pt idx="5">
                  <c:v>#N/A</c:v>
                </c:pt>
                <c:pt idx="6">
                  <c:v>#N/A</c:v>
                </c:pt>
                <c:pt idx="7">
                  <c:v>613</c:v>
                </c:pt>
                <c:pt idx="8">
                  <c:v>#N/A</c:v>
                </c:pt>
                <c:pt idx="9">
                  <c:v>#N/A</c:v>
                </c:pt>
                <c:pt idx="10">
                  <c:v>636</c:v>
                </c:pt>
                <c:pt idx="11">
                  <c:v>#N/A</c:v>
                </c:pt>
                <c:pt idx="12">
                  <c:v>#N/A</c:v>
                </c:pt>
                <c:pt idx="13">
                  <c:v>649</c:v>
                </c:pt>
                <c:pt idx="14">
                  <c:v>#N/A</c:v>
                </c:pt>
              </c:numCache>
            </c:numRef>
          </c:val>
          <c:smooth val="0"/>
          <c:extLst>
            <c:ext xmlns:c16="http://schemas.microsoft.com/office/drawing/2014/chart" uri="{C3380CC4-5D6E-409C-BE32-E72D297353CC}">
              <c16:uniqueId val="{00000008-0BC3-4409-8673-027364638B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13826</c:v>
                </c:pt>
                <c:pt idx="5">
                  <c:v>13833</c:v>
                </c:pt>
                <c:pt idx="8">
                  <c:v>13346</c:v>
                </c:pt>
                <c:pt idx="11">
                  <c:v>12889</c:v>
                </c:pt>
                <c:pt idx="14">
                  <c:v>12239</c:v>
                </c:pt>
              </c:numCache>
            </c:numRef>
          </c:val>
          <c:extLst>
            <c:ext xmlns:c16="http://schemas.microsoft.com/office/drawing/2014/chart" uri="{C3380CC4-5D6E-409C-BE32-E72D297353CC}">
              <c16:uniqueId val="{00000000-BE88-4A3B-8559-3075DF2246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124</c:v>
                </c:pt>
                <c:pt idx="5">
                  <c:v>116</c:v>
                </c:pt>
                <c:pt idx="8">
                  <c:v>122</c:v>
                </c:pt>
                <c:pt idx="11">
                  <c:v>98</c:v>
                </c:pt>
                <c:pt idx="14">
                  <c:v>62</c:v>
                </c:pt>
              </c:numCache>
            </c:numRef>
          </c:val>
          <c:extLst>
            <c:ext xmlns:c16="http://schemas.microsoft.com/office/drawing/2014/chart" uri="{C3380CC4-5D6E-409C-BE32-E72D297353CC}">
              <c16:uniqueId val="{00000001-BE88-4A3B-8559-3075DF2246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3824</c:v>
                </c:pt>
                <c:pt idx="5">
                  <c:v>4292</c:v>
                </c:pt>
                <c:pt idx="8">
                  <c:v>3882</c:v>
                </c:pt>
                <c:pt idx="11">
                  <c:v>2797</c:v>
                </c:pt>
                <c:pt idx="14">
                  <c:v>2843</c:v>
                </c:pt>
              </c:numCache>
            </c:numRef>
          </c:val>
          <c:extLst>
            <c:ext xmlns:c16="http://schemas.microsoft.com/office/drawing/2014/chart" uri="{C3380CC4-5D6E-409C-BE32-E72D297353CC}">
              <c16:uniqueId val="{00000002-BE88-4A3B-8559-3075DF2246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88-4A3B-8559-3075DF2246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88-4A3B-8559-3075DF2246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3</c:v>
                </c:pt>
                <c:pt idx="6">
                  <c:v>0</c:v>
                </c:pt>
                <c:pt idx="9">
                  <c:v>0</c:v>
                </c:pt>
                <c:pt idx="12">
                  <c:v>0</c:v>
                </c:pt>
              </c:numCache>
            </c:numRef>
          </c:val>
          <c:extLst>
            <c:ext xmlns:c16="http://schemas.microsoft.com/office/drawing/2014/chart" uri="{C3380CC4-5D6E-409C-BE32-E72D297353CC}">
              <c16:uniqueId val="{00000005-BE88-4A3B-8559-3075DF2246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2212</c:v>
                </c:pt>
                <c:pt idx="3">
                  <c:v>2147</c:v>
                </c:pt>
                <c:pt idx="6">
                  <c:v>2252</c:v>
                </c:pt>
                <c:pt idx="9">
                  <c:v>2213</c:v>
                </c:pt>
                <c:pt idx="12">
                  <c:v>2131</c:v>
                </c:pt>
              </c:numCache>
            </c:numRef>
          </c:val>
          <c:extLst>
            <c:ext xmlns:c16="http://schemas.microsoft.com/office/drawing/2014/chart" uri="{C3380CC4-5D6E-409C-BE32-E72D297353CC}">
              <c16:uniqueId val="{00000006-BE88-4A3B-8559-3075DF2246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152</c:v>
                </c:pt>
                <c:pt idx="3">
                  <c:v>137</c:v>
                </c:pt>
                <c:pt idx="6">
                  <c:v>133</c:v>
                </c:pt>
                <c:pt idx="9">
                  <c:v>120</c:v>
                </c:pt>
                <c:pt idx="12">
                  <c:v>115</c:v>
                </c:pt>
              </c:numCache>
            </c:numRef>
          </c:val>
          <c:extLst>
            <c:ext xmlns:c16="http://schemas.microsoft.com/office/drawing/2014/chart" uri="{C3380CC4-5D6E-409C-BE32-E72D297353CC}">
              <c16:uniqueId val="{00000007-BE88-4A3B-8559-3075DF2246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6786</c:v>
                </c:pt>
                <c:pt idx="3">
                  <c:v>6664</c:v>
                </c:pt>
                <c:pt idx="6">
                  <c:v>6517</c:v>
                </c:pt>
                <c:pt idx="9">
                  <c:v>6260</c:v>
                </c:pt>
                <c:pt idx="12">
                  <c:v>6391</c:v>
                </c:pt>
              </c:numCache>
            </c:numRef>
          </c:val>
          <c:extLst>
            <c:ext xmlns:c16="http://schemas.microsoft.com/office/drawing/2014/chart" uri="{C3380CC4-5D6E-409C-BE32-E72D297353CC}">
              <c16:uniqueId val="{00000008-BE88-4A3B-8559-3075DF2246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E88-4A3B-8559-3075DF2246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11791</c:v>
                </c:pt>
                <c:pt idx="3">
                  <c:v>11939</c:v>
                </c:pt>
                <c:pt idx="6">
                  <c:v>11711</c:v>
                </c:pt>
                <c:pt idx="9">
                  <c:v>11410</c:v>
                </c:pt>
                <c:pt idx="12">
                  <c:v>11172</c:v>
                </c:pt>
              </c:numCache>
            </c:numRef>
          </c:val>
          <c:extLst>
            <c:ext xmlns:c16="http://schemas.microsoft.com/office/drawing/2014/chart" uri="{C3380CC4-5D6E-409C-BE32-E72D297353CC}">
              <c16:uniqueId val="{0000000A-BE88-4A3B-8559-3075DF2246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3167</c:v>
                </c:pt>
                <c:pt idx="2">
                  <c:v>#N/A</c:v>
                </c:pt>
                <c:pt idx="3">
                  <c:v>#N/A</c:v>
                </c:pt>
                <c:pt idx="4">
                  <c:v>2649</c:v>
                </c:pt>
                <c:pt idx="5">
                  <c:v>#N/A</c:v>
                </c:pt>
                <c:pt idx="6">
                  <c:v>#N/A</c:v>
                </c:pt>
                <c:pt idx="7">
                  <c:v>3264</c:v>
                </c:pt>
                <c:pt idx="8">
                  <c:v>#N/A</c:v>
                </c:pt>
                <c:pt idx="9">
                  <c:v>#N/A</c:v>
                </c:pt>
                <c:pt idx="10">
                  <c:v>4220</c:v>
                </c:pt>
                <c:pt idx="11">
                  <c:v>#N/A</c:v>
                </c:pt>
                <c:pt idx="12">
                  <c:v>#N/A</c:v>
                </c:pt>
                <c:pt idx="13">
                  <c:v>4664</c:v>
                </c:pt>
                <c:pt idx="14">
                  <c:v>#N/A</c:v>
                </c:pt>
              </c:numCache>
            </c:numRef>
          </c:val>
          <c:smooth val="0"/>
          <c:extLst>
            <c:ext xmlns:c16="http://schemas.microsoft.com/office/drawing/2014/chart" uri="{C3380CC4-5D6E-409C-BE32-E72D297353CC}">
              <c16:uniqueId val="{0000000B-BE88-4A3B-8559-3075DF2246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1495</c:v>
                </c:pt>
                <c:pt idx="1">
                  <c:v>515</c:v>
                </c:pt>
                <c:pt idx="2">
                  <c:v>1174</c:v>
                </c:pt>
              </c:numCache>
            </c:numRef>
          </c:val>
          <c:extLst>
            <c:ext xmlns:c16="http://schemas.microsoft.com/office/drawing/2014/chart" uri="{C3380CC4-5D6E-409C-BE32-E72D297353CC}">
              <c16:uniqueId val="{00000000-9C66-4115-B2A4-2346D662FB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289</c:v>
                </c:pt>
                <c:pt idx="1">
                  <c:v>89</c:v>
                </c:pt>
                <c:pt idx="2">
                  <c:v>208</c:v>
                </c:pt>
              </c:numCache>
            </c:numRef>
          </c:val>
          <c:extLst>
            <c:ext xmlns:c16="http://schemas.microsoft.com/office/drawing/2014/chart" uri="{C3380CC4-5D6E-409C-BE32-E72D297353CC}">
              <c16:uniqueId val="{00000001-9C66-4115-B2A4-2346D662FB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2387</c:v>
                </c:pt>
                <c:pt idx="1">
                  <c:v>1944</c:v>
                </c:pt>
                <c:pt idx="2">
                  <c:v>1967</c:v>
                </c:pt>
              </c:numCache>
            </c:numRef>
          </c:val>
          <c:extLst>
            <c:ext xmlns:c16="http://schemas.microsoft.com/office/drawing/2014/chart" uri="{C3380CC4-5D6E-409C-BE32-E72D297353CC}">
              <c16:uniqueId val="{00000002-9C66-4115-B2A4-2346D662FB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{7D2DF681-21B2-4803-84B3-D930F76496B8}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B49-4759-9D8E-8AA9E83705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{1F68C2DF-BF44-49F9-BE33-8F49924D366E}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49-4759-9D8E-8AA9E83705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{2604B681-B55E-40B3-9C1C-007DCDF57DC1}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49-4759-9D8E-8AA9E83705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{EA32BEA5-51D5-4047-9B0B-A3D50F39D16E}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49-4759-9D8E-8AA9E83705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{0DF65D5B-B06F-42D6-97F1-5F743BD6898F}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49-4759-9D8E-8AA9E837051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{05302EFD-DD40-4674-B56D-BEC8D1E24AAD}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B49-4759-9D8E-8AA9E837051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{6FFE486A-5B46-488D-866D-924EE312EC01}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B49-4759-9D8E-8AA9E837051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{DF58EEC5-6FDE-4E25-9C3B-F6CDC60C2792}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B49-4759-9D8E-8AA9E837051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{A41F97AA-EC25-4ADB-8077-A641F47EBCC3}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B49-4759-9D8E-8AA9E83705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56.4</c:v>
                </c:pt>
                <c:pt idx="16">
                  <c:v>57.9</c:v>
                </c:pt>
                <c:pt idx="24">
                  <c:v>59</c:v>
                </c:pt>
                <c:pt idx="32">
                  <c:v>59.9</c:v>
                </c:pt>
              </c:numCache>
            </c:numRef>
          </c:xVal>
          <c:yVal>
            <c:numRef>
              <c:f>公会計指標分析・財政指標組合せ分析表!$BP$51:$DC$51</c:f>
              <c:numCache>
                <c:formatCode>#,##0.0;"▲ "#,##0.0</c:formatCode>
                <c:ptCount val="40"/>
                <c:pt idx="0">
                  <c:v>52.1</c:v>
                </c:pt>
                <c:pt idx="8">
                  <c:v>43.6</c:v>
                </c:pt>
                <c:pt idx="16">
                  <c:v>53.6</c:v>
                </c:pt>
                <c:pt idx="24">
                  <c:v>66.2</c:v>
                </c:pt>
                <c:pt idx="32">
                  <c:v>69</c:v>
                </c:pt>
              </c:numCache>
            </c:numRef>
          </c:yVal>
          <c:smooth val="0"/>
          <c:extLst>
            <c:ext xmlns:c16="http://schemas.microsoft.com/office/drawing/2014/chart" uri="{C3380CC4-5D6E-409C-BE32-E72D297353CC}">
              <c16:uniqueId val="{00000009-0B49-4759-9D8E-8AA9E83705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{A2177F34-5AAF-48D3-8577-8F8C52341963}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B49-4759-9D8E-8AA9E83705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{17AFC716-8092-4497-B14B-28BF29E9B72E}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49-4759-9D8E-8AA9E83705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{CA704F0F-4A23-4FA7-91C4-69D6AB9A7C37}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49-4759-9D8E-8AA9E83705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{C316141C-D14D-4FE9-B053-97244A7499FE}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49-4759-9D8E-8AA9E83705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{E61C1E5B-2D95-4F8C-82F7-6B9FB3D84D7B}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49-4759-9D8E-8AA9E837051A}"/>
                </c:ext>
              </c:extLst>
            </c:dLbl>
            <c:dLbl>
              <c:idx val="8"/>
              <c:layout>
                <c:manualLayout>
                  <c:x val="-2.700572229358876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{CAD3721B-6BF4-4E9E-9F0C-5C63520CDEFC}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B49-4759-9D8E-8AA9E837051A}"/>
                </c:ext>
              </c:extLst>
            </c:dLbl>
            <c:dLbl>
              <c:idx val="16"/>
              <c:layout>
                <c:manualLayout>
                  <c:x val="-3.715522882621783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{FC1D0469-6174-4784-B44C-19910A4A63FE}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B49-4759-9D8E-8AA9E837051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{4E3EDB68-7C02-4173-B8AD-671FA6DDCD6C}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B49-4759-9D8E-8AA9E837051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{D7BD97CA-7F2D-4F37-B021-0C6DA56B298F}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B49-4759-9D8E-8AA9E83705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0B49-4759-9D8E-8AA9E837051A}"/>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{79962BCC-AAE2-4DFA-B3D4-083364E158B5}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25C-47DA-A151-B49841651D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{08BE1B07-0144-4908-882F-FD92AFCB85B0}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5C-47DA-A151-B49841651D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{F4F601A7-4EA7-43C9-BC6D-2EDE5C0FA412}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5C-47DA-A151-B49841651D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{BF2CB822-809F-45BA-9CCC-F27C3882255D}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5C-47DA-A151-B49841651D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{63E800E3-F1E1-4AAA-B6B3-0442401217C5}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5C-47DA-A151-B49841651DD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{7F835B15-D4C5-46FD-8177-9FC66133BE47}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25C-47DA-A151-B49841651DD4}"/>
                </c:ext>
              </c:extLst>
            </c:dLbl>
            <c:dLbl>
              <c:idx val="16"/>
              <c:layout>
                <c:manualLayout>
                  <c:x val="-1.8299452531267552E-2"/>
                  <c:y val="-4.850480201821075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{43A9C39D-27C6-40F5-B3F5-CCD683152F82}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25C-47DA-A151-B49841651DD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{E0C05E55-3540-4C8B-A78B-7ABC01408776}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25C-47DA-A151-B49841651DD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{FF51C280-6AA3-401F-A0DA-A1B86F542F2D}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25C-47DA-A151-B49841651D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8.9</c:v>
                </c:pt>
                <c:pt idx="16">
                  <c:v>9.5</c:v>
                </c:pt>
                <c:pt idx="24">
                  <c:v>9.6999999999999993</c:v>
                </c:pt>
                <c:pt idx="32">
                  <c:v>9.8000000000000007</c:v>
                </c:pt>
              </c:numCache>
            </c:numRef>
          </c:xVal>
          <c:yVal>
            <c:numRef>
              <c:f>公会計指標分析・財政指標組合せ分析表!$BP$73:$DC$73</c:f>
              <c:numCache>
                <c:formatCode>#,##0.0;"▲ "#,##0.0</c:formatCode>
                <c:ptCount val="40"/>
                <c:pt idx="0">
                  <c:v>52.1</c:v>
                </c:pt>
                <c:pt idx="8">
                  <c:v>43.6</c:v>
                </c:pt>
                <c:pt idx="16">
                  <c:v>53.6</c:v>
                </c:pt>
                <c:pt idx="24">
                  <c:v>66.2</c:v>
                </c:pt>
                <c:pt idx="32">
                  <c:v>69</c:v>
                </c:pt>
              </c:numCache>
            </c:numRef>
          </c:yVal>
          <c:smooth val="0"/>
          <c:extLst>
            <c:ext xmlns:c16="http://schemas.microsoft.com/office/drawing/2014/chart" uri="{C3380CC4-5D6E-409C-BE32-E72D297353CC}">
              <c16:uniqueId val="{00000009-B25C-47DA-A151-B49841651D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{4DBCD737-6964-4D8B-B745-82FC17291563}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25C-47DA-A151-B49841651D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{D1740EC2-28C4-4C01-B57B-219C61B522A7}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5C-47DA-A151-B49841651D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{8D20B6EB-909A-4F75-950B-266D98C699D4}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5C-47DA-A151-B49841651D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{DEC818B3-070D-4883-AF66-53724DFF063B}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5C-47DA-A151-B49841651D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{CE2CA347-8403-421D-8863-160786F30889}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5C-47DA-A151-B49841651DD4}"/>
                </c:ext>
              </c:extLst>
            </c:dLbl>
            <c:dLbl>
              <c:idx val="8"/>
              <c:layout>
                <c:manualLayout>
                  <c:x val="-4.49688818129187E-2"/>
                  <c:y val="-7.63284921573771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{CC782D60-4CA8-46D2-9E4B-EE5107A2D531}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25C-47DA-A151-B49841651DD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{9CDECA6A-7180-48D6-9D33-8857DB8281C2}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25C-47DA-A151-B49841651DD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{8FE24B40-8419-46E4-AB73-EC99C48E646B}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25C-47DA-A151-B49841651DD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{20A685FA-63F2-4628-A198-32250F1BB6BC}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25C-47DA-A151-B49841651D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B25C-47DA-A151-B49841651DD4}"/>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年度から令和元年度まで元利償還金は減少傾向であったが、令和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一時増額。令和３年度では、合併特例債の一括償還を行ったため減少している。元利償還金については近年、地方債の新規発行額を元利償還金額以内にする等、公債費の抑制を行っている。公営企業債の元利償還金に対する繰入金については増加傾向に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年度から潮来市下水道事業特別会計と潮来市農業集落排水事業特別会計が一本化し潮来市下水道会計に移行したため令和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年度では減少している。算入公債費等に関しては前述の合併特例債の償還により増加した。今後も緊急性や優先順位を十分検討し、市全体としても、起債に大きく頼ることのない財政運営に努めていく。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残高が償還に必要になる額に足りているため、計画的な積み立てはおこなっていない。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将来負担額に関しては、起債の抑制と合併特例債の借入限度額に近づいたことによる借入額の減少により、退職手当負担見込額以外は減少傾向にある。</a:t>
          </a:r>
        </a:p>
        <a:p>
          <a:r>
            <a:rPr kumimoji="1" lang="ja-JP" altLang="en-US" sz="1400">
              <a:latin typeface="ＭＳ ゴシック" pitchFamily="49" charset="-128"/>
              <a:ea typeface="ＭＳ ゴシック" pitchFamily="49" charset="-128"/>
            </a:rPr>
            <a:t>　充当可能特定歳入については、平成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年度に都市計画税を廃止したことで都市計画税収入を見込まなくなったことにより、平成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年度の算定以降は減少している。</a:t>
          </a:r>
        </a:p>
        <a:p>
          <a:r>
            <a:rPr kumimoji="1" lang="ja-JP" altLang="en-US" sz="1400">
              <a:latin typeface="ＭＳ ゴシック" pitchFamily="49" charset="-128"/>
              <a:ea typeface="ＭＳ ゴシック" pitchFamily="49" charset="-128"/>
            </a:rPr>
            <a:t>　また基準財政需要額算入見込額は年々減少しており、今後上昇する見込みもないことから施策の厳選や事務作業の見直し等により、財政の健全化に努める。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茨城県潮来市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百万円の積立や、減債基金へおよそ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百万円の積立を行った。主な取り崩しとして、ふるさと応援基金から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百万円の取り崩し、地域振興基金から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毎年度の財源不足を補うために財政調整基金も減少してくことが予想され、各種目的基金の使途を検討し活用していくことが必要と思われる。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地域振興基金：潮来市の地域振興を図るための財源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一般廃棄物処理施設整備基金：一般廃棄物処理施設整備のための財源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地域振興基金：地域振興に係る事業のため一般会計に基金繰入れを行ったため減少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一般廃棄物処理施設整備基金：一般廃棄物処理施設の整備のための積立により増加した。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地域振興基金：地域振興に係る経費に充てていく予定である。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一般廃棄物処理施設整備基金：一般廃棄物処理施設の老朽化により、今後も整備などの費用が増えると考えられるため、それらに充てていく予定である。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年度から事業を実施した河川復旧事業の財源として、本来は震災復興特別交付税を充当する予定であったが、事業が令和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年度中に終了しないため明許繰越となり、震災復興特別交付税が明許繰越として充当できないため財政調整基金から充当を行っていたが、令和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年度に河川復旧事業が終了し震災復興特別交付税の交付を受けたため財政調整基金へ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財政調整基金は、市の標準財政規模の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割程度を目途に積立を行う。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取り崩しについては、極端に財政調整基金に依存することのない予算編成を行う。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主に、臨時財政対策債償還基金費の交付分を積立たことによって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今後の地方債の一括償還に備え、積立を行っていく。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8D4A8D3-910A-4AF1-8B93-4341B1305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7F50C73-79D4-46EF-B215-0368026A99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13C403C-3C72-427A-8E4C-85E0F9BE152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064D7AF-CB20-499A-A741-BFEA5BF1C4F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95DEF64-61DE-432B-9617-D703B6F8624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E897517-E23B-4907-B277-6CF99D43DF0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D53C41D-0DF7-4D61-ADFC-822135E318E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30E1000-D4CE-42D1-BE29-73D4529F674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CDD1FC5-D983-485B-9CD0-FB9A0EA5764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E7F6755-8709-4A2A-9C32-DFE28AEF1B8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DBC1B61-7F40-41E9-8BDD-E141F192865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1B821D4-78E3-4110-8E53-4E4E211041D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27,279
26,901
71.40
16,578,411
15,190,513
1,279,445
8,081,106
11,171,531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31EA2D1-2B93-450A-878E-FC60305CD5F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DB1C729-DA30-411D-808B-8B77D96E3B8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75C1EDD-977D-4B03-AC6E-1182013AFDE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9DA45AE-566F-416C-AEE6-7CB962D1139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821DBDE-67A1-43AB-8F05-944E5967861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926E051-0108-4334-ACC1-FE467BFE356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5A2A542-55D7-4DD4-BDF6-3BB7FAD03E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9D8EAAB-9994-48E7-AE3A-24C62C26C1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C46DDBF-99E8-42CB-9332-58674D1157A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BD97EF9-91BE-4563-B0B5-2DC74067273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8C9CDCF-BE51-40C3-A0D7-32EFC8154C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30D7A3A-9C03-4C8D-8B03-15CF3A9C5D2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F54FE23-7B30-4933-B141-C33CD1B25C2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2115EC3-D5EE-406F-990F-B6A2C31C56F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5588757-6C6A-4452-9DE7-9C88D28A9C3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7F7FAB7-A71E-4202-906A-D3E44B1A790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5C48732-7745-485A-93AF-9A32DDAC5FB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F55596D-577D-4EE1-9417-86AAF8CE610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7A40356-45F1-4EA2-806E-D37A91C49A7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54133FF-932D-42FA-8E1B-0DB99DFE585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45A1D81-DED9-4505-8851-5538736F9CD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D9B8190-E3F1-4F40-99FC-A61155265EF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B8FA762-46F3-4ADF-874E-9C01114176A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0123BED-0925-4ED0-8738-27C8FCE2984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A412A0E-1084-47B5-B5C6-1A9871871B3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C53D6D8-85DA-4114-8A20-DDAA87E4DF4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8B3EC19-FFDA-4AEB-9194-ABC9181E967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93BC6D2-BB86-4C36-945A-B32EC8D2A12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82408AA-489F-4186-B234-6CAC8C430D7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B4AC11F-05D0-4AA6-A8F1-966FC69C236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425E298-09F8-4B5A-9E0D-8A035B32E3B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E9D0AB3-882E-4B1C-BE7C-0872F6C52DA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E7C97BC-A9FC-48F4-999E-9958166B522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62C9130-37F6-46B6-9CC8-06159368E77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4DBE80F-6676-4C56-A226-CE68CD77F9A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有形固定資産原価償却率については、前年度から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ポイント上昇し、類似団体平均と比較すると、</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ポイント下回っている。これは公営住宅や橋りょう・トンネルなどの施設の老朽化によるものである。</a:t>
          </a:r>
          <a:endParaRPr lang="ja-JP" altLang="ja-JP">
            <a:effectLst/>
          </a:endParaRPr>
        </a:p>
        <a:p>
          <a:r>
            <a:rPr kumimoji="1" lang="ja-JP" altLang="ja-JP" sz="1100">
              <a:solidFill>
                <a:schemeClr val="dk1"/>
              </a:solidFill>
              <a:effectLst/>
              <a:latin typeface="+mn-lt"/>
              <a:ea typeface="+mn-ea"/>
              <a:cs typeface="+mn-cs"/>
            </a:rPr>
            <a:t>　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年度に策定した公共施設等総合管理計画において、公共施設等の延べ床面積を、今後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年間でおよそ２割削減するという目標を掲げ、老朽化した施設の集約化・複合化や除却を進めていく。</a:t>
          </a: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4769137-58DF-44CA-8422-4024272218E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AB05F3A-439D-4EBE-8652-1740A3B4527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A3B3A62-5867-4AD3-A3DC-AF34C9D2B06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5022D771-869D-465B-8068-6007287FAC8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DA5D0FF5-0017-4D1C-A6BA-9D0EB3BEEB3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3886C703-23E7-4352-87B3-3A037489B3B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C0483AA7-3008-4F30-81AE-C5EF774CC43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BC5D3855-9484-4E31-ABD0-AA3A1CC8204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E4215296-CC27-4644-80C5-4C9DD53DEEE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301C3B69-72BB-4647-B4A6-E05F4A0EDC1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6DB095A9-241F-4A62-AF8D-BAD33DDDB30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458A4B18-75C9-497E-88C8-8AFA68B377E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BC7DDF59-E556-4DAF-BD71-86AE4BB4844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9D11CD7D-0364-4B39-8415-EC0EA8B3F9E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95AE2C7E-5047-419F-8528-5C75EC25828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95B4BB6-2017-45DD-87FC-7FAEA1A8EFC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BDB4AAE-6155-46FA-BB15-A1F92C1EE36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2D3DA54-7877-4DA5-A388-4C1AA88288F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81AA5C0F-51B8-4163-BADA-6FF1C51C1BF1}"/>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23467C31-09FF-47E0-8C09-5184B32C2AAF}"/>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81CE36C4-F7DB-4C87-A119-626629F2C696}"/>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90F807BF-D298-4DAA-A81D-2248B5979EB8}"/>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94E945FA-A16F-429A-AF25-94FE29BCB7FA}"/>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a:extLst>
            <a:ext uri="{FF2B5EF4-FFF2-40B4-BE49-F238E27FC236}">
              <a16:creationId xmlns:a16="http://schemas.microsoft.com/office/drawing/2014/main" id="{F1497A3C-4ACB-4EFF-A2FB-BB1BEEAD0A0A}"/>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FAF125EC-5B99-4F41-9E34-9F01F283BF2D}"/>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a:extLst>
            <a:ext uri="{FF2B5EF4-FFF2-40B4-BE49-F238E27FC236}">
              <a16:creationId xmlns:a16="http://schemas.microsoft.com/office/drawing/2014/main" id="{F88CC0AE-7277-4D72-AB89-7BD53B7515A4}"/>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a:extLst>
            <a:ext uri="{FF2B5EF4-FFF2-40B4-BE49-F238E27FC236}">
              <a16:creationId xmlns:a16="http://schemas.microsoft.com/office/drawing/2014/main" id="{715E96E9-E09D-45E7-953A-86EF81AD6FE9}"/>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a:extLst>
            <a:ext uri="{FF2B5EF4-FFF2-40B4-BE49-F238E27FC236}">
              <a16:creationId xmlns:a16="http://schemas.microsoft.com/office/drawing/2014/main" id="{0FB41899-D49E-49C4-A27F-3B46AF1DC87D}"/>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a:extLst>
            <a:ext uri="{FF2B5EF4-FFF2-40B4-BE49-F238E27FC236}">
              <a16:creationId xmlns:a16="http://schemas.microsoft.com/office/drawing/2014/main" id="{AF554ABD-1EC3-42EA-9BFF-ACDC82F9B395}"/>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C143CB4-9773-489D-B675-496BA193E20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A035ACE-E082-45FE-8AFF-98E8E6FCE69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5F24316-197E-46FF-BF29-247B3CF75F9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E7D59F6-6C9F-4811-BBFE-0B0B95DE6DD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1EAADF7-F45A-4121-9DCD-05B525D7387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80826</xdr:rowOff>
    </xdr:from>
    <xdr:to>
      <xdr:col>23</xdr:col>
      <xdr:colOff>136525</xdr:colOff>
      <xdr:row>30</xdr:row>
      <xdr:rowOff>10976</xdr:rowOff>
    </xdr:to>
    <xdr:sp macro="" textlink="">
      <xdr:nvSpPr>
        <xdr:cNvPr id="83" name="楕円 82">
          <a:extLst>
            <a:ext uri="{FF2B5EF4-FFF2-40B4-BE49-F238E27FC236}">
              <a16:creationId xmlns:a16="http://schemas.microsoft.com/office/drawing/2014/main" id="{D91960D5-02D9-4B65-9009-2FF695FD495F}"/>
            </a:ext>
          </a:extLst>
        </xdr:cNvPr>
        <xdr:cNvSpPr/>
      </xdr:nvSpPr>
      <xdr:spPr>
        <a:xfrm>
          <a:off x="47117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103703</xdr:rowOff>
    </xdr:from>
    <xdr:ext cx="405111" cy="259045"/>
    <xdr:sp macro="" textlink="">
      <xdr:nvSpPr>
        <xdr:cNvPr id="84" name="有形固定資産減価償却率該当値テキスト">
          <a:extLst>
            <a:ext uri="{FF2B5EF4-FFF2-40B4-BE49-F238E27FC236}">
              <a16:creationId xmlns:a16="http://schemas.microsoft.com/office/drawing/2014/main" id="{B8F69D11-FF2D-41A0-9E38-361EF982E28E}"/>
            </a:ext>
          </a:extLst>
        </xdr:cNvPr>
        <xdr:cNvSpPr txBox="1"/>
      </xdr:nvSpPr>
      <xdr:spPr>
        <a:xfrm>
          <a:off x="4813300" y="5675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53068</xdr:rowOff>
    </xdr:from>
    <xdr:to>
      <xdr:col>19</xdr:col>
      <xdr:colOff>187325</xdr:colOff>
      <xdr:row>29</xdr:row>
      <xdr:rowOff>154668</xdr:rowOff>
    </xdr:to>
    <xdr:sp macro="" textlink="">
      <xdr:nvSpPr>
        <xdr:cNvPr id="85" name="楕円 84">
          <a:extLst>
            <a:ext uri="{FF2B5EF4-FFF2-40B4-BE49-F238E27FC236}">
              <a16:creationId xmlns:a16="http://schemas.microsoft.com/office/drawing/2014/main" id="{29179D88-9C19-4C5D-97B1-A886066034D9}"/>
            </a:ext>
          </a:extLst>
        </xdr:cNvPr>
        <xdr:cNvSpPr/>
      </xdr:nvSpPr>
      <xdr:spPr>
        <a:xfrm>
          <a:off x="40005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103868</xdr:rowOff>
    </xdr:from>
    <xdr:to>
      <xdr:col>23</xdr:col>
      <xdr:colOff>85725</xdr:colOff>
      <xdr:row>29</xdr:row>
      <xdr:rowOff>131626</xdr:rowOff>
    </xdr:to>
    <xdr:cxnSp macro="">
      <xdr:nvCxnSpPr>
        <xdr:cNvPr id="86" name="直線コネクタ 85">
          <a:extLst>
            <a:ext uri="{FF2B5EF4-FFF2-40B4-BE49-F238E27FC236}">
              <a16:creationId xmlns:a16="http://schemas.microsoft.com/office/drawing/2014/main" id="{1B6C9A9B-1625-4A1D-B9D8-848A9DD6EC71}"/>
            </a:ext>
          </a:extLst>
        </xdr:cNvPr>
        <xdr:cNvCxnSpPr/>
      </xdr:nvCxnSpPr>
      <xdr:spPr>
        <a:xfrm>
          <a:off x="4051300" y="5847443"/>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19141</xdr:rowOff>
    </xdr:from>
    <xdr:to>
      <xdr:col>15</xdr:col>
      <xdr:colOff>187325</xdr:colOff>
      <xdr:row>29</xdr:row>
      <xdr:rowOff>120741</xdr:rowOff>
    </xdr:to>
    <xdr:sp macro="" textlink="">
      <xdr:nvSpPr>
        <xdr:cNvPr id="87" name="楕円 86">
          <a:extLst>
            <a:ext uri="{FF2B5EF4-FFF2-40B4-BE49-F238E27FC236}">
              <a16:creationId xmlns:a16="http://schemas.microsoft.com/office/drawing/2014/main" id="{655C5FE2-185C-4EA9-B7E2-4C1E3DDF4106}"/>
            </a:ext>
          </a:extLst>
        </xdr:cNvPr>
        <xdr:cNvSpPr/>
      </xdr:nvSpPr>
      <xdr:spPr>
        <a:xfrm>
          <a:off x="3238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69941</xdr:rowOff>
    </xdr:from>
    <xdr:to>
      <xdr:col>19</xdr:col>
      <xdr:colOff>136525</xdr:colOff>
      <xdr:row>29</xdr:row>
      <xdr:rowOff>103868</xdr:rowOff>
    </xdr:to>
    <xdr:cxnSp macro="">
      <xdr:nvCxnSpPr>
        <xdr:cNvPr id="88" name="直線コネクタ 87">
          <a:extLst>
            <a:ext uri="{FF2B5EF4-FFF2-40B4-BE49-F238E27FC236}">
              <a16:creationId xmlns:a16="http://schemas.microsoft.com/office/drawing/2014/main" id="{A1B639F3-ABAA-4126-B3BF-AC504ABA1610}"/>
            </a:ext>
          </a:extLst>
        </xdr:cNvPr>
        <xdr:cNvCxnSpPr/>
      </xdr:nvCxnSpPr>
      <xdr:spPr>
        <a:xfrm>
          <a:off x="3289300" y="581351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144326</xdr:rowOff>
    </xdr:from>
    <xdr:to>
      <xdr:col>11</xdr:col>
      <xdr:colOff>187325</xdr:colOff>
      <xdr:row>29</xdr:row>
      <xdr:rowOff>74476</xdr:rowOff>
    </xdr:to>
    <xdr:sp macro="" textlink="">
      <xdr:nvSpPr>
        <xdr:cNvPr id="89" name="楕円 88">
          <a:extLst>
            <a:ext uri="{FF2B5EF4-FFF2-40B4-BE49-F238E27FC236}">
              <a16:creationId xmlns:a16="http://schemas.microsoft.com/office/drawing/2014/main" id="{F4559F3E-7428-4494-AB56-F3416BADD6EA}"/>
            </a:ext>
          </a:extLst>
        </xdr:cNvPr>
        <xdr:cNvSpPr/>
      </xdr:nvSpPr>
      <xdr:spPr>
        <a:xfrm>
          <a:off x="24765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23676</xdr:rowOff>
    </xdr:from>
    <xdr:to>
      <xdr:col>15</xdr:col>
      <xdr:colOff>136525</xdr:colOff>
      <xdr:row>29</xdr:row>
      <xdr:rowOff>69941</xdr:rowOff>
    </xdr:to>
    <xdr:cxnSp macro="">
      <xdr:nvCxnSpPr>
        <xdr:cNvPr id="90" name="直線コネクタ 89">
          <a:extLst>
            <a:ext uri="{FF2B5EF4-FFF2-40B4-BE49-F238E27FC236}">
              <a16:creationId xmlns:a16="http://schemas.microsoft.com/office/drawing/2014/main" id="{CCA90F86-D3EF-485A-A954-FB18CD9F5E5C}"/>
            </a:ext>
          </a:extLst>
        </xdr:cNvPr>
        <xdr:cNvCxnSpPr/>
      </xdr:nvCxnSpPr>
      <xdr:spPr>
        <a:xfrm>
          <a:off x="2527300" y="576725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110399</xdr:rowOff>
    </xdr:from>
    <xdr:to>
      <xdr:col>7</xdr:col>
      <xdr:colOff>187325</xdr:colOff>
      <xdr:row>29</xdr:row>
      <xdr:rowOff>40549</xdr:rowOff>
    </xdr:to>
    <xdr:sp macro="" textlink="">
      <xdr:nvSpPr>
        <xdr:cNvPr id="91" name="楕円 90">
          <a:extLst>
            <a:ext uri="{FF2B5EF4-FFF2-40B4-BE49-F238E27FC236}">
              <a16:creationId xmlns:a16="http://schemas.microsoft.com/office/drawing/2014/main" id="{610CF774-A048-4D80-B722-E3A0D2502C93}"/>
            </a:ext>
          </a:extLst>
        </xdr:cNvPr>
        <xdr:cNvSpPr/>
      </xdr:nvSpPr>
      <xdr:spPr>
        <a:xfrm>
          <a:off x="17145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161199</xdr:rowOff>
    </xdr:from>
    <xdr:to>
      <xdr:col>11</xdr:col>
      <xdr:colOff>136525</xdr:colOff>
      <xdr:row>29</xdr:row>
      <xdr:rowOff>23676</xdr:rowOff>
    </xdr:to>
    <xdr:cxnSp macro="">
      <xdr:nvCxnSpPr>
        <xdr:cNvPr id="92" name="直線コネクタ 91">
          <a:extLst>
            <a:ext uri="{FF2B5EF4-FFF2-40B4-BE49-F238E27FC236}">
              <a16:creationId xmlns:a16="http://schemas.microsoft.com/office/drawing/2014/main" id="{615A6F3F-1B6A-4AE6-87B3-2D6F225CDB89}"/>
            </a:ext>
          </a:extLst>
        </xdr:cNvPr>
        <xdr:cNvCxnSpPr/>
      </xdr:nvCxnSpPr>
      <xdr:spPr>
        <a:xfrm>
          <a:off x="1765300" y="573332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3" name="n_1aveValue有形固定資産減価償却率">
          <a:extLst>
            <a:ext uri="{FF2B5EF4-FFF2-40B4-BE49-F238E27FC236}">
              <a16:creationId xmlns:a16="http://schemas.microsoft.com/office/drawing/2014/main" id="{28D43E84-81D2-4876-9932-AB34A480B944}"/>
            </a:ext>
          </a:extLst>
        </xdr:cNvPr>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4" name="n_2aveValue有形固定資産減価償却率">
          <a:extLst>
            <a:ext uri="{FF2B5EF4-FFF2-40B4-BE49-F238E27FC236}">
              <a16:creationId xmlns:a16="http://schemas.microsoft.com/office/drawing/2014/main" id="{358DD822-8687-44DC-9F4C-51703C384546}"/>
            </a:ext>
          </a:extLst>
        </xdr:cNvPr>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95" name="n_3aveValue有形固定資産減価償却率">
          <a:extLst>
            <a:ext uri="{FF2B5EF4-FFF2-40B4-BE49-F238E27FC236}">
              <a16:creationId xmlns:a16="http://schemas.microsoft.com/office/drawing/2014/main" id="{34C15CBB-0F03-48E0-85E8-25D1C0B54B44}"/>
            </a:ext>
          </a:extLst>
        </xdr:cNvPr>
        <xdr:cNvSpPr txBox="1"/>
      </xdr:nvSpPr>
      <xdr:spPr>
        <a:xfrm>
          <a:off x="2324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96" name="n_4aveValue有形固定資産減価償却率">
          <a:extLst>
            <a:ext uri="{FF2B5EF4-FFF2-40B4-BE49-F238E27FC236}">
              <a16:creationId xmlns:a16="http://schemas.microsoft.com/office/drawing/2014/main" id="{20799139-5C49-4DEC-BECE-67DD8D0A1CE3}"/>
            </a:ext>
          </a:extLst>
        </xdr:cNvPr>
        <xdr:cNvSpPr txBox="1"/>
      </xdr:nvSpPr>
      <xdr:spPr>
        <a:xfrm>
          <a:off x="1562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171195</xdr:rowOff>
    </xdr:from>
    <xdr:ext cx="405111" cy="259045"/>
    <xdr:sp macro="" textlink="">
      <xdr:nvSpPr>
        <xdr:cNvPr id="97" name="n_1mainValue有形固定資産減価償却率">
          <a:extLst>
            <a:ext uri="{FF2B5EF4-FFF2-40B4-BE49-F238E27FC236}">
              <a16:creationId xmlns:a16="http://schemas.microsoft.com/office/drawing/2014/main" id="{8B3C1C3E-22AC-4489-8002-33C1A6300C5E}"/>
            </a:ext>
          </a:extLst>
        </xdr:cNvPr>
        <xdr:cNvSpPr txBox="1"/>
      </xdr:nvSpPr>
      <xdr:spPr>
        <a:xfrm>
          <a:off x="3836044" y="557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137268</xdr:rowOff>
    </xdr:from>
    <xdr:ext cx="405111" cy="259045"/>
    <xdr:sp macro="" textlink="">
      <xdr:nvSpPr>
        <xdr:cNvPr id="98" name="n_2mainValue有形固定資産減価償却率">
          <a:extLst>
            <a:ext uri="{FF2B5EF4-FFF2-40B4-BE49-F238E27FC236}">
              <a16:creationId xmlns:a16="http://schemas.microsoft.com/office/drawing/2014/main" id="{EE4FF445-6DB6-422E-A57F-6F408F59379E}"/>
            </a:ext>
          </a:extLst>
        </xdr:cNvPr>
        <xdr:cNvSpPr txBox="1"/>
      </xdr:nvSpPr>
      <xdr:spPr>
        <a:xfrm>
          <a:off x="3086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91003</xdr:rowOff>
    </xdr:from>
    <xdr:ext cx="405111" cy="259045"/>
    <xdr:sp macro="" textlink="">
      <xdr:nvSpPr>
        <xdr:cNvPr id="99" name="n_3mainValue有形固定資産減価償却率">
          <a:extLst>
            <a:ext uri="{FF2B5EF4-FFF2-40B4-BE49-F238E27FC236}">
              <a16:creationId xmlns:a16="http://schemas.microsoft.com/office/drawing/2014/main" id="{1BEE30DD-D647-4CAC-BA6C-728E0B4B3A90}"/>
            </a:ext>
          </a:extLst>
        </xdr:cNvPr>
        <xdr:cNvSpPr txBox="1"/>
      </xdr:nvSpPr>
      <xdr:spPr>
        <a:xfrm>
          <a:off x="2324744" y="549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57076</xdr:rowOff>
    </xdr:from>
    <xdr:ext cx="405111" cy="259045"/>
    <xdr:sp macro="" textlink="">
      <xdr:nvSpPr>
        <xdr:cNvPr id="100" name="n_4mainValue有形固定資産減価償却率">
          <a:extLst>
            <a:ext uri="{FF2B5EF4-FFF2-40B4-BE49-F238E27FC236}">
              <a16:creationId xmlns:a16="http://schemas.microsoft.com/office/drawing/2014/main" id="{5E460157-53B2-4EAC-B662-445F9086E463}"/>
            </a:ext>
          </a:extLst>
        </xdr:cNvPr>
        <xdr:cNvSpPr txBox="1"/>
      </xdr:nvSpPr>
      <xdr:spPr>
        <a:xfrm>
          <a:off x="1562744"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C9C614B2-5C2D-4F9D-B272-6FCD9B16B7A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265506E8-1188-40FE-8142-D8BE39E5290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7B890E37-7961-4BFE-AF01-BBED13995AE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B087D0E7-4E33-4D56-B023-BB1953825D3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2CD9D78D-5211-4BE3-ACBB-8B3C3279D80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6E26E311-F881-4F8B-905A-72D8FA2A51A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EAC8D132-3733-4985-8C3D-180D3CC4605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1E12930E-0834-485A-AE58-D2FDA1C18CE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5632CEF2-F06F-4C1B-A42C-ED812E10DC0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A9A105D1-1C07-47BD-8D59-8C149D279D1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8D23B9D6-AFF6-4E92-85B5-BAB977BD621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91A11293-4EEC-4B01-B152-DABF4F3A62E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4F5A73F9-BBD6-45DA-B74B-53493835DA3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債務償還比率については、前年度から</a:t>
          </a:r>
          <a:r>
            <a:rPr kumimoji="1" lang="en-US" altLang="ja-JP" sz="1100">
              <a:solidFill>
                <a:schemeClr val="dk1"/>
              </a:solidFill>
              <a:effectLst/>
              <a:latin typeface="+mn-lt"/>
              <a:ea typeface="+mn-ea"/>
              <a:cs typeface="+mn-cs"/>
            </a:rPr>
            <a:t>53.2</a:t>
          </a:r>
          <a:r>
            <a:rPr kumimoji="1" lang="ja-JP" altLang="ja-JP" sz="1100">
              <a:solidFill>
                <a:schemeClr val="dk1"/>
              </a:solidFill>
              <a:effectLst/>
              <a:latin typeface="+mn-lt"/>
              <a:ea typeface="+mn-ea"/>
              <a:cs typeface="+mn-cs"/>
            </a:rPr>
            <a:t>ポイント減少し、類似団体平均と比較すると</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ポイント下回っている。これは、合併特例債を一括償還したことにより大幅な減となった。しかし、下水道事業会計の地方債の元利償還に対する一般会計等負担見込額が大きいため、今後数年は、上昇すると見込まれるが、事業の終了などにより、その後減少すると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3247A05D-E7EA-428B-A8DB-0172DB0BAC9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6A3474E8-A310-4B39-9E75-CBFE7ED330B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6C624FB5-4E74-47C2-A0A1-37631F7028E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C7583B9A-8AB4-4A33-ADC1-270C966B449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B6ECDAA7-6205-4DD1-ACD1-A0B4C888381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725F1457-E210-46AB-8F8D-E3833ED7A3E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E0E6395C-90B2-4A56-9479-F2206AD28AD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10528FFE-26F6-4EEA-AE9E-648779347B0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F86F9ECB-88FE-4DBF-BC43-3E21F96C3FB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B1BCFE31-BC4F-4AE0-B527-081649ABC3C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318F1379-DFC0-41BD-AF5C-75D147F7D97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BD44DCE6-559B-48D9-B85C-01433FC3A75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A26018F6-1FF4-4EAB-AB43-2BD8F81C8DE9}"/>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ADCBBB2-4FEE-4BDE-AB2D-7BA0EEB7443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D9B60689-9C0F-4846-AAD7-CA60A771417B}"/>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F3DB9FC9-DD44-433A-B5BB-03136C825FB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a:extLst>
            <a:ext uri="{FF2B5EF4-FFF2-40B4-BE49-F238E27FC236}">
              <a16:creationId xmlns:a16="http://schemas.microsoft.com/office/drawing/2014/main" id="{18300644-D4A5-4FD4-A33B-B0BDB89AE44B}"/>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a:extLst>
            <a:ext uri="{FF2B5EF4-FFF2-40B4-BE49-F238E27FC236}">
              <a16:creationId xmlns:a16="http://schemas.microsoft.com/office/drawing/2014/main" id="{DBE91DFB-B05D-477B-9998-B15F3FAB20A4}"/>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a:extLst>
            <a:ext uri="{FF2B5EF4-FFF2-40B4-BE49-F238E27FC236}">
              <a16:creationId xmlns:a16="http://schemas.microsoft.com/office/drawing/2014/main" id="{093BD6FC-55B0-483E-9F0E-01BD1A946B52}"/>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a:extLst>
            <a:ext uri="{FF2B5EF4-FFF2-40B4-BE49-F238E27FC236}">
              <a16:creationId xmlns:a16="http://schemas.microsoft.com/office/drawing/2014/main" id="{CD1B9BFC-C472-43B2-8C86-72B43379F22E}"/>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a:extLst>
            <a:ext uri="{FF2B5EF4-FFF2-40B4-BE49-F238E27FC236}">
              <a16:creationId xmlns:a16="http://schemas.microsoft.com/office/drawing/2014/main" id="{B49A0451-5444-4D80-84C3-49CBA20FC09D}"/>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5" name="債務償還比率平均値テキスト">
          <a:extLst>
            <a:ext uri="{FF2B5EF4-FFF2-40B4-BE49-F238E27FC236}">
              <a16:creationId xmlns:a16="http://schemas.microsoft.com/office/drawing/2014/main" id="{47D48D2B-3BE1-4E44-BC7A-1C2B8D0BC6DA}"/>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a:extLst>
            <a:ext uri="{FF2B5EF4-FFF2-40B4-BE49-F238E27FC236}">
              <a16:creationId xmlns:a16="http://schemas.microsoft.com/office/drawing/2014/main" id="{7D80C8FC-4676-4E04-BBC1-84EBC9CAD127}"/>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a:extLst>
            <a:ext uri="{FF2B5EF4-FFF2-40B4-BE49-F238E27FC236}">
              <a16:creationId xmlns:a16="http://schemas.microsoft.com/office/drawing/2014/main" id="{393204EB-B440-410A-8492-C49F548CCD94}"/>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a:extLst>
            <a:ext uri="{FF2B5EF4-FFF2-40B4-BE49-F238E27FC236}">
              <a16:creationId xmlns:a16="http://schemas.microsoft.com/office/drawing/2014/main" id="{4A720D61-4FA4-4121-838E-1AEDB7225416}"/>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a:extLst>
            <a:ext uri="{FF2B5EF4-FFF2-40B4-BE49-F238E27FC236}">
              <a16:creationId xmlns:a16="http://schemas.microsoft.com/office/drawing/2014/main" id="{072033EF-4F92-4750-B5C7-5D37072D9223}"/>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a:extLst>
            <a:ext uri="{FF2B5EF4-FFF2-40B4-BE49-F238E27FC236}">
              <a16:creationId xmlns:a16="http://schemas.microsoft.com/office/drawing/2014/main" id="{4EFC5964-4D27-4C19-9A15-237C9D656EAF}"/>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2209421-F69E-4626-BA09-813AA7C1423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EDC1FF9-976A-460B-AB68-979518F975F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B0D17F3-3C01-4B31-A7F9-FD0AAF00C7B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9B60D25-7385-4786-8828-32BF4895D71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1C3287A-3102-44AC-A076-F92790306F7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54610</xdr:rowOff>
    </xdr:from>
    <xdr:to>
      <xdr:col>76</xdr:col>
      <xdr:colOff>73025</xdr:colOff>
      <xdr:row>29</xdr:row>
      <xdr:rowOff>156210</xdr:rowOff>
    </xdr:to>
    <xdr:sp macro="" textlink="">
      <xdr:nvSpPr>
        <xdr:cNvPr id="146" name="楕円 145">
          <a:extLst>
            <a:ext uri="{FF2B5EF4-FFF2-40B4-BE49-F238E27FC236}">
              <a16:creationId xmlns:a16="http://schemas.microsoft.com/office/drawing/2014/main" id="{342963A9-765D-49D8-A0C7-DE160B651FEF}"/>
            </a:ext>
          </a:extLst>
        </xdr:cNvPr>
        <xdr:cNvSpPr/>
      </xdr:nvSpPr>
      <xdr:spPr>
        <a:xfrm>
          <a:off x="147447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77487</xdr:rowOff>
    </xdr:from>
    <xdr:ext cx="469744" cy="259045"/>
    <xdr:sp macro="" textlink="">
      <xdr:nvSpPr>
        <xdr:cNvPr id="147" name="債務償還比率該当値テキスト">
          <a:extLst>
            <a:ext uri="{FF2B5EF4-FFF2-40B4-BE49-F238E27FC236}">
              <a16:creationId xmlns:a16="http://schemas.microsoft.com/office/drawing/2014/main" id="{CDF95771-3EC4-42A6-B01B-932A46E3720E}"/>
            </a:ext>
          </a:extLst>
        </xdr:cNvPr>
        <xdr:cNvSpPr txBox="1"/>
      </xdr:nvSpPr>
      <xdr:spPr>
        <a:xfrm>
          <a:off x="14846300" y="56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150326</xdr:rowOff>
    </xdr:from>
    <xdr:to>
      <xdr:col>72</xdr:col>
      <xdr:colOff>123825</xdr:colOff>
      <xdr:row>30</xdr:row>
      <xdr:rowOff>80476</xdr:rowOff>
    </xdr:to>
    <xdr:sp macro="" textlink="">
      <xdr:nvSpPr>
        <xdr:cNvPr id="148" name="楕円 147">
          <a:extLst>
            <a:ext uri="{FF2B5EF4-FFF2-40B4-BE49-F238E27FC236}">
              <a16:creationId xmlns:a16="http://schemas.microsoft.com/office/drawing/2014/main" id="{8DED7FAB-1957-429A-A022-5005FF806B13}"/>
            </a:ext>
          </a:extLst>
        </xdr:cNvPr>
        <xdr:cNvSpPr/>
      </xdr:nvSpPr>
      <xdr:spPr>
        <a:xfrm>
          <a:off x="14033500" y="589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105410</xdr:rowOff>
    </xdr:from>
    <xdr:to>
      <xdr:col>76</xdr:col>
      <xdr:colOff>22225</xdr:colOff>
      <xdr:row>30</xdr:row>
      <xdr:rowOff>29676</xdr:rowOff>
    </xdr:to>
    <xdr:cxnSp macro="">
      <xdr:nvCxnSpPr>
        <xdr:cNvPr id="149" name="直線コネクタ 148">
          <a:extLst>
            <a:ext uri="{FF2B5EF4-FFF2-40B4-BE49-F238E27FC236}">
              <a16:creationId xmlns:a16="http://schemas.microsoft.com/office/drawing/2014/main" id="{06A47AFA-E51D-4D01-9355-BF83A97651C3}"/>
            </a:ext>
          </a:extLst>
        </xdr:cNvPr>
        <xdr:cNvCxnSpPr/>
      </xdr:nvCxnSpPr>
      <xdr:spPr>
        <a:xfrm flipV="1">
          <a:off x="14084300" y="5848985"/>
          <a:ext cx="7112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66696</xdr:rowOff>
    </xdr:from>
    <xdr:to>
      <xdr:col>68</xdr:col>
      <xdr:colOff>123825</xdr:colOff>
      <xdr:row>32</xdr:row>
      <xdr:rowOff>168296</xdr:rowOff>
    </xdr:to>
    <xdr:sp macro="" textlink="">
      <xdr:nvSpPr>
        <xdr:cNvPr id="150" name="楕円 149">
          <a:extLst>
            <a:ext uri="{FF2B5EF4-FFF2-40B4-BE49-F238E27FC236}">
              <a16:creationId xmlns:a16="http://schemas.microsoft.com/office/drawing/2014/main" id="{4543BEAE-9078-42C3-81BC-BF2F74B0B4A2}"/>
            </a:ext>
          </a:extLst>
        </xdr:cNvPr>
        <xdr:cNvSpPr/>
      </xdr:nvSpPr>
      <xdr:spPr>
        <a:xfrm>
          <a:off x="13271500" y="632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29676</xdr:rowOff>
    </xdr:from>
    <xdr:to>
      <xdr:col>72</xdr:col>
      <xdr:colOff>73025</xdr:colOff>
      <xdr:row>32</xdr:row>
      <xdr:rowOff>117496</xdr:rowOff>
    </xdr:to>
    <xdr:cxnSp macro="">
      <xdr:nvCxnSpPr>
        <xdr:cNvPr id="151" name="直線コネクタ 150">
          <a:extLst>
            <a:ext uri="{FF2B5EF4-FFF2-40B4-BE49-F238E27FC236}">
              <a16:creationId xmlns:a16="http://schemas.microsoft.com/office/drawing/2014/main" id="{1285FED1-4A3B-4A3B-AA19-FE86818535A2}"/>
            </a:ext>
          </a:extLst>
        </xdr:cNvPr>
        <xdr:cNvCxnSpPr/>
      </xdr:nvCxnSpPr>
      <xdr:spPr>
        <a:xfrm flipV="1">
          <a:off x="13322300" y="5944701"/>
          <a:ext cx="762000" cy="43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167259</xdr:rowOff>
    </xdr:from>
    <xdr:to>
      <xdr:col>64</xdr:col>
      <xdr:colOff>123825</xdr:colOff>
      <xdr:row>32</xdr:row>
      <xdr:rowOff>97409</xdr:rowOff>
    </xdr:to>
    <xdr:sp macro="" textlink="">
      <xdr:nvSpPr>
        <xdr:cNvPr id="152" name="楕円 151">
          <a:extLst>
            <a:ext uri="{FF2B5EF4-FFF2-40B4-BE49-F238E27FC236}">
              <a16:creationId xmlns:a16="http://schemas.microsoft.com/office/drawing/2014/main" id="{67E4F777-35EE-4B81-A818-0E6C1507DE5D}"/>
            </a:ext>
          </a:extLst>
        </xdr:cNvPr>
        <xdr:cNvSpPr/>
      </xdr:nvSpPr>
      <xdr:spPr>
        <a:xfrm>
          <a:off x="125095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46609</xdr:rowOff>
    </xdr:from>
    <xdr:to>
      <xdr:col>68</xdr:col>
      <xdr:colOff>73025</xdr:colOff>
      <xdr:row>32</xdr:row>
      <xdr:rowOff>117496</xdr:rowOff>
    </xdr:to>
    <xdr:cxnSp macro="">
      <xdr:nvCxnSpPr>
        <xdr:cNvPr id="153" name="直線コネクタ 152">
          <a:extLst>
            <a:ext uri="{FF2B5EF4-FFF2-40B4-BE49-F238E27FC236}">
              <a16:creationId xmlns:a16="http://schemas.microsoft.com/office/drawing/2014/main" id="{065984E1-F501-4BA2-9700-C97B57C723E7}"/>
            </a:ext>
          </a:extLst>
        </xdr:cNvPr>
        <xdr:cNvCxnSpPr/>
      </xdr:nvCxnSpPr>
      <xdr:spPr>
        <a:xfrm>
          <a:off x="12560300" y="6304534"/>
          <a:ext cx="762000" cy="7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154665</xdr:rowOff>
    </xdr:from>
    <xdr:to>
      <xdr:col>60</xdr:col>
      <xdr:colOff>123825</xdr:colOff>
      <xdr:row>32</xdr:row>
      <xdr:rowOff>84815</xdr:rowOff>
    </xdr:to>
    <xdr:sp macro="" textlink="">
      <xdr:nvSpPr>
        <xdr:cNvPr id="154" name="楕円 153">
          <a:extLst>
            <a:ext uri="{FF2B5EF4-FFF2-40B4-BE49-F238E27FC236}">
              <a16:creationId xmlns:a16="http://schemas.microsoft.com/office/drawing/2014/main" id="{8D8B3E23-A772-44BD-AED5-FD63C8B2D8D1}"/>
            </a:ext>
          </a:extLst>
        </xdr:cNvPr>
        <xdr:cNvSpPr/>
      </xdr:nvSpPr>
      <xdr:spPr>
        <a:xfrm>
          <a:off x="11747500" y="62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34015</xdr:rowOff>
    </xdr:from>
    <xdr:to>
      <xdr:col>64</xdr:col>
      <xdr:colOff>73025</xdr:colOff>
      <xdr:row>32</xdr:row>
      <xdr:rowOff>46609</xdr:rowOff>
    </xdr:to>
    <xdr:cxnSp macro="">
      <xdr:nvCxnSpPr>
        <xdr:cNvPr id="155" name="直線コネクタ 154">
          <a:extLst>
            <a:ext uri="{FF2B5EF4-FFF2-40B4-BE49-F238E27FC236}">
              <a16:creationId xmlns:a16="http://schemas.microsoft.com/office/drawing/2014/main" id="{2731EFF6-82E2-46D9-AAF3-2340E8DCC47B}"/>
            </a:ext>
          </a:extLst>
        </xdr:cNvPr>
        <xdr:cNvCxnSpPr/>
      </xdr:nvCxnSpPr>
      <xdr:spPr>
        <a:xfrm>
          <a:off x="11798300" y="6291940"/>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6" name="n_1aveValue債務償還比率">
          <a:extLst>
            <a:ext uri="{FF2B5EF4-FFF2-40B4-BE49-F238E27FC236}">
              <a16:creationId xmlns:a16="http://schemas.microsoft.com/office/drawing/2014/main" id="{7202E4C0-EE97-480F-852D-2E40F2488233}"/>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7" name="n_2aveValue債務償還比率">
          <a:extLst>
            <a:ext uri="{FF2B5EF4-FFF2-40B4-BE49-F238E27FC236}">
              <a16:creationId xmlns:a16="http://schemas.microsoft.com/office/drawing/2014/main" id="{06E37A02-4347-427A-8402-4397E3F6DAEF}"/>
            </a:ext>
          </a:extLst>
        </xdr:cNvPr>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58" name="n_3aveValue債務償還比率">
          <a:extLst>
            <a:ext uri="{FF2B5EF4-FFF2-40B4-BE49-F238E27FC236}">
              <a16:creationId xmlns:a16="http://schemas.microsoft.com/office/drawing/2014/main" id="{2FEB17B7-47C6-4D5E-B6C1-1B47E265B815}"/>
            </a:ext>
          </a:extLst>
        </xdr:cNvPr>
        <xdr:cNvSpPr txBox="1"/>
      </xdr:nvSpPr>
      <xdr:spPr>
        <a:xfrm>
          <a:off x="12325427" y="59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a:extLst>
            <a:ext uri="{FF2B5EF4-FFF2-40B4-BE49-F238E27FC236}">
              <a16:creationId xmlns:a16="http://schemas.microsoft.com/office/drawing/2014/main" id="{DC36889F-2B0D-4CE4-B4CC-F5E7F6EE57D9}"/>
            </a:ext>
          </a:extLst>
        </xdr:cNvPr>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97003</xdr:rowOff>
    </xdr:from>
    <xdr:ext cx="469744" cy="259045"/>
    <xdr:sp macro="" textlink="">
      <xdr:nvSpPr>
        <xdr:cNvPr id="160" name="n_1mainValue債務償還比率">
          <a:extLst>
            <a:ext uri="{FF2B5EF4-FFF2-40B4-BE49-F238E27FC236}">
              <a16:creationId xmlns:a16="http://schemas.microsoft.com/office/drawing/2014/main" id="{BA814029-76B3-45A9-AF71-F14337787E07}"/>
            </a:ext>
          </a:extLst>
        </xdr:cNvPr>
        <xdr:cNvSpPr txBox="1"/>
      </xdr:nvSpPr>
      <xdr:spPr>
        <a:xfrm>
          <a:off x="13836727" y="566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159423</xdr:rowOff>
    </xdr:from>
    <xdr:ext cx="469744" cy="259045"/>
    <xdr:sp macro="" textlink="">
      <xdr:nvSpPr>
        <xdr:cNvPr id="161" name="n_2mainValue債務償還比率">
          <a:extLst>
            <a:ext uri="{FF2B5EF4-FFF2-40B4-BE49-F238E27FC236}">
              <a16:creationId xmlns:a16="http://schemas.microsoft.com/office/drawing/2014/main" id="{8C9FD3FF-7D78-4D65-B7C0-31E061B6CE8E}"/>
            </a:ext>
          </a:extLst>
        </xdr:cNvPr>
        <xdr:cNvSpPr txBox="1"/>
      </xdr:nvSpPr>
      <xdr:spPr>
        <a:xfrm>
          <a:off x="13087427" y="641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88536</xdr:rowOff>
    </xdr:from>
    <xdr:ext cx="469744" cy="259045"/>
    <xdr:sp macro="" textlink="">
      <xdr:nvSpPr>
        <xdr:cNvPr id="162" name="n_3mainValue債務償還比率">
          <a:extLst>
            <a:ext uri="{FF2B5EF4-FFF2-40B4-BE49-F238E27FC236}">
              <a16:creationId xmlns:a16="http://schemas.microsoft.com/office/drawing/2014/main" id="{FEFBA6B0-A878-45C0-889E-530B068AC99E}"/>
            </a:ext>
          </a:extLst>
        </xdr:cNvPr>
        <xdr:cNvSpPr txBox="1"/>
      </xdr:nvSpPr>
      <xdr:spPr>
        <a:xfrm>
          <a:off x="12325427" y="634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75942</xdr:rowOff>
    </xdr:from>
    <xdr:ext cx="469744" cy="259045"/>
    <xdr:sp macro="" textlink="">
      <xdr:nvSpPr>
        <xdr:cNvPr id="163" name="n_4mainValue債務償還比率">
          <a:extLst>
            <a:ext uri="{FF2B5EF4-FFF2-40B4-BE49-F238E27FC236}">
              <a16:creationId xmlns:a16="http://schemas.microsoft.com/office/drawing/2014/main" id="{AB46FB03-F285-4BC6-AF24-E7406F604285}"/>
            </a:ext>
          </a:extLst>
        </xdr:cNvPr>
        <xdr:cNvSpPr txBox="1"/>
      </xdr:nvSpPr>
      <xdr:spPr>
        <a:xfrm>
          <a:off x="11563427" y="633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8601A5B1-6674-4AE6-9F35-DD16CC36368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70764C64-6F53-4FE1-8E42-A95077791D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A652303F-3679-4F61-A3FC-969EEC3520D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CA6557E4-69EB-4E4D-8589-F44C9B99B15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569A47A8-9B42-4F22-ACD7-004EDA1CE51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D424F161-EE3A-4354-9E86-4A46B5DDE49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CF6EB1-35B2-4D3C-B2E2-FDF4540CFC3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E2EA41C-F1D3-47B3-B253-B524A3BC3FF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DED3D6-C8BF-4065-95D5-9E214AD5D56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5E3D92-7DC9-44D0-B53E-CE83075962C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5D61F16-22A5-4C7A-B347-7637EEA8B3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A1E768-D011-46ED-9F2F-6AEFD94DB38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3B1D28-246A-402B-B2FF-2E7FFAC0C73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7CADC09-B49C-4230-A6CB-C6A2E6D6234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99062B-874D-46BB-9DC9-E724A9B755F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1FFD02-98DC-49DC-A722-74C4F35C901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27,279
26,901
71.40
16,578,411
15,190,513
1,279,445
8,081,106
11,171,531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2C3B881-886F-4A46-AB9E-73207BAE16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3654DA2-D27B-4206-8060-2EF2230B67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4A1513-725D-4619-ACEE-EEAB3F1405A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36A55F-123E-4B07-81E3-AB38338DD10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4CD109-92B9-4C4E-A848-4F712E8DB2F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DADCCAB-3869-4D52-B174-AD969485A7F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3F1FF1C-E624-4206-B0CD-EE1E350E0D2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DDEC335-CF2C-495E-96BC-A873FBD5F8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50B2E8-289A-47B2-A206-C29F0F2D22C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C518136-A802-4F8E-B79F-5B2BE10AD16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3C63424-363A-461B-8ADF-351C2B540E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8E9BED6-33FD-4326-B665-E8F65382522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317579-332C-432F-8F1E-11B1C9AC834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ABDD746-6A6E-411E-8044-85F540BAC28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96C2938-6F63-493A-BCA4-CE08C9B0606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406F33-C116-4059-BB24-7FDC9661C77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EC6725-3A94-405F-8CC8-A307BFB43B8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1BE4B5-5F58-48CA-BA93-04694A3A5E2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09AE5DE-AD77-44C3-B79E-D45B4D4268E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A35AD55-EACC-4E8F-AAA7-7C17AA54E91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64D1A64-9794-443E-94EE-EAB2735D778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8920273-ACDB-410B-A1C6-E7CCBC56CF6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443399B-9A65-4006-83E4-EB80D8D661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63989D4-3E39-4E77-ACA5-6F71B0AC093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8F8ACD6-8BE0-4998-8EC4-5629ACEFEA2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77BC34A-C8BE-40EA-BD89-DDDE5EE240F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0420B40-19F3-4890-BF7B-F9BDE696669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5EF510B-4852-46D5-A037-A4896C59CD5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177C0D2-7F6E-4751-9E05-D1A96B4565A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6DE9970-E974-4281-97FA-5677A9F1708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A781E01-BB5F-4269-A6FE-88EAC1CC8AF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CF1BCB0-EE61-4F87-8155-AF140258B0E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7B44E80-EDBD-45D5-AE95-94B2C7F4C7F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481E242-04EF-4FB5-B706-71B856A7535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690CEE2-C77E-41EB-A38B-76F1FD79AA9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AC6DB09-729B-4220-B218-6483347B2BC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717EDCE-5090-4A80-897C-51F698F1F1D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9E88C3A-FB07-4738-8F74-914BF233E29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FE2BC82-E3D6-4B1C-AFA5-480535459E7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C87F174-C6F9-4459-A495-FBECF4A2A95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0A053CD-72D8-49FE-897E-30D2A670A38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D5FDBD2-FDAC-4F45-A34D-9606DA202D4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9E801EA-96CE-4EFE-B4E3-1A484EC4FF9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6ED75E4-02B5-4BA3-AE0D-0AE0658CF00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0E7F513-F2B5-4491-A59E-AC5645B7FC1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BF08C4B1-AF6D-48FC-9E16-4D1804924CB0}"/>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0246B7A8-9EEB-4386-B9ED-68F72210F15F}"/>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36CAC1ED-EF04-4C49-AB39-303793971DD9}"/>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6A2C573A-646A-4314-A6C6-2EB1AFFF5A84}"/>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3191D8B7-6E6D-44C8-BF0D-33B2F77261F6}"/>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478E8B8F-22DC-4388-9856-B4E941168ABF}"/>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675A6D30-8B88-4FFB-902D-482894B02576}"/>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39D5A85B-3857-4EB8-9D7F-530019CADDE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350B971D-B341-48FF-A8F6-6F5CB2133E92}"/>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1BCA3959-C2B5-433A-889B-82C8DB349405}"/>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F829EEF7-1E4B-4AC1-9103-EACEFB775E03}"/>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B362360-0486-45DD-8106-3B700688FFF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B8DE26D-D59F-4F8C-9260-23B317EB9F6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37E6CCC-BFCF-4C96-8415-6492C840C42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8293744-1B6A-4317-9D75-E63B0347E77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30EF6D6-E741-41D4-A614-7BCFF966FF1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3" name="楕円 72">
          <a:extLst>
            <a:ext uri="{FF2B5EF4-FFF2-40B4-BE49-F238E27FC236}">
              <a16:creationId xmlns:a16="http://schemas.microsoft.com/office/drawing/2014/main" id="{E067AE9F-FFEC-4360-876B-5E0AD74B71DC}"/>
            </a:ext>
          </a:extLst>
        </xdr:cNvPr>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139717</xdr:rowOff>
    </xdr:from>
    <xdr:ext cx="405111" cy="259045"/>
    <xdr:sp macro="" textlink="">
      <xdr:nvSpPr>
        <xdr:cNvPr id="74" name="【道路】&#10;有形固定資産減価償却率該当値テキスト">
          <a:extLst>
            <a:ext uri="{FF2B5EF4-FFF2-40B4-BE49-F238E27FC236}">
              <a16:creationId xmlns:a16="http://schemas.microsoft.com/office/drawing/2014/main" id="{24776878-8BC4-4BF3-93FD-2A02CF8F3F08}"/>
            </a:ext>
          </a:extLst>
        </xdr:cNvPr>
        <xdr:cNvSpPr txBox="1"/>
      </xdr:nvSpPr>
      <xdr:spPr>
        <a:xfrm>
          <a:off x="46736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a:extLst>
            <a:ext uri="{FF2B5EF4-FFF2-40B4-BE49-F238E27FC236}">
              <a16:creationId xmlns:a16="http://schemas.microsoft.com/office/drawing/2014/main" id="{B07A8B9B-3A82-4643-98D3-60B64535B712}"/>
            </a:ext>
          </a:extLst>
        </xdr:cNvPr>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37</xdr:row>
      <xdr:rowOff>167640</xdr:rowOff>
    </xdr:to>
    <xdr:cxnSp macro="">
      <xdr:nvCxnSpPr>
        <xdr:cNvPr id="76" name="直線コネクタ 75">
          <a:extLst>
            <a:ext uri="{FF2B5EF4-FFF2-40B4-BE49-F238E27FC236}">
              <a16:creationId xmlns:a16="http://schemas.microsoft.com/office/drawing/2014/main" id="{3F7E4D3F-D66A-4F7C-BD0E-38E6F79837C5}"/>
            </a:ext>
          </a:extLst>
        </xdr:cNvPr>
        <xdr:cNvCxnSpPr/>
      </xdr:nvCxnSpPr>
      <xdr:spPr>
        <a:xfrm>
          <a:off x="3797300" y="64941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7" name="楕円 76">
          <a:extLst>
            <a:ext uri="{FF2B5EF4-FFF2-40B4-BE49-F238E27FC236}">
              <a16:creationId xmlns:a16="http://schemas.microsoft.com/office/drawing/2014/main" id="{CEAA4768-1513-4154-9F0A-8A32DC40DC2B}"/>
            </a:ext>
          </a:extLst>
        </xdr:cNvPr>
        <xdr:cNvSpPr/>
      </xdr:nvSpPr>
      <xdr:spPr>
        <a:xfrm>
          <a:off x="2857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150495</xdr:rowOff>
    </xdr:to>
    <xdr:cxnSp macro="">
      <xdr:nvCxnSpPr>
        <xdr:cNvPr id="78" name="直線コネクタ 77">
          <a:extLst>
            <a:ext uri="{FF2B5EF4-FFF2-40B4-BE49-F238E27FC236}">
              <a16:creationId xmlns:a16="http://schemas.microsoft.com/office/drawing/2014/main" id="{CF5FFC78-90E9-4C8E-B9A1-83C9E67897E8}"/>
            </a:ext>
          </a:extLst>
        </xdr:cNvPr>
        <xdr:cNvCxnSpPr/>
      </xdr:nvCxnSpPr>
      <xdr:spPr>
        <a:xfrm>
          <a:off x="2908300" y="64712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40640</xdr:rowOff>
    </xdr:from>
    <xdr:to>
      <xdr:col>10</xdr:col>
      <xdr:colOff>165100</xdr:colOff>
      <xdr:row>37</xdr:row>
      <xdr:rowOff>142240</xdr:rowOff>
    </xdr:to>
    <xdr:sp macro="" textlink="">
      <xdr:nvSpPr>
        <xdr:cNvPr id="79" name="楕円 78">
          <a:extLst>
            <a:ext uri="{FF2B5EF4-FFF2-40B4-BE49-F238E27FC236}">
              <a16:creationId xmlns:a16="http://schemas.microsoft.com/office/drawing/2014/main" id="{41749607-550E-479D-93BD-411A83979018}"/>
            </a:ext>
          </a:extLst>
        </xdr:cNvPr>
        <xdr:cNvSpPr/>
      </xdr:nvSpPr>
      <xdr:spPr>
        <a:xfrm>
          <a:off x="1968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91440</xdr:rowOff>
    </xdr:from>
    <xdr:to>
      <xdr:col>15</xdr:col>
      <xdr:colOff>50800</xdr:colOff>
      <xdr:row>37</xdr:row>
      <xdr:rowOff>127635</xdr:rowOff>
    </xdr:to>
    <xdr:cxnSp macro="">
      <xdr:nvCxnSpPr>
        <xdr:cNvPr id="80" name="直線コネクタ 79">
          <a:extLst>
            <a:ext uri="{FF2B5EF4-FFF2-40B4-BE49-F238E27FC236}">
              <a16:creationId xmlns:a16="http://schemas.microsoft.com/office/drawing/2014/main" id="{110F3A82-50A2-45E3-B15A-EB611232C4D5}"/>
            </a:ext>
          </a:extLst>
        </xdr:cNvPr>
        <xdr:cNvCxnSpPr/>
      </xdr:nvCxnSpPr>
      <xdr:spPr>
        <a:xfrm>
          <a:off x="2019300" y="64350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xdr:rowOff>
    </xdr:from>
    <xdr:to>
      <xdr:col>6</xdr:col>
      <xdr:colOff>38100</xdr:colOff>
      <xdr:row>37</xdr:row>
      <xdr:rowOff>109855</xdr:rowOff>
    </xdr:to>
    <xdr:sp macro="" textlink="">
      <xdr:nvSpPr>
        <xdr:cNvPr id="81" name="楕円 80">
          <a:extLst>
            <a:ext uri="{FF2B5EF4-FFF2-40B4-BE49-F238E27FC236}">
              <a16:creationId xmlns:a16="http://schemas.microsoft.com/office/drawing/2014/main" id="{6952E314-EC8D-42C7-A54F-C6DEB939DBF4}"/>
            </a:ext>
          </a:extLst>
        </xdr:cNvPr>
        <xdr:cNvSpPr/>
      </xdr:nvSpPr>
      <xdr:spPr>
        <a:xfrm>
          <a:off x="1079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59055</xdr:rowOff>
    </xdr:from>
    <xdr:to>
      <xdr:col>10</xdr:col>
      <xdr:colOff>114300</xdr:colOff>
      <xdr:row>37</xdr:row>
      <xdr:rowOff>91440</xdr:rowOff>
    </xdr:to>
    <xdr:cxnSp macro="">
      <xdr:nvCxnSpPr>
        <xdr:cNvPr id="82" name="直線コネクタ 81">
          <a:extLst>
            <a:ext uri="{FF2B5EF4-FFF2-40B4-BE49-F238E27FC236}">
              <a16:creationId xmlns:a16="http://schemas.microsoft.com/office/drawing/2014/main" id="{E87B3D5C-FC22-4539-B704-AA76FAA8AEE5}"/>
            </a:ext>
          </a:extLst>
        </xdr:cNvPr>
        <xdr:cNvCxnSpPr/>
      </xdr:nvCxnSpPr>
      <xdr:spPr>
        <a:xfrm>
          <a:off x="1130300" y="64027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A17A75BC-0895-4B3C-8D58-C3AD93B845F6}"/>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a:extLst>
            <a:ext uri="{FF2B5EF4-FFF2-40B4-BE49-F238E27FC236}">
              <a16:creationId xmlns:a16="http://schemas.microsoft.com/office/drawing/2014/main" id="{98311C5F-989C-4D4B-84BA-19774AE1D380}"/>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386A051C-06A4-47E5-AC22-1EBEC1C9B915}"/>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a:extLst>
            <a:ext uri="{FF2B5EF4-FFF2-40B4-BE49-F238E27FC236}">
              <a16:creationId xmlns:a16="http://schemas.microsoft.com/office/drawing/2014/main" id="{6685FC7D-45B0-4A83-AEEF-7CE5F1DEBD72}"/>
            </a:ext>
          </a:extLst>
        </xdr:cNvPr>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87" name="n_1mainValue【道路】&#10;有形固定資産減価償却率">
          <a:extLst>
            <a:ext uri="{FF2B5EF4-FFF2-40B4-BE49-F238E27FC236}">
              <a16:creationId xmlns:a16="http://schemas.microsoft.com/office/drawing/2014/main" id="{8FF427CC-4AE9-477F-BBAD-9C7B0889903B}"/>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8" name="n_2mainValue【道路】&#10;有形固定資産減価償却率">
          <a:extLst>
            <a:ext uri="{FF2B5EF4-FFF2-40B4-BE49-F238E27FC236}">
              <a16:creationId xmlns:a16="http://schemas.microsoft.com/office/drawing/2014/main" id="{3308BB6D-911E-495D-8B1F-07646BAE6DDD}"/>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158767</xdr:rowOff>
    </xdr:from>
    <xdr:ext cx="405111" cy="259045"/>
    <xdr:sp macro="" textlink="">
      <xdr:nvSpPr>
        <xdr:cNvPr id="89" name="n_3mainValue【道路】&#10;有形固定資産減価償却率">
          <a:extLst>
            <a:ext uri="{FF2B5EF4-FFF2-40B4-BE49-F238E27FC236}">
              <a16:creationId xmlns:a16="http://schemas.microsoft.com/office/drawing/2014/main" id="{73207FE4-D7C6-46B7-BB61-64C602F148D3}"/>
            </a:ext>
          </a:extLst>
        </xdr:cNvPr>
        <xdr:cNvSpPr txBox="1"/>
      </xdr:nvSpPr>
      <xdr:spPr>
        <a:xfrm>
          <a:off x="1816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90" name="n_4mainValue【道路】&#10;有形固定資産減価償却率">
          <a:extLst>
            <a:ext uri="{FF2B5EF4-FFF2-40B4-BE49-F238E27FC236}">
              <a16:creationId xmlns:a16="http://schemas.microsoft.com/office/drawing/2014/main" id="{491E9BF7-AD62-4486-AD43-57AA88B92D66}"/>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65B17E0-0E11-470F-A27F-DCB2B9F5F12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8864670-0E9E-4ABE-AE17-C7244D8B1F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51621E2-4C23-4657-8006-F95E0C10B60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ED8FEE9-D929-4BFC-961B-F24ADA3C1E4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4DE601C-54F4-41E8-AEC7-072E67AF35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FBCFDB4-8C19-41D3-B806-EEC452F0681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FD50FDA-8706-4FB8-A518-49DE2944C15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83F9CCC-09E0-4617-A0F1-403040FF9FB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27164CC-445D-4BB8-8243-34C49DBB0C1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2120A09-146A-4670-B597-A5FA26FBCAA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D3067306-931B-4703-BB9E-7249F5D2FF0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D8170CDF-3256-4645-BDFA-FB944EC4AB2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1467145-9791-4449-9354-AE40D99E18E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258D134F-5FDB-452A-8036-ACA60515E901}"/>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8E90970F-5DE7-4B71-8177-28DD014326C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5CD0664E-0306-405F-91D1-408F44EDEC0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A5A1D4F1-E153-4305-AEF2-E3AE0565641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4D3063A6-FDDB-4F53-B11C-BAE4AF4C08A2}"/>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86CF7762-8FAC-4AE3-AE41-2E05FAFCAC2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592ACB23-5954-4A57-BC2E-955C2F9F7396}"/>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6AF3C958-5B5B-4393-81E4-7E2BA2B9166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44E85024-BAF9-488B-8563-9BF4D6B4E6F5}"/>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FF3F260A-FF5A-476A-9795-B43B3B257C4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40D3FAEA-DCA0-45E2-A148-1154F1A0A4F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3B28A38E-A891-4BA7-8DAF-0FC87D9DB21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B9B18BA6-7FF0-4608-871B-39FDD15A8107}"/>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84837B85-6214-4005-8B0B-B3345CE3D447}"/>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3AEF5B00-5E87-49AB-BFA8-359990831C36}"/>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2641E7BB-C4C2-4D03-AC3E-63D494FC0018}"/>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5719E2A1-F3A6-4465-BABB-473CA444DFC6}"/>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718DEF03-3D62-485C-B2EB-90C17AC93D61}"/>
            </a:ext>
          </a:extLst>
        </xdr:cNvPr>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6F805B58-198E-4397-976B-15C4F3911806}"/>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2E1AAF65-F36E-4E37-A860-EBDF45C3616F}"/>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DFCE9353-F61F-4CFD-AEFC-CEE8A764F0DF}"/>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428FB413-83CB-4A8D-B867-A81BD67EEC67}"/>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D8EC8191-4387-4160-915D-46B37A7F24B3}"/>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1D72BB6-E4E6-428E-A76B-688D6881312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ED5CA04-641F-4F7A-B287-6DFBFA3D1B9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267C2E9-8269-4366-B246-FA016BCFABB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B468A76-2406-4292-9355-78137149B28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77767AEA-BBAB-4358-A768-A2DD63C95AB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111680</xdr:rowOff>
    </xdr:from>
    <xdr:to>
      <xdr:col>55</xdr:col>
      <xdr:colOff>50800</xdr:colOff>
      <xdr:row>38</xdr:row>
      <xdr:rowOff>41830</xdr:rowOff>
    </xdr:to>
    <xdr:sp macro="" textlink="">
      <xdr:nvSpPr>
        <xdr:cNvPr id="132" name="楕円 131">
          <a:extLst>
            <a:ext uri="{FF2B5EF4-FFF2-40B4-BE49-F238E27FC236}">
              <a16:creationId xmlns:a16="http://schemas.microsoft.com/office/drawing/2014/main" id="{1F62322B-830B-4941-9085-58D358C97D21}"/>
            </a:ext>
          </a:extLst>
        </xdr:cNvPr>
        <xdr:cNvSpPr/>
      </xdr:nvSpPr>
      <xdr:spPr>
        <a:xfrm>
          <a:off x="10426700" y="645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134557</xdr:rowOff>
    </xdr:from>
    <xdr:ext cx="534377" cy="259045"/>
    <xdr:sp macro="" textlink="">
      <xdr:nvSpPr>
        <xdr:cNvPr id="133" name="【道路】&#10;一人当たり延長該当値テキスト">
          <a:extLst>
            <a:ext uri="{FF2B5EF4-FFF2-40B4-BE49-F238E27FC236}">
              <a16:creationId xmlns:a16="http://schemas.microsoft.com/office/drawing/2014/main" id="{3215022B-C777-43A9-B9E3-117F1BB22600}"/>
            </a:ext>
          </a:extLst>
        </xdr:cNvPr>
        <xdr:cNvSpPr txBox="1"/>
      </xdr:nvSpPr>
      <xdr:spPr>
        <a:xfrm>
          <a:off x="10515600" y="630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121575</xdr:rowOff>
    </xdr:from>
    <xdr:to>
      <xdr:col>50</xdr:col>
      <xdr:colOff>165100</xdr:colOff>
      <xdr:row>38</xdr:row>
      <xdr:rowOff>51726</xdr:rowOff>
    </xdr:to>
    <xdr:sp macro="" textlink="">
      <xdr:nvSpPr>
        <xdr:cNvPr id="134" name="楕円 133">
          <a:extLst>
            <a:ext uri="{FF2B5EF4-FFF2-40B4-BE49-F238E27FC236}">
              <a16:creationId xmlns:a16="http://schemas.microsoft.com/office/drawing/2014/main" id="{47804455-88FE-4241-870E-66DCF66517BD}"/>
            </a:ext>
          </a:extLst>
        </xdr:cNvPr>
        <xdr:cNvSpPr/>
      </xdr:nvSpPr>
      <xdr:spPr>
        <a:xfrm>
          <a:off x="9588500" y="6465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162480</xdr:rowOff>
    </xdr:from>
    <xdr:to>
      <xdr:col>55</xdr:col>
      <xdr:colOff>0</xdr:colOff>
      <xdr:row>38</xdr:row>
      <xdr:rowOff>926</xdr:rowOff>
    </xdr:to>
    <xdr:cxnSp macro="">
      <xdr:nvCxnSpPr>
        <xdr:cNvPr id="135" name="直線コネクタ 134">
          <a:extLst>
            <a:ext uri="{FF2B5EF4-FFF2-40B4-BE49-F238E27FC236}">
              <a16:creationId xmlns:a16="http://schemas.microsoft.com/office/drawing/2014/main" id="{CA11B462-6CC5-42A8-8A7A-F6C13D36E2F0}"/>
            </a:ext>
          </a:extLst>
        </xdr:cNvPr>
        <xdr:cNvCxnSpPr/>
      </xdr:nvCxnSpPr>
      <xdr:spPr>
        <a:xfrm flipV="1">
          <a:off x="9639300" y="6506130"/>
          <a:ext cx="8382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130883</xdr:rowOff>
    </xdr:from>
    <xdr:to>
      <xdr:col>46</xdr:col>
      <xdr:colOff>38100</xdr:colOff>
      <xdr:row>38</xdr:row>
      <xdr:rowOff>61033</xdr:rowOff>
    </xdr:to>
    <xdr:sp macro="" textlink="">
      <xdr:nvSpPr>
        <xdr:cNvPr id="136" name="楕円 135">
          <a:extLst>
            <a:ext uri="{FF2B5EF4-FFF2-40B4-BE49-F238E27FC236}">
              <a16:creationId xmlns:a16="http://schemas.microsoft.com/office/drawing/2014/main" id="{3A88C5E2-409F-4183-8E9A-AAA480449EAB}"/>
            </a:ext>
          </a:extLst>
        </xdr:cNvPr>
        <xdr:cNvSpPr/>
      </xdr:nvSpPr>
      <xdr:spPr>
        <a:xfrm>
          <a:off x="8699500" y="647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926</xdr:rowOff>
    </xdr:from>
    <xdr:to>
      <xdr:col>50</xdr:col>
      <xdr:colOff>114300</xdr:colOff>
      <xdr:row>38</xdr:row>
      <xdr:rowOff>10233</xdr:rowOff>
    </xdr:to>
    <xdr:cxnSp macro="">
      <xdr:nvCxnSpPr>
        <xdr:cNvPr id="137" name="直線コネクタ 136">
          <a:extLst>
            <a:ext uri="{FF2B5EF4-FFF2-40B4-BE49-F238E27FC236}">
              <a16:creationId xmlns:a16="http://schemas.microsoft.com/office/drawing/2014/main" id="{B0333F78-DB3A-47A8-AD65-61E1C1B0C77E}"/>
            </a:ext>
          </a:extLst>
        </xdr:cNvPr>
        <xdr:cNvCxnSpPr/>
      </xdr:nvCxnSpPr>
      <xdr:spPr>
        <a:xfrm flipV="1">
          <a:off x="8750300" y="6516026"/>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142770</xdr:rowOff>
    </xdr:from>
    <xdr:to>
      <xdr:col>41</xdr:col>
      <xdr:colOff>101600</xdr:colOff>
      <xdr:row>38</xdr:row>
      <xdr:rowOff>72920</xdr:rowOff>
    </xdr:to>
    <xdr:sp macro="" textlink="">
      <xdr:nvSpPr>
        <xdr:cNvPr id="138" name="楕円 137">
          <a:extLst>
            <a:ext uri="{FF2B5EF4-FFF2-40B4-BE49-F238E27FC236}">
              <a16:creationId xmlns:a16="http://schemas.microsoft.com/office/drawing/2014/main" id="{0DBED059-05E9-45D5-8853-94C8E909E0F9}"/>
            </a:ext>
          </a:extLst>
        </xdr:cNvPr>
        <xdr:cNvSpPr/>
      </xdr:nvSpPr>
      <xdr:spPr>
        <a:xfrm>
          <a:off x="7810500" y="64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10233</xdr:rowOff>
    </xdr:from>
    <xdr:to>
      <xdr:col>45</xdr:col>
      <xdr:colOff>177800</xdr:colOff>
      <xdr:row>38</xdr:row>
      <xdr:rowOff>22120</xdr:rowOff>
    </xdr:to>
    <xdr:cxnSp macro="">
      <xdr:nvCxnSpPr>
        <xdr:cNvPr id="139" name="直線コネクタ 138">
          <a:extLst>
            <a:ext uri="{FF2B5EF4-FFF2-40B4-BE49-F238E27FC236}">
              <a16:creationId xmlns:a16="http://schemas.microsoft.com/office/drawing/2014/main" id="{55AB05DE-CF46-429D-82D1-59A0CF5B762F}"/>
            </a:ext>
          </a:extLst>
        </xdr:cNvPr>
        <xdr:cNvCxnSpPr/>
      </xdr:nvCxnSpPr>
      <xdr:spPr>
        <a:xfrm flipV="1">
          <a:off x="7861300" y="652533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151750</xdr:rowOff>
    </xdr:from>
    <xdr:to>
      <xdr:col>36</xdr:col>
      <xdr:colOff>165100</xdr:colOff>
      <xdr:row>38</xdr:row>
      <xdr:rowOff>81900</xdr:rowOff>
    </xdr:to>
    <xdr:sp macro="" textlink="">
      <xdr:nvSpPr>
        <xdr:cNvPr id="140" name="楕円 139">
          <a:extLst>
            <a:ext uri="{FF2B5EF4-FFF2-40B4-BE49-F238E27FC236}">
              <a16:creationId xmlns:a16="http://schemas.microsoft.com/office/drawing/2014/main" id="{E221380E-528E-4D76-93F5-C9BE96513EDA}"/>
            </a:ext>
          </a:extLst>
        </xdr:cNvPr>
        <xdr:cNvSpPr/>
      </xdr:nvSpPr>
      <xdr:spPr>
        <a:xfrm>
          <a:off x="6921500" y="64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22120</xdr:rowOff>
    </xdr:from>
    <xdr:to>
      <xdr:col>41</xdr:col>
      <xdr:colOff>50800</xdr:colOff>
      <xdr:row>38</xdr:row>
      <xdr:rowOff>31100</xdr:rowOff>
    </xdr:to>
    <xdr:cxnSp macro="">
      <xdr:nvCxnSpPr>
        <xdr:cNvPr id="141" name="直線コネクタ 140">
          <a:extLst>
            <a:ext uri="{FF2B5EF4-FFF2-40B4-BE49-F238E27FC236}">
              <a16:creationId xmlns:a16="http://schemas.microsoft.com/office/drawing/2014/main" id="{3077EE2C-F672-4BAA-B3E5-008920BEDC76}"/>
            </a:ext>
          </a:extLst>
        </xdr:cNvPr>
        <xdr:cNvCxnSpPr/>
      </xdr:nvCxnSpPr>
      <xdr:spPr>
        <a:xfrm flipV="1">
          <a:off x="6972300" y="6537220"/>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a:extLst>
            <a:ext uri="{FF2B5EF4-FFF2-40B4-BE49-F238E27FC236}">
              <a16:creationId xmlns:a16="http://schemas.microsoft.com/office/drawing/2014/main" id="{7E5F987F-0516-47A2-A0FD-0CA58A96EFA3}"/>
            </a:ext>
          </a:extLst>
        </xdr:cNvPr>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a:extLst>
            <a:ext uri="{FF2B5EF4-FFF2-40B4-BE49-F238E27FC236}">
              <a16:creationId xmlns:a16="http://schemas.microsoft.com/office/drawing/2014/main" id="{35FB217E-0828-4BC7-9E20-6E005F41B5CB}"/>
            </a:ext>
          </a:extLst>
        </xdr:cNvPr>
        <xdr:cNvSpPr txBox="1"/>
      </xdr:nvSpPr>
      <xdr:spPr>
        <a:xfrm>
          <a:off x="8483111" y="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a:extLst>
            <a:ext uri="{FF2B5EF4-FFF2-40B4-BE49-F238E27FC236}">
              <a16:creationId xmlns:a16="http://schemas.microsoft.com/office/drawing/2014/main" id="{C7B2B84B-6470-4345-A675-3DE77CC43067}"/>
            </a:ext>
          </a:extLst>
        </xdr:cNvPr>
        <xdr:cNvSpPr txBox="1"/>
      </xdr:nvSpPr>
      <xdr:spPr>
        <a:xfrm>
          <a:off x="7594111" y="6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a:extLst>
            <a:ext uri="{FF2B5EF4-FFF2-40B4-BE49-F238E27FC236}">
              <a16:creationId xmlns:a16="http://schemas.microsoft.com/office/drawing/2014/main" id="{446C65DD-C049-4708-B533-6266664757D4}"/>
            </a:ext>
          </a:extLst>
        </xdr:cNvPr>
        <xdr:cNvSpPr txBox="1"/>
      </xdr:nvSpPr>
      <xdr:spPr>
        <a:xfrm>
          <a:off x="6705111" y="68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68252</xdr:rowOff>
    </xdr:from>
    <xdr:ext cx="534377" cy="259045"/>
    <xdr:sp macro="" textlink="">
      <xdr:nvSpPr>
        <xdr:cNvPr id="146" name="n_1mainValue【道路】&#10;一人当たり延長">
          <a:extLst>
            <a:ext uri="{FF2B5EF4-FFF2-40B4-BE49-F238E27FC236}">
              <a16:creationId xmlns:a16="http://schemas.microsoft.com/office/drawing/2014/main" id="{612A6E81-C29D-431B-9C44-C84B3260752A}"/>
            </a:ext>
          </a:extLst>
        </xdr:cNvPr>
        <xdr:cNvSpPr txBox="1"/>
      </xdr:nvSpPr>
      <xdr:spPr>
        <a:xfrm>
          <a:off x="9359411" y="624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77560</xdr:rowOff>
    </xdr:from>
    <xdr:ext cx="534377" cy="259045"/>
    <xdr:sp macro="" textlink="">
      <xdr:nvSpPr>
        <xdr:cNvPr id="147" name="n_2mainValue【道路】&#10;一人当たり延長">
          <a:extLst>
            <a:ext uri="{FF2B5EF4-FFF2-40B4-BE49-F238E27FC236}">
              <a16:creationId xmlns:a16="http://schemas.microsoft.com/office/drawing/2014/main" id="{B6D0B1EB-D41A-4C36-907C-591F20EF8579}"/>
            </a:ext>
          </a:extLst>
        </xdr:cNvPr>
        <xdr:cNvSpPr txBox="1"/>
      </xdr:nvSpPr>
      <xdr:spPr>
        <a:xfrm>
          <a:off x="8483111" y="624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89447</xdr:rowOff>
    </xdr:from>
    <xdr:ext cx="534377" cy="259045"/>
    <xdr:sp macro="" textlink="">
      <xdr:nvSpPr>
        <xdr:cNvPr id="148" name="n_3mainValue【道路】&#10;一人当たり延長">
          <a:extLst>
            <a:ext uri="{FF2B5EF4-FFF2-40B4-BE49-F238E27FC236}">
              <a16:creationId xmlns:a16="http://schemas.microsoft.com/office/drawing/2014/main" id="{E472A0F4-5877-4E96-B54E-287FDF07E613}"/>
            </a:ext>
          </a:extLst>
        </xdr:cNvPr>
        <xdr:cNvSpPr txBox="1"/>
      </xdr:nvSpPr>
      <xdr:spPr>
        <a:xfrm>
          <a:off x="7594111" y="626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98427</xdr:rowOff>
    </xdr:from>
    <xdr:ext cx="534377" cy="259045"/>
    <xdr:sp macro="" textlink="">
      <xdr:nvSpPr>
        <xdr:cNvPr id="149" name="n_4mainValue【道路】&#10;一人当たり延長">
          <a:extLst>
            <a:ext uri="{FF2B5EF4-FFF2-40B4-BE49-F238E27FC236}">
              <a16:creationId xmlns:a16="http://schemas.microsoft.com/office/drawing/2014/main" id="{B0E142BD-EA7D-44F0-8C30-752D7164066E}"/>
            </a:ext>
          </a:extLst>
        </xdr:cNvPr>
        <xdr:cNvSpPr txBox="1"/>
      </xdr:nvSpPr>
      <xdr:spPr>
        <a:xfrm>
          <a:off x="6705111" y="62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EE698913-F63D-4A1D-B9BD-B1E9A550BF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E01C4955-4BA5-4399-8BF3-98982312AD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9667E7FC-CF0C-4D0D-AA02-3B3E0A53747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BE43C978-C6F7-4073-8908-F413D57DD54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F5646E96-1C2C-4F38-84BC-41D65EE594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BD89CDD4-1130-4ECB-BAA8-904F1711ED9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E2686A00-F7A9-4023-95E7-93E396024D4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6EDC17E8-DE83-4D45-B40C-8AC12ECFCDC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2A275222-A8CD-40D3-884A-6DB5E7273F1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3833B0C5-CC64-4EBB-B110-384BFF7B721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E4DA2DC-D32C-4935-9C43-33F85F0748B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B311FD59-D666-4FDD-B73E-E2A66683C4B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AE28861E-9FA8-4E40-858D-A15870B5B53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F7876898-0766-43E6-A895-CF53550AE2F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35CE78D2-143C-4109-BADB-298B843D334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27BEDB0-E21D-4BA7-AA6F-8AC40362A69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9940914B-2AFD-44F5-9ECB-20FA09CC580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C5B5E433-07B8-4CD7-A916-78513979D34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5FD27754-7009-4181-AD52-F3F292F1E6E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2551640A-644A-4B1C-959C-E82850134CC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7AC9487D-1FAE-4EF9-A428-1D1AE472D0F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13DFC826-B27E-4BC5-B53E-56B4966BF1E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8979A201-0234-401F-9FA1-0438810D109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5E37D742-C2FB-493B-9720-DED543E79BB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3AB392D1-DA1A-467D-A381-13EB8EFDD0C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D989583E-66E3-4C89-BD34-9AD5A1731AA8}"/>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36ED9B8F-9514-497E-8395-2EAE4365EAF4}"/>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3BC9DAA9-FC17-4F0F-9978-62543AF09329}"/>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BDE304C0-5F32-4390-869F-234D0B3A64EF}"/>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7211E5A5-4F38-4AC3-AEC7-4DA682965958}"/>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445577CA-1251-4135-98F2-733985591220}"/>
            </a:ext>
          </a:extLst>
        </xdr:cNvPr>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0EC51357-ABE7-45EE-848C-736D2E01DC69}"/>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57427D6C-31C3-42F4-8CBE-18D07F5A2DE5}"/>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C9FB89C7-F314-4652-92BD-96AE314C109D}"/>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C982E7F8-D344-47C6-A307-03A0B62B4CDA}"/>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96FF15B4-4651-4F03-854C-0447ABD2BBC3}"/>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1B0D151-C834-4B92-AC04-1420E017EDA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14CFBFF-A26A-4A38-A3E7-F5C590D25C2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9FB585D-47C8-4956-914D-AAB1EC894A6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087F1B1-AA7F-4994-B738-A77B7C5616E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C7CDB83B-79B7-4EF0-A168-85CC5ACF336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9616</xdr:rowOff>
    </xdr:from>
    <xdr:to>
      <xdr:col>24</xdr:col>
      <xdr:colOff>114300</xdr:colOff>
      <xdr:row>63</xdr:row>
      <xdr:rowOff>111216</xdr:rowOff>
    </xdr:to>
    <xdr:sp macro="" textlink="">
      <xdr:nvSpPr>
        <xdr:cNvPr id="191" name="楕円 190">
          <a:extLst>
            <a:ext uri="{FF2B5EF4-FFF2-40B4-BE49-F238E27FC236}">
              <a16:creationId xmlns:a16="http://schemas.microsoft.com/office/drawing/2014/main" id="{21171E80-D1AC-45EE-BB3B-9B3D66A6FD62}"/>
            </a:ext>
          </a:extLst>
        </xdr:cNvPr>
        <xdr:cNvSpPr/>
      </xdr:nvSpPr>
      <xdr:spPr>
        <a:xfrm>
          <a:off x="4584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159493</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F9B6E122-5100-430F-A74C-56904A6F4C29}"/>
            </a:ext>
          </a:extLst>
        </xdr:cNvPr>
        <xdr:cNvSpPr txBox="1"/>
      </xdr:nvSpPr>
      <xdr:spPr>
        <a:xfrm>
          <a:off x="4673600"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1451</xdr:rowOff>
    </xdr:from>
    <xdr:to>
      <xdr:col>20</xdr:col>
      <xdr:colOff>38100</xdr:colOff>
      <xdr:row>63</xdr:row>
      <xdr:rowOff>103051</xdr:rowOff>
    </xdr:to>
    <xdr:sp macro="" textlink="">
      <xdr:nvSpPr>
        <xdr:cNvPr id="193" name="楕円 192">
          <a:extLst>
            <a:ext uri="{FF2B5EF4-FFF2-40B4-BE49-F238E27FC236}">
              <a16:creationId xmlns:a16="http://schemas.microsoft.com/office/drawing/2014/main" id="{42FD0B47-A0BD-4B99-A52F-61C93367DB0B}"/>
            </a:ext>
          </a:extLst>
        </xdr:cNvPr>
        <xdr:cNvSpPr/>
      </xdr:nvSpPr>
      <xdr:spPr>
        <a:xfrm>
          <a:off x="3746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52251</xdr:rowOff>
    </xdr:from>
    <xdr:to>
      <xdr:col>24</xdr:col>
      <xdr:colOff>63500</xdr:colOff>
      <xdr:row>63</xdr:row>
      <xdr:rowOff>60416</xdr:rowOff>
    </xdr:to>
    <xdr:cxnSp macro="">
      <xdr:nvCxnSpPr>
        <xdr:cNvPr id="194" name="直線コネクタ 193">
          <a:extLst>
            <a:ext uri="{FF2B5EF4-FFF2-40B4-BE49-F238E27FC236}">
              <a16:creationId xmlns:a16="http://schemas.microsoft.com/office/drawing/2014/main" id="{921F6A46-D6BD-4F55-96C0-CC18CD5B1D75}"/>
            </a:ext>
          </a:extLst>
        </xdr:cNvPr>
        <xdr:cNvCxnSpPr/>
      </xdr:nvCxnSpPr>
      <xdr:spPr>
        <a:xfrm>
          <a:off x="3797300" y="1085360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16147</xdr:rowOff>
    </xdr:from>
    <xdr:to>
      <xdr:col>15</xdr:col>
      <xdr:colOff>101600</xdr:colOff>
      <xdr:row>63</xdr:row>
      <xdr:rowOff>117747</xdr:rowOff>
    </xdr:to>
    <xdr:sp macro="" textlink="">
      <xdr:nvSpPr>
        <xdr:cNvPr id="195" name="楕円 194">
          <a:extLst>
            <a:ext uri="{FF2B5EF4-FFF2-40B4-BE49-F238E27FC236}">
              <a16:creationId xmlns:a16="http://schemas.microsoft.com/office/drawing/2014/main" id="{A1191825-9B48-4D1E-A54C-B89691475E30}"/>
            </a:ext>
          </a:extLst>
        </xdr:cNvPr>
        <xdr:cNvSpPr/>
      </xdr:nvSpPr>
      <xdr:spPr>
        <a:xfrm>
          <a:off x="2857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52251</xdr:rowOff>
    </xdr:from>
    <xdr:to>
      <xdr:col>19</xdr:col>
      <xdr:colOff>177800</xdr:colOff>
      <xdr:row>63</xdr:row>
      <xdr:rowOff>66947</xdr:rowOff>
    </xdr:to>
    <xdr:cxnSp macro="">
      <xdr:nvCxnSpPr>
        <xdr:cNvPr id="196" name="直線コネクタ 195">
          <a:extLst>
            <a:ext uri="{FF2B5EF4-FFF2-40B4-BE49-F238E27FC236}">
              <a16:creationId xmlns:a16="http://schemas.microsoft.com/office/drawing/2014/main" id="{621EBE0F-6968-4077-8023-0A695BAE208E}"/>
            </a:ext>
          </a:extLst>
        </xdr:cNvPr>
        <xdr:cNvCxnSpPr/>
      </xdr:nvCxnSpPr>
      <xdr:spPr>
        <a:xfrm flipV="1">
          <a:off x="2908300" y="1085360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91259</xdr:rowOff>
    </xdr:from>
    <xdr:to>
      <xdr:col>10</xdr:col>
      <xdr:colOff>165100</xdr:colOff>
      <xdr:row>64</xdr:row>
      <xdr:rowOff>21409</xdr:rowOff>
    </xdr:to>
    <xdr:sp macro="" textlink="">
      <xdr:nvSpPr>
        <xdr:cNvPr id="197" name="楕円 196">
          <a:extLst>
            <a:ext uri="{FF2B5EF4-FFF2-40B4-BE49-F238E27FC236}">
              <a16:creationId xmlns:a16="http://schemas.microsoft.com/office/drawing/2014/main" id="{86656AA8-5ADD-444C-88F0-8397EABF74F7}"/>
            </a:ext>
          </a:extLst>
        </xdr:cNvPr>
        <xdr:cNvSpPr/>
      </xdr:nvSpPr>
      <xdr:spPr>
        <a:xfrm>
          <a:off x="1968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66947</xdr:rowOff>
    </xdr:from>
    <xdr:to>
      <xdr:col>15</xdr:col>
      <xdr:colOff>50800</xdr:colOff>
      <xdr:row>63</xdr:row>
      <xdr:rowOff>142059</xdr:rowOff>
    </xdr:to>
    <xdr:cxnSp macro="">
      <xdr:nvCxnSpPr>
        <xdr:cNvPr id="198" name="直線コネクタ 197">
          <a:extLst>
            <a:ext uri="{FF2B5EF4-FFF2-40B4-BE49-F238E27FC236}">
              <a16:creationId xmlns:a16="http://schemas.microsoft.com/office/drawing/2014/main" id="{E889A27A-3A61-42AE-A977-01C2E0E9F3C0}"/>
            </a:ext>
          </a:extLst>
        </xdr:cNvPr>
        <xdr:cNvCxnSpPr/>
      </xdr:nvCxnSpPr>
      <xdr:spPr>
        <a:xfrm flipV="1">
          <a:off x="2019300" y="1086829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74930</xdr:rowOff>
    </xdr:from>
    <xdr:to>
      <xdr:col>6</xdr:col>
      <xdr:colOff>38100</xdr:colOff>
      <xdr:row>64</xdr:row>
      <xdr:rowOff>5080</xdr:rowOff>
    </xdr:to>
    <xdr:sp macro="" textlink="">
      <xdr:nvSpPr>
        <xdr:cNvPr id="199" name="楕円 198">
          <a:extLst>
            <a:ext uri="{FF2B5EF4-FFF2-40B4-BE49-F238E27FC236}">
              <a16:creationId xmlns:a16="http://schemas.microsoft.com/office/drawing/2014/main" id="{18BFC325-B90A-4B96-BDAB-8481DC7C6F07}"/>
            </a:ext>
          </a:extLst>
        </xdr:cNvPr>
        <xdr:cNvSpPr/>
      </xdr:nvSpPr>
      <xdr:spPr>
        <a:xfrm>
          <a:off x="107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125730</xdr:rowOff>
    </xdr:from>
    <xdr:to>
      <xdr:col>10</xdr:col>
      <xdr:colOff>114300</xdr:colOff>
      <xdr:row>63</xdr:row>
      <xdr:rowOff>142059</xdr:rowOff>
    </xdr:to>
    <xdr:cxnSp macro="">
      <xdr:nvCxnSpPr>
        <xdr:cNvPr id="200" name="直線コネクタ 199">
          <a:extLst>
            <a:ext uri="{FF2B5EF4-FFF2-40B4-BE49-F238E27FC236}">
              <a16:creationId xmlns:a16="http://schemas.microsoft.com/office/drawing/2014/main" id="{5A729B7D-26D8-4F6D-9409-D0ABFFDFB92A}"/>
            </a:ext>
          </a:extLst>
        </xdr:cNvPr>
        <xdr:cNvCxnSpPr/>
      </xdr:nvCxnSpPr>
      <xdr:spPr>
        <a:xfrm>
          <a:off x="1130300" y="109270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E47B53FE-614D-4E8F-BC72-A33FD8D6D7F6}"/>
            </a:ext>
          </a:extLst>
        </xdr:cNvPr>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67B659F7-4969-4565-8A78-97D76F36200D}"/>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52A79691-F28F-4154-91DD-77244DC00C98}"/>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46D08274-726D-4953-9F87-F8B3CC4EDC56}"/>
            </a:ext>
          </a:extLst>
        </xdr:cNvPr>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94178</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7F3EFDE2-5688-4561-8C28-2ECB6BB86F86}"/>
            </a:ext>
          </a:extLst>
        </xdr:cNvPr>
        <xdr:cNvSpPr txBox="1"/>
      </xdr:nvSpPr>
      <xdr:spPr>
        <a:xfrm>
          <a:off x="35820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108874</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9EE188CA-2080-44F9-90FC-294308D63EE3}"/>
            </a:ext>
          </a:extLst>
        </xdr:cNvPr>
        <xdr:cNvSpPr txBox="1"/>
      </xdr:nvSpPr>
      <xdr:spPr>
        <a:xfrm>
          <a:off x="27057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12536</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45AFE753-730E-41AB-A9C0-3689D4437F63}"/>
            </a:ext>
          </a:extLst>
        </xdr:cNvPr>
        <xdr:cNvSpPr txBox="1"/>
      </xdr:nvSpPr>
      <xdr:spPr>
        <a:xfrm>
          <a:off x="1816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167657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D2B36A9F-2452-4DDA-ADBE-468506B8FEA5}"/>
            </a:ext>
          </a:extLst>
        </xdr:cNvPr>
        <xdr:cNvSpPr txBox="1"/>
      </xdr:nvSpPr>
      <xdr:spPr>
        <a:xfrm>
          <a:off x="927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BCF3E8C0-BAEF-4770-9CBB-39EE2DD8652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B7804818-7EC9-4573-A020-32B8B6AA59E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C28376F9-C856-4D08-834A-0EE2DDBBEDC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581A61EE-035C-4659-9BB5-0E4A35BB653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A7172F23-62A0-4B8D-8585-7608A3AE6A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73A83A64-C50B-4D33-A6CD-D075B21CFA0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304640C1-694B-4F2A-8F9A-12BC50AB8C5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39C9A9DD-7570-455E-939C-1B4E156059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E1ED1F94-D0A8-4955-A869-48EBF930F67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58D8FB44-1EDA-478F-A5CA-6A43DA1BF94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A4563ED1-D2C2-4DE1-9CBB-94ADD4E128A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64AC6205-59BD-4ACA-92B4-C5C55C0707C6}"/>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B3595500-8575-4EEB-A017-480088A55B7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574A3C10-C697-4424-A529-37FACE59D867}"/>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F56BE41A-6923-4141-8106-C5361B2583D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EEB742A9-64B7-457E-98C1-8626F046DA9E}"/>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D79CE575-5823-469B-8D1E-C049F446EE5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7D47AC12-4E56-43B6-8264-43B978DAEA6E}"/>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1096F930-726A-4A7A-A54B-B69E16D87D5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0A0B6204-45DD-4388-8565-13C8030439A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6F44F6-024E-4C4D-A7BB-84B0F3453AD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B20A7031-454B-43E9-882B-48E74EF551C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6604A0B5-2447-4CAA-BC99-806D94C8B6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88C8E3A-5DAC-41AB-9BEA-C2EA734E4C7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BA09F392-111F-4033-8B20-1AC7DFD2296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07B435F5-9038-4FE6-B681-47890843466E}"/>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5087FB0B-BDA6-4E5E-B756-39E11A6B6194}"/>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EBBF7619-3D2F-4E85-89F8-902D5A6AFE56}"/>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346F5592-43F3-4AE8-96CC-781D3B51663B}"/>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9EC0F689-2E46-4FD6-B175-5D2F5C8562DA}"/>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D1D00E4A-BD29-4DD5-8F46-45D5E243EF17}"/>
            </a:ext>
          </a:extLst>
        </xdr:cNvPr>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1D61617F-A254-4351-8443-F062AE47A9F3}"/>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131E2FC7-60AF-498B-A20A-6D530DF6BCFB}"/>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3A88EB23-B69E-4FEF-AEB4-BFD9C80DA10C}"/>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AA4CA7F9-0F4A-4791-BE10-F380DEE65CE0}"/>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7F3F6742-9688-4F88-A6E9-FA452D1B6332}"/>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CEFFB11-0DC6-498B-B81F-38DD222B000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3807FEC-1C47-4073-913B-F3A5D0646FC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E81935B-0054-48AA-9B66-45BEECB6700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110E201D-3F6C-4156-9256-4248312C655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932E5DF5-B9BD-4D26-9FEF-2AA17AEF587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122993</xdr:rowOff>
    </xdr:from>
    <xdr:to>
      <xdr:col>55</xdr:col>
      <xdr:colOff>50800</xdr:colOff>
      <xdr:row>62</xdr:row>
      <xdr:rowOff>53143</xdr:rowOff>
    </xdr:to>
    <xdr:sp macro="" textlink="">
      <xdr:nvSpPr>
        <xdr:cNvPr id="250" name="楕円 249">
          <a:extLst>
            <a:ext uri="{FF2B5EF4-FFF2-40B4-BE49-F238E27FC236}">
              <a16:creationId xmlns:a16="http://schemas.microsoft.com/office/drawing/2014/main" id="{5D233A29-1F89-420B-8FA2-596E3E606150}"/>
            </a:ext>
          </a:extLst>
        </xdr:cNvPr>
        <xdr:cNvSpPr/>
      </xdr:nvSpPr>
      <xdr:spPr>
        <a:xfrm>
          <a:off x="10426700" y="1058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101420</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ACDFAB62-0389-453B-820F-40EA902AB3F2}"/>
            </a:ext>
          </a:extLst>
        </xdr:cNvPr>
        <xdr:cNvSpPr txBox="1"/>
      </xdr:nvSpPr>
      <xdr:spPr>
        <a:xfrm>
          <a:off x="10515600" y="1055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128692</xdr:rowOff>
    </xdr:from>
    <xdr:to>
      <xdr:col>50</xdr:col>
      <xdr:colOff>165100</xdr:colOff>
      <xdr:row>62</xdr:row>
      <xdr:rowOff>58842</xdr:rowOff>
    </xdr:to>
    <xdr:sp macro="" textlink="">
      <xdr:nvSpPr>
        <xdr:cNvPr id="252" name="楕円 251">
          <a:extLst>
            <a:ext uri="{FF2B5EF4-FFF2-40B4-BE49-F238E27FC236}">
              <a16:creationId xmlns:a16="http://schemas.microsoft.com/office/drawing/2014/main" id="{9408DEE4-2CCC-4729-8724-425986BF1DA1}"/>
            </a:ext>
          </a:extLst>
        </xdr:cNvPr>
        <xdr:cNvSpPr/>
      </xdr:nvSpPr>
      <xdr:spPr>
        <a:xfrm>
          <a:off x="9588500" y="105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2343</xdr:rowOff>
    </xdr:from>
    <xdr:to>
      <xdr:col>55</xdr:col>
      <xdr:colOff>0</xdr:colOff>
      <xdr:row>62</xdr:row>
      <xdr:rowOff>8042</xdr:rowOff>
    </xdr:to>
    <xdr:cxnSp macro="">
      <xdr:nvCxnSpPr>
        <xdr:cNvPr id="253" name="直線コネクタ 252">
          <a:extLst>
            <a:ext uri="{FF2B5EF4-FFF2-40B4-BE49-F238E27FC236}">
              <a16:creationId xmlns:a16="http://schemas.microsoft.com/office/drawing/2014/main" id="{851E00D6-6F4B-486A-8C2D-D7B8E0323722}"/>
            </a:ext>
          </a:extLst>
        </xdr:cNvPr>
        <xdr:cNvCxnSpPr/>
      </xdr:nvCxnSpPr>
      <xdr:spPr>
        <a:xfrm flipV="1">
          <a:off x="9639300" y="10632243"/>
          <a:ext cx="8382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142015</xdr:rowOff>
    </xdr:from>
    <xdr:to>
      <xdr:col>46</xdr:col>
      <xdr:colOff>38100</xdr:colOff>
      <xdr:row>62</xdr:row>
      <xdr:rowOff>72165</xdr:rowOff>
    </xdr:to>
    <xdr:sp macro="" textlink="">
      <xdr:nvSpPr>
        <xdr:cNvPr id="254" name="楕円 253">
          <a:extLst>
            <a:ext uri="{FF2B5EF4-FFF2-40B4-BE49-F238E27FC236}">
              <a16:creationId xmlns:a16="http://schemas.microsoft.com/office/drawing/2014/main" id="{52C08AE4-9E2C-442A-9B6E-6FC49E104C99}"/>
            </a:ext>
          </a:extLst>
        </xdr:cNvPr>
        <xdr:cNvSpPr/>
      </xdr:nvSpPr>
      <xdr:spPr>
        <a:xfrm>
          <a:off x="8699500" y="1060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8042</xdr:rowOff>
    </xdr:from>
    <xdr:to>
      <xdr:col>50</xdr:col>
      <xdr:colOff>114300</xdr:colOff>
      <xdr:row>62</xdr:row>
      <xdr:rowOff>21365</xdr:rowOff>
    </xdr:to>
    <xdr:cxnSp macro="">
      <xdr:nvCxnSpPr>
        <xdr:cNvPr id="255" name="直線コネクタ 254">
          <a:extLst>
            <a:ext uri="{FF2B5EF4-FFF2-40B4-BE49-F238E27FC236}">
              <a16:creationId xmlns:a16="http://schemas.microsoft.com/office/drawing/2014/main" id="{8C5960B3-6297-4A3C-8E51-B988E3D8BCD2}"/>
            </a:ext>
          </a:extLst>
        </xdr:cNvPr>
        <xdr:cNvCxnSpPr/>
      </xdr:nvCxnSpPr>
      <xdr:spPr>
        <a:xfrm flipV="1">
          <a:off x="8750300" y="10637942"/>
          <a:ext cx="8890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4835</xdr:rowOff>
    </xdr:from>
    <xdr:to>
      <xdr:col>41</xdr:col>
      <xdr:colOff>101600</xdr:colOff>
      <xdr:row>62</xdr:row>
      <xdr:rowOff>106435</xdr:rowOff>
    </xdr:to>
    <xdr:sp macro="" textlink="">
      <xdr:nvSpPr>
        <xdr:cNvPr id="256" name="楕円 255">
          <a:extLst>
            <a:ext uri="{FF2B5EF4-FFF2-40B4-BE49-F238E27FC236}">
              <a16:creationId xmlns:a16="http://schemas.microsoft.com/office/drawing/2014/main" id="{40558124-E570-4C90-B859-F6BFA704107D}"/>
            </a:ext>
          </a:extLst>
        </xdr:cNvPr>
        <xdr:cNvSpPr/>
      </xdr:nvSpPr>
      <xdr:spPr>
        <a:xfrm>
          <a:off x="7810500" y="106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21365</xdr:rowOff>
    </xdr:from>
    <xdr:to>
      <xdr:col>45</xdr:col>
      <xdr:colOff>177800</xdr:colOff>
      <xdr:row>62</xdr:row>
      <xdr:rowOff>55635</xdr:rowOff>
    </xdr:to>
    <xdr:cxnSp macro="">
      <xdr:nvCxnSpPr>
        <xdr:cNvPr id="257" name="直線コネクタ 256">
          <a:extLst>
            <a:ext uri="{FF2B5EF4-FFF2-40B4-BE49-F238E27FC236}">
              <a16:creationId xmlns:a16="http://schemas.microsoft.com/office/drawing/2014/main" id="{B45D3AD7-5F97-4502-AB4B-A16338EC975D}"/>
            </a:ext>
          </a:extLst>
        </xdr:cNvPr>
        <xdr:cNvCxnSpPr/>
      </xdr:nvCxnSpPr>
      <xdr:spPr>
        <a:xfrm flipV="1">
          <a:off x="7861300" y="10651265"/>
          <a:ext cx="889000" cy="3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3272</xdr:rowOff>
    </xdr:from>
    <xdr:to>
      <xdr:col>36</xdr:col>
      <xdr:colOff>165100</xdr:colOff>
      <xdr:row>62</xdr:row>
      <xdr:rowOff>104872</xdr:rowOff>
    </xdr:to>
    <xdr:sp macro="" textlink="">
      <xdr:nvSpPr>
        <xdr:cNvPr id="258" name="楕円 257">
          <a:extLst>
            <a:ext uri="{FF2B5EF4-FFF2-40B4-BE49-F238E27FC236}">
              <a16:creationId xmlns:a16="http://schemas.microsoft.com/office/drawing/2014/main" id="{44636DBA-2C00-47F0-BAE7-BBB493377EFA}"/>
            </a:ext>
          </a:extLst>
        </xdr:cNvPr>
        <xdr:cNvSpPr/>
      </xdr:nvSpPr>
      <xdr:spPr>
        <a:xfrm>
          <a:off x="6921500" y="106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54072</xdr:rowOff>
    </xdr:from>
    <xdr:to>
      <xdr:col>41</xdr:col>
      <xdr:colOff>50800</xdr:colOff>
      <xdr:row>62</xdr:row>
      <xdr:rowOff>55635</xdr:rowOff>
    </xdr:to>
    <xdr:cxnSp macro="">
      <xdr:nvCxnSpPr>
        <xdr:cNvPr id="259" name="直線コネクタ 258">
          <a:extLst>
            <a:ext uri="{FF2B5EF4-FFF2-40B4-BE49-F238E27FC236}">
              <a16:creationId xmlns:a16="http://schemas.microsoft.com/office/drawing/2014/main" id="{1FD771BC-C945-4572-BA71-F563193345A6}"/>
            </a:ext>
          </a:extLst>
        </xdr:cNvPr>
        <xdr:cNvCxnSpPr/>
      </xdr:nvCxnSpPr>
      <xdr:spPr>
        <a:xfrm>
          <a:off x="6972300" y="10683972"/>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5805D6D5-313C-4600-A722-5D806C5934D5}"/>
            </a:ext>
          </a:extLst>
        </xdr:cNvPr>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E84FEA21-08F8-4CBF-B355-E6B90298FD97}"/>
            </a:ext>
          </a:extLst>
        </xdr:cNvPr>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134DE0AC-95A5-4C22-BD12-D5AE4B1D4F8C}"/>
            </a:ext>
          </a:extLst>
        </xdr:cNvPr>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CC57BB6E-C0A8-44B4-9787-DDA3D722B733}"/>
            </a:ext>
          </a:extLst>
        </xdr:cNvPr>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75369</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2FEB63F5-9250-4ADC-884A-CB263A5F01DB}"/>
            </a:ext>
          </a:extLst>
        </xdr:cNvPr>
        <xdr:cNvSpPr txBox="1"/>
      </xdr:nvSpPr>
      <xdr:spPr>
        <a:xfrm>
          <a:off x="9327095" y="1036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88692</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58702323-57E9-410B-B30A-374FE97F7890}"/>
            </a:ext>
          </a:extLst>
        </xdr:cNvPr>
        <xdr:cNvSpPr txBox="1"/>
      </xdr:nvSpPr>
      <xdr:spPr>
        <a:xfrm>
          <a:off x="8450795" y="1037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122962</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D2A2DCA5-FA9B-44A0-BACB-0EC47FF58A1B}"/>
            </a:ext>
          </a:extLst>
        </xdr:cNvPr>
        <xdr:cNvSpPr txBox="1"/>
      </xdr:nvSpPr>
      <xdr:spPr>
        <a:xfrm>
          <a:off x="7561795" y="1040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121399</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E9F23961-BDF4-4231-999B-9F7AA9EDF0CA}"/>
            </a:ext>
          </a:extLst>
        </xdr:cNvPr>
        <xdr:cNvSpPr txBox="1"/>
      </xdr:nvSpPr>
      <xdr:spPr>
        <a:xfrm>
          <a:off x="6672795" y="1040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B6477AA-C7CD-4876-86CE-F38365679EF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ADDDDB3F-2D39-4EC9-A612-7ED59A82D5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6FE05885-22C0-4649-8D8D-28838016C30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E3C32F01-34AD-4EAF-8193-71EFD01767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87653915-11B4-423A-836B-C87F6E16CDC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11286666-351C-4EC1-89F4-143EA0F9DB9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24DD9361-C436-4B6F-85B7-D84A9E1A84B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95126BD0-DE7D-4A41-8124-89084886A78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52D1E1C8-4BD7-4C25-A6CE-65D47197A27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8E50BEDF-E0F6-4C14-9BD9-4073EBF5E01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EEDD5AEE-D599-45D3-B9F7-B148A411DE2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3B2D9C52-1E9B-4928-907D-0959F89F765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BC5561D9-6B7F-4E31-9B76-7DEB30A02C8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CDEB7954-EAF8-489C-9F9B-62F442BCABB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E190C8CC-3BCD-4182-9B35-8C76DCBA712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B26C64D7-7C2B-46A5-BD1F-9800B6938E6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4585E0CA-E3B1-4F62-97C4-D541BABF950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CCE1131-5722-4B17-92F1-7F39B25DEFA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B8F558AC-F860-40AD-9FA3-F78DB4E062A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4B4D84D0-7BF9-41B5-9D8E-95D95A0390E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A9D0EE7D-CCED-4072-9378-8BF290DBDA4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796114AF-C71D-4C09-877E-F5027D5500A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8A1ED3DB-A083-4070-ADF1-9BCEAF4E75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18934998-DCD7-4E4B-9D03-25046DC428F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084F705D-5F03-4FE4-8A76-07F0C8C93532}"/>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9BFD4E6A-447D-432E-9CC7-D9F645EEA759}"/>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B1E9E8EB-40CE-4AA9-9DB6-2C379A8B4856}"/>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E6F0FC99-1370-40F0-B6CB-1A63249C4000}"/>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3D9D82C4-9BD2-4548-AD55-2F56FA84A6F4}"/>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4B6AF079-46AA-4D61-8E12-14184AF60079}"/>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4B0BE117-CA91-4F97-9C02-0D45115BBFEC}"/>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63525243-E223-42C1-A949-4F0AB730AFA0}"/>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DE878571-3C8C-4A91-832D-0BA5876FFD0B}"/>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2FFDAFD9-8BAC-4208-B2B5-D4102C4747A3}"/>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C6884A7D-1068-46F7-943F-534B34A34D9F}"/>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FEB024C-48E0-4C3E-9478-95B8484644E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25718CD-419A-49EB-8177-5763A4BE520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DA69187-B67F-4183-8E8A-924C2307FAA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F1CF3249-323E-4A36-80E0-94468FBBC61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75AF2AED-047E-4C4B-875C-85B54BF49BF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118745</xdr:rowOff>
    </xdr:from>
    <xdr:to>
      <xdr:col>24</xdr:col>
      <xdr:colOff>114300</xdr:colOff>
      <xdr:row>86</xdr:row>
      <xdr:rowOff>48895</xdr:rowOff>
    </xdr:to>
    <xdr:sp macro="" textlink="">
      <xdr:nvSpPr>
        <xdr:cNvPr id="308" name="楕円 307">
          <a:extLst>
            <a:ext uri="{FF2B5EF4-FFF2-40B4-BE49-F238E27FC236}">
              <a16:creationId xmlns:a16="http://schemas.microsoft.com/office/drawing/2014/main" id="{ECC075E2-4C57-40DC-AA34-602310537ACC}"/>
            </a:ext>
          </a:extLst>
        </xdr:cNvPr>
        <xdr:cNvSpPr/>
      </xdr:nvSpPr>
      <xdr:spPr>
        <a:xfrm>
          <a:off x="45847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33672</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E2075B64-5491-459C-B320-AA63DDC9C4AA}"/>
            </a:ext>
          </a:extLst>
        </xdr:cNvPr>
        <xdr:cNvSpPr txBox="1"/>
      </xdr:nvSpPr>
      <xdr:spPr>
        <a:xfrm>
          <a:off x="4673600" y="1460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111125</xdr:rowOff>
    </xdr:from>
    <xdr:to>
      <xdr:col>20</xdr:col>
      <xdr:colOff>38100</xdr:colOff>
      <xdr:row>86</xdr:row>
      <xdr:rowOff>41275</xdr:rowOff>
    </xdr:to>
    <xdr:sp macro="" textlink="">
      <xdr:nvSpPr>
        <xdr:cNvPr id="310" name="楕円 309">
          <a:extLst>
            <a:ext uri="{FF2B5EF4-FFF2-40B4-BE49-F238E27FC236}">
              <a16:creationId xmlns:a16="http://schemas.microsoft.com/office/drawing/2014/main" id="{C1F7EDD5-475A-418C-8F9F-74332EE80884}"/>
            </a:ext>
          </a:extLst>
        </xdr:cNvPr>
        <xdr:cNvSpPr/>
      </xdr:nvSpPr>
      <xdr:spPr>
        <a:xfrm>
          <a:off x="3746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161925</xdr:rowOff>
    </xdr:from>
    <xdr:to>
      <xdr:col>24</xdr:col>
      <xdr:colOff>63500</xdr:colOff>
      <xdr:row>85</xdr:row>
      <xdr:rowOff>169545</xdr:rowOff>
    </xdr:to>
    <xdr:cxnSp macro="">
      <xdr:nvCxnSpPr>
        <xdr:cNvPr id="311" name="直線コネクタ 310">
          <a:extLst>
            <a:ext uri="{FF2B5EF4-FFF2-40B4-BE49-F238E27FC236}">
              <a16:creationId xmlns:a16="http://schemas.microsoft.com/office/drawing/2014/main" id="{421C8602-D1E3-4529-9ED0-67267C87A86B}"/>
            </a:ext>
          </a:extLst>
        </xdr:cNvPr>
        <xdr:cNvCxnSpPr/>
      </xdr:nvCxnSpPr>
      <xdr:spPr>
        <a:xfrm>
          <a:off x="3797300" y="147351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97789</xdr:rowOff>
    </xdr:from>
    <xdr:to>
      <xdr:col>15</xdr:col>
      <xdr:colOff>101600</xdr:colOff>
      <xdr:row>86</xdr:row>
      <xdr:rowOff>27939</xdr:rowOff>
    </xdr:to>
    <xdr:sp macro="" textlink="">
      <xdr:nvSpPr>
        <xdr:cNvPr id="312" name="楕円 311">
          <a:extLst>
            <a:ext uri="{FF2B5EF4-FFF2-40B4-BE49-F238E27FC236}">
              <a16:creationId xmlns:a16="http://schemas.microsoft.com/office/drawing/2014/main" id="{99D5F1BF-61D6-48EE-9E7F-38638FDC4536}"/>
            </a:ext>
          </a:extLst>
        </xdr:cNvPr>
        <xdr:cNvSpPr/>
      </xdr:nvSpPr>
      <xdr:spPr>
        <a:xfrm>
          <a:off x="2857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148589</xdr:rowOff>
    </xdr:from>
    <xdr:to>
      <xdr:col>19</xdr:col>
      <xdr:colOff>177800</xdr:colOff>
      <xdr:row>85</xdr:row>
      <xdr:rowOff>161925</xdr:rowOff>
    </xdr:to>
    <xdr:cxnSp macro="">
      <xdr:nvCxnSpPr>
        <xdr:cNvPr id="313" name="直線コネクタ 312">
          <a:extLst>
            <a:ext uri="{FF2B5EF4-FFF2-40B4-BE49-F238E27FC236}">
              <a16:creationId xmlns:a16="http://schemas.microsoft.com/office/drawing/2014/main" id="{BFB92F9E-4E60-42B1-9068-4FDE4D69D82D}"/>
            </a:ext>
          </a:extLst>
        </xdr:cNvPr>
        <xdr:cNvCxnSpPr/>
      </xdr:nvCxnSpPr>
      <xdr:spPr>
        <a:xfrm>
          <a:off x="2908300" y="147218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93980</xdr:rowOff>
    </xdr:from>
    <xdr:to>
      <xdr:col>10</xdr:col>
      <xdr:colOff>165100</xdr:colOff>
      <xdr:row>86</xdr:row>
      <xdr:rowOff>24130</xdr:rowOff>
    </xdr:to>
    <xdr:sp macro="" textlink="">
      <xdr:nvSpPr>
        <xdr:cNvPr id="314" name="楕円 313">
          <a:extLst>
            <a:ext uri="{FF2B5EF4-FFF2-40B4-BE49-F238E27FC236}">
              <a16:creationId xmlns:a16="http://schemas.microsoft.com/office/drawing/2014/main" id="{0E0CADCA-27F6-4916-8C3A-F092B688A660}"/>
            </a:ext>
          </a:extLst>
        </xdr:cNvPr>
        <xdr:cNvSpPr/>
      </xdr:nvSpPr>
      <xdr:spPr>
        <a:xfrm>
          <a:off x="196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144780</xdr:rowOff>
    </xdr:from>
    <xdr:to>
      <xdr:col>15</xdr:col>
      <xdr:colOff>50800</xdr:colOff>
      <xdr:row>85</xdr:row>
      <xdr:rowOff>148589</xdr:rowOff>
    </xdr:to>
    <xdr:cxnSp macro="">
      <xdr:nvCxnSpPr>
        <xdr:cNvPr id="315" name="直線コネクタ 314">
          <a:extLst>
            <a:ext uri="{FF2B5EF4-FFF2-40B4-BE49-F238E27FC236}">
              <a16:creationId xmlns:a16="http://schemas.microsoft.com/office/drawing/2014/main" id="{F59835A0-F079-4E14-BAE8-1F48E2C27E7B}"/>
            </a:ext>
          </a:extLst>
        </xdr:cNvPr>
        <xdr:cNvCxnSpPr/>
      </xdr:nvCxnSpPr>
      <xdr:spPr>
        <a:xfrm>
          <a:off x="2019300" y="1471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99695</xdr:rowOff>
    </xdr:from>
    <xdr:to>
      <xdr:col>6</xdr:col>
      <xdr:colOff>38100</xdr:colOff>
      <xdr:row>86</xdr:row>
      <xdr:rowOff>29845</xdr:rowOff>
    </xdr:to>
    <xdr:sp macro="" textlink="">
      <xdr:nvSpPr>
        <xdr:cNvPr id="316" name="楕円 315">
          <a:extLst>
            <a:ext uri="{FF2B5EF4-FFF2-40B4-BE49-F238E27FC236}">
              <a16:creationId xmlns:a16="http://schemas.microsoft.com/office/drawing/2014/main" id="{3DBD9AAD-6853-42C3-85EF-0D78DD55AA6A}"/>
            </a:ext>
          </a:extLst>
        </xdr:cNvPr>
        <xdr:cNvSpPr/>
      </xdr:nvSpPr>
      <xdr:spPr>
        <a:xfrm>
          <a:off x="1079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144780</xdr:rowOff>
    </xdr:from>
    <xdr:to>
      <xdr:col>10</xdr:col>
      <xdr:colOff>114300</xdr:colOff>
      <xdr:row>85</xdr:row>
      <xdr:rowOff>150495</xdr:rowOff>
    </xdr:to>
    <xdr:cxnSp macro="">
      <xdr:nvCxnSpPr>
        <xdr:cNvPr id="317" name="直線コネクタ 316">
          <a:extLst>
            <a:ext uri="{FF2B5EF4-FFF2-40B4-BE49-F238E27FC236}">
              <a16:creationId xmlns:a16="http://schemas.microsoft.com/office/drawing/2014/main" id="{2B7C3DB3-7737-479F-9769-5A2C9B348B6F}"/>
            </a:ext>
          </a:extLst>
        </xdr:cNvPr>
        <xdr:cNvCxnSpPr/>
      </xdr:nvCxnSpPr>
      <xdr:spPr>
        <a:xfrm flipV="1">
          <a:off x="1130300" y="14718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a:extLst>
            <a:ext uri="{FF2B5EF4-FFF2-40B4-BE49-F238E27FC236}">
              <a16:creationId xmlns:a16="http://schemas.microsoft.com/office/drawing/2014/main" id="{F1325527-4AC7-4C07-8600-E4925C882BC6}"/>
            </a:ext>
          </a:extLst>
        </xdr:cNvPr>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a:extLst>
            <a:ext uri="{FF2B5EF4-FFF2-40B4-BE49-F238E27FC236}">
              <a16:creationId xmlns:a16="http://schemas.microsoft.com/office/drawing/2014/main" id="{D9EC553F-92CE-4324-94E5-FEA01A29A015}"/>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a:extLst>
            <a:ext uri="{FF2B5EF4-FFF2-40B4-BE49-F238E27FC236}">
              <a16:creationId xmlns:a16="http://schemas.microsoft.com/office/drawing/2014/main" id="{94DA9602-5416-4F5E-B6A0-D8CC9B19236C}"/>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a:extLst>
            <a:ext uri="{FF2B5EF4-FFF2-40B4-BE49-F238E27FC236}">
              <a16:creationId xmlns:a16="http://schemas.microsoft.com/office/drawing/2014/main" id="{5BD24B24-DC70-43A7-99C6-1053999A5A8D}"/>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32402</xdr:rowOff>
    </xdr:from>
    <xdr:ext cx="405111" cy="259045"/>
    <xdr:sp macro="" textlink="">
      <xdr:nvSpPr>
        <xdr:cNvPr id="322" name="n_1mainValue【公営住宅】&#10;有形固定資産減価償却率">
          <a:extLst>
            <a:ext uri="{FF2B5EF4-FFF2-40B4-BE49-F238E27FC236}">
              <a16:creationId xmlns:a16="http://schemas.microsoft.com/office/drawing/2014/main" id="{74B27B7B-C25C-4537-A490-1D9300E89F0C}"/>
            </a:ext>
          </a:extLst>
        </xdr:cNvPr>
        <xdr:cNvSpPr txBox="1"/>
      </xdr:nvSpPr>
      <xdr:spPr>
        <a:xfrm>
          <a:off x="3582044"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19066</xdr:rowOff>
    </xdr:from>
    <xdr:ext cx="405111" cy="259045"/>
    <xdr:sp macro="" textlink="">
      <xdr:nvSpPr>
        <xdr:cNvPr id="323" name="n_2mainValue【公営住宅】&#10;有形固定資産減価償却率">
          <a:extLst>
            <a:ext uri="{FF2B5EF4-FFF2-40B4-BE49-F238E27FC236}">
              <a16:creationId xmlns:a16="http://schemas.microsoft.com/office/drawing/2014/main" id="{BE2D95BE-9283-48F0-B6E0-DC821BA1A6E3}"/>
            </a:ext>
          </a:extLst>
        </xdr:cNvPr>
        <xdr:cNvSpPr txBox="1"/>
      </xdr:nvSpPr>
      <xdr:spPr>
        <a:xfrm>
          <a:off x="27057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15257</xdr:rowOff>
    </xdr:from>
    <xdr:ext cx="405111" cy="259045"/>
    <xdr:sp macro="" textlink="">
      <xdr:nvSpPr>
        <xdr:cNvPr id="324" name="n_3mainValue【公営住宅】&#10;有形固定資産減価償却率">
          <a:extLst>
            <a:ext uri="{FF2B5EF4-FFF2-40B4-BE49-F238E27FC236}">
              <a16:creationId xmlns:a16="http://schemas.microsoft.com/office/drawing/2014/main" id="{7C407519-A247-41F6-B2D0-C6331CDEFA4A}"/>
            </a:ext>
          </a:extLst>
        </xdr:cNvPr>
        <xdr:cNvSpPr txBox="1"/>
      </xdr:nvSpPr>
      <xdr:spPr>
        <a:xfrm>
          <a:off x="18167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20972</xdr:rowOff>
    </xdr:from>
    <xdr:ext cx="405111" cy="259045"/>
    <xdr:sp macro="" textlink="">
      <xdr:nvSpPr>
        <xdr:cNvPr id="325" name="n_4mainValue【公営住宅】&#10;有形固定資産減価償却率">
          <a:extLst>
            <a:ext uri="{FF2B5EF4-FFF2-40B4-BE49-F238E27FC236}">
              <a16:creationId xmlns:a16="http://schemas.microsoft.com/office/drawing/2014/main" id="{2943A931-6E59-4DB6-B9C0-83B38EB9F520}"/>
            </a:ext>
          </a:extLst>
        </xdr:cNvPr>
        <xdr:cNvSpPr txBox="1"/>
      </xdr:nvSpPr>
      <xdr:spPr>
        <a:xfrm>
          <a:off x="927744"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311C60FA-4288-4B85-AD03-5D77929A25F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EA352B07-9915-481C-9C29-3BD08EB8D45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41A76C42-6764-4222-B707-B1238458753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D15AB0F0-6C6C-4700-851B-5386CF0F0DF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A7649294-70BC-48D7-9D38-148BD22E36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351262C8-23E3-4E90-AFC3-F31EBAC6A73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D41BD5BC-1C48-441F-BA04-69262E752D4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A8F99AF8-5170-4BB1-BE29-5212B40F2AC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CDA56734-03AA-4F88-AC12-9CE288E0E7D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4531A9D5-9222-46BE-8ADB-231CEDF9CC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4B126EBC-EF8F-4ED7-9780-552EF4F8A18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2E45CC60-9199-4636-8F84-291C38E0926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68BFB21F-9597-431D-AFB4-4B01C0B977E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A01E5EB7-6B9C-4D6F-8DEE-06EE7CCCB22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B673AC0B-2FC3-4900-92C4-4AC2008F53D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1EA420B-AB1C-4968-BB02-188D059BAD5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932F39DB-0AE6-4BF8-A7C9-91071B92BD1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448CA7B4-2C4C-427A-B04D-0FFBF354FEA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F6D552DE-85CA-48B8-9711-B023DC4CC63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93180A2F-783F-4690-AF0F-FAB2C5B0340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6388DE31-DDCD-47FB-8D12-E80B0E0607B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67B8CFB9-173B-478E-9C5F-6B7A5422171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62DAD08C-0F99-4A60-937F-03AE9B3B93F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011394E3-B8AC-4136-BC42-F24050E9660F}"/>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E8ECABEE-7FC5-4C2D-9996-C5F412934C9C}"/>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4F17A866-6662-462B-B827-A984E21A8B36}"/>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F8EC9FE1-E6F3-4BF7-9932-EFFAAA1D5EF9}"/>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DE0A5C49-C9C0-4BD0-A292-6A173782AF84}"/>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a:extLst>
            <a:ext uri="{FF2B5EF4-FFF2-40B4-BE49-F238E27FC236}">
              <a16:creationId xmlns:a16="http://schemas.microsoft.com/office/drawing/2014/main" id="{903DBFB7-BA3B-4829-8EDA-E315582298E9}"/>
            </a:ext>
          </a:extLst>
        </xdr:cNvPr>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C4E49BF9-EE65-4FB0-81AA-94EA76B39F3A}"/>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33FB4EDF-2403-42B1-A6FC-216A50A798F9}"/>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66976B2C-8CE3-47FC-880A-033EB994F30B}"/>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C2EF5C95-033D-470D-9B5B-B5F43C51B517}"/>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73AE1B1D-7ED2-418D-8D2A-1716850E1D53}"/>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6372C07-E216-4127-A952-7686358ECB2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BFE073B-646E-4367-9F7E-A960D109B2D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2132545-6223-41C8-A9FB-F8D829974DB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B7B3C7A-F6FB-4490-BC99-6E9A62D7A69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53562EC3-EF02-49F4-9D48-C07E5EB80D5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85979</xdr:rowOff>
    </xdr:from>
    <xdr:to>
      <xdr:col>55</xdr:col>
      <xdr:colOff>50800</xdr:colOff>
      <xdr:row>86</xdr:row>
      <xdr:rowOff>16129</xdr:rowOff>
    </xdr:to>
    <xdr:sp macro="" textlink="">
      <xdr:nvSpPr>
        <xdr:cNvPr id="365" name="楕円 364">
          <a:extLst>
            <a:ext uri="{FF2B5EF4-FFF2-40B4-BE49-F238E27FC236}">
              <a16:creationId xmlns:a16="http://schemas.microsoft.com/office/drawing/2014/main" id="{211EE298-88E9-4742-9D09-11659E383A0E}"/>
            </a:ext>
          </a:extLst>
        </xdr:cNvPr>
        <xdr:cNvSpPr/>
      </xdr:nvSpPr>
      <xdr:spPr>
        <a:xfrm>
          <a:off x="10426700" y="1465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906</xdr:rowOff>
    </xdr:from>
    <xdr:ext cx="469744" cy="259045"/>
    <xdr:sp macro="" textlink="">
      <xdr:nvSpPr>
        <xdr:cNvPr id="366" name="【公営住宅】&#10;一人当たり面積該当値テキスト">
          <a:extLst>
            <a:ext uri="{FF2B5EF4-FFF2-40B4-BE49-F238E27FC236}">
              <a16:creationId xmlns:a16="http://schemas.microsoft.com/office/drawing/2014/main" id="{7DB9D1FB-CE4E-4245-8873-39B8F51A82E0}"/>
            </a:ext>
          </a:extLst>
        </xdr:cNvPr>
        <xdr:cNvSpPr txBox="1"/>
      </xdr:nvSpPr>
      <xdr:spPr>
        <a:xfrm>
          <a:off x="10515600" y="1457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81787</xdr:rowOff>
    </xdr:from>
    <xdr:to>
      <xdr:col>50</xdr:col>
      <xdr:colOff>165100</xdr:colOff>
      <xdr:row>86</xdr:row>
      <xdr:rowOff>11937</xdr:rowOff>
    </xdr:to>
    <xdr:sp macro="" textlink="">
      <xdr:nvSpPr>
        <xdr:cNvPr id="367" name="楕円 366">
          <a:extLst>
            <a:ext uri="{FF2B5EF4-FFF2-40B4-BE49-F238E27FC236}">
              <a16:creationId xmlns:a16="http://schemas.microsoft.com/office/drawing/2014/main" id="{6901715C-D735-457C-951F-FA9669DB4520}"/>
            </a:ext>
          </a:extLst>
        </xdr:cNvPr>
        <xdr:cNvSpPr/>
      </xdr:nvSpPr>
      <xdr:spPr>
        <a:xfrm>
          <a:off x="9588500" y="146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132587</xdr:rowOff>
    </xdr:from>
    <xdr:to>
      <xdr:col>55</xdr:col>
      <xdr:colOff>0</xdr:colOff>
      <xdr:row>85</xdr:row>
      <xdr:rowOff>136779</xdr:rowOff>
    </xdr:to>
    <xdr:cxnSp macro="">
      <xdr:nvCxnSpPr>
        <xdr:cNvPr id="368" name="直線コネクタ 367">
          <a:extLst>
            <a:ext uri="{FF2B5EF4-FFF2-40B4-BE49-F238E27FC236}">
              <a16:creationId xmlns:a16="http://schemas.microsoft.com/office/drawing/2014/main" id="{07778BCA-DD66-41C6-9804-9EE1C94EC830}"/>
            </a:ext>
          </a:extLst>
        </xdr:cNvPr>
        <xdr:cNvCxnSpPr/>
      </xdr:nvCxnSpPr>
      <xdr:spPr>
        <a:xfrm>
          <a:off x="9639300" y="14705837"/>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69" name="楕円 368">
          <a:extLst>
            <a:ext uri="{FF2B5EF4-FFF2-40B4-BE49-F238E27FC236}">
              <a16:creationId xmlns:a16="http://schemas.microsoft.com/office/drawing/2014/main" id="{CB7BF5BC-95D1-43AF-ABA0-4B0090EF6D16}"/>
            </a:ext>
          </a:extLst>
        </xdr:cNvPr>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132587</xdr:rowOff>
    </xdr:from>
    <xdr:to>
      <xdr:col>50</xdr:col>
      <xdr:colOff>114300</xdr:colOff>
      <xdr:row>85</xdr:row>
      <xdr:rowOff>140970</xdr:rowOff>
    </xdr:to>
    <xdr:cxnSp macro="">
      <xdr:nvCxnSpPr>
        <xdr:cNvPr id="370" name="直線コネクタ 369">
          <a:extLst>
            <a:ext uri="{FF2B5EF4-FFF2-40B4-BE49-F238E27FC236}">
              <a16:creationId xmlns:a16="http://schemas.microsoft.com/office/drawing/2014/main" id="{16CFFFC8-98E9-4259-8F4B-90E8D9F67532}"/>
            </a:ext>
          </a:extLst>
        </xdr:cNvPr>
        <xdr:cNvCxnSpPr/>
      </xdr:nvCxnSpPr>
      <xdr:spPr>
        <a:xfrm flipV="1">
          <a:off x="8750300" y="1470583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86361</xdr:rowOff>
    </xdr:from>
    <xdr:to>
      <xdr:col>41</xdr:col>
      <xdr:colOff>101600</xdr:colOff>
      <xdr:row>86</xdr:row>
      <xdr:rowOff>16511</xdr:rowOff>
    </xdr:to>
    <xdr:sp macro="" textlink="">
      <xdr:nvSpPr>
        <xdr:cNvPr id="371" name="楕円 370">
          <a:extLst>
            <a:ext uri="{FF2B5EF4-FFF2-40B4-BE49-F238E27FC236}">
              <a16:creationId xmlns:a16="http://schemas.microsoft.com/office/drawing/2014/main" id="{F3C7F497-3DA9-479B-B0D7-E282DB8519F2}"/>
            </a:ext>
          </a:extLst>
        </xdr:cNvPr>
        <xdr:cNvSpPr/>
      </xdr:nvSpPr>
      <xdr:spPr>
        <a:xfrm>
          <a:off x="7810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137161</xdr:rowOff>
    </xdr:from>
    <xdr:to>
      <xdr:col>45</xdr:col>
      <xdr:colOff>177800</xdr:colOff>
      <xdr:row>85</xdr:row>
      <xdr:rowOff>140970</xdr:rowOff>
    </xdr:to>
    <xdr:cxnSp macro="">
      <xdr:nvCxnSpPr>
        <xdr:cNvPr id="372" name="直線コネクタ 371">
          <a:extLst>
            <a:ext uri="{FF2B5EF4-FFF2-40B4-BE49-F238E27FC236}">
              <a16:creationId xmlns:a16="http://schemas.microsoft.com/office/drawing/2014/main" id="{151DA41A-9ED8-4447-AC2B-D821D2B5E1B8}"/>
            </a:ext>
          </a:extLst>
        </xdr:cNvPr>
        <xdr:cNvCxnSpPr/>
      </xdr:nvCxnSpPr>
      <xdr:spPr>
        <a:xfrm>
          <a:off x="7861300" y="14710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66167</xdr:rowOff>
    </xdr:from>
    <xdr:to>
      <xdr:col>36</xdr:col>
      <xdr:colOff>165100</xdr:colOff>
      <xdr:row>85</xdr:row>
      <xdr:rowOff>167767</xdr:rowOff>
    </xdr:to>
    <xdr:sp macro="" textlink="">
      <xdr:nvSpPr>
        <xdr:cNvPr id="373" name="楕円 372">
          <a:extLst>
            <a:ext uri="{FF2B5EF4-FFF2-40B4-BE49-F238E27FC236}">
              <a16:creationId xmlns:a16="http://schemas.microsoft.com/office/drawing/2014/main" id="{24FB1216-D6C3-43EA-A3A8-CAA9F1B9ADF4}"/>
            </a:ext>
          </a:extLst>
        </xdr:cNvPr>
        <xdr:cNvSpPr/>
      </xdr:nvSpPr>
      <xdr:spPr>
        <a:xfrm>
          <a:off x="6921500" y="146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116967</xdr:rowOff>
    </xdr:from>
    <xdr:to>
      <xdr:col>41</xdr:col>
      <xdr:colOff>50800</xdr:colOff>
      <xdr:row>85</xdr:row>
      <xdr:rowOff>137161</xdr:rowOff>
    </xdr:to>
    <xdr:cxnSp macro="">
      <xdr:nvCxnSpPr>
        <xdr:cNvPr id="374" name="直線コネクタ 373">
          <a:extLst>
            <a:ext uri="{FF2B5EF4-FFF2-40B4-BE49-F238E27FC236}">
              <a16:creationId xmlns:a16="http://schemas.microsoft.com/office/drawing/2014/main" id="{333CEF8C-62B5-4497-B960-FED6BDA3EC35}"/>
            </a:ext>
          </a:extLst>
        </xdr:cNvPr>
        <xdr:cNvCxnSpPr/>
      </xdr:nvCxnSpPr>
      <xdr:spPr>
        <a:xfrm>
          <a:off x="6972300" y="14690217"/>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a:extLst>
            <a:ext uri="{FF2B5EF4-FFF2-40B4-BE49-F238E27FC236}">
              <a16:creationId xmlns:a16="http://schemas.microsoft.com/office/drawing/2014/main" id="{452297F2-0CFE-48D7-B119-8FAFCF649D8A}"/>
            </a:ext>
          </a:extLst>
        </xdr:cNvPr>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a:extLst>
            <a:ext uri="{FF2B5EF4-FFF2-40B4-BE49-F238E27FC236}">
              <a16:creationId xmlns:a16="http://schemas.microsoft.com/office/drawing/2014/main" id="{605D2FCF-AB9B-4C49-95BC-CF78F52D4AB7}"/>
            </a:ext>
          </a:extLst>
        </xdr:cNvPr>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a:extLst>
            <a:ext uri="{FF2B5EF4-FFF2-40B4-BE49-F238E27FC236}">
              <a16:creationId xmlns:a16="http://schemas.microsoft.com/office/drawing/2014/main" id="{E3D85F77-C8C2-4F0D-BABF-94206AB1199C}"/>
            </a:ext>
          </a:extLst>
        </xdr:cNvPr>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a:extLst>
            <a:ext uri="{FF2B5EF4-FFF2-40B4-BE49-F238E27FC236}">
              <a16:creationId xmlns:a16="http://schemas.microsoft.com/office/drawing/2014/main" id="{76110843-1076-4BBD-9DC6-19A7720F9687}"/>
            </a:ext>
          </a:extLst>
        </xdr:cNvPr>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3064</xdr:rowOff>
    </xdr:from>
    <xdr:ext cx="469744" cy="259045"/>
    <xdr:sp macro="" textlink="">
      <xdr:nvSpPr>
        <xdr:cNvPr id="379" name="n_1mainValue【公営住宅】&#10;一人当たり面積">
          <a:extLst>
            <a:ext uri="{FF2B5EF4-FFF2-40B4-BE49-F238E27FC236}">
              <a16:creationId xmlns:a16="http://schemas.microsoft.com/office/drawing/2014/main" id="{929C5A88-062E-431F-AAA9-2DF04046FE90}"/>
            </a:ext>
          </a:extLst>
        </xdr:cNvPr>
        <xdr:cNvSpPr txBox="1"/>
      </xdr:nvSpPr>
      <xdr:spPr>
        <a:xfrm>
          <a:off x="9391727" y="1474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380" name="n_2mainValue【公営住宅】&#10;一人当たり面積">
          <a:extLst>
            <a:ext uri="{FF2B5EF4-FFF2-40B4-BE49-F238E27FC236}">
              <a16:creationId xmlns:a16="http://schemas.microsoft.com/office/drawing/2014/main" id="{E7995007-C618-43D4-90A0-E39FB37C24AB}"/>
            </a:ext>
          </a:extLst>
        </xdr:cNvPr>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7638</xdr:rowOff>
    </xdr:from>
    <xdr:ext cx="469744" cy="259045"/>
    <xdr:sp macro="" textlink="">
      <xdr:nvSpPr>
        <xdr:cNvPr id="381" name="n_3mainValue【公営住宅】&#10;一人当たり面積">
          <a:extLst>
            <a:ext uri="{FF2B5EF4-FFF2-40B4-BE49-F238E27FC236}">
              <a16:creationId xmlns:a16="http://schemas.microsoft.com/office/drawing/2014/main" id="{475C1627-DBB3-4E19-8A81-2630B74387CC}"/>
            </a:ext>
          </a:extLst>
        </xdr:cNvPr>
        <xdr:cNvSpPr txBox="1"/>
      </xdr:nvSpPr>
      <xdr:spPr>
        <a:xfrm>
          <a:off x="7626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158894</xdr:rowOff>
    </xdr:from>
    <xdr:ext cx="469744" cy="259045"/>
    <xdr:sp macro="" textlink="">
      <xdr:nvSpPr>
        <xdr:cNvPr id="382" name="n_4mainValue【公営住宅】&#10;一人当たり面積">
          <a:extLst>
            <a:ext uri="{FF2B5EF4-FFF2-40B4-BE49-F238E27FC236}">
              <a16:creationId xmlns:a16="http://schemas.microsoft.com/office/drawing/2014/main" id="{CC2C0E99-F112-4A0C-B630-9EA2317C5DF3}"/>
            </a:ext>
          </a:extLst>
        </xdr:cNvPr>
        <xdr:cNvSpPr txBox="1"/>
      </xdr:nvSpPr>
      <xdr:spPr>
        <a:xfrm>
          <a:off x="6737427" y="147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8750A42A-C6FB-45BD-8DA1-AA173EC9E55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BCF38494-F827-49B7-86FB-4765C23D5F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7F3B85CE-B790-4DE4-99D8-AA8F8D503CA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EC01FF61-805D-4B0A-92AB-D8258AA336A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2236E60A-4711-4D52-BFDC-F77BD869035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6B6A8E82-2EA9-4B14-9A71-C74339A575E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BE0A9C08-B706-4C01-84AE-6C98BDB0E7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5DB51554-A8AB-4F94-B27F-0BB2F961640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5DFAF8B9-27AA-4F7A-A7D1-FB803BE0349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78656AC3-DA4F-4B22-8234-5651F273C15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A45795A1-14AA-4E1B-B4CF-FA29DE688C5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C486D3E7-6942-43D7-BBA0-CB4BE848F1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354E617-DC91-4EA3-A5AF-A8B9069209F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FFD2DCED-EA44-467B-A25F-E41DC57D87D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2EF5E883-901E-4C92-8038-5C712DA1E4E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61A3AF8E-5130-412F-B040-D4FF779E003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D29A6CC2-4587-4C03-8ACF-D8FA3B0C27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DB4E2FE2-398C-4760-ADD7-6400CC205CE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62DAB5AE-E998-47D9-A028-D430D620D9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308D5C2B-5478-4639-A399-5C168BA641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B1929BFC-7379-4420-85D7-B57AF76B9EB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9A569776-F809-4C4E-A751-6A2743AE068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231304A6-CDB5-4B52-96AF-D558D5794F7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B258668E-F66D-4344-9E07-11A7C7764A7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96C0B5A1-03B3-45E9-AB0C-9F1904E7A92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2FE4A541-B9B4-4DDA-83CA-8B2C440EFEF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B33E7BF-48FC-4BC6-9BEF-7EBF019B901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75C095AA-A79A-4F2F-9C34-4AEA86F0F5B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835040A4-9893-4B50-870D-1EA62C82DC5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6A8F9C7A-1959-4C64-8764-C11A9DE5203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197DDA3B-283C-478D-8323-DCFDFD760CC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6BFCA0F7-9F59-4513-9247-460C25BFDF7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2FF2B5E7-D1C9-4707-8C33-7EB94EB5209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72A77B1A-367C-40F2-A4B9-E9DE4D3BAAD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D51FB3F9-FFC3-4918-85A3-FAAEFAA974F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C5CADEEB-0DB3-453D-ADA9-D83403072D6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66B40FC1-C2E2-4FFB-9D78-CED96EA05D1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8B562470-152C-4B5F-948C-EEC8E0699AA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92D1057B-FFC4-4609-A097-AD50CD39163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35FD7AF1-8003-4992-8238-750770EE17D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12E7A122-6155-4638-9F90-C7850E2ABEF4}"/>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A681C1BB-4D71-4523-A542-EE0A9E4000F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8E90272D-3C64-4936-AA02-9413FF6A810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11671974-0A3E-4F5B-A7A9-5324FFB3CB43}"/>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54AD73EA-C536-4DEA-9481-09AF0AD1C106}"/>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A38C0973-DD15-493A-A929-50C0C5B81A8C}"/>
            </a:ext>
          </a:extLst>
        </xdr:cNvPr>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C1835F41-0804-4D60-812A-4931D05C51D6}"/>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2AFB687A-0750-427E-A474-77A92FC91256}"/>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EC08390C-C6DD-4949-9AD2-7788335404C5}"/>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3F7D1404-6B74-470D-BCC0-37A321A20DC7}"/>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265438B2-6691-4069-90A8-2F72138A9F70}"/>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2B80304-21C5-4DB7-93A5-817A9EECB05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F9D829A-BCEF-4049-8A89-022C969ADF2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5F55923-7E39-4412-8627-5AE77586E89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B83D8342-3A0E-4629-805D-5EB0DEE3B56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97DB67E3-D1B6-4446-845B-6D6B1A7CE35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39" name="楕円 438">
          <a:extLst>
            <a:ext uri="{FF2B5EF4-FFF2-40B4-BE49-F238E27FC236}">
              <a16:creationId xmlns:a16="http://schemas.microsoft.com/office/drawing/2014/main" id="{F37DFA99-0847-4907-A91C-30ACE45BF513}"/>
            </a:ext>
          </a:extLst>
        </xdr:cNvPr>
        <xdr:cNvSpPr/>
      </xdr:nvSpPr>
      <xdr:spPr>
        <a:xfrm>
          <a:off x="16268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169562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D77BD90F-E63A-44CB-934F-1A5ED5E890CD}"/>
            </a:ext>
          </a:extLst>
        </xdr:cNvPr>
        <xdr:cNvSpPr txBox="1"/>
      </xdr:nvSpPr>
      <xdr:spPr>
        <a:xfrm>
          <a:off x="16357600"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151130</xdr:rowOff>
    </xdr:from>
    <xdr:to>
      <xdr:col>81</xdr:col>
      <xdr:colOff>101600</xdr:colOff>
      <xdr:row>37</xdr:row>
      <xdr:rowOff>81280</xdr:rowOff>
    </xdr:to>
    <xdr:sp macro="" textlink="">
      <xdr:nvSpPr>
        <xdr:cNvPr id="441" name="楕円 440">
          <a:extLst>
            <a:ext uri="{FF2B5EF4-FFF2-40B4-BE49-F238E27FC236}">
              <a16:creationId xmlns:a16="http://schemas.microsoft.com/office/drawing/2014/main" id="{E5DEB0DF-23E1-429B-964C-DB7C2B189D14}"/>
            </a:ext>
          </a:extLst>
        </xdr:cNvPr>
        <xdr:cNvSpPr/>
      </xdr:nvSpPr>
      <xdr:spPr>
        <a:xfrm>
          <a:off x="15430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30480</xdr:rowOff>
    </xdr:from>
    <xdr:to>
      <xdr:col>85</xdr:col>
      <xdr:colOff>127000</xdr:colOff>
      <xdr:row>37</xdr:row>
      <xdr:rowOff>70485</xdr:rowOff>
    </xdr:to>
    <xdr:cxnSp macro="">
      <xdr:nvCxnSpPr>
        <xdr:cNvPr id="442" name="直線コネクタ 441">
          <a:extLst>
            <a:ext uri="{FF2B5EF4-FFF2-40B4-BE49-F238E27FC236}">
              <a16:creationId xmlns:a16="http://schemas.microsoft.com/office/drawing/2014/main" id="{705B884C-9AFC-47F9-B811-9A0F450E9733}"/>
            </a:ext>
          </a:extLst>
        </xdr:cNvPr>
        <xdr:cNvCxnSpPr/>
      </xdr:nvCxnSpPr>
      <xdr:spPr>
        <a:xfrm>
          <a:off x="15481300" y="63741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443" name="楕円 442">
          <a:extLst>
            <a:ext uri="{FF2B5EF4-FFF2-40B4-BE49-F238E27FC236}">
              <a16:creationId xmlns:a16="http://schemas.microsoft.com/office/drawing/2014/main" id="{5F4EE649-3926-4B26-A1C4-23DEDFE42D70}"/>
            </a:ext>
          </a:extLst>
        </xdr:cNvPr>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30480</xdr:rowOff>
    </xdr:from>
    <xdr:to>
      <xdr:col>81</xdr:col>
      <xdr:colOff>50800</xdr:colOff>
      <xdr:row>39</xdr:row>
      <xdr:rowOff>3810</xdr:rowOff>
    </xdr:to>
    <xdr:cxnSp macro="">
      <xdr:nvCxnSpPr>
        <xdr:cNvPr id="444" name="直線コネクタ 443">
          <a:extLst>
            <a:ext uri="{FF2B5EF4-FFF2-40B4-BE49-F238E27FC236}">
              <a16:creationId xmlns:a16="http://schemas.microsoft.com/office/drawing/2014/main" id="{C2EF321C-4D44-4F0C-86B2-44C6B477448E}"/>
            </a:ext>
          </a:extLst>
        </xdr:cNvPr>
        <xdr:cNvCxnSpPr/>
      </xdr:nvCxnSpPr>
      <xdr:spPr>
        <a:xfrm flipV="1">
          <a:off x="14592300" y="6374130"/>
          <a:ext cx="8890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114935</xdr:rowOff>
    </xdr:from>
    <xdr:to>
      <xdr:col>72</xdr:col>
      <xdr:colOff>38100</xdr:colOff>
      <xdr:row>40</xdr:row>
      <xdr:rowOff>45085</xdr:rowOff>
    </xdr:to>
    <xdr:sp macro="" textlink="">
      <xdr:nvSpPr>
        <xdr:cNvPr id="445" name="楕円 444">
          <a:extLst>
            <a:ext uri="{FF2B5EF4-FFF2-40B4-BE49-F238E27FC236}">
              <a16:creationId xmlns:a16="http://schemas.microsoft.com/office/drawing/2014/main" id="{1FC2B1D8-B97D-4A18-AB8F-B97D7731484E}"/>
            </a:ext>
          </a:extLst>
        </xdr:cNvPr>
        <xdr:cNvSpPr/>
      </xdr:nvSpPr>
      <xdr:spPr>
        <a:xfrm>
          <a:off x="13652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xdr:rowOff>
    </xdr:from>
    <xdr:to>
      <xdr:col>76</xdr:col>
      <xdr:colOff>114300</xdr:colOff>
      <xdr:row>39</xdr:row>
      <xdr:rowOff>165735</xdr:rowOff>
    </xdr:to>
    <xdr:cxnSp macro="">
      <xdr:nvCxnSpPr>
        <xdr:cNvPr id="446" name="直線コネクタ 445">
          <a:extLst>
            <a:ext uri="{FF2B5EF4-FFF2-40B4-BE49-F238E27FC236}">
              <a16:creationId xmlns:a16="http://schemas.microsoft.com/office/drawing/2014/main" id="{A55DD946-5B83-45F5-A93B-2B8A11C64C4D}"/>
            </a:ext>
          </a:extLst>
        </xdr:cNvPr>
        <xdr:cNvCxnSpPr/>
      </xdr:nvCxnSpPr>
      <xdr:spPr>
        <a:xfrm flipV="1">
          <a:off x="13703300" y="669036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90170</xdr:rowOff>
    </xdr:from>
    <xdr:to>
      <xdr:col>67</xdr:col>
      <xdr:colOff>101600</xdr:colOff>
      <xdr:row>40</xdr:row>
      <xdr:rowOff>20320</xdr:rowOff>
    </xdr:to>
    <xdr:sp macro="" textlink="">
      <xdr:nvSpPr>
        <xdr:cNvPr id="447" name="楕円 446">
          <a:extLst>
            <a:ext uri="{FF2B5EF4-FFF2-40B4-BE49-F238E27FC236}">
              <a16:creationId xmlns:a16="http://schemas.microsoft.com/office/drawing/2014/main" id="{43276188-5B20-4962-B164-25A691C1DF7C}"/>
            </a:ext>
          </a:extLst>
        </xdr:cNvPr>
        <xdr:cNvSpPr/>
      </xdr:nvSpPr>
      <xdr:spPr>
        <a:xfrm>
          <a:off x="12763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140970</xdr:rowOff>
    </xdr:from>
    <xdr:to>
      <xdr:col>71</xdr:col>
      <xdr:colOff>177800</xdr:colOff>
      <xdr:row>39</xdr:row>
      <xdr:rowOff>165735</xdr:rowOff>
    </xdr:to>
    <xdr:cxnSp macro="">
      <xdr:nvCxnSpPr>
        <xdr:cNvPr id="448" name="直線コネクタ 447">
          <a:extLst>
            <a:ext uri="{FF2B5EF4-FFF2-40B4-BE49-F238E27FC236}">
              <a16:creationId xmlns:a16="http://schemas.microsoft.com/office/drawing/2014/main" id="{81279959-FE00-420F-86CA-3A033337FB43}"/>
            </a:ext>
          </a:extLst>
        </xdr:cNvPr>
        <xdr:cNvCxnSpPr/>
      </xdr:nvCxnSpPr>
      <xdr:spPr>
        <a:xfrm>
          <a:off x="12814300" y="68275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50B88D0-D57C-4564-B7E2-60DCCA962650}"/>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BE0C0EF-BF79-47BE-BAC5-8FFCECD28D78}"/>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546742DB-C977-4C56-858A-6D6F3F80A1B4}"/>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0C525048-6D2C-4A4A-80B4-8F0DD8ECD913}"/>
            </a:ext>
          </a:extLst>
        </xdr:cNvPr>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72407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C7396AA2-2673-4565-B93C-8A5348C19342}"/>
            </a:ext>
          </a:extLst>
        </xdr:cNvPr>
        <xdr:cNvSpPr txBox="1"/>
      </xdr:nvSpPr>
      <xdr:spPr>
        <a:xfrm>
          <a:off x="15266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4E15D103-9920-4533-A9E0-EAFCC65F597E}"/>
            </a:ext>
          </a:extLst>
        </xdr:cNvPr>
        <xdr:cNvSpPr txBox="1"/>
      </xdr:nvSpPr>
      <xdr:spPr>
        <a:xfrm>
          <a:off x="14389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36212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2945C48D-BCC8-44EE-8D6E-3C959E294356}"/>
            </a:ext>
          </a:extLst>
        </xdr:cNvPr>
        <xdr:cNvSpPr txBox="1"/>
      </xdr:nvSpPr>
      <xdr:spPr>
        <a:xfrm>
          <a:off x="13500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11447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BAC3518E-7109-4E47-B4F6-29B8A861524C}"/>
            </a:ext>
          </a:extLst>
        </xdr:cNvPr>
        <xdr:cNvSpPr txBox="1"/>
      </xdr:nvSpPr>
      <xdr:spPr>
        <a:xfrm>
          <a:off x="12611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B8DA0F11-67DC-4434-B980-83DED75F40C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A5442DF7-55B5-4C60-97D8-3CD28CD4199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4C4CAE3E-2793-4F9A-BF07-D6269397A1A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4282E760-67DD-4D66-99B5-2DDB9A3B957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B41558A6-D06F-4CA3-BC80-B2B046321C5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E992E088-E40E-480C-9966-C04CBF56294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67064180-C39C-400D-A6E1-3CC93716A94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FFDC4AF-C66D-4BE5-82F0-01D4B713B78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8623B5C8-CCE9-4EE6-877A-845EB6FCFE9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59CE4312-2769-4D5D-9537-508FF2A8464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B4AC1F27-4D52-4564-BB64-EB96ACBCCFD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CBFD1E3F-A943-406C-960D-8CF069077F2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B9E462-1A51-4165-9730-339CA52517D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9BC18527-0974-4700-832B-99771BC3F36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9CE10187-006D-4269-B4CB-2AEA78D7FE5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E3B508BF-224E-4359-9E72-FB165121BB7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304F014A-517B-449F-8E40-860FB92117E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29407821-4173-4364-92E6-7B253C86388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B272EE0F-08E4-4376-BD6D-D531D6EEDAD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B7B03A55-1B8E-4730-9A58-23A1002AB62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820FFAEB-963A-473D-8802-BEE80C42AEF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647DC29A-A00E-4DA1-AF30-376995B51A8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460ECBF8-36DA-4722-80D8-2BC98FE943D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84BC50DB-CD6E-4082-B861-C4C72CFF3D99}"/>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EDE08C84-5B1C-45A9-AEDE-66D91CC8D274}"/>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AA74007C-EE17-4072-A014-936043755DD2}"/>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833CD632-5335-4542-A0DF-393A8AD1273F}"/>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C0214712-B5C1-47F4-BDB2-834882B7991F}"/>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FE15D0B7-DA65-43E7-BDA6-9735D297E7DF}"/>
            </a:ext>
          </a:extLst>
        </xdr:cNvPr>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ED200BF3-6E80-494C-BC12-B0850FBF8A7B}"/>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9F684FD0-CE93-48C3-BAA0-951C4BBBF139}"/>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A07B69FF-0D0B-4FDE-8C79-16182553B51C}"/>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29C2563E-22F2-47ED-815F-812D1FBABF4F}"/>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490EEDFA-5A73-4F96-B846-C732C0989CD2}"/>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52CA169-2344-4A1D-88F2-2AF7907A96E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9997E12-4C71-4588-8025-C10371F144C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CBE12D81-A211-4D94-879A-4711338B83E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A5689B91-4504-4834-98EB-82D0ED0382D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E28F85D-7E31-4960-8979-C30D947277E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114935</xdr:rowOff>
    </xdr:from>
    <xdr:to>
      <xdr:col>116</xdr:col>
      <xdr:colOff>114300</xdr:colOff>
      <xdr:row>42</xdr:row>
      <xdr:rowOff>45085</xdr:rowOff>
    </xdr:to>
    <xdr:sp macro="" textlink="">
      <xdr:nvSpPr>
        <xdr:cNvPr id="496" name="楕円 495">
          <a:extLst>
            <a:ext uri="{FF2B5EF4-FFF2-40B4-BE49-F238E27FC236}">
              <a16:creationId xmlns:a16="http://schemas.microsoft.com/office/drawing/2014/main" id="{84EA6428-CC35-4769-B0EF-A03356C4D8E0}"/>
            </a:ext>
          </a:extLst>
        </xdr:cNvPr>
        <xdr:cNvSpPr/>
      </xdr:nvSpPr>
      <xdr:spPr>
        <a:xfrm>
          <a:off x="221107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29862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7661FC9B-3E59-4FA5-BBDF-95BAA4AB3949}"/>
            </a:ext>
          </a:extLst>
        </xdr:cNvPr>
        <xdr:cNvSpPr txBox="1"/>
      </xdr:nvSpPr>
      <xdr:spPr>
        <a:xfrm>
          <a:off x="22199600" y="705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114935</xdr:rowOff>
    </xdr:from>
    <xdr:to>
      <xdr:col>112</xdr:col>
      <xdr:colOff>38100</xdr:colOff>
      <xdr:row>42</xdr:row>
      <xdr:rowOff>45085</xdr:rowOff>
    </xdr:to>
    <xdr:sp macro="" textlink="">
      <xdr:nvSpPr>
        <xdr:cNvPr id="498" name="楕円 497">
          <a:extLst>
            <a:ext uri="{FF2B5EF4-FFF2-40B4-BE49-F238E27FC236}">
              <a16:creationId xmlns:a16="http://schemas.microsoft.com/office/drawing/2014/main" id="{A32FEB15-4D74-4154-ADBE-0F41040483E1}"/>
            </a:ext>
          </a:extLst>
        </xdr:cNvPr>
        <xdr:cNvSpPr/>
      </xdr:nvSpPr>
      <xdr:spPr>
        <a:xfrm>
          <a:off x="212725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165735</xdr:rowOff>
    </xdr:from>
    <xdr:to>
      <xdr:col>116</xdr:col>
      <xdr:colOff>63500</xdr:colOff>
      <xdr:row>41</xdr:row>
      <xdr:rowOff>165735</xdr:rowOff>
    </xdr:to>
    <xdr:cxnSp macro="">
      <xdr:nvCxnSpPr>
        <xdr:cNvPr id="499" name="直線コネクタ 498">
          <a:extLst>
            <a:ext uri="{FF2B5EF4-FFF2-40B4-BE49-F238E27FC236}">
              <a16:creationId xmlns:a16="http://schemas.microsoft.com/office/drawing/2014/main" id="{1CAA4F29-2BC5-44D4-A5A5-4EB5C16597E9}"/>
            </a:ext>
          </a:extLst>
        </xdr:cNvPr>
        <xdr:cNvCxnSpPr/>
      </xdr:nvCxnSpPr>
      <xdr:spPr>
        <a:xfrm>
          <a:off x="21323300" y="7195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500" name="楕円 499">
          <a:extLst>
            <a:ext uri="{FF2B5EF4-FFF2-40B4-BE49-F238E27FC236}">
              <a16:creationId xmlns:a16="http://schemas.microsoft.com/office/drawing/2014/main" id="{CB7B8576-C289-4E69-8A0E-396708B5ED21}"/>
            </a:ext>
          </a:extLst>
        </xdr:cNvPr>
        <xdr:cNvSpPr/>
      </xdr:nvSpPr>
      <xdr:spPr>
        <a:xfrm>
          <a:off x="2038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87630</xdr:rowOff>
    </xdr:from>
    <xdr:to>
      <xdr:col>111</xdr:col>
      <xdr:colOff>177800</xdr:colOff>
      <xdr:row>41</xdr:row>
      <xdr:rowOff>165735</xdr:rowOff>
    </xdr:to>
    <xdr:cxnSp macro="">
      <xdr:nvCxnSpPr>
        <xdr:cNvPr id="501" name="直線コネクタ 500">
          <a:extLst>
            <a:ext uri="{FF2B5EF4-FFF2-40B4-BE49-F238E27FC236}">
              <a16:creationId xmlns:a16="http://schemas.microsoft.com/office/drawing/2014/main" id="{94A612A0-D7F6-4195-9BD5-2292698819D5}"/>
            </a:ext>
          </a:extLst>
        </xdr:cNvPr>
        <xdr:cNvCxnSpPr/>
      </xdr:nvCxnSpPr>
      <xdr:spPr>
        <a:xfrm>
          <a:off x="20434300" y="711708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38735</xdr:rowOff>
    </xdr:from>
    <xdr:to>
      <xdr:col>102</xdr:col>
      <xdr:colOff>165100</xdr:colOff>
      <xdr:row>41</xdr:row>
      <xdr:rowOff>140335</xdr:rowOff>
    </xdr:to>
    <xdr:sp macro="" textlink="">
      <xdr:nvSpPr>
        <xdr:cNvPr id="502" name="楕円 501">
          <a:extLst>
            <a:ext uri="{FF2B5EF4-FFF2-40B4-BE49-F238E27FC236}">
              <a16:creationId xmlns:a16="http://schemas.microsoft.com/office/drawing/2014/main" id="{29241C72-68F3-4BD3-9F30-4F3731DE8126}"/>
            </a:ext>
          </a:extLst>
        </xdr:cNvPr>
        <xdr:cNvSpPr/>
      </xdr:nvSpPr>
      <xdr:spPr>
        <a:xfrm>
          <a:off x="19494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87630</xdr:rowOff>
    </xdr:from>
    <xdr:to>
      <xdr:col>107</xdr:col>
      <xdr:colOff>50800</xdr:colOff>
      <xdr:row>41</xdr:row>
      <xdr:rowOff>89535</xdr:rowOff>
    </xdr:to>
    <xdr:cxnSp macro="">
      <xdr:nvCxnSpPr>
        <xdr:cNvPr id="503" name="直線コネクタ 502">
          <a:extLst>
            <a:ext uri="{FF2B5EF4-FFF2-40B4-BE49-F238E27FC236}">
              <a16:creationId xmlns:a16="http://schemas.microsoft.com/office/drawing/2014/main" id="{96E775B2-5418-4459-8D9D-F85DA33E97DE}"/>
            </a:ext>
          </a:extLst>
        </xdr:cNvPr>
        <xdr:cNvCxnSpPr/>
      </xdr:nvCxnSpPr>
      <xdr:spPr>
        <a:xfrm flipV="1">
          <a:off x="19545300" y="71170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38735</xdr:rowOff>
    </xdr:from>
    <xdr:to>
      <xdr:col>98</xdr:col>
      <xdr:colOff>38100</xdr:colOff>
      <xdr:row>41</xdr:row>
      <xdr:rowOff>140335</xdr:rowOff>
    </xdr:to>
    <xdr:sp macro="" textlink="">
      <xdr:nvSpPr>
        <xdr:cNvPr id="504" name="楕円 503">
          <a:extLst>
            <a:ext uri="{FF2B5EF4-FFF2-40B4-BE49-F238E27FC236}">
              <a16:creationId xmlns:a16="http://schemas.microsoft.com/office/drawing/2014/main" id="{40058D2A-9355-45D5-82A3-CFCCD8C95C9C}"/>
            </a:ext>
          </a:extLst>
        </xdr:cNvPr>
        <xdr:cNvSpPr/>
      </xdr:nvSpPr>
      <xdr:spPr>
        <a:xfrm>
          <a:off x="18605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89535</xdr:rowOff>
    </xdr:from>
    <xdr:to>
      <xdr:col>102</xdr:col>
      <xdr:colOff>114300</xdr:colOff>
      <xdr:row>41</xdr:row>
      <xdr:rowOff>89535</xdr:rowOff>
    </xdr:to>
    <xdr:cxnSp macro="">
      <xdr:nvCxnSpPr>
        <xdr:cNvPr id="505" name="直線コネクタ 504">
          <a:extLst>
            <a:ext uri="{FF2B5EF4-FFF2-40B4-BE49-F238E27FC236}">
              <a16:creationId xmlns:a16="http://schemas.microsoft.com/office/drawing/2014/main" id="{4E0FB382-D3A7-4498-AFC7-641AF8138DAD}"/>
            </a:ext>
          </a:extLst>
        </xdr:cNvPr>
        <xdr:cNvCxnSpPr/>
      </xdr:nvCxnSpPr>
      <xdr:spPr>
        <a:xfrm>
          <a:off x="18656300" y="7118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FBA879C3-DA14-4F38-8178-EAD24056C193}"/>
            </a:ext>
          </a:extLst>
        </xdr:cNvPr>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2DB4035C-2D22-44A5-AEFB-ECD00F366C92}"/>
            </a:ext>
          </a:extLst>
        </xdr:cNvPr>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131C2293-CD60-490A-A617-16ECCA41D8AB}"/>
            </a:ext>
          </a:extLst>
        </xdr:cNvPr>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3CCDDC33-39EB-43BB-A4A0-B79E5AB45F31}"/>
            </a:ext>
          </a:extLst>
        </xdr:cNvPr>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36212</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F82F1FB1-4A95-4041-8A30-CF4B8D5BBDE0}"/>
            </a:ext>
          </a:extLst>
        </xdr:cNvPr>
        <xdr:cNvSpPr txBox="1"/>
      </xdr:nvSpPr>
      <xdr:spPr>
        <a:xfrm>
          <a:off x="21075727"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69D74956-C041-41FD-B613-27896B46E009}"/>
            </a:ext>
          </a:extLst>
        </xdr:cNvPr>
        <xdr:cNvSpPr txBox="1"/>
      </xdr:nvSpPr>
      <xdr:spPr>
        <a:xfrm>
          <a:off x="20199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131462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4BF7C86F-EE88-47D8-A07F-DC5C19A9673F}"/>
            </a:ext>
          </a:extLst>
        </xdr:cNvPr>
        <xdr:cNvSpPr txBox="1"/>
      </xdr:nvSpPr>
      <xdr:spPr>
        <a:xfrm>
          <a:off x="19310427" y="716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131462</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7989CE27-72ED-41AD-A9C9-91F8FF057483}"/>
            </a:ext>
          </a:extLst>
        </xdr:cNvPr>
        <xdr:cNvSpPr txBox="1"/>
      </xdr:nvSpPr>
      <xdr:spPr>
        <a:xfrm>
          <a:off x="18421427" y="716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E669C03B-70A1-49D3-A455-4528738BD79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2901150B-0115-4BC6-B7D4-B77E6211E9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AFD147C8-1FF0-47B3-B25C-19F1DD16E1A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F59156E1-64F3-4CB3-9EFE-A421B6090F3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42228C79-18E9-4B84-B47A-8878B750816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3FDBA13E-F941-4871-B1C9-83059D1BA83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C3535DF7-7BF0-4AEF-A9F0-4DFB5D6805C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41E20ED6-6129-47F8-9ECE-F9D8619B1E2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BAF8B016-CE90-40AA-BE7B-4D0D4FAB3C2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E35D9D7A-EA7C-4943-A1EF-07BE38926D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5EEFC119-AB08-47EB-B693-A15C9AB1A4F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353A1495-4934-43AF-A494-3D2B7B594BF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E68B53F1-7B11-49AF-947A-EF60E1F84CE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EA3EDA61-1AB6-4C11-9CB9-EB36A5E60EC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4116657D-384F-4DCB-B2B5-8A27590AF02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E1F6E7FD-748A-42C1-8903-7D4C716A3C0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AED26F10-5D28-4761-AE3F-788CAA6B506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EE962D64-D486-4B63-AC3A-E17EAA20C39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2D5D9118-4A72-482E-BF51-E0C27166649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40D69165-39B6-43AD-8173-9AB7BA3D2E5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D424CC33-ACAA-4AC3-BC59-13C4A1BF812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8F5FCB25-E3BB-4C60-A2CC-51986F96755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A099561B-CEE6-443E-8350-AB4FED4D999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20DC15B8-817D-4267-BEF6-C73B776F4BD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8C886223-F6BD-4D96-B519-BD74877FDD92}"/>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202060FF-7738-4A1F-BC9D-77B6B49921FA}"/>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3F676BD8-3331-49DA-A0FF-DB9F0E1CF05F}"/>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37307304-A92A-4CA4-A633-367A0F4FA412}"/>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E853861E-B775-49AF-89C6-206B4E9EAE13}"/>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8D0FCEF6-E870-4C3E-86E3-215F4395FACE}"/>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576BC15A-CCB4-46CC-BAAE-05D368B58521}"/>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CA815124-D788-457B-B793-37DA35408BA7}"/>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8B79F430-2B63-4D02-B85D-86B62EC32C31}"/>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C93C42F8-B55D-4A8C-B416-267FDEC613A9}"/>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3FB90C2F-B6F4-42C2-89BF-7B289A4450AD}"/>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F835133-D6C9-423D-B764-FE304012503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0E461DE-E9BC-4563-95AD-223D751A0E9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C670801-3FCF-481E-8F0D-F3FF04E68AE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62E64EB-0721-472D-9280-0DDB47097D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C96CDDD0-7E66-4DCF-838B-56CA361740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103505</xdr:rowOff>
    </xdr:from>
    <xdr:to>
      <xdr:col>85</xdr:col>
      <xdr:colOff>177800</xdr:colOff>
      <xdr:row>59</xdr:row>
      <xdr:rowOff>33655</xdr:rowOff>
    </xdr:to>
    <xdr:sp macro="" textlink="">
      <xdr:nvSpPr>
        <xdr:cNvPr id="554" name="楕円 553">
          <a:extLst>
            <a:ext uri="{FF2B5EF4-FFF2-40B4-BE49-F238E27FC236}">
              <a16:creationId xmlns:a16="http://schemas.microsoft.com/office/drawing/2014/main" id="{B23582E4-DB22-4BEC-ACA5-3A7D1BA57619}"/>
            </a:ext>
          </a:extLst>
        </xdr:cNvPr>
        <xdr:cNvSpPr/>
      </xdr:nvSpPr>
      <xdr:spPr>
        <a:xfrm>
          <a:off x="162687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126382</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ECD73802-8723-49E7-B7C8-44AEA7E56508}"/>
            </a:ext>
          </a:extLst>
        </xdr:cNvPr>
        <xdr:cNvSpPr txBox="1"/>
      </xdr:nvSpPr>
      <xdr:spPr>
        <a:xfrm>
          <a:off x="16357600"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82550</xdr:rowOff>
    </xdr:from>
    <xdr:to>
      <xdr:col>81</xdr:col>
      <xdr:colOff>101600</xdr:colOff>
      <xdr:row>59</xdr:row>
      <xdr:rowOff>12700</xdr:rowOff>
    </xdr:to>
    <xdr:sp macro="" textlink="">
      <xdr:nvSpPr>
        <xdr:cNvPr id="556" name="楕円 555">
          <a:extLst>
            <a:ext uri="{FF2B5EF4-FFF2-40B4-BE49-F238E27FC236}">
              <a16:creationId xmlns:a16="http://schemas.microsoft.com/office/drawing/2014/main" id="{7051B4DA-6A27-4DFD-827A-AECBDD966DD4}"/>
            </a:ext>
          </a:extLst>
        </xdr:cNvPr>
        <xdr:cNvSpPr/>
      </xdr:nvSpPr>
      <xdr:spPr>
        <a:xfrm>
          <a:off x="15430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133350</xdr:rowOff>
    </xdr:from>
    <xdr:to>
      <xdr:col>85</xdr:col>
      <xdr:colOff>127000</xdr:colOff>
      <xdr:row>58</xdr:row>
      <xdr:rowOff>154305</xdr:rowOff>
    </xdr:to>
    <xdr:cxnSp macro="">
      <xdr:nvCxnSpPr>
        <xdr:cNvPr id="557" name="直線コネクタ 556">
          <a:extLst>
            <a:ext uri="{FF2B5EF4-FFF2-40B4-BE49-F238E27FC236}">
              <a16:creationId xmlns:a16="http://schemas.microsoft.com/office/drawing/2014/main" id="{EBE6B282-A6D2-4997-833A-81536EE3AFB9}"/>
            </a:ext>
          </a:extLst>
        </xdr:cNvPr>
        <xdr:cNvCxnSpPr/>
      </xdr:nvCxnSpPr>
      <xdr:spPr>
        <a:xfrm>
          <a:off x="15481300" y="100774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48260</xdr:rowOff>
    </xdr:from>
    <xdr:to>
      <xdr:col>76</xdr:col>
      <xdr:colOff>165100</xdr:colOff>
      <xdr:row>58</xdr:row>
      <xdr:rowOff>149860</xdr:rowOff>
    </xdr:to>
    <xdr:sp macro="" textlink="">
      <xdr:nvSpPr>
        <xdr:cNvPr id="558" name="楕円 557">
          <a:extLst>
            <a:ext uri="{FF2B5EF4-FFF2-40B4-BE49-F238E27FC236}">
              <a16:creationId xmlns:a16="http://schemas.microsoft.com/office/drawing/2014/main" id="{ADB86359-7188-4E15-B771-F1805C9B0DD1}"/>
            </a:ext>
          </a:extLst>
        </xdr:cNvPr>
        <xdr:cNvSpPr/>
      </xdr:nvSpPr>
      <xdr:spPr>
        <a:xfrm>
          <a:off x="14541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99060</xdr:rowOff>
    </xdr:from>
    <xdr:to>
      <xdr:col>81</xdr:col>
      <xdr:colOff>50800</xdr:colOff>
      <xdr:row>58</xdr:row>
      <xdr:rowOff>133350</xdr:rowOff>
    </xdr:to>
    <xdr:cxnSp macro="">
      <xdr:nvCxnSpPr>
        <xdr:cNvPr id="559" name="直線コネクタ 558">
          <a:extLst>
            <a:ext uri="{FF2B5EF4-FFF2-40B4-BE49-F238E27FC236}">
              <a16:creationId xmlns:a16="http://schemas.microsoft.com/office/drawing/2014/main" id="{B6B3D108-7900-40CB-81E3-4C84FE79F912}"/>
            </a:ext>
          </a:extLst>
        </xdr:cNvPr>
        <xdr:cNvCxnSpPr/>
      </xdr:nvCxnSpPr>
      <xdr:spPr>
        <a:xfrm>
          <a:off x="14592300" y="100431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4445</xdr:rowOff>
    </xdr:from>
    <xdr:to>
      <xdr:col>72</xdr:col>
      <xdr:colOff>38100</xdr:colOff>
      <xdr:row>58</xdr:row>
      <xdr:rowOff>106045</xdr:rowOff>
    </xdr:to>
    <xdr:sp macro="" textlink="">
      <xdr:nvSpPr>
        <xdr:cNvPr id="560" name="楕円 559">
          <a:extLst>
            <a:ext uri="{FF2B5EF4-FFF2-40B4-BE49-F238E27FC236}">
              <a16:creationId xmlns:a16="http://schemas.microsoft.com/office/drawing/2014/main" id="{B911604B-4888-4421-9CB6-3C0FC99C0BB1}"/>
            </a:ext>
          </a:extLst>
        </xdr:cNvPr>
        <xdr:cNvSpPr/>
      </xdr:nvSpPr>
      <xdr:spPr>
        <a:xfrm>
          <a:off x="13652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55245</xdr:rowOff>
    </xdr:from>
    <xdr:to>
      <xdr:col>76</xdr:col>
      <xdr:colOff>114300</xdr:colOff>
      <xdr:row>58</xdr:row>
      <xdr:rowOff>99060</xdr:rowOff>
    </xdr:to>
    <xdr:cxnSp macro="">
      <xdr:nvCxnSpPr>
        <xdr:cNvPr id="561" name="直線コネクタ 560">
          <a:extLst>
            <a:ext uri="{FF2B5EF4-FFF2-40B4-BE49-F238E27FC236}">
              <a16:creationId xmlns:a16="http://schemas.microsoft.com/office/drawing/2014/main" id="{C15761DC-DD3B-4ADB-99C3-9D46ACE3355F}"/>
            </a:ext>
          </a:extLst>
        </xdr:cNvPr>
        <xdr:cNvCxnSpPr/>
      </xdr:nvCxnSpPr>
      <xdr:spPr>
        <a:xfrm>
          <a:off x="13703300" y="99993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154940</xdr:rowOff>
    </xdr:from>
    <xdr:to>
      <xdr:col>67</xdr:col>
      <xdr:colOff>101600</xdr:colOff>
      <xdr:row>58</xdr:row>
      <xdr:rowOff>85090</xdr:rowOff>
    </xdr:to>
    <xdr:sp macro="" textlink="">
      <xdr:nvSpPr>
        <xdr:cNvPr id="562" name="楕円 561">
          <a:extLst>
            <a:ext uri="{FF2B5EF4-FFF2-40B4-BE49-F238E27FC236}">
              <a16:creationId xmlns:a16="http://schemas.microsoft.com/office/drawing/2014/main" id="{7F27164F-FFB5-4366-A48C-2E32C1F548B4}"/>
            </a:ext>
          </a:extLst>
        </xdr:cNvPr>
        <xdr:cNvSpPr/>
      </xdr:nvSpPr>
      <xdr:spPr>
        <a:xfrm>
          <a:off x="12763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34290</xdr:rowOff>
    </xdr:from>
    <xdr:to>
      <xdr:col>71</xdr:col>
      <xdr:colOff>177800</xdr:colOff>
      <xdr:row>58</xdr:row>
      <xdr:rowOff>55245</xdr:rowOff>
    </xdr:to>
    <xdr:cxnSp macro="">
      <xdr:nvCxnSpPr>
        <xdr:cNvPr id="563" name="直線コネクタ 562">
          <a:extLst>
            <a:ext uri="{FF2B5EF4-FFF2-40B4-BE49-F238E27FC236}">
              <a16:creationId xmlns:a16="http://schemas.microsoft.com/office/drawing/2014/main" id="{B308F715-2738-42C3-832D-FE827178FDE7}"/>
            </a:ext>
          </a:extLst>
        </xdr:cNvPr>
        <xdr:cNvCxnSpPr/>
      </xdr:nvCxnSpPr>
      <xdr:spPr>
        <a:xfrm>
          <a:off x="12814300" y="99783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a:extLst>
            <a:ext uri="{FF2B5EF4-FFF2-40B4-BE49-F238E27FC236}">
              <a16:creationId xmlns:a16="http://schemas.microsoft.com/office/drawing/2014/main" id="{E8F8FFF3-7211-467C-B896-CE74006AC59C}"/>
            </a:ext>
          </a:extLst>
        </xdr:cNvPr>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a:extLst>
            <a:ext uri="{FF2B5EF4-FFF2-40B4-BE49-F238E27FC236}">
              <a16:creationId xmlns:a16="http://schemas.microsoft.com/office/drawing/2014/main" id="{4262E85A-0306-4351-A727-F5934DF4E2EA}"/>
            </a:ext>
          </a:extLst>
        </xdr:cNvPr>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6" name="n_3aveValue【学校施設】&#10;有形固定資産減価償却率">
          <a:extLst>
            <a:ext uri="{FF2B5EF4-FFF2-40B4-BE49-F238E27FC236}">
              <a16:creationId xmlns:a16="http://schemas.microsoft.com/office/drawing/2014/main" id="{B33D0D33-C1E9-4884-B2ED-0306D964B3AB}"/>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7" name="n_4aveValue【学校施設】&#10;有形固定資産減価償却率">
          <a:extLst>
            <a:ext uri="{FF2B5EF4-FFF2-40B4-BE49-F238E27FC236}">
              <a16:creationId xmlns:a16="http://schemas.microsoft.com/office/drawing/2014/main" id="{21DD3E52-2B5A-4FC8-9362-79EB9ABC9537}"/>
            </a:ext>
          </a:extLst>
        </xdr:cNvPr>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29227</xdr:rowOff>
    </xdr:from>
    <xdr:ext cx="405111" cy="259045"/>
    <xdr:sp macro="" textlink="">
      <xdr:nvSpPr>
        <xdr:cNvPr id="568" name="n_1mainValue【学校施設】&#10;有形固定資産減価償却率">
          <a:extLst>
            <a:ext uri="{FF2B5EF4-FFF2-40B4-BE49-F238E27FC236}">
              <a16:creationId xmlns:a16="http://schemas.microsoft.com/office/drawing/2014/main" id="{92AE57BF-363A-4A23-A1B2-A79B2AA486A0}"/>
            </a:ext>
          </a:extLst>
        </xdr:cNvPr>
        <xdr:cNvSpPr txBox="1"/>
      </xdr:nvSpPr>
      <xdr:spPr>
        <a:xfrm>
          <a:off x="15266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166387</xdr:rowOff>
    </xdr:from>
    <xdr:ext cx="405111" cy="259045"/>
    <xdr:sp macro="" textlink="">
      <xdr:nvSpPr>
        <xdr:cNvPr id="569" name="n_2mainValue【学校施設】&#10;有形固定資産減価償却率">
          <a:extLst>
            <a:ext uri="{FF2B5EF4-FFF2-40B4-BE49-F238E27FC236}">
              <a16:creationId xmlns:a16="http://schemas.microsoft.com/office/drawing/2014/main" id="{F1B31D27-25E9-419F-9FB9-16E91CFFC80F}"/>
            </a:ext>
          </a:extLst>
        </xdr:cNvPr>
        <xdr:cNvSpPr txBox="1"/>
      </xdr:nvSpPr>
      <xdr:spPr>
        <a:xfrm>
          <a:off x="14389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122572</xdr:rowOff>
    </xdr:from>
    <xdr:ext cx="405111" cy="259045"/>
    <xdr:sp macro="" textlink="">
      <xdr:nvSpPr>
        <xdr:cNvPr id="570" name="n_3mainValue【学校施設】&#10;有形固定資産減価償却率">
          <a:extLst>
            <a:ext uri="{FF2B5EF4-FFF2-40B4-BE49-F238E27FC236}">
              <a16:creationId xmlns:a16="http://schemas.microsoft.com/office/drawing/2014/main" id="{18CD935C-7048-4A66-ABBA-9B4504D17E8C}"/>
            </a:ext>
          </a:extLst>
        </xdr:cNvPr>
        <xdr:cNvSpPr txBox="1"/>
      </xdr:nvSpPr>
      <xdr:spPr>
        <a:xfrm>
          <a:off x="13500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101617</xdr:rowOff>
    </xdr:from>
    <xdr:ext cx="405111" cy="259045"/>
    <xdr:sp macro="" textlink="">
      <xdr:nvSpPr>
        <xdr:cNvPr id="571" name="n_4mainValue【学校施設】&#10;有形固定資産減価償却率">
          <a:extLst>
            <a:ext uri="{FF2B5EF4-FFF2-40B4-BE49-F238E27FC236}">
              <a16:creationId xmlns:a16="http://schemas.microsoft.com/office/drawing/2014/main" id="{32163B34-841E-49C3-97F8-80332C150942}"/>
            </a:ext>
          </a:extLst>
        </xdr:cNvPr>
        <xdr:cNvSpPr txBox="1"/>
      </xdr:nvSpPr>
      <xdr:spPr>
        <a:xfrm>
          <a:off x="12611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FED8FF0E-8967-4747-801F-784C9D5DE72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A14FC6A4-B597-46DF-92FA-0B9C7DE3F2B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C387D77-957E-4680-9C7D-99F00B2BDA2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C7D38D69-3B29-476B-B622-4B57ED76A7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69F36180-D4A5-4153-AE68-C6EF0BF3B3A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6D15083C-4FC8-4088-9DD9-D735DEE60B1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DC37A3DA-4D8D-4FE0-BBDB-7E33FAF54F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7B28D467-618D-4EF8-8238-44471C7BB2E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25A78C16-0482-4AD4-B56F-405A9118578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5D928CB9-D329-4D62-B842-E9F6B999EBC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98D6BAC8-B504-47EF-9C0D-71AAED62AB8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F7A43A8A-7F9E-436E-A5E5-4797FFE41CE1}"/>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FF97F26A-67E8-4C52-9AE8-6979C4BF5779}"/>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30D7B9B2-E4C0-4A7A-A375-0FAF2F32FE1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369B02A2-45C7-412B-9FD1-804355D16B5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AF7032DD-2977-40EE-9AA5-050D4C7E6BC3}"/>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0A2865B5-E66C-4EC6-B8B4-3768B1FCE0EC}"/>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B2CC5A72-1DBE-4DBF-9FB8-6179380BF20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A3F15AFB-1C7B-4E84-9586-189654D4030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CEEA8B7C-7C55-457D-8F4A-10BB26BE1AC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BA511723-C659-4AE1-95EF-DFDDF801C1D8}"/>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2521C671-52C5-4BF5-AFB9-2CAFC954CCED}"/>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AF54426A-6566-446E-8994-FDB9476A37D6}"/>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20AC043B-5802-437B-853F-264C1E9BEE32}"/>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ECDAF6F4-2B8B-469A-80AA-B3412F9011DB}"/>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a:extLst>
            <a:ext uri="{FF2B5EF4-FFF2-40B4-BE49-F238E27FC236}">
              <a16:creationId xmlns:a16="http://schemas.microsoft.com/office/drawing/2014/main" id="{8A8A3EBF-5F97-417E-82E3-A1A11C1311F5}"/>
            </a:ext>
          </a:extLst>
        </xdr:cNvPr>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2B3CE622-09C0-4944-8DED-C48F7F4FD79B}"/>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a:extLst>
            <a:ext uri="{FF2B5EF4-FFF2-40B4-BE49-F238E27FC236}">
              <a16:creationId xmlns:a16="http://schemas.microsoft.com/office/drawing/2014/main" id="{C7664673-7F07-4216-BCB0-E27BC66565FD}"/>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a:extLst>
            <a:ext uri="{FF2B5EF4-FFF2-40B4-BE49-F238E27FC236}">
              <a16:creationId xmlns:a16="http://schemas.microsoft.com/office/drawing/2014/main" id="{27B5C611-220D-4F9D-B874-B6EAD5FE2C7D}"/>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a:extLst>
            <a:ext uri="{FF2B5EF4-FFF2-40B4-BE49-F238E27FC236}">
              <a16:creationId xmlns:a16="http://schemas.microsoft.com/office/drawing/2014/main" id="{BB08DF99-C8ED-460E-9BB3-1D43BFBCF840}"/>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a:extLst>
            <a:ext uri="{FF2B5EF4-FFF2-40B4-BE49-F238E27FC236}">
              <a16:creationId xmlns:a16="http://schemas.microsoft.com/office/drawing/2014/main" id="{0EC6037D-863F-4E0A-B2ED-22DF43C1A405}"/>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3DC7894-6194-4554-A44E-CA698D2FFFF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31CD5AF-4B36-4544-8B6D-81D12FA67B9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38DD40E-21F2-4309-A1FD-C2F7A7620E1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F2D2F51-DF0B-4471-8E15-692D31CB516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0E92F6E-DFA7-4006-81CF-84A303A3440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143510</xdr:rowOff>
    </xdr:from>
    <xdr:to>
      <xdr:col>116</xdr:col>
      <xdr:colOff>114300</xdr:colOff>
      <xdr:row>60</xdr:row>
      <xdr:rowOff>73660</xdr:rowOff>
    </xdr:to>
    <xdr:sp macro="" textlink="">
      <xdr:nvSpPr>
        <xdr:cNvPr id="608" name="楕円 607">
          <a:extLst>
            <a:ext uri="{FF2B5EF4-FFF2-40B4-BE49-F238E27FC236}">
              <a16:creationId xmlns:a16="http://schemas.microsoft.com/office/drawing/2014/main" id="{2AD21400-E0A1-47A5-891B-702AB60D0688}"/>
            </a:ext>
          </a:extLst>
        </xdr:cNvPr>
        <xdr:cNvSpPr/>
      </xdr:nvSpPr>
      <xdr:spPr>
        <a:xfrm>
          <a:off x="22110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121937</xdr:rowOff>
    </xdr:from>
    <xdr:ext cx="469744" cy="259045"/>
    <xdr:sp macro="" textlink="">
      <xdr:nvSpPr>
        <xdr:cNvPr id="609" name="【学校施設】&#10;一人当たり面積該当値テキスト">
          <a:extLst>
            <a:ext uri="{FF2B5EF4-FFF2-40B4-BE49-F238E27FC236}">
              <a16:creationId xmlns:a16="http://schemas.microsoft.com/office/drawing/2014/main" id="{BEBE1209-128F-4EF5-A504-8AC5CBFA44D3}"/>
            </a:ext>
          </a:extLst>
        </xdr:cNvPr>
        <xdr:cNvSpPr txBox="1"/>
      </xdr:nvSpPr>
      <xdr:spPr>
        <a:xfrm>
          <a:off x="22199600"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97790</xdr:rowOff>
    </xdr:from>
    <xdr:to>
      <xdr:col>112</xdr:col>
      <xdr:colOff>38100</xdr:colOff>
      <xdr:row>60</xdr:row>
      <xdr:rowOff>27940</xdr:rowOff>
    </xdr:to>
    <xdr:sp macro="" textlink="">
      <xdr:nvSpPr>
        <xdr:cNvPr id="610" name="楕円 609">
          <a:extLst>
            <a:ext uri="{FF2B5EF4-FFF2-40B4-BE49-F238E27FC236}">
              <a16:creationId xmlns:a16="http://schemas.microsoft.com/office/drawing/2014/main" id="{E533E2A5-3BCA-4147-A2A4-53E53F792B69}"/>
            </a:ext>
          </a:extLst>
        </xdr:cNvPr>
        <xdr:cNvSpPr/>
      </xdr:nvSpPr>
      <xdr:spPr>
        <a:xfrm>
          <a:off x="2127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148590</xdr:rowOff>
    </xdr:from>
    <xdr:to>
      <xdr:col>116</xdr:col>
      <xdr:colOff>63500</xdr:colOff>
      <xdr:row>60</xdr:row>
      <xdr:rowOff>22860</xdr:rowOff>
    </xdr:to>
    <xdr:cxnSp macro="">
      <xdr:nvCxnSpPr>
        <xdr:cNvPr id="611" name="直線コネクタ 610">
          <a:extLst>
            <a:ext uri="{FF2B5EF4-FFF2-40B4-BE49-F238E27FC236}">
              <a16:creationId xmlns:a16="http://schemas.microsoft.com/office/drawing/2014/main" id="{B76E9ECF-27CA-438F-A217-0FD017E8E1D6}"/>
            </a:ext>
          </a:extLst>
        </xdr:cNvPr>
        <xdr:cNvCxnSpPr/>
      </xdr:nvCxnSpPr>
      <xdr:spPr>
        <a:xfrm>
          <a:off x="21323300" y="10264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110934</xdr:rowOff>
    </xdr:from>
    <xdr:to>
      <xdr:col>107</xdr:col>
      <xdr:colOff>101600</xdr:colOff>
      <xdr:row>60</xdr:row>
      <xdr:rowOff>41084</xdr:rowOff>
    </xdr:to>
    <xdr:sp macro="" textlink="">
      <xdr:nvSpPr>
        <xdr:cNvPr id="612" name="楕円 611">
          <a:extLst>
            <a:ext uri="{FF2B5EF4-FFF2-40B4-BE49-F238E27FC236}">
              <a16:creationId xmlns:a16="http://schemas.microsoft.com/office/drawing/2014/main" id="{D8D46176-D956-44DD-A22A-8B6452AEB455}"/>
            </a:ext>
          </a:extLst>
        </xdr:cNvPr>
        <xdr:cNvSpPr/>
      </xdr:nvSpPr>
      <xdr:spPr>
        <a:xfrm>
          <a:off x="20383500" y="102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148590</xdr:rowOff>
    </xdr:from>
    <xdr:to>
      <xdr:col>111</xdr:col>
      <xdr:colOff>177800</xdr:colOff>
      <xdr:row>59</xdr:row>
      <xdr:rowOff>161734</xdr:rowOff>
    </xdr:to>
    <xdr:cxnSp macro="">
      <xdr:nvCxnSpPr>
        <xdr:cNvPr id="613" name="直線コネクタ 612">
          <a:extLst>
            <a:ext uri="{FF2B5EF4-FFF2-40B4-BE49-F238E27FC236}">
              <a16:creationId xmlns:a16="http://schemas.microsoft.com/office/drawing/2014/main" id="{E7B915FB-FB02-4102-B192-097A743F19A0}"/>
            </a:ext>
          </a:extLst>
        </xdr:cNvPr>
        <xdr:cNvCxnSpPr/>
      </xdr:nvCxnSpPr>
      <xdr:spPr>
        <a:xfrm flipV="1">
          <a:off x="20434300" y="10264140"/>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128080</xdr:rowOff>
    </xdr:from>
    <xdr:to>
      <xdr:col>102</xdr:col>
      <xdr:colOff>165100</xdr:colOff>
      <xdr:row>60</xdr:row>
      <xdr:rowOff>58230</xdr:rowOff>
    </xdr:to>
    <xdr:sp macro="" textlink="">
      <xdr:nvSpPr>
        <xdr:cNvPr id="614" name="楕円 613">
          <a:extLst>
            <a:ext uri="{FF2B5EF4-FFF2-40B4-BE49-F238E27FC236}">
              <a16:creationId xmlns:a16="http://schemas.microsoft.com/office/drawing/2014/main" id="{F36BE5BC-F05A-43F5-8A78-6ABBD9CCBBC7}"/>
            </a:ext>
          </a:extLst>
        </xdr:cNvPr>
        <xdr:cNvSpPr/>
      </xdr:nvSpPr>
      <xdr:spPr>
        <a:xfrm>
          <a:off x="19494500" y="102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161734</xdr:rowOff>
    </xdr:from>
    <xdr:to>
      <xdr:col>107</xdr:col>
      <xdr:colOff>50800</xdr:colOff>
      <xdr:row>60</xdr:row>
      <xdr:rowOff>7430</xdr:rowOff>
    </xdr:to>
    <xdr:cxnSp macro="">
      <xdr:nvCxnSpPr>
        <xdr:cNvPr id="615" name="直線コネクタ 614">
          <a:extLst>
            <a:ext uri="{FF2B5EF4-FFF2-40B4-BE49-F238E27FC236}">
              <a16:creationId xmlns:a16="http://schemas.microsoft.com/office/drawing/2014/main" id="{BF2754B9-6B16-4EE0-B73A-2B8145D4A310}"/>
            </a:ext>
          </a:extLst>
        </xdr:cNvPr>
        <xdr:cNvCxnSpPr/>
      </xdr:nvCxnSpPr>
      <xdr:spPr>
        <a:xfrm flipV="1">
          <a:off x="19545300" y="10277284"/>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138938</xdr:rowOff>
    </xdr:from>
    <xdr:to>
      <xdr:col>98</xdr:col>
      <xdr:colOff>38100</xdr:colOff>
      <xdr:row>60</xdr:row>
      <xdr:rowOff>69088</xdr:rowOff>
    </xdr:to>
    <xdr:sp macro="" textlink="">
      <xdr:nvSpPr>
        <xdr:cNvPr id="616" name="楕円 615">
          <a:extLst>
            <a:ext uri="{FF2B5EF4-FFF2-40B4-BE49-F238E27FC236}">
              <a16:creationId xmlns:a16="http://schemas.microsoft.com/office/drawing/2014/main" id="{1FAE6F43-32C1-485B-8B48-534F4AE9712A}"/>
            </a:ext>
          </a:extLst>
        </xdr:cNvPr>
        <xdr:cNvSpPr/>
      </xdr:nvSpPr>
      <xdr:spPr>
        <a:xfrm>
          <a:off x="18605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7430</xdr:rowOff>
    </xdr:from>
    <xdr:to>
      <xdr:col>102</xdr:col>
      <xdr:colOff>114300</xdr:colOff>
      <xdr:row>60</xdr:row>
      <xdr:rowOff>18288</xdr:rowOff>
    </xdr:to>
    <xdr:cxnSp macro="">
      <xdr:nvCxnSpPr>
        <xdr:cNvPr id="617" name="直線コネクタ 616">
          <a:extLst>
            <a:ext uri="{FF2B5EF4-FFF2-40B4-BE49-F238E27FC236}">
              <a16:creationId xmlns:a16="http://schemas.microsoft.com/office/drawing/2014/main" id="{7BE5DC80-EA07-49F7-8E68-22218C2942FB}"/>
            </a:ext>
          </a:extLst>
        </xdr:cNvPr>
        <xdr:cNvCxnSpPr/>
      </xdr:nvCxnSpPr>
      <xdr:spPr>
        <a:xfrm flipV="1">
          <a:off x="18656300" y="10294430"/>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a:extLst>
            <a:ext uri="{FF2B5EF4-FFF2-40B4-BE49-F238E27FC236}">
              <a16:creationId xmlns:a16="http://schemas.microsoft.com/office/drawing/2014/main" id="{9BC963BE-7578-4A52-8E96-26B645307427}"/>
            </a:ext>
          </a:extLst>
        </xdr:cNvPr>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19" name="n_2aveValue【学校施設】&#10;一人当たり面積">
          <a:extLst>
            <a:ext uri="{FF2B5EF4-FFF2-40B4-BE49-F238E27FC236}">
              <a16:creationId xmlns:a16="http://schemas.microsoft.com/office/drawing/2014/main" id="{B9280D5D-54D4-46A7-B460-ADAD2FEC153F}"/>
            </a:ext>
          </a:extLst>
        </xdr:cNvPr>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20" name="n_3aveValue【学校施設】&#10;一人当たり面積">
          <a:extLst>
            <a:ext uri="{FF2B5EF4-FFF2-40B4-BE49-F238E27FC236}">
              <a16:creationId xmlns:a16="http://schemas.microsoft.com/office/drawing/2014/main" id="{F2F1477C-26D7-4CD4-8D0C-E11488E72329}"/>
            </a:ext>
          </a:extLst>
        </xdr:cNvPr>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1" name="n_4aveValue【学校施設】&#10;一人当たり面積">
          <a:extLst>
            <a:ext uri="{FF2B5EF4-FFF2-40B4-BE49-F238E27FC236}">
              <a16:creationId xmlns:a16="http://schemas.microsoft.com/office/drawing/2014/main" id="{C39B6E0A-4FDE-4BA0-A3C6-2A5B9E192283}"/>
            </a:ext>
          </a:extLst>
        </xdr:cNvPr>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44467</xdr:rowOff>
    </xdr:from>
    <xdr:ext cx="469744" cy="259045"/>
    <xdr:sp macro="" textlink="">
      <xdr:nvSpPr>
        <xdr:cNvPr id="622" name="n_1mainValue【学校施設】&#10;一人当たり面積">
          <a:extLst>
            <a:ext uri="{FF2B5EF4-FFF2-40B4-BE49-F238E27FC236}">
              <a16:creationId xmlns:a16="http://schemas.microsoft.com/office/drawing/2014/main" id="{388DEEDF-542B-4246-B198-582B1A16B48C}"/>
            </a:ext>
          </a:extLst>
        </xdr:cNvPr>
        <xdr:cNvSpPr txBox="1"/>
      </xdr:nvSpPr>
      <xdr:spPr>
        <a:xfrm>
          <a:off x="210757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57611</xdr:rowOff>
    </xdr:from>
    <xdr:ext cx="469744" cy="259045"/>
    <xdr:sp macro="" textlink="">
      <xdr:nvSpPr>
        <xdr:cNvPr id="623" name="n_2mainValue【学校施設】&#10;一人当たり面積">
          <a:extLst>
            <a:ext uri="{FF2B5EF4-FFF2-40B4-BE49-F238E27FC236}">
              <a16:creationId xmlns:a16="http://schemas.microsoft.com/office/drawing/2014/main" id="{7E4F354E-905F-4948-8114-193D477AA44F}"/>
            </a:ext>
          </a:extLst>
        </xdr:cNvPr>
        <xdr:cNvSpPr txBox="1"/>
      </xdr:nvSpPr>
      <xdr:spPr>
        <a:xfrm>
          <a:off x="20199427" y="1000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74757</xdr:rowOff>
    </xdr:from>
    <xdr:ext cx="469744" cy="259045"/>
    <xdr:sp macro="" textlink="">
      <xdr:nvSpPr>
        <xdr:cNvPr id="624" name="n_3mainValue【学校施設】&#10;一人当たり面積">
          <a:extLst>
            <a:ext uri="{FF2B5EF4-FFF2-40B4-BE49-F238E27FC236}">
              <a16:creationId xmlns:a16="http://schemas.microsoft.com/office/drawing/2014/main" id="{315FF1E7-857A-4E68-B1CF-D295C3EFAB4F}"/>
            </a:ext>
          </a:extLst>
        </xdr:cNvPr>
        <xdr:cNvSpPr txBox="1"/>
      </xdr:nvSpPr>
      <xdr:spPr>
        <a:xfrm>
          <a:off x="19310427" y="1001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85615</xdr:rowOff>
    </xdr:from>
    <xdr:ext cx="469744" cy="259045"/>
    <xdr:sp macro="" textlink="">
      <xdr:nvSpPr>
        <xdr:cNvPr id="625" name="n_4mainValue【学校施設】&#10;一人当たり面積">
          <a:extLst>
            <a:ext uri="{FF2B5EF4-FFF2-40B4-BE49-F238E27FC236}">
              <a16:creationId xmlns:a16="http://schemas.microsoft.com/office/drawing/2014/main" id="{DC001CA5-8308-498D-8D43-7CB15315BA9E}"/>
            </a:ext>
          </a:extLst>
        </xdr:cNvPr>
        <xdr:cNvSpPr txBox="1"/>
      </xdr:nvSpPr>
      <xdr:spPr>
        <a:xfrm>
          <a:off x="18421427" y="1002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2D9C1D79-ACD1-4859-B69F-17B237B0221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4081BB41-CD71-4143-9507-4BDCB7AB7AE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2944463-4398-4545-896B-8E0A5A0BE92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6C3E1B35-0AE7-4712-BE5E-E8960F55BBB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299CF9A3-A135-496D-ABE1-07818DB8135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DA338441-A7C0-46DE-ADC8-6BEB89F44C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DF83BD1D-6601-4879-8712-CB4C8818725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4D55458-C39A-40CA-A55F-EC482AD58F7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60B92DB5-EDE9-46F3-B207-9BF40D1EC34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EEC6838-27B4-44D5-940B-AED30C3A1B1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D363AA0-3B0E-4568-9B23-4C4EE275113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48EFFFFC-7BB6-4D90-8AB3-6816E3A4841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9B53384D-D675-4541-AD82-4271CE93EA1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1DE49168-43D2-41D5-A1BB-33B04D18942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CB56CF4C-2264-4320-9B1B-AE4D075147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CFA717BF-4468-4842-89BD-8D6184B2C00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83D62CE-08A0-4F9C-894D-1FB923CEC78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44F79C93-86C2-4015-9B9F-8EF1FF8616D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2A4175C8-258E-48FE-B3DA-CF4BA3CCFD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ACDFAFBA-4268-4F85-84CB-667DC69C05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8BC23B63-DCBB-4AAF-B35C-E7DD01E6ED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785B1A45-70DF-4B35-B585-7E3F9A09F9C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BCC27E2C-FAB9-4F82-BB91-B64766AB98C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2AB21415-D6BD-409A-98F1-7085D0D4460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251FA919-D62F-4638-A589-94A12C518E7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3D3178F5-CFCC-4E58-8BAC-A6C8EB09B72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393E1D58-6B71-41B6-BBD4-EEE94B6F9C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21147D87-78DE-4AFD-BAA3-F372EBD4714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9AF4921F-30FC-4620-9540-F41425BCBB0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634D28F4-48CB-45F3-9B49-45D0ECFB993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AA11115D-731D-42A9-9F71-9F838F39EE4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79454077-695E-4371-B1FC-16036540208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575B3409-C85E-420E-AFF4-D6991CDD880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5444C755-3D2E-4E8F-85CE-2D84BB29014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8B3CF90F-4D67-436D-B8CB-53D51913083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94348DEA-D200-42B9-8F88-D6821E30782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981699C4-F8F1-4ACE-AF49-B21A40C3F55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7550DA1A-65B4-4D67-9FC0-B8D830C303F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9A1338C3-F015-4F85-AE30-CD14469E353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6066C320-D811-45F2-BBA3-5C0CD84818E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334401D8-3CA6-45B0-822D-9F6C0A37599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A51FE831-BA66-4105-8CEE-40077837D8BB}"/>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C74AE6FA-19B2-4BE6-9F61-FB261FAC0E1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B5A6EF35-DF45-430B-B254-2E76CAC833B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55EB2271-1B20-4B53-A76F-5C97FC76B443}"/>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71" name="直線コネクタ 670">
          <a:extLst>
            <a:ext uri="{FF2B5EF4-FFF2-40B4-BE49-F238E27FC236}">
              <a16:creationId xmlns:a16="http://schemas.microsoft.com/office/drawing/2014/main" id="{374CF9DE-2326-4CBD-9B78-1B7634EB3917}"/>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672" name="【公民館】&#10;有形固定資産減価償却率平均値テキスト">
          <a:extLst>
            <a:ext uri="{FF2B5EF4-FFF2-40B4-BE49-F238E27FC236}">
              <a16:creationId xmlns:a16="http://schemas.microsoft.com/office/drawing/2014/main" id="{E9EE685D-8D3A-48C0-A23F-AD5095ECB800}"/>
            </a:ext>
          </a:extLst>
        </xdr:cNvPr>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73" name="フローチャート: 判断 672">
          <a:extLst>
            <a:ext uri="{FF2B5EF4-FFF2-40B4-BE49-F238E27FC236}">
              <a16:creationId xmlns:a16="http://schemas.microsoft.com/office/drawing/2014/main" id="{B6CC2A77-EBE2-4A72-8CB7-EB5C250C9BAC}"/>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74" name="フローチャート: 判断 673">
          <a:extLst>
            <a:ext uri="{FF2B5EF4-FFF2-40B4-BE49-F238E27FC236}">
              <a16:creationId xmlns:a16="http://schemas.microsoft.com/office/drawing/2014/main" id="{5E94BE60-3B6A-4D58-88EB-5B8A7B44DBB2}"/>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75" name="フローチャート: 判断 674">
          <a:extLst>
            <a:ext uri="{FF2B5EF4-FFF2-40B4-BE49-F238E27FC236}">
              <a16:creationId xmlns:a16="http://schemas.microsoft.com/office/drawing/2014/main" id="{0F89BF5D-467E-43C2-9C11-2F09BC9FA4C7}"/>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76" name="フローチャート: 判断 675">
          <a:extLst>
            <a:ext uri="{FF2B5EF4-FFF2-40B4-BE49-F238E27FC236}">
              <a16:creationId xmlns:a16="http://schemas.microsoft.com/office/drawing/2014/main" id="{6CA812F0-3B6E-4B06-A4ED-796BE1830DD5}"/>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7" name="フローチャート: 判断 676">
          <a:extLst>
            <a:ext uri="{FF2B5EF4-FFF2-40B4-BE49-F238E27FC236}">
              <a16:creationId xmlns:a16="http://schemas.microsoft.com/office/drawing/2014/main" id="{BEBA6C07-450C-4D62-95C8-39BF65BE15F9}"/>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892B433-7870-4E82-A4C5-4E23888C3F6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3238001-3E82-47EF-85BC-1337C8C1705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CB67BF8-E7AC-45F9-8D9D-17FCCA7E5D1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C1BF6CB-D25A-4604-B44F-B6EE603510D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97F251FC-BEDE-4390-9778-7ADE7BDBED9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77651</xdr:rowOff>
    </xdr:from>
    <xdr:to>
      <xdr:col>85</xdr:col>
      <xdr:colOff>177800</xdr:colOff>
      <xdr:row>107</xdr:row>
      <xdr:rowOff>7801</xdr:rowOff>
    </xdr:to>
    <xdr:sp macro="" textlink="">
      <xdr:nvSpPr>
        <xdr:cNvPr id="683" name="楕円 682">
          <a:extLst>
            <a:ext uri="{FF2B5EF4-FFF2-40B4-BE49-F238E27FC236}">
              <a16:creationId xmlns:a16="http://schemas.microsoft.com/office/drawing/2014/main" id="{19DA0521-222C-4252-87BA-DC0FD284D44D}"/>
            </a:ext>
          </a:extLst>
        </xdr:cNvPr>
        <xdr:cNvSpPr/>
      </xdr:nvSpPr>
      <xdr:spPr>
        <a:xfrm>
          <a:off x="16268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56078</xdr:rowOff>
    </xdr:from>
    <xdr:ext cx="405111" cy="259045"/>
    <xdr:sp macro="" textlink="">
      <xdr:nvSpPr>
        <xdr:cNvPr id="684" name="【公民館】&#10;有形固定資産減価償却率該当値テキスト">
          <a:extLst>
            <a:ext uri="{FF2B5EF4-FFF2-40B4-BE49-F238E27FC236}">
              <a16:creationId xmlns:a16="http://schemas.microsoft.com/office/drawing/2014/main" id="{65041E15-30A0-4BB4-8F86-3CABF7FD003F}"/>
            </a:ext>
          </a:extLst>
        </xdr:cNvPr>
        <xdr:cNvSpPr txBox="1"/>
      </xdr:nvSpPr>
      <xdr:spPr>
        <a:xfrm>
          <a:off x="16357600"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121738</xdr:rowOff>
    </xdr:from>
    <xdr:to>
      <xdr:col>81</xdr:col>
      <xdr:colOff>101600</xdr:colOff>
      <xdr:row>107</xdr:row>
      <xdr:rowOff>51888</xdr:rowOff>
    </xdr:to>
    <xdr:sp macro="" textlink="">
      <xdr:nvSpPr>
        <xdr:cNvPr id="685" name="楕円 684">
          <a:extLst>
            <a:ext uri="{FF2B5EF4-FFF2-40B4-BE49-F238E27FC236}">
              <a16:creationId xmlns:a16="http://schemas.microsoft.com/office/drawing/2014/main" id="{5ECFE1D3-B499-4EBE-910B-7ED85E7229A2}"/>
            </a:ext>
          </a:extLst>
        </xdr:cNvPr>
        <xdr:cNvSpPr/>
      </xdr:nvSpPr>
      <xdr:spPr>
        <a:xfrm>
          <a:off x="15430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128451</xdr:rowOff>
    </xdr:from>
    <xdr:to>
      <xdr:col>85</xdr:col>
      <xdr:colOff>127000</xdr:colOff>
      <xdr:row>107</xdr:row>
      <xdr:rowOff>1088</xdr:rowOff>
    </xdr:to>
    <xdr:cxnSp macro="">
      <xdr:nvCxnSpPr>
        <xdr:cNvPr id="686" name="直線コネクタ 685">
          <a:extLst>
            <a:ext uri="{FF2B5EF4-FFF2-40B4-BE49-F238E27FC236}">
              <a16:creationId xmlns:a16="http://schemas.microsoft.com/office/drawing/2014/main" id="{AD8985D6-E6C3-42E7-8D89-27F869BAB8CE}"/>
            </a:ext>
          </a:extLst>
        </xdr:cNvPr>
        <xdr:cNvCxnSpPr/>
      </xdr:nvCxnSpPr>
      <xdr:spPr>
        <a:xfrm flipV="1">
          <a:off x="15481300" y="1830215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111942</xdr:rowOff>
    </xdr:from>
    <xdr:to>
      <xdr:col>76</xdr:col>
      <xdr:colOff>165100</xdr:colOff>
      <xdr:row>107</xdr:row>
      <xdr:rowOff>42092</xdr:rowOff>
    </xdr:to>
    <xdr:sp macro="" textlink="">
      <xdr:nvSpPr>
        <xdr:cNvPr id="687" name="楕円 686">
          <a:extLst>
            <a:ext uri="{FF2B5EF4-FFF2-40B4-BE49-F238E27FC236}">
              <a16:creationId xmlns:a16="http://schemas.microsoft.com/office/drawing/2014/main" id="{50D3D368-E71C-47FA-BED7-B3932A8FF67D}"/>
            </a:ext>
          </a:extLst>
        </xdr:cNvPr>
        <xdr:cNvSpPr/>
      </xdr:nvSpPr>
      <xdr:spPr>
        <a:xfrm>
          <a:off x="14541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162742</xdr:rowOff>
    </xdr:from>
    <xdr:to>
      <xdr:col>81</xdr:col>
      <xdr:colOff>50800</xdr:colOff>
      <xdr:row>107</xdr:row>
      <xdr:rowOff>1088</xdr:rowOff>
    </xdr:to>
    <xdr:cxnSp macro="">
      <xdr:nvCxnSpPr>
        <xdr:cNvPr id="688" name="直線コネクタ 687">
          <a:extLst>
            <a:ext uri="{FF2B5EF4-FFF2-40B4-BE49-F238E27FC236}">
              <a16:creationId xmlns:a16="http://schemas.microsoft.com/office/drawing/2014/main" id="{B5F8A024-3D98-4DFD-AD28-7340EB705389}"/>
            </a:ext>
          </a:extLst>
        </xdr:cNvPr>
        <xdr:cNvCxnSpPr/>
      </xdr:nvCxnSpPr>
      <xdr:spPr>
        <a:xfrm>
          <a:off x="14592300" y="1833644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92348</xdr:rowOff>
    </xdr:from>
    <xdr:to>
      <xdr:col>72</xdr:col>
      <xdr:colOff>38100</xdr:colOff>
      <xdr:row>107</xdr:row>
      <xdr:rowOff>22498</xdr:rowOff>
    </xdr:to>
    <xdr:sp macro="" textlink="">
      <xdr:nvSpPr>
        <xdr:cNvPr id="689" name="楕円 688">
          <a:extLst>
            <a:ext uri="{FF2B5EF4-FFF2-40B4-BE49-F238E27FC236}">
              <a16:creationId xmlns:a16="http://schemas.microsoft.com/office/drawing/2014/main" id="{BFB1D7D2-100E-4F2B-AB77-0A3B46BC6028}"/>
            </a:ext>
          </a:extLst>
        </xdr:cNvPr>
        <xdr:cNvSpPr/>
      </xdr:nvSpPr>
      <xdr:spPr>
        <a:xfrm>
          <a:off x="13652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143148</xdr:rowOff>
    </xdr:from>
    <xdr:to>
      <xdr:col>76</xdr:col>
      <xdr:colOff>114300</xdr:colOff>
      <xdr:row>106</xdr:row>
      <xdr:rowOff>162742</xdr:rowOff>
    </xdr:to>
    <xdr:cxnSp macro="">
      <xdr:nvCxnSpPr>
        <xdr:cNvPr id="690" name="直線コネクタ 689">
          <a:extLst>
            <a:ext uri="{FF2B5EF4-FFF2-40B4-BE49-F238E27FC236}">
              <a16:creationId xmlns:a16="http://schemas.microsoft.com/office/drawing/2014/main" id="{7E464A66-87B6-4483-9BA7-16160EE847F5}"/>
            </a:ext>
          </a:extLst>
        </xdr:cNvPr>
        <xdr:cNvCxnSpPr/>
      </xdr:nvCxnSpPr>
      <xdr:spPr>
        <a:xfrm>
          <a:off x="13703300" y="1831684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22134</xdr:rowOff>
    </xdr:from>
    <xdr:to>
      <xdr:col>67</xdr:col>
      <xdr:colOff>101600</xdr:colOff>
      <xdr:row>107</xdr:row>
      <xdr:rowOff>123734</xdr:rowOff>
    </xdr:to>
    <xdr:sp macro="" textlink="">
      <xdr:nvSpPr>
        <xdr:cNvPr id="691" name="楕円 690">
          <a:extLst>
            <a:ext uri="{FF2B5EF4-FFF2-40B4-BE49-F238E27FC236}">
              <a16:creationId xmlns:a16="http://schemas.microsoft.com/office/drawing/2014/main" id="{2F94D9D2-C338-41B2-A015-CBEB27198CEC}"/>
            </a:ext>
          </a:extLst>
        </xdr:cNvPr>
        <xdr:cNvSpPr/>
      </xdr:nvSpPr>
      <xdr:spPr>
        <a:xfrm>
          <a:off x="12763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143148</xdr:rowOff>
    </xdr:from>
    <xdr:to>
      <xdr:col>71</xdr:col>
      <xdr:colOff>177800</xdr:colOff>
      <xdr:row>107</xdr:row>
      <xdr:rowOff>72934</xdr:rowOff>
    </xdr:to>
    <xdr:cxnSp macro="">
      <xdr:nvCxnSpPr>
        <xdr:cNvPr id="692" name="直線コネクタ 691">
          <a:extLst>
            <a:ext uri="{FF2B5EF4-FFF2-40B4-BE49-F238E27FC236}">
              <a16:creationId xmlns:a16="http://schemas.microsoft.com/office/drawing/2014/main" id="{966E9426-C7BE-4F4C-9E71-8E84FE14A3FC}"/>
            </a:ext>
          </a:extLst>
        </xdr:cNvPr>
        <xdr:cNvCxnSpPr/>
      </xdr:nvCxnSpPr>
      <xdr:spPr>
        <a:xfrm flipV="1">
          <a:off x="12814300" y="18316848"/>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693" name="n_1aveValue【公民館】&#10;有形固定資産減価償却率">
          <a:extLst>
            <a:ext uri="{FF2B5EF4-FFF2-40B4-BE49-F238E27FC236}">
              <a16:creationId xmlns:a16="http://schemas.microsoft.com/office/drawing/2014/main" id="{F84E5FF7-519F-411E-B129-F46835C7DDEC}"/>
            </a:ext>
          </a:extLst>
        </xdr:cNvPr>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694" name="n_2aveValue【公民館】&#10;有形固定資産減価償却率">
          <a:extLst>
            <a:ext uri="{FF2B5EF4-FFF2-40B4-BE49-F238E27FC236}">
              <a16:creationId xmlns:a16="http://schemas.microsoft.com/office/drawing/2014/main" id="{1D0427A6-7330-4A73-ABEF-6DA3E2BCD7C3}"/>
            </a:ext>
          </a:extLst>
        </xdr:cNvPr>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695" name="n_3aveValue【公民館】&#10;有形固定資産減価償却率">
          <a:extLst>
            <a:ext uri="{FF2B5EF4-FFF2-40B4-BE49-F238E27FC236}">
              <a16:creationId xmlns:a16="http://schemas.microsoft.com/office/drawing/2014/main" id="{4AFECD8A-525B-4A96-8719-A2F99DBFBCED}"/>
            </a:ext>
          </a:extLst>
        </xdr:cNvPr>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696" name="n_4aveValue【公民館】&#10;有形固定資産減価償却率">
          <a:extLst>
            <a:ext uri="{FF2B5EF4-FFF2-40B4-BE49-F238E27FC236}">
              <a16:creationId xmlns:a16="http://schemas.microsoft.com/office/drawing/2014/main" id="{13850A96-5D08-4824-A963-B36A6B1B3247}"/>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43015</xdr:rowOff>
    </xdr:from>
    <xdr:ext cx="405111" cy="259045"/>
    <xdr:sp macro="" textlink="">
      <xdr:nvSpPr>
        <xdr:cNvPr id="697" name="n_1mainValue【公民館】&#10;有形固定資産減価償却率">
          <a:extLst>
            <a:ext uri="{FF2B5EF4-FFF2-40B4-BE49-F238E27FC236}">
              <a16:creationId xmlns:a16="http://schemas.microsoft.com/office/drawing/2014/main" id="{8A3ADAA3-3A98-4086-B821-23077100A18C}"/>
            </a:ext>
          </a:extLst>
        </xdr:cNvPr>
        <xdr:cNvSpPr txBox="1"/>
      </xdr:nvSpPr>
      <xdr:spPr>
        <a:xfrm>
          <a:off x="152660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33219</xdr:rowOff>
    </xdr:from>
    <xdr:ext cx="405111" cy="259045"/>
    <xdr:sp macro="" textlink="">
      <xdr:nvSpPr>
        <xdr:cNvPr id="698" name="n_2mainValue【公民館】&#10;有形固定資産減価償却率">
          <a:extLst>
            <a:ext uri="{FF2B5EF4-FFF2-40B4-BE49-F238E27FC236}">
              <a16:creationId xmlns:a16="http://schemas.microsoft.com/office/drawing/2014/main" id="{D4B39984-5664-4D85-9998-7691894E05FE}"/>
            </a:ext>
          </a:extLst>
        </xdr:cNvPr>
        <xdr:cNvSpPr txBox="1"/>
      </xdr:nvSpPr>
      <xdr:spPr>
        <a:xfrm>
          <a:off x="14389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13625</xdr:rowOff>
    </xdr:from>
    <xdr:ext cx="405111" cy="259045"/>
    <xdr:sp macro="" textlink="">
      <xdr:nvSpPr>
        <xdr:cNvPr id="699" name="n_3mainValue【公民館】&#10;有形固定資産減価償却率">
          <a:extLst>
            <a:ext uri="{FF2B5EF4-FFF2-40B4-BE49-F238E27FC236}">
              <a16:creationId xmlns:a16="http://schemas.microsoft.com/office/drawing/2014/main" id="{EDAFBFB2-883E-4396-A53E-0E22E5313FB9}"/>
            </a:ext>
          </a:extLst>
        </xdr:cNvPr>
        <xdr:cNvSpPr txBox="1"/>
      </xdr:nvSpPr>
      <xdr:spPr>
        <a:xfrm>
          <a:off x="13500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114861</xdr:rowOff>
    </xdr:from>
    <xdr:ext cx="405111" cy="259045"/>
    <xdr:sp macro="" textlink="">
      <xdr:nvSpPr>
        <xdr:cNvPr id="700" name="n_4mainValue【公民館】&#10;有形固定資産減価償却率">
          <a:extLst>
            <a:ext uri="{FF2B5EF4-FFF2-40B4-BE49-F238E27FC236}">
              <a16:creationId xmlns:a16="http://schemas.microsoft.com/office/drawing/2014/main" id="{BC3BE8B0-2320-462B-8402-4D0651DEE6EA}"/>
            </a:ext>
          </a:extLst>
        </xdr:cNvPr>
        <xdr:cNvSpPr txBox="1"/>
      </xdr:nvSpPr>
      <xdr:spPr>
        <a:xfrm>
          <a:off x="12611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E985FA9E-F5A9-4C86-9A3E-BFBB3A4C251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CD683190-D807-4355-93A5-59D8B71C33A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6265C3AD-C342-4585-A49C-375E1E08051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184046C3-53AE-4C4E-BDBC-5E56BFA344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469015A0-9071-4EE5-B2FF-D94F4496A4F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937E467B-25DA-4190-9BF9-DE27691C4F2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4DA0046B-7F2D-46FF-A75C-E6EFB91325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1DD4A452-C52F-4C54-948F-E98B4B8990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E8DF179-4F6B-4C26-AC9E-6F725825131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6BBBEA9B-51DA-491F-9D81-5E6EA2DFFCA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a:extLst>
            <a:ext uri="{FF2B5EF4-FFF2-40B4-BE49-F238E27FC236}">
              <a16:creationId xmlns:a16="http://schemas.microsoft.com/office/drawing/2014/main" id="{CAD8F5DD-445F-4DCA-9F58-D76944748F7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a:extLst>
            <a:ext uri="{FF2B5EF4-FFF2-40B4-BE49-F238E27FC236}">
              <a16:creationId xmlns:a16="http://schemas.microsoft.com/office/drawing/2014/main" id="{8F381A3B-D3FF-4072-9A65-E1F512E2953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a:extLst>
            <a:ext uri="{FF2B5EF4-FFF2-40B4-BE49-F238E27FC236}">
              <a16:creationId xmlns:a16="http://schemas.microsoft.com/office/drawing/2014/main" id="{C1E4FC84-1424-4354-8DCB-560BB3DF0D7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a:extLst>
            <a:ext uri="{FF2B5EF4-FFF2-40B4-BE49-F238E27FC236}">
              <a16:creationId xmlns:a16="http://schemas.microsoft.com/office/drawing/2014/main" id="{D6F1DD04-1833-4293-ADEC-CB46DA62C2C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a:extLst>
            <a:ext uri="{FF2B5EF4-FFF2-40B4-BE49-F238E27FC236}">
              <a16:creationId xmlns:a16="http://schemas.microsoft.com/office/drawing/2014/main" id="{C863588F-382F-41D1-A949-3578EA34BFE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a:extLst>
            <a:ext uri="{FF2B5EF4-FFF2-40B4-BE49-F238E27FC236}">
              <a16:creationId xmlns:a16="http://schemas.microsoft.com/office/drawing/2014/main" id="{14F3BAC6-CBB4-4015-9A9C-EC2660DEAAE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a:extLst>
            <a:ext uri="{FF2B5EF4-FFF2-40B4-BE49-F238E27FC236}">
              <a16:creationId xmlns:a16="http://schemas.microsoft.com/office/drawing/2014/main" id="{91DEFDE0-EE68-4EF4-BF19-16163F6C73C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a:extLst>
            <a:ext uri="{FF2B5EF4-FFF2-40B4-BE49-F238E27FC236}">
              <a16:creationId xmlns:a16="http://schemas.microsoft.com/office/drawing/2014/main" id="{2BCD92F3-3785-4B85-A8EA-B73AC5F0F44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C32BA596-43F5-47BF-AC85-18DBF1D911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739D7CC-B72E-477B-B43D-B614D045978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23AC7CB8-9383-4088-885A-AE4F8A39929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22" name="直線コネクタ 721">
          <a:extLst>
            <a:ext uri="{FF2B5EF4-FFF2-40B4-BE49-F238E27FC236}">
              <a16:creationId xmlns:a16="http://schemas.microsoft.com/office/drawing/2014/main" id="{C92CBDDF-720A-4FC2-B49F-97C8A2DEDDFA}"/>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3" name="【公民館】&#10;一人当たり面積最小値テキスト">
          <a:extLst>
            <a:ext uri="{FF2B5EF4-FFF2-40B4-BE49-F238E27FC236}">
              <a16:creationId xmlns:a16="http://schemas.microsoft.com/office/drawing/2014/main" id="{4F15307C-5AB8-44F3-9A4A-E57AE057B6CB}"/>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4" name="直線コネクタ 723">
          <a:extLst>
            <a:ext uri="{FF2B5EF4-FFF2-40B4-BE49-F238E27FC236}">
              <a16:creationId xmlns:a16="http://schemas.microsoft.com/office/drawing/2014/main" id="{CD8608FE-EF75-492C-978D-71FAC88AFCFA}"/>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25" name="【公民館】&#10;一人当たり面積最大値テキスト">
          <a:extLst>
            <a:ext uri="{FF2B5EF4-FFF2-40B4-BE49-F238E27FC236}">
              <a16:creationId xmlns:a16="http://schemas.microsoft.com/office/drawing/2014/main" id="{77DAAAF4-C455-4C1A-901E-E1CF345CE07B}"/>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26" name="直線コネクタ 725">
          <a:extLst>
            <a:ext uri="{FF2B5EF4-FFF2-40B4-BE49-F238E27FC236}">
              <a16:creationId xmlns:a16="http://schemas.microsoft.com/office/drawing/2014/main" id="{92018A0D-AD32-454A-B54A-0B8F01D57F5B}"/>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7" name="【公民館】&#10;一人当たり面積平均値テキスト">
          <a:extLst>
            <a:ext uri="{FF2B5EF4-FFF2-40B4-BE49-F238E27FC236}">
              <a16:creationId xmlns:a16="http://schemas.microsoft.com/office/drawing/2014/main" id="{3B9DB054-860A-4A9D-8BB6-4212A3E85E18}"/>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8" name="フローチャート: 判断 727">
          <a:extLst>
            <a:ext uri="{FF2B5EF4-FFF2-40B4-BE49-F238E27FC236}">
              <a16:creationId xmlns:a16="http://schemas.microsoft.com/office/drawing/2014/main" id="{F5A7EA9E-B213-41E6-8D03-91AFD06CCB44}"/>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29" name="フローチャート: 判断 728">
          <a:extLst>
            <a:ext uri="{FF2B5EF4-FFF2-40B4-BE49-F238E27FC236}">
              <a16:creationId xmlns:a16="http://schemas.microsoft.com/office/drawing/2014/main" id="{CA3AFAE0-56BA-424C-B164-A9214FC70489}"/>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30" name="フローチャート: 判断 729">
          <a:extLst>
            <a:ext uri="{FF2B5EF4-FFF2-40B4-BE49-F238E27FC236}">
              <a16:creationId xmlns:a16="http://schemas.microsoft.com/office/drawing/2014/main" id="{A22AE4FD-C50E-4659-9343-6739A7FCD0F5}"/>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31" name="フローチャート: 判断 730">
          <a:extLst>
            <a:ext uri="{FF2B5EF4-FFF2-40B4-BE49-F238E27FC236}">
              <a16:creationId xmlns:a16="http://schemas.microsoft.com/office/drawing/2014/main" id="{1740F11B-2EF0-4E1B-AEAD-CD39C4B98BB4}"/>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32" name="フローチャート: 判断 731">
          <a:extLst>
            <a:ext uri="{FF2B5EF4-FFF2-40B4-BE49-F238E27FC236}">
              <a16:creationId xmlns:a16="http://schemas.microsoft.com/office/drawing/2014/main" id="{8131861C-7042-4F5F-BB52-589D25167976}"/>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9C98B3C8-8195-45AD-A20C-2B6830C683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19E94DFA-6EFB-4A2B-B9DB-2A92365C0F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5EA90FB-3E59-41CF-9B2A-0A662BAC8D7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EE2A9AE-E2AD-4844-B764-2B81A18BDF1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D51FA13-7E87-4075-8868-6401FAE0A8C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68835</xdr:rowOff>
    </xdr:from>
    <xdr:to>
      <xdr:col>116</xdr:col>
      <xdr:colOff>114300</xdr:colOff>
      <xdr:row>104</xdr:row>
      <xdr:rowOff>170435</xdr:rowOff>
    </xdr:to>
    <xdr:sp macro="" textlink="">
      <xdr:nvSpPr>
        <xdr:cNvPr id="738" name="楕円 737">
          <a:extLst>
            <a:ext uri="{FF2B5EF4-FFF2-40B4-BE49-F238E27FC236}">
              <a16:creationId xmlns:a16="http://schemas.microsoft.com/office/drawing/2014/main" id="{0659CA46-EB17-4A9B-9933-5727F8B83A87}"/>
            </a:ext>
          </a:extLst>
        </xdr:cNvPr>
        <xdr:cNvSpPr/>
      </xdr:nvSpPr>
      <xdr:spPr>
        <a:xfrm>
          <a:off x="221107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91712</xdr:rowOff>
    </xdr:from>
    <xdr:ext cx="469744" cy="259045"/>
    <xdr:sp macro="" textlink="">
      <xdr:nvSpPr>
        <xdr:cNvPr id="739" name="【公民館】&#10;一人当たり面積該当値テキスト">
          <a:extLst>
            <a:ext uri="{FF2B5EF4-FFF2-40B4-BE49-F238E27FC236}">
              <a16:creationId xmlns:a16="http://schemas.microsoft.com/office/drawing/2014/main" id="{78BA79F1-39E5-49C3-BD62-9D2C5D6B5CA5}"/>
            </a:ext>
          </a:extLst>
        </xdr:cNvPr>
        <xdr:cNvSpPr txBox="1"/>
      </xdr:nvSpPr>
      <xdr:spPr>
        <a:xfrm>
          <a:off x="22199600" y="1775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75692</xdr:rowOff>
    </xdr:from>
    <xdr:to>
      <xdr:col>112</xdr:col>
      <xdr:colOff>38100</xdr:colOff>
      <xdr:row>105</xdr:row>
      <xdr:rowOff>5842</xdr:rowOff>
    </xdr:to>
    <xdr:sp macro="" textlink="">
      <xdr:nvSpPr>
        <xdr:cNvPr id="740" name="楕円 739">
          <a:extLst>
            <a:ext uri="{FF2B5EF4-FFF2-40B4-BE49-F238E27FC236}">
              <a16:creationId xmlns:a16="http://schemas.microsoft.com/office/drawing/2014/main" id="{BA0D6FD3-B7DD-4C49-9BA5-7AED597D43A1}"/>
            </a:ext>
          </a:extLst>
        </xdr:cNvPr>
        <xdr:cNvSpPr/>
      </xdr:nvSpPr>
      <xdr:spPr>
        <a:xfrm>
          <a:off x="21272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119635</xdr:rowOff>
    </xdr:from>
    <xdr:to>
      <xdr:col>116</xdr:col>
      <xdr:colOff>63500</xdr:colOff>
      <xdr:row>104</xdr:row>
      <xdr:rowOff>126492</xdr:rowOff>
    </xdr:to>
    <xdr:cxnSp macro="">
      <xdr:nvCxnSpPr>
        <xdr:cNvPr id="741" name="直線コネクタ 740">
          <a:extLst>
            <a:ext uri="{FF2B5EF4-FFF2-40B4-BE49-F238E27FC236}">
              <a16:creationId xmlns:a16="http://schemas.microsoft.com/office/drawing/2014/main" id="{B320FEC3-232A-42F9-BF12-9B36283FD3F1}"/>
            </a:ext>
          </a:extLst>
        </xdr:cNvPr>
        <xdr:cNvCxnSpPr/>
      </xdr:nvCxnSpPr>
      <xdr:spPr>
        <a:xfrm flipV="1">
          <a:off x="21323300" y="17950435"/>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84837</xdr:rowOff>
    </xdr:from>
    <xdr:to>
      <xdr:col>107</xdr:col>
      <xdr:colOff>101600</xdr:colOff>
      <xdr:row>105</xdr:row>
      <xdr:rowOff>14987</xdr:rowOff>
    </xdr:to>
    <xdr:sp macro="" textlink="">
      <xdr:nvSpPr>
        <xdr:cNvPr id="742" name="楕円 741">
          <a:extLst>
            <a:ext uri="{FF2B5EF4-FFF2-40B4-BE49-F238E27FC236}">
              <a16:creationId xmlns:a16="http://schemas.microsoft.com/office/drawing/2014/main" id="{79E71C5A-A333-4AA9-9350-A0790D27F759}"/>
            </a:ext>
          </a:extLst>
        </xdr:cNvPr>
        <xdr:cNvSpPr/>
      </xdr:nvSpPr>
      <xdr:spPr>
        <a:xfrm>
          <a:off x="20383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126492</xdr:rowOff>
    </xdr:from>
    <xdr:to>
      <xdr:col>111</xdr:col>
      <xdr:colOff>177800</xdr:colOff>
      <xdr:row>104</xdr:row>
      <xdr:rowOff>135637</xdr:rowOff>
    </xdr:to>
    <xdr:cxnSp macro="">
      <xdr:nvCxnSpPr>
        <xdr:cNvPr id="743" name="直線コネクタ 742">
          <a:extLst>
            <a:ext uri="{FF2B5EF4-FFF2-40B4-BE49-F238E27FC236}">
              <a16:creationId xmlns:a16="http://schemas.microsoft.com/office/drawing/2014/main" id="{6EF11246-4E66-4816-BB3E-75A8E59783EF}"/>
            </a:ext>
          </a:extLst>
        </xdr:cNvPr>
        <xdr:cNvCxnSpPr/>
      </xdr:nvCxnSpPr>
      <xdr:spPr>
        <a:xfrm flipV="1">
          <a:off x="20434300" y="179572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744" name="楕円 743">
          <a:extLst>
            <a:ext uri="{FF2B5EF4-FFF2-40B4-BE49-F238E27FC236}">
              <a16:creationId xmlns:a16="http://schemas.microsoft.com/office/drawing/2014/main" id="{5E75109F-417B-49FA-BF43-DD970570F960}"/>
            </a:ext>
          </a:extLst>
        </xdr:cNvPr>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135637</xdr:rowOff>
    </xdr:from>
    <xdr:to>
      <xdr:col>107</xdr:col>
      <xdr:colOff>50800</xdr:colOff>
      <xdr:row>104</xdr:row>
      <xdr:rowOff>144780</xdr:rowOff>
    </xdr:to>
    <xdr:cxnSp macro="">
      <xdr:nvCxnSpPr>
        <xdr:cNvPr id="745" name="直線コネクタ 744">
          <a:extLst>
            <a:ext uri="{FF2B5EF4-FFF2-40B4-BE49-F238E27FC236}">
              <a16:creationId xmlns:a16="http://schemas.microsoft.com/office/drawing/2014/main" id="{8D69C8EA-5D74-4AC1-841F-A9535977D8F2}"/>
            </a:ext>
          </a:extLst>
        </xdr:cNvPr>
        <xdr:cNvCxnSpPr/>
      </xdr:nvCxnSpPr>
      <xdr:spPr>
        <a:xfrm flipV="1">
          <a:off x="19545300" y="179664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98552</xdr:rowOff>
    </xdr:from>
    <xdr:to>
      <xdr:col>98</xdr:col>
      <xdr:colOff>38100</xdr:colOff>
      <xdr:row>105</xdr:row>
      <xdr:rowOff>28702</xdr:rowOff>
    </xdr:to>
    <xdr:sp macro="" textlink="">
      <xdr:nvSpPr>
        <xdr:cNvPr id="746" name="楕円 745">
          <a:extLst>
            <a:ext uri="{FF2B5EF4-FFF2-40B4-BE49-F238E27FC236}">
              <a16:creationId xmlns:a16="http://schemas.microsoft.com/office/drawing/2014/main" id="{4825EA39-03D1-42D0-ADAF-398073618226}"/>
            </a:ext>
          </a:extLst>
        </xdr:cNvPr>
        <xdr:cNvSpPr/>
      </xdr:nvSpPr>
      <xdr:spPr>
        <a:xfrm>
          <a:off x="18605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144780</xdr:rowOff>
    </xdr:from>
    <xdr:to>
      <xdr:col>102</xdr:col>
      <xdr:colOff>114300</xdr:colOff>
      <xdr:row>104</xdr:row>
      <xdr:rowOff>149352</xdr:rowOff>
    </xdr:to>
    <xdr:cxnSp macro="">
      <xdr:nvCxnSpPr>
        <xdr:cNvPr id="747" name="直線コネクタ 746">
          <a:extLst>
            <a:ext uri="{FF2B5EF4-FFF2-40B4-BE49-F238E27FC236}">
              <a16:creationId xmlns:a16="http://schemas.microsoft.com/office/drawing/2014/main" id="{2BC8774D-DB93-475C-BFB8-FEDDB603792E}"/>
            </a:ext>
          </a:extLst>
        </xdr:cNvPr>
        <xdr:cNvCxnSpPr/>
      </xdr:nvCxnSpPr>
      <xdr:spPr>
        <a:xfrm flipV="1">
          <a:off x="18656300" y="17975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748" name="n_1aveValue【公民館】&#10;一人当たり面積">
          <a:extLst>
            <a:ext uri="{FF2B5EF4-FFF2-40B4-BE49-F238E27FC236}">
              <a16:creationId xmlns:a16="http://schemas.microsoft.com/office/drawing/2014/main" id="{BD464D9B-7F15-41B2-B582-6E56F5C553D4}"/>
            </a:ext>
          </a:extLst>
        </xdr:cNvPr>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749" name="n_2aveValue【公民館】&#10;一人当たり面積">
          <a:extLst>
            <a:ext uri="{FF2B5EF4-FFF2-40B4-BE49-F238E27FC236}">
              <a16:creationId xmlns:a16="http://schemas.microsoft.com/office/drawing/2014/main" id="{ABB5197A-D29E-4A2D-86ED-976BFB38F048}"/>
            </a:ext>
          </a:extLst>
        </xdr:cNvPr>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750" name="n_3aveValue【公民館】&#10;一人当たり面積">
          <a:extLst>
            <a:ext uri="{FF2B5EF4-FFF2-40B4-BE49-F238E27FC236}">
              <a16:creationId xmlns:a16="http://schemas.microsoft.com/office/drawing/2014/main" id="{EFDC3E78-E019-442E-8158-66B8B55A97A9}"/>
            </a:ext>
          </a:extLst>
        </xdr:cNvPr>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751" name="n_4aveValue【公民館】&#10;一人当たり面積">
          <a:extLst>
            <a:ext uri="{FF2B5EF4-FFF2-40B4-BE49-F238E27FC236}">
              <a16:creationId xmlns:a16="http://schemas.microsoft.com/office/drawing/2014/main" id="{73710BC4-BC65-4503-9798-C9B4A149B698}"/>
            </a:ext>
          </a:extLst>
        </xdr:cNvPr>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22369</xdr:rowOff>
    </xdr:from>
    <xdr:ext cx="469744" cy="259045"/>
    <xdr:sp macro="" textlink="">
      <xdr:nvSpPr>
        <xdr:cNvPr id="752" name="n_1mainValue【公民館】&#10;一人当たり面積">
          <a:extLst>
            <a:ext uri="{FF2B5EF4-FFF2-40B4-BE49-F238E27FC236}">
              <a16:creationId xmlns:a16="http://schemas.microsoft.com/office/drawing/2014/main" id="{5F2F0F7E-BF8F-47E8-A42E-A9882E277445}"/>
            </a:ext>
          </a:extLst>
        </xdr:cNvPr>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31514</xdr:rowOff>
    </xdr:from>
    <xdr:ext cx="469744" cy="259045"/>
    <xdr:sp macro="" textlink="">
      <xdr:nvSpPr>
        <xdr:cNvPr id="753" name="n_2mainValue【公民館】&#10;一人当たり面積">
          <a:extLst>
            <a:ext uri="{FF2B5EF4-FFF2-40B4-BE49-F238E27FC236}">
              <a16:creationId xmlns:a16="http://schemas.microsoft.com/office/drawing/2014/main" id="{6D163C47-F19D-4533-94EE-A456A1DDDAE2}"/>
            </a:ext>
          </a:extLst>
        </xdr:cNvPr>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40657</xdr:rowOff>
    </xdr:from>
    <xdr:ext cx="469744" cy="259045"/>
    <xdr:sp macro="" textlink="">
      <xdr:nvSpPr>
        <xdr:cNvPr id="754" name="n_3mainValue【公民館】&#10;一人当たり面積">
          <a:extLst>
            <a:ext uri="{FF2B5EF4-FFF2-40B4-BE49-F238E27FC236}">
              <a16:creationId xmlns:a16="http://schemas.microsoft.com/office/drawing/2014/main" id="{8893804E-3CC0-41D2-B586-42D730ED94C1}"/>
            </a:ext>
          </a:extLst>
        </xdr:cNvPr>
        <xdr:cNvSpPr txBox="1"/>
      </xdr:nvSpPr>
      <xdr:spPr>
        <a:xfrm>
          <a:off x="19310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45229</xdr:rowOff>
    </xdr:from>
    <xdr:ext cx="469744" cy="259045"/>
    <xdr:sp macro="" textlink="">
      <xdr:nvSpPr>
        <xdr:cNvPr id="755" name="n_4mainValue【公民館】&#10;一人当たり面積">
          <a:extLst>
            <a:ext uri="{FF2B5EF4-FFF2-40B4-BE49-F238E27FC236}">
              <a16:creationId xmlns:a16="http://schemas.microsoft.com/office/drawing/2014/main" id="{08644705-8B4C-401B-8385-A550FCF96605}"/>
            </a:ext>
          </a:extLst>
        </xdr:cNvPr>
        <xdr:cNvSpPr txBox="1"/>
      </xdr:nvSpPr>
      <xdr:spPr>
        <a:xfrm>
          <a:off x="184214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120309CF-C42F-4E66-87A9-6EE9FCEFFD0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13F7FA7A-1EF9-4BAA-A3D2-E16A87DEC26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4F5DEFAB-14E4-4825-8DEE-E2BE66E68B4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類似団体と比較して特に有形固定資産減価償却率が高くなっている施設は、公営住宅、橋りょう・トンネルである。一方、特に低くなっている施設は、学校施設である。公営住宅については、当市は</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施設を保有しており、そのうち</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施設が築３０年以上経過し、老朽化が進行している。そのうち、１施設は令和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解体を行う。今後は、「長期修繕計画」の策定を行い、公共施設等総合管理計画との整合性をとりながら、老朽化の程度や利用状況等を考慮したうえで除却を行う等、計画的な維持管理と効率的な施設更新を推進していく。橋りょう・トンネルについては、各所老朽化が進行しており、順番に長寿命化対策を行っている。学校施設については、小・中学校あわせて</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校保有しており、</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校中</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校は築</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年以上経過した施設であるが、その他</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校中３校は、平成１１年・１９年・２３年にそれぞれ建て替えを行っており、類似団体と比較し低い値となった要因であると考えられる。昨年度まで有形固定資産減価償却率が高い状態であった、認定子ども園・幼稚園・保育所については、３施設を１施設に統合したことにより減少した。今後も平成２７年３月に策定された「子ども・子育て支援事業計画」に沿って地域ごとのニーズを把握しながら、適切に保育サービスを提供できるように努める。また、道路については、一人当たりの道路延長が類似団体の中でも比較的長い。当市は、類似団体の中でも人口が少ないが、人口密度が高く、区画整理等も行っていることから、道路整備距離が伸びたと考えられ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7ADE4D-23A6-48AA-9EA0-FF94D823CE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6C3C23-F0AE-46A2-8A8D-767FD219D0A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6B00ABA-F210-4944-BF7F-9EB73791B4C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73E6BE-FCAA-41A7-ACEB-F863F3F12C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179593-2258-4620-A58F-62876CF344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4569492-71BA-48A4-ACA2-17D5EB311F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5FCA6CE-DBA3-42E1-89A4-BB310C8A8A9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9EE16A0-F5F1-4B5E-ABAF-848928D389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3FC710-AA0A-4EA4-B3FE-EE30770509B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8997DBE-833E-4666-9483-8C0C573E32A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27,279
26,901
71.40
16,578,411
15,190,513
1,279,445
8,081,106
11,171,531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DCA567-2929-49F5-B786-44DBA108FF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DF815B-B8CF-454F-AEB8-7F61C168EDA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2D5D713-5580-4A5C-BA65-A0466190ED8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5DA945-EB26-4001-954D-D86EA223F0F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1668D3-BAA4-435F-B260-5A806F4D7BD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ADFBC7D-C3C1-4E5B-93D7-72DE264D5B0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84DE564-9079-44CC-A4F4-898DD6684AC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5C439B0-453B-48FB-BFF7-61D4C6BA14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9D80F3B-4B08-4481-BBC2-374D0FE2BA2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B943EA-65E5-4EB8-9D66-8E3D2EFAF2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F2048E-D4C8-4364-A591-CFB5F13286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0A67FE-B04C-4E88-A1B4-30210375BAC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DD8605-DF10-4B3C-B191-8F17B108F16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3089A31-F392-4A00-9604-307DF14D0F1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B9694A-5957-49A2-85C2-F8DAE274B8D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5AA0A0-F7B2-43DE-B59C-A47FD14542B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AA3193-E620-4E24-B54A-532EFC7EB65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A5AB468-22C2-476F-A32B-B64DAD0B3E5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39EDD3-7B3A-4677-910B-AD6C2491347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2EE4252-4447-483A-B71F-26DBC417031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D7C07C8-1085-44D6-B741-978CC699738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4E1323-3745-4008-8087-756CB7D42E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DA5D963-1F69-4486-BC86-558A136CE92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34D47E7-61BE-4214-96E4-C89D7ACF2B9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6693F1E-BD5F-42B4-BB88-7EAB14D1509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639AAB0-2EE8-4EAB-B8CF-462DFBE8E1A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97C0D83-30B4-441E-ACE5-2BEAAE3ACE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B84433-9FF6-4A3B-83BC-851564BA7E4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70D6918-3790-4E17-B9C2-D778DDF8BE2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FB5452D-9557-4943-98DB-7A23EDAAD1D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F465443-67FF-4C59-BDF2-1FDF3D3028C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204FDFF-7E47-4EDF-AF89-CD4BC7CD6AB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6A205C6-C69F-44D6-BA91-FD346300177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AB2E9FC-4E94-4557-BEB0-B7408A21390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D634132-6DD7-4B20-96E5-234A70196B2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FD6536B-87BD-420D-ABF9-77F2FEA0168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9AE886C-164C-4FE8-BE46-EFB6E63616F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14D33C0-603A-43A6-8A85-20D76661782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1127BD5-84FC-40D3-9FB1-ADF3C32AB78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2A515C5-51A6-4F79-8128-F87D175BF2C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3989CCC-E9D6-4EE0-8CF9-E8FAFB02784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18882D8-1EC8-4AB5-9EB5-01A420BB4FF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D460923-6A70-45E8-B9F5-51094627BE9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B6481D3-1E8B-492B-81FC-FE7189C5BE4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04C7FD0-8A52-4FC8-B48D-45DA7EC1536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B23A8E1-7E7E-420C-9F12-46A3F812430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1A6B010-5740-48E9-8F19-5A01C029058B}"/>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A383FB4-18DE-496A-B872-05AA97217FC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A6B6267-E3A0-421C-9D16-A9A3099C33C6}"/>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AF9E9FFA-A430-42D3-A11E-9633C1C5A35D}"/>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F6BBD7BB-CD92-4EAD-8806-236DC1C0030F}"/>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a:extLst>
            <a:ext uri="{FF2B5EF4-FFF2-40B4-BE49-F238E27FC236}">
              <a16:creationId xmlns:a16="http://schemas.microsoft.com/office/drawing/2014/main" id="{FDAD245A-584A-4678-85B9-020208E514C5}"/>
            </a:ext>
          </a:extLst>
        </xdr:cNvPr>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6C6056A-CCBC-42C9-BF52-26E9B194B466}"/>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E99F0937-CE13-4629-8DC4-143E225A64F5}"/>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5B314D7D-FC7F-45F1-B66E-2706549A4E46}"/>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0002A2E9-9545-4997-A8B6-B40E541FBC96}"/>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59F051AC-7243-4746-AC3E-08EE01ACAD8C}"/>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223E448-5D01-405D-9C89-6FD9580C6B9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3D7D063-0DAD-4F78-BD89-99806597DE9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E59DCE5-4384-43F9-9270-A621ABF9486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FCC557E-EFCF-4A12-8E3D-3168292C7B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3D2563D-F17C-4E5D-90AB-BF16984F448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5806</xdr:rowOff>
    </xdr:from>
    <xdr:to>
      <xdr:col>24</xdr:col>
      <xdr:colOff>114300</xdr:colOff>
      <xdr:row>36</xdr:row>
      <xdr:rowOff>107406</xdr:rowOff>
    </xdr:to>
    <xdr:sp macro="" textlink="">
      <xdr:nvSpPr>
        <xdr:cNvPr id="74" name="楕円 73">
          <a:extLst>
            <a:ext uri="{FF2B5EF4-FFF2-40B4-BE49-F238E27FC236}">
              <a16:creationId xmlns:a16="http://schemas.microsoft.com/office/drawing/2014/main" id="{33A80DC3-E981-42C7-BEBC-F0D77785B4E3}"/>
            </a:ext>
          </a:extLst>
        </xdr:cNvPr>
        <xdr:cNvSpPr/>
      </xdr:nvSpPr>
      <xdr:spPr>
        <a:xfrm>
          <a:off x="45847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28683</xdr:rowOff>
    </xdr:from>
    <xdr:ext cx="405111" cy="259045"/>
    <xdr:sp macro="" textlink="">
      <xdr:nvSpPr>
        <xdr:cNvPr id="75" name="【図書館】&#10;有形固定資産減価償却率該当値テキスト">
          <a:extLst>
            <a:ext uri="{FF2B5EF4-FFF2-40B4-BE49-F238E27FC236}">
              <a16:creationId xmlns:a16="http://schemas.microsoft.com/office/drawing/2014/main" id="{18504D78-23CA-4C23-86F3-4D26A500C9EC}"/>
            </a:ext>
          </a:extLst>
        </xdr:cNvPr>
        <xdr:cNvSpPr txBox="1"/>
      </xdr:nvSpPr>
      <xdr:spPr>
        <a:xfrm>
          <a:off x="4673600" y="60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144599</xdr:rowOff>
    </xdr:from>
    <xdr:to>
      <xdr:col>20</xdr:col>
      <xdr:colOff>38100</xdr:colOff>
      <xdr:row>36</xdr:row>
      <xdr:rowOff>74749</xdr:rowOff>
    </xdr:to>
    <xdr:sp macro="" textlink="">
      <xdr:nvSpPr>
        <xdr:cNvPr id="76" name="楕円 75">
          <a:extLst>
            <a:ext uri="{FF2B5EF4-FFF2-40B4-BE49-F238E27FC236}">
              <a16:creationId xmlns:a16="http://schemas.microsoft.com/office/drawing/2014/main" id="{AA5C20F4-01C6-4F3C-92BD-7A5CE36F9F01}"/>
            </a:ext>
          </a:extLst>
        </xdr:cNvPr>
        <xdr:cNvSpPr/>
      </xdr:nvSpPr>
      <xdr:spPr>
        <a:xfrm>
          <a:off x="3746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23949</xdr:rowOff>
    </xdr:from>
    <xdr:to>
      <xdr:col>24</xdr:col>
      <xdr:colOff>63500</xdr:colOff>
      <xdr:row>36</xdr:row>
      <xdr:rowOff>56606</xdr:rowOff>
    </xdr:to>
    <xdr:cxnSp macro="">
      <xdr:nvCxnSpPr>
        <xdr:cNvPr id="77" name="直線コネクタ 76">
          <a:extLst>
            <a:ext uri="{FF2B5EF4-FFF2-40B4-BE49-F238E27FC236}">
              <a16:creationId xmlns:a16="http://schemas.microsoft.com/office/drawing/2014/main" id="{38C25A7F-4E5C-4CF9-89ED-67692389906A}"/>
            </a:ext>
          </a:extLst>
        </xdr:cNvPr>
        <xdr:cNvCxnSpPr/>
      </xdr:nvCxnSpPr>
      <xdr:spPr>
        <a:xfrm>
          <a:off x="3797300" y="61961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108676</xdr:rowOff>
    </xdr:from>
    <xdr:to>
      <xdr:col>15</xdr:col>
      <xdr:colOff>101600</xdr:colOff>
      <xdr:row>36</xdr:row>
      <xdr:rowOff>38826</xdr:rowOff>
    </xdr:to>
    <xdr:sp macro="" textlink="">
      <xdr:nvSpPr>
        <xdr:cNvPr id="78" name="楕円 77">
          <a:extLst>
            <a:ext uri="{FF2B5EF4-FFF2-40B4-BE49-F238E27FC236}">
              <a16:creationId xmlns:a16="http://schemas.microsoft.com/office/drawing/2014/main" id="{EF96CE04-7D86-43E6-BDC2-5064EF657B9A}"/>
            </a:ext>
          </a:extLst>
        </xdr:cNvPr>
        <xdr:cNvSpPr/>
      </xdr:nvSpPr>
      <xdr:spPr>
        <a:xfrm>
          <a:off x="2857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159476</xdr:rowOff>
    </xdr:from>
    <xdr:to>
      <xdr:col>19</xdr:col>
      <xdr:colOff>177800</xdr:colOff>
      <xdr:row>36</xdr:row>
      <xdr:rowOff>23949</xdr:rowOff>
    </xdr:to>
    <xdr:cxnSp macro="">
      <xdr:nvCxnSpPr>
        <xdr:cNvPr id="79" name="直線コネクタ 78">
          <a:extLst>
            <a:ext uri="{FF2B5EF4-FFF2-40B4-BE49-F238E27FC236}">
              <a16:creationId xmlns:a16="http://schemas.microsoft.com/office/drawing/2014/main" id="{06240A52-B7C7-4E63-A254-5FA9AA7978C8}"/>
            </a:ext>
          </a:extLst>
        </xdr:cNvPr>
        <xdr:cNvCxnSpPr/>
      </xdr:nvCxnSpPr>
      <xdr:spPr>
        <a:xfrm>
          <a:off x="2908300" y="61602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72753</xdr:rowOff>
    </xdr:from>
    <xdr:to>
      <xdr:col>10</xdr:col>
      <xdr:colOff>165100</xdr:colOff>
      <xdr:row>36</xdr:row>
      <xdr:rowOff>2903</xdr:rowOff>
    </xdr:to>
    <xdr:sp macro="" textlink="">
      <xdr:nvSpPr>
        <xdr:cNvPr id="80" name="楕円 79">
          <a:extLst>
            <a:ext uri="{FF2B5EF4-FFF2-40B4-BE49-F238E27FC236}">
              <a16:creationId xmlns:a16="http://schemas.microsoft.com/office/drawing/2014/main" id="{F0B64C92-BD11-4CD7-A718-BB515C5D9BE1}"/>
            </a:ext>
          </a:extLst>
        </xdr:cNvPr>
        <xdr:cNvSpPr/>
      </xdr:nvSpPr>
      <xdr:spPr>
        <a:xfrm>
          <a:off x="1968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123553</xdr:rowOff>
    </xdr:from>
    <xdr:to>
      <xdr:col>15</xdr:col>
      <xdr:colOff>50800</xdr:colOff>
      <xdr:row>35</xdr:row>
      <xdr:rowOff>159476</xdr:rowOff>
    </xdr:to>
    <xdr:cxnSp macro="">
      <xdr:nvCxnSpPr>
        <xdr:cNvPr id="81" name="直線コネクタ 80">
          <a:extLst>
            <a:ext uri="{FF2B5EF4-FFF2-40B4-BE49-F238E27FC236}">
              <a16:creationId xmlns:a16="http://schemas.microsoft.com/office/drawing/2014/main" id="{D06F9DA2-E16C-4052-B13B-AD7AA6C07F2E}"/>
            </a:ext>
          </a:extLst>
        </xdr:cNvPr>
        <xdr:cNvCxnSpPr/>
      </xdr:nvCxnSpPr>
      <xdr:spPr>
        <a:xfrm>
          <a:off x="2019300" y="61243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40096</xdr:rowOff>
    </xdr:from>
    <xdr:to>
      <xdr:col>6</xdr:col>
      <xdr:colOff>38100</xdr:colOff>
      <xdr:row>35</xdr:row>
      <xdr:rowOff>141696</xdr:rowOff>
    </xdr:to>
    <xdr:sp macro="" textlink="">
      <xdr:nvSpPr>
        <xdr:cNvPr id="82" name="楕円 81">
          <a:extLst>
            <a:ext uri="{FF2B5EF4-FFF2-40B4-BE49-F238E27FC236}">
              <a16:creationId xmlns:a16="http://schemas.microsoft.com/office/drawing/2014/main" id="{7D646B3A-555A-4DE0-9414-8C2833348A85}"/>
            </a:ext>
          </a:extLst>
        </xdr:cNvPr>
        <xdr:cNvSpPr/>
      </xdr:nvSpPr>
      <xdr:spPr>
        <a:xfrm>
          <a:off x="1079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90896</xdr:rowOff>
    </xdr:from>
    <xdr:to>
      <xdr:col>10</xdr:col>
      <xdr:colOff>114300</xdr:colOff>
      <xdr:row>35</xdr:row>
      <xdr:rowOff>123553</xdr:rowOff>
    </xdr:to>
    <xdr:cxnSp macro="">
      <xdr:nvCxnSpPr>
        <xdr:cNvPr id="83" name="直線コネクタ 82">
          <a:extLst>
            <a:ext uri="{FF2B5EF4-FFF2-40B4-BE49-F238E27FC236}">
              <a16:creationId xmlns:a16="http://schemas.microsoft.com/office/drawing/2014/main" id="{81704481-A1F1-4169-8A93-9154169E5034}"/>
            </a:ext>
          </a:extLst>
        </xdr:cNvPr>
        <xdr:cNvCxnSpPr/>
      </xdr:nvCxnSpPr>
      <xdr:spPr>
        <a:xfrm>
          <a:off x="1130300" y="60916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a:extLst>
            <a:ext uri="{FF2B5EF4-FFF2-40B4-BE49-F238E27FC236}">
              <a16:creationId xmlns:a16="http://schemas.microsoft.com/office/drawing/2014/main" id="{7864C5DD-3639-49AF-8C36-5CF9383AAB83}"/>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a:extLst>
            <a:ext uri="{FF2B5EF4-FFF2-40B4-BE49-F238E27FC236}">
              <a16:creationId xmlns:a16="http://schemas.microsoft.com/office/drawing/2014/main" id="{17C904AA-179D-4C46-86B6-9865988DA45B}"/>
            </a:ext>
          </a:extLst>
        </xdr:cNvPr>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a:extLst>
            <a:ext uri="{FF2B5EF4-FFF2-40B4-BE49-F238E27FC236}">
              <a16:creationId xmlns:a16="http://schemas.microsoft.com/office/drawing/2014/main" id="{7DD53BCF-2E88-4CFB-8724-5B490EC9F112}"/>
            </a:ext>
          </a:extLst>
        </xdr:cNvPr>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a:extLst>
            <a:ext uri="{FF2B5EF4-FFF2-40B4-BE49-F238E27FC236}">
              <a16:creationId xmlns:a16="http://schemas.microsoft.com/office/drawing/2014/main" id="{27F0A8E7-427D-4820-BC71-A8975E39F97A}"/>
            </a:ext>
          </a:extLst>
        </xdr:cNvPr>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91276</xdr:rowOff>
    </xdr:from>
    <xdr:ext cx="405111" cy="259045"/>
    <xdr:sp macro="" textlink="">
      <xdr:nvSpPr>
        <xdr:cNvPr id="88" name="n_1mainValue【図書館】&#10;有形固定資産減価償却率">
          <a:extLst>
            <a:ext uri="{FF2B5EF4-FFF2-40B4-BE49-F238E27FC236}">
              <a16:creationId xmlns:a16="http://schemas.microsoft.com/office/drawing/2014/main" id="{73C58579-9BD4-43E5-A90D-158B2D218E49}"/>
            </a:ext>
          </a:extLst>
        </xdr:cNvPr>
        <xdr:cNvSpPr txBox="1"/>
      </xdr:nvSpPr>
      <xdr:spPr>
        <a:xfrm>
          <a:off x="35820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55353</xdr:rowOff>
    </xdr:from>
    <xdr:ext cx="405111" cy="259045"/>
    <xdr:sp macro="" textlink="">
      <xdr:nvSpPr>
        <xdr:cNvPr id="89" name="n_2mainValue【図書館】&#10;有形固定資産減価償却率">
          <a:extLst>
            <a:ext uri="{FF2B5EF4-FFF2-40B4-BE49-F238E27FC236}">
              <a16:creationId xmlns:a16="http://schemas.microsoft.com/office/drawing/2014/main" id="{A1DB00B6-81F5-480E-AA9D-598FE5800D68}"/>
            </a:ext>
          </a:extLst>
        </xdr:cNvPr>
        <xdr:cNvSpPr txBox="1"/>
      </xdr:nvSpPr>
      <xdr:spPr>
        <a:xfrm>
          <a:off x="2705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19430</xdr:rowOff>
    </xdr:from>
    <xdr:ext cx="405111" cy="259045"/>
    <xdr:sp macro="" textlink="">
      <xdr:nvSpPr>
        <xdr:cNvPr id="90" name="n_3mainValue【図書館】&#10;有形固定資産減価償却率">
          <a:extLst>
            <a:ext uri="{FF2B5EF4-FFF2-40B4-BE49-F238E27FC236}">
              <a16:creationId xmlns:a16="http://schemas.microsoft.com/office/drawing/2014/main" id="{7475FB36-8793-4465-92D0-D656097D326C}"/>
            </a:ext>
          </a:extLst>
        </xdr:cNvPr>
        <xdr:cNvSpPr txBox="1"/>
      </xdr:nvSpPr>
      <xdr:spPr>
        <a:xfrm>
          <a:off x="1816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158223</xdr:rowOff>
    </xdr:from>
    <xdr:ext cx="405111" cy="259045"/>
    <xdr:sp macro="" textlink="">
      <xdr:nvSpPr>
        <xdr:cNvPr id="91" name="n_4mainValue【図書館】&#10;有形固定資産減価償却率">
          <a:extLst>
            <a:ext uri="{FF2B5EF4-FFF2-40B4-BE49-F238E27FC236}">
              <a16:creationId xmlns:a16="http://schemas.microsoft.com/office/drawing/2014/main" id="{79E703F7-CC72-41D6-BDB5-536B016A40AC}"/>
            </a:ext>
          </a:extLst>
        </xdr:cNvPr>
        <xdr:cNvSpPr txBox="1"/>
      </xdr:nvSpPr>
      <xdr:spPr>
        <a:xfrm>
          <a:off x="9277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1B52E71-EBC6-4DBA-93C1-0DFEB08815B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434D0F9-99F6-4E39-AB97-F36A13095E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2CB59FF-6200-479B-9E48-A86D944C67C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7C354A8-A388-4E32-A151-8ABB8DDC0CA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117C29B-E111-4A46-A4F0-BD4E105A7C6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B3B6E56-5A89-4DFE-884D-FA634C80B1C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A733878-D021-4A7A-800E-0FC6F9AFE92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627434E-597C-49C7-A73F-B6D7EBDEC14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56C26FE-2643-44C0-98B7-4860D24A082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B19617C-8F73-4DC8-8973-05610E6FA74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04BE56A-A74B-4465-A225-64C777A229E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DF1CF41-0C95-47E3-9C05-ABF2C0BE229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4D095C9-575B-4B21-BEF4-124B930776E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942FA4A4-A567-4A5E-8185-28753B2458C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25D99E5-F9A6-44F7-838A-49B342206D1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F4C64344-FBCA-4AC2-90DA-CD101E51477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61C7F14-AE0A-45E6-B126-CF61F6509D2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6B151821-DEDC-4633-A30B-CEEF6F4FF30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32F3739-291C-43BB-B777-723544032D7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6F9B66C4-8DBF-46AD-AACB-6E3CA548BA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DEB320D-A51E-4373-8E99-03B1726D300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D2730E3-FA6B-4C80-92F7-0A158AB11F7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AAB5A5E-35D2-4BCF-85ED-4B57899144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6D33C5B9-FDC3-4B6E-B57F-29BE61444390}"/>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2C750075-71C5-49CB-94F9-5EB1EB024E84}"/>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BE7442F5-8F6D-4807-8E07-FE415E3D5619}"/>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A91607D6-39AF-4724-BD41-9D8FBCB571CA}"/>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1BB42F6E-7E54-4257-B13C-A6615EF6F1BB}"/>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a:extLst>
            <a:ext uri="{FF2B5EF4-FFF2-40B4-BE49-F238E27FC236}">
              <a16:creationId xmlns:a16="http://schemas.microsoft.com/office/drawing/2014/main" id="{5ED2EEB5-696F-494F-B903-54F16D94F62D}"/>
            </a:ext>
          </a:extLst>
        </xdr:cNvPr>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14E9C789-860E-4D18-84C3-50A39BB8632E}"/>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6A435730-4444-4F10-BA0A-A42029D88F58}"/>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FC47F587-45F6-4401-B287-213E2B66839E}"/>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927F3077-CD4F-4096-9732-227D51B2E2EC}"/>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49A7EB88-09AB-4827-8815-36B82E98F016}"/>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BCF0A90-42DE-49D3-8B41-96ABA89E85C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9B67F72-E52D-41DD-899E-F2F49440907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C8E4253-7D8E-475D-BB78-C6249EB1F4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E070F3D-CB97-4078-A9C9-34E12DBCA43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780DEA8-2C12-43CA-B7B9-429F1B752F4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17780</xdr:rowOff>
    </xdr:from>
    <xdr:to>
      <xdr:col>55</xdr:col>
      <xdr:colOff>50800</xdr:colOff>
      <xdr:row>36</xdr:row>
      <xdr:rowOff>119380</xdr:rowOff>
    </xdr:to>
    <xdr:sp macro="" textlink="">
      <xdr:nvSpPr>
        <xdr:cNvPr id="131" name="楕円 130">
          <a:extLst>
            <a:ext uri="{FF2B5EF4-FFF2-40B4-BE49-F238E27FC236}">
              <a16:creationId xmlns:a16="http://schemas.microsoft.com/office/drawing/2014/main" id="{0D8ACD05-8215-43D8-80BE-E509CA96DD19}"/>
            </a:ext>
          </a:extLst>
        </xdr:cNvPr>
        <xdr:cNvSpPr/>
      </xdr:nvSpPr>
      <xdr:spPr>
        <a:xfrm>
          <a:off x="10426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40657</xdr:rowOff>
    </xdr:from>
    <xdr:ext cx="469744" cy="259045"/>
    <xdr:sp macro="" textlink="">
      <xdr:nvSpPr>
        <xdr:cNvPr id="132" name="【図書館】&#10;一人当たり面積該当値テキスト">
          <a:extLst>
            <a:ext uri="{FF2B5EF4-FFF2-40B4-BE49-F238E27FC236}">
              <a16:creationId xmlns:a16="http://schemas.microsoft.com/office/drawing/2014/main" id="{94E84BAD-F0F8-4B3F-A2B1-D6E6CA99BFFE}"/>
            </a:ext>
          </a:extLst>
        </xdr:cNvPr>
        <xdr:cNvSpPr txBox="1"/>
      </xdr:nvSpPr>
      <xdr:spPr>
        <a:xfrm>
          <a:off x="10515600"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33020</xdr:rowOff>
    </xdr:from>
    <xdr:to>
      <xdr:col>50</xdr:col>
      <xdr:colOff>165100</xdr:colOff>
      <xdr:row>36</xdr:row>
      <xdr:rowOff>134620</xdr:rowOff>
    </xdr:to>
    <xdr:sp macro="" textlink="">
      <xdr:nvSpPr>
        <xdr:cNvPr id="133" name="楕円 132">
          <a:extLst>
            <a:ext uri="{FF2B5EF4-FFF2-40B4-BE49-F238E27FC236}">
              <a16:creationId xmlns:a16="http://schemas.microsoft.com/office/drawing/2014/main" id="{6044BB76-2187-432A-97B8-26F05FB8F64C}"/>
            </a:ext>
          </a:extLst>
        </xdr:cNvPr>
        <xdr:cNvSpPr/>
      </xdr:nvSpPr>
      <xdr:spPr>
        <a:xfrm>
          <a:off x="9588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68580</xdr:rowOff>
    </xdr:from>
    <xdr:to>
      <xdr:col>55</xdr:col>
      <xdr:colOff>0</xdr:colOff>
      <xdr:row>36</xdr:row>
      <xdr:rowOff>83820</xdr:rowOff>
    </xdr:to>
    <xdr:cxnSp macro="">
      <xdr:nvCxnSpPr>
        <xdr:cNvPr id="134" name="直線コネクタ 133">
          <a:extLst>
            <a:ext uri="{FF2B5EF4-FFF2-40B4-BE49-F238E27FC236}">
              <a16:creationId xmlns:a16="http://schemas.microsoft.com/office/drawing/2014/main" id="{C255484C-EB7F-49A9-815F-5F0B10623A2C}"/>
            </a:ext>
          </a:extLst>
        </xdr:cNvPr>
        <xdr:cNvCxnSpPr/>
      </xdr:nvCxnSpPr>
      <xdr:spPr>
        <a:xfrm flipV="1">
          <a:off x="9639300" y="6240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48260</xdr:rowOff>
    </xdr:from>
    <xdr:to>
      <xdr:col>46</xdr:col>
      <xdr:colOff>38100</xdr:colOff>
      <xdr:row>36</xdr:row>
      <xdr:rowOff>149860</xdr:rowOff>
    </xdr:to>
    <xdr:sp macro="" textlink="">
      <xdr:nvSpPr>
        <xdr:cNvPr id="135" name="楕円 134">
          <a:extLst>
            <a:ext uri="{FF2B5EF4-FFF2-40B4-BE49-F238E27FC236}">
              <a16:creationId xmlns:a16="http://schemas.microsoft.com/office/drawing/2014/main" id="{57E783FA-5232-4499-ABCE-C3ECF0135898}"/>
            </a:ext>
          </a:extLst>
        </xdr:cNvPr>
        <xdr:cNvSpPr/>
      </xdr:nvSpPr>
      <xdr:spPr>
        <a:xfrm>
          <a:off x="869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83820</xdr:rowOff>
    </xdr:from>
    <xdr:to>
      <xdr:col>50</xdr:col>
      <xdr:colOff>114300</xdr:colOff>
      <xdr:row>36</xdr:row>
      <xdr:rowOff>99060</xdr:rowOff>
    </xdr:to>
    <xdr:cxnSp macro="">
      <xdr:nvCxnSpPr>
        <xdr:cNvPr id="136" name="直線コネクタ 135">
          <a:extLst>
            <a:ext uri="{FF2B5EF4-FFF2-40B4-BE49-F238E27FC236}">
              <a16:creationId xmlns:a16="http://schemas.microsoft.com/office/drawing/2014/main" id="{F1C3389F-8308-4EEC-809D-72C7F4C7447D}"/>
            </a:ext>
          </a:extLst>
        </xdr:cNvPr>
        <xdr:cNvCxnSpPr/>
      </xdr:nvCxnSpPr>
      <xdr:spPr>
        <a:xfrm flipV="1">
          <a:off x="8750300" y="6256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63500</xdr:rowOff>
    </xdr:from>
    <xdr:to>
      <xdr:col>41</xdr:col>
      <xdr:colOff>101600</xdr:colOff>
      <xdr:row>36</xdr:row>
      <xdr:rowOff>165100</xdr:rowOff>
    </xdr:to>
    <xdr:sp macro="" textlink="">
      <xdr:nvSpPr>
        <xdr:cNvPr id="137" name="楕円 136">
          <a:extLst>
            <a:ext uri="{FF2B5EF4-FFF2-40B4-BE49-F238E27FC236}">
              <a16:creationId xmlns:a16="http://schemas.microsoft.com/office/drawing/2014/main" id="{72939F44-89CE-4329-A457-604A7A6E940C}"/>
            </a:ext>
          </a:extLst>
        </xdr:cNvPr>
        <xdr:cNvSpPr/>
      </xdr:nvSpPr>
      <xdr:spPr>
        <a:xfrm>
          <a:off x="781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99060</xdr:rowOff>
    </xdr:from>
    <xdr:to>
      <xdr:col>45</xdr:col>
      <xdr:colOff>177800</xdr:colOff>
      <xdr:row>36</xdr:row>
      <xdr:rowOff>114300</xdr:rowOff>
    </xdr:to>
    <xdr:cxnSp macro="">
      <xdr:nvCxnSpPr>
        <xdr:cNvPr id="138" name="直線コネクタ 137">
          <a:extLst>
            <a:ext uri="{FF2B5EF4-FFF2-40B4-BE49-F238E27FC236}">
              <a16:creationId xmlns:a16="http://schemas.microsoft.com/office/drawing/2014/main" id="{186EC462-F95A-4D80-8FA3-31A150F22C64}"/>
            </a:ext>
          </a:extLst>
        </xdr:cNvPr>
        <xdr:cNvCxnSpPr/>
      </xdr:nvCxnSpPr>
      <xdr:spPr>
        <a:xfrm flipV="1">
          <a:off x="7861300" y="6271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71120</xdr:rowOff>
    </xdr:from>
    <xdr:to>
      <xdr:col>36</xdr:col>
      <xdr:colOff>165100</xdr:colOff>
      <xdr:row>37</xdr:row>
      <xdr:rowOff>1270</xdr:rowOff>
    </xdr:to>
    <xdr:sp macro="" textlink="">
      <xdr:nvSpPr>
        <xdr:cNvPr id="139" name="楕円 138">
          <a:extLst>
            <a:ext uri="{FF2B5EF4-FFF2-40B4-BE49-F238E27FC236}">
              <a16:creationId xmlns:a16="http://schemas.microsoft.com/office/drawing/2014/main" id="{965FCA62-27FA-4458-82D3-57269BD7A0E4}"/>
            </a:ext>
          </a:extLst>
        </xdr:cNvPr>
        <xdr:cNvSpPr/>
      </xdr:nvSpPr>
      <xdr:spPr>
        <a:xfrm>
          <a:off x="692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114300</xdr:rowOff>
    </xdr:from>
    <xdr:to>
      <xdr:col>41</xdr:col>
      <xdr:colOff>50800</xdr:colOff>
      <xdr:row>36</xdr:row>
      <xdr:rowOff>121920</xdr:rowOff>
    </xdr:to>
    <xdr:cxnSp macro="">
      <xdr:nvCxnSpPr>
        <xdr:cNvPr id="140" name="直線コネクタ 139">
          <a:extLst>
            <a:ext uri="{FF2B5EF4-FFF2-40B4-BE49-F238E27FC236}">
              <a16:creationId xmlns:a16="http://schemas.microsoft.com/office/drawing/2014/main" id="{E29541B9-F4C5-4D03-8B02-1D9BE0E226A4}"/>
            </a:ext>
          </a:extLst>
        </xdr:cNvPr>
        <xdr:cNvCxnSpPr/>
      </xdr:nvCxnSpPr>
      <xdr:spPr>
        <a:xfrm flipV="1">
          <a:off x="6972300" y="6286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a:extLst>
            <a:ext uri="{FF2B5EF4-FFF2-40B4-BE49-F238E27FC236}">
              <a16:creationId xmlns:a16="http://schemas.microsoft.com/office/drawing/2014/main" id="{AD2365B8-9792-4114-B71B-58E94E623C51}"/>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a:extLst>
            <a:ext uri="{FF2B5EF4-FFF2-40B4-BE49-F238E27FC236}">
              <a16:creationId xmlns:a16="http://schemas.microsoft.com/office/drawing/2014/main" id="{8A3F73AE-0493-415D-BFE9-3ACA03ACCED4}"/>
            </a:ext>
          </a:extLst>
        </xdr:cNvPr>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a:extLst>
            <a:ext uri="{FF2B5EF4-FFF2-40B4-BE49-F238E27FC236}">
              <a16:creationId xmlns:a16="http://schemas.microsoft.com/office/drawing/2014/main" id="{C8825687-1E23-4181-9896-87CC5319F82F}"/>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a:extLst>
            <a:ext uri="{FF2B5EF4-FFF2-40B4-BE49-F238E27FC236}">
              <a16:creationId xmlns:a16="http://schemas.microsoft.com/office/drawing/2014/main" id="{9B6E6DF5-DB7C-4416-9046-04BDBECFDFFF}"/>
            </a:ext>
          </a:extLst>
        </xdr:cNvPr>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151147</xdr:rowOff>
    </xdr:from>
    <xdr:ext cx="469744" cy="259045"/>
    <xdr:sp macro="" textlink="">
      <xdr:nvSpPr>
        <xdr:cNvPr id="145" name="n_1mainValue【図書館】&#10;一人当たり面積">
          <a:extLst>
            <a:ext uri="{FF2B5EF4-FFF2-40B4-BE49-F238E27FC236}">
              <a16:creationId xmlns:a16="http://schemas.microsoft.com/office/drawing/2014/main" id="{9C129601-21E6-48B5-9C6D-909C4E454EC3}"/>
            </a:ext>
          </a:extLst>
        </xdr:cNvPr>
        <xdr:cNvSpPr txBox="1"/>
      </xdr:nvSpPr>
      <xdr:spPr>
        <a:xfrm>
          <a:off x="93917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166387</xdr:rowOff>
    </xdr:from>
    <xdr:ext cx="469744" cy="259045"/>
    <xdr:sp macro="" textlink="">
      <xdr:nvSpPr>
        <xdr:cNvPr id="146" name="n_2mainValue【図書館】&#10;一人当たり面積">
          <a:extLst>
            <a:ext uri="{FF2B5EF4-FFF2-40B4-BE49-F238E27FC236}">
              <a16:creationId xmlns:a16="http://schemas.microsoft.com/office/drawing/2014/main" id="{2F756FA0-232B-4452-BF06-067AA4030466}"/>
            </a:ext>
          </a:extLst>
        </xdr:cNvPr>
        <xdr:cNvSpPr txBox="1"/>
      </xdr:nvSpPr>
      <xdr:spPr>
        <a:xfrm>
          <a:off x="8515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10177</xdr:rowOff>
    </xdr:from>
    <xdr:ext cx="469744" cy="259045"/>
    <xdr:sp macro="" textlink="">
      <xdr:nvSpPr>
        <xdr:cNvPr id="147" name="n_3mainValue【図書館】&#10;一人当たり面積">
          <a:extLst>
            <a:ext uri="{FF2B5EF4-FFF2-40B4-BE49-F238E27FC236}">
              <a16:creationId xmlns:a16="http://schemas.microsoft.com/office/drawing/2014/main" id="{8EF9AEF0-A548-4351-ABDC-60462FF2D953}"/>
            </a:ext>
          </a:extLst>
        </xdr:cNvPr>
        <xdr:cNvSpPr txBox="1"/>
      </xdr:nvSpPr>
      <xdr:spPr>
        <a:xfrm>
          <a:off x="7626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17797</xdr:rowOff>
    </xdr:from>
    <xdr:ext cx="469744" cy="259045"/>
    <xdr:sp macro="" textlink="">
      <xdr:nvSpPr>
        <xdr:cNvPr id="148" name="n_4mainValue【図書館】&#10;一人当たり面積">
          <a:extLst>
            <a:ext uri="{FF2B5EF4-FFF2-40B4-BE49-F238E27FC236}">
              <a16:creationId xmlns:a16="http://schemas.microsoft.com/office/drawing/2014/main" id="{AD3BEACA-A587-471A-8022-30F712A87BE9}"/>
            </a:ext>
          </a:extLst>
        </xdr:cNvPr>
        <xdr:cNvSpPr txBox="1"/>
      </xdr:nvSpPr>
      <xdr:spPr>
        <a:xfrm>
          <a:off x="6737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CC8D7EF-5519-4A28-8449-2467BE45DCD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6687726-2684-4233-B137-65EC69322ED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CE5B40A-90D0-4FE5-AF7F-4A7C585532A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E3F510D-CE22-4A97-A029-9341610EA56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5E005B9-90EB-42E7-AB34-8E05F213269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00C786D-43B3-4839-91CC-9947AE1DE1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51BAF23-625E-4FBF-9FAE-0E1EC858D06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8AA4BBF-D583-46B3-B693-8A38329CDF5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9520765-E8B2-4BB8-9E6A-95DBDDD0389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5F2C38A-91E0-4AFC-B1EA-82A4BA95315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632D8E6-5A35-4E3E-B76E-7C9C4E9185A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D290E19A-8632-443B-B954-7FF031C2C73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463259A4-AAF4-4225-B2CB-F27AA0BDBF9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A811126B-9A67-4925-8618-A3FDC71AC9B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7D66AA79-043F-4E3E-B622-401C02D9282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815E7324-0731-4756-9A98-590C38C55EC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FB2D0B1E-08C2-4107-A7E7-70FA3A1D1FE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8C6F8975-F01B-47DF-A77C-EF74B61EFB7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F8A24A0-0DE8-402D-83B6-B8E6839F237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A77A9D59-9DA2-4D51-A923-BAA34D89FD8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422C603A-95AC-4AE2-95E0-A5591D430E3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6399D98-D5D7-4EDB-AFA4-17259148B6C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9DB97DA9-6A5F-4356-A537-B14CAE97042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1DD13218-635D-41E2-9D5C-32397023ED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E420786D-4E0C-4E5E-A98D-FBD441C67F0B}"/>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D64AD991-0A74-44EF-B02E-A59A1E4AACC3}"/>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E786E9F9-918C-4FDA-9430-EFC07D200D5F}"/>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7BFA1642-0E63-44E2-BA20-DFA3EDDCC42F}"/>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F56F61DF-EC43-4247-97E9-24F080510C4B}"/>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B9C476B0-6391-40F6-BBE4-A84C36C9924E}"/>
            </a:ext>
          </a:extLst>
        </xdr:cNvPr>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164C26FC-0438-43A7-B818-99DBFFA42D85}"/>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9A98851A-9F79-4316-968A-07C3A14CA920}"/>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F8D246C3-9C13-43EC-A4E9-F06147BBF7DA}"/>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C81DB0AA-20A3-4ACD-BB62-93750AD6E0E1}"/>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08BC6D91-F301-47C4-8302-7C7D21B7B30F}"/>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EC2BB81-6B49-4498-9851-FDF147D5247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6EC7679-9B00-4710-A8DA-07FCB408A57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7120C62-0C95-43F6-9815-15574595473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2D2605D-F6D9-4D73-8E71-1474F830C2B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8DA3A97-816A-494B-8686-C5A2293E6BE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107315</xdr:rowOff>
    </xdr:from>
    <xdr:to>
      <xdr:col>24</xdr:col>
      <xdr:colOff>114300</xdr:colOff>
      <xdr:row>64</xdr:row>
      <xdr:rowOff>37465</xdr:rowOff>
    </xdr:to>
    <xdr:sp macro="" textlink="">
      <xdr:nvSpPr>
        <xdr:cNvPr id="189" name="楕円 188">
          <a:extLst>
            <a:ext uri="{FF2B5EF4-FFF2-40B4-BE49-F238E27FC236}">
              <a16:creationId xmlns:a16="http://schemas.microsoft.com/office/drawing/2014/main" id="{D032C1E3-BDA7-4946-A2F1-1CB14A1DF0E9}"/>
            </a:ext>
          </a:extLst>
        </xdr:cNvPr>
        <xdr:cNvSpPr/>
      </xdr:nvSpPr>
      <xdr:spPr>
        <a:xfrm>
          <a:off x="45847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22242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3978BDE5-1B1E-4268-BC95-EB000859CC7D}"/>
            </a:ext>
          </a:extLst>
        </xdr:cNvPr>
        <xdr:cNvSpPr txBox="1"/>
      </xdr:nvSpPr>
      <xdr:spPr>
        <a:xfrm>
          <a:off x="4673600" y="1082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50165</xdr:rowOff>
    </xdr:from>
    <xdr:to>
      <xdr:col>20</xdr:col>
      <xdr:colOff>38100</xdr:colOff>
      <xdr:row>63</xdr:row>
      <xdr:rowOff>151765</xdr:rowOff>
    </xdr:to>
    <xdr:sp macro="" textlink="">
      <xdr:nvSpPr>
        <xdr:cNvPr id="191" name="楕円 190">
          <a:extLst>
            <a:ext uri="{FF2B5EF4-FFF2-40B4-BE49-F238E27FC236}">
              <a16:creationId xmlns:a16="http://schemas.microsoft.com/office/drawing/2014/main" id="{2D133923-F5C0-4420-AB08-DD83AD4E6748}"/>
            </a:ext>
          </a:extLst>
        </xdr:cNvPr>
        <xdr:cNvSpPr/>
      </xdr:nvSpPr>
      <xdr:spPr>
        <a:xfrm>
          <a:off x="3746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100965</xdr:rowOff>
    </xdr:from>
    <xdr:to>
      <xdr:col>24</xdr:col>
      <xdr:colOff>63500</xdr:colOff>
      <xdr:row>63</xdr:row>
      <xdr:rowOff>158115</xdr:rowOff>
    </xdr:to>
    <xdr:cxnSp macro="">
      <xdr:nvCxnSpPr>
        <xdr:cNvPr id="192" name="直線コネクタ 191">
          <a:extLst>
            <a:ext uri="{FF2B5EF4-FFF2-40B4-BE49-F238E27FC236}">
              <a16:creationId xmlns:a16="http://schemas.microsoft.com/office/drawing/2014/main" id="{BF7F70EB-9BB1-412E-AD8B-EF2D610F203F}"/>
            </a:ext>
          </a:extLst>
        </xdr:cNvPr>
        <xdr:cNvCxnSpPr/>
      </xdr:nvCxnSpPr>
      <xdr:spPr>
        <a:xfrm>
          <a:off x="3797300" y="109023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xdr:rowOff>
    </xdr:from>
    <xdr:to>
      <xdr:col>15</xdr:col>
      <xdr:colOff>101600</xdr:colOff>
      <xdr:row>63</xdr:row>
      <xdr:rowOff>102235</xdr:rowOff>
    </xdr:to>
    <xdr:sp macro="" textlink="">
      <xdr:nvSpPr>
        <xdr:cNvPr id="193" name="楕円 192">
          <a:extLst>
            <a:ext uri="{FF2B5EF4-FFF2-40B4-BE49-F238E27FC236}">
              <a16:creationId xmlns:a16="http://schemas.microsoft.com/office/drawing/2014/main" id="{C56AD9E5-299B-4D8E-86BB-B1224E4D6117}"/>
            </a:ext>
          </a:extLst>
        </xdr:cNvPr>
        <xdr:cNvSpPr/>
      </xdr:nvSpPr>
      <xdr:spPr>
        <a:xfrm>
          <a:off x="2857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51435</xdr:rowOff>
    </xdr:from>
    <xdr:to>
      <xdr:col>19</xdr:col>
      <xdr:colOff>177800</xdr:colOff>
      <xdr:row>63</xdr:row>
      <xdr:rowOff>100965</xdr:rowOff>
    </xdr:to>
    <xdr:cxnSp macro="">
      <xdr:nvCxnSpPr>
        <xdr:cNvPr id="194" name="直線コネクタ 193">
          <a:extLst>
            <a:ext uri="{FF2B5EF4-FFF2-40B4-BE49-F238E27FC236}">
              <a16:creationId xmlns:a16="http://schemas.microsoft.com/office/drawing/2014/main" id="{896CE8A8-6D99-4614-A737-058E1C1F9B25}"/>
            </a:ext>
          </a:extLst>
        </xdr:cNvPr>
        <xdr:cNvCxnSpPr/>
      </xdr:nvCxnSpPr>
      <xdr:spPr>
        <a:xfrm>
          <a:off x="2908300" y="108527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120650</xdr:rowOff>
    </xdr:from>
    <xdr:to>
      <xdr:col>10</xdr:col>
      <xdr:colOff>165100</xdr:colOff>
      <xdr:row>63</xdr:row>
      <xdr:rowOff>50800</xdr:rowOff>
    </xdr:to>
    <xdr:sp macro="" textlink="">
      <xdr:nvSpPr>
        <xdr:cNvPr id="195" name="楕円 194">
          <a:extLst>
            <a:ext uri="{FF2B5EF4-FFF2-40B4-BE49-F238E27FC236}">
              <a16:creationId xmlns:a16="http://schemas.microsoft.com/office/drawing/2014/main" id="{C5816BB5-D2AD-4A2E-9B39-FE096A93A1C4}"/>
            </a:ext>
          </a:extLst>
        </xdr:cNvPr>
        <xdr:cNvSpPr/>
      </xdr:nvSpPr>
      <xdr:spPr>
        <a:xfrm>
          <a:off x="196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0</xdr:rowOff>
    </xdr:from>
    <xdr:to>
      <xdr:col>15</xdr:col>
      <xdr:colOff>50800</xdr:colOff>
      <xdr:row>63</xdr:row>
      <xdr:rowOff>51435</xdr:rowOff>
    </xdr:to>
    <xdr:cxnSp macro="">
      <xdr:nvCxnSpPr>
        <xdr:cNvPr id="196" name="直線コネクタ 195">
          <a:extLst>
            <a:ext uri="{FF2B5EF4-FFF2-40B4-BE49-F238E27FC236}">
              <a16:creationId xmlns:a16="http://schemas.microsoft.com/office/drawing/2014/main" id="{F2FD4931-9B46-4C2A-9249-9B545C18BD48}"/>
            </a:ext>
          </a:extLst>
        </xdr:cNvPr>
        <xdr:cNvCxnSpPr/>
      </xdr:nvCxnSpPr>
      <xdr:spPr>
        <a:xfrm>
          <a:off x="2019300" y="108013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57785</xdr:rowOff>
    </xdr:from>
    <xdr:to>
      <xdr:col>6</xdr:col>
      <xdr:colOff>38100</xdr:colOff>
      <xdr:row>62</xdr:row>
      <xdr:rowOff>159385</xdr:rowOff>
    </xdr:to>
    <xdr:sp macro="" textlink="">
      <xdr:nvSpPr>
        <xdr:cNvPr id="197" name="楕円 196">
          <a:extLst>
            <a:ext uri="{FF2B5EF4-FFF2-40B4-BE49-F238E27FC236}">
              <a16:creationId xmlns:a16="http://schemas.microsoft.com/office/drawing/2014/main" id="{D5E6CD6D-1AAE-4057-A6D5-876E33C72F7B}"/>
            </a:ext>
          </a:extLst>
        </xdr:cNvPr>
        <xdr:cNvSpPr/>
      </xdr:nvSpPr>
      <xdr:spPr>
        <a:xfrm>
          <a:off x="1079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108585</xdr:rowOff>
    </xdr:from>
    <xdr:to>
      <xdr:col>10</xdr:col>
      <xdr:colOff>114300</xdr:colOff>
      <xdr:row>63</xdr:row>
      <xdr:rowOff>0</xdr:rowOff>
    </xdr:to>
    <xdr:cxnSp macro="">
      <xdr:nvCxnSpPr>
        <xdr:cNvPr id="198" name="直線コネクタ 197">
          <a:extLst>
            <a:ext uri="{FF2B5EF4-FFF2-40B4-BE49-F238E27FC236}">
              <a16:creationId xmlns:a16="http://schemas.microsoft.com/office/drawing/2014/main" id="{A5F7F5DC-68CE-4CAF-91E2-39B492BF38DD}"/>
            </a:ext>
          </a:extLst>
        </xdr:cNvPr>
        <xdr:cNvCxnSpPr/>
      </xdr:nvCxnSpPr>
      <xdr:spPr>
        <a:xfrm>
          <a:off x="1130300" y="107384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a:extLst>
            <a:ext uri="{FF2B5EF4-FFF2-40B4-BE49-F238E27FC236}">
              <a16:creationId xmlns:a16="http://schemas.microsoft.com/office/drawing/2014/main" id="{1F3B810F-0B94-4782-B34A-87320680FA1F}"/>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a:extLst>
            <a:ext uri="{FF2B5EF4-FFF2-40B4-BE49-F238E27FC236}">
              <a16:creationId xmlns:a16="http://schemas.microsoft.com/office/drawing/2014/main" id="{7288AC41-2DE5-41CF-B473-A849EE51BA1F}"/>
            </a:ext>
          </a:extLst>
        </xdr:cNvPr>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7EBB44EE-90A0-4EB5-AC56-F590C2FDDADC}"/>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B18D702F-566E-4B44-A3FF-739D796F33B1}"/>
            </a:ext>
          </a:extLst>
        </xdr:cNvPr>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142892</xdr:rowOff>
    </xdr:from>
    <xdr:ext cx="405111" cy="259045"/>
    <xdr:sp macro="" textlink="">
      <xdr:nvSpPr>
        <xdr:cNvPr id="203" name="n_1mainValue【体育館・プール】&#10;有形固定資産減価償却率">
          <a:extLst>
            <a:ext uri="{FF2B5EF4-FFF2-40B4-BE49-F238E27FC236}">
              <a16:creationId xmlns:a16="http://schemas.microsoft.com/office/drawing/2014/main" id="{811598AA-5D3F-424F-B44E-67A9C7C1D561}"/>
            </a:ext>
          </a:extLst>
        </xdr:cNvPr>
        <xdr:cNvSpPr txBox="1"/>
      </xdr:nvSpPr>
      <xdr:spPr>
        <a:xfrm>
          <a:off x="3582044" y="1094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93362</xdr:rowOff>
    </xdr:from>
    <xdr:ext cx="405111" cy="259045"/>
    <xdr:sp macro="" textlink="">
      <xdr:nvSpPr>
        <xdr:cNvPr id="204" name="n_2mainValue【体育館・プール】&#10;有形固定資産減価償却率">
          <a:extLst>
            <a:ext uri="{FF2B5EF4-FFF2-40B4-BE49-F238E27FC236}">
              <a16:creationId xmlns:a16="http://schemas.microsoft.com/office/drawing/2014/main" id="{54D35034-CA44-4C09-99E1-5CE60229B750}"/>
            </a:ext>
          </a:extLst>
        </xdr:cNvPr>
        <xdr:cNvSpPr txBox="1"/>
      </xdr:nvSpPr>
      <xdr:spPr>
        <a:xfrm>
          <a:off x="2705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41927</xdr:rowOff>
    </xdr:from>
    <xdr:ext cx="405111" cy="259045"/>
    <xdr:sp macro="" textlink="">
      <xdr:nvSpPr>
        <xdr:cNvPr id="205" name="n_3mainValue【体育館・プール】&#10;有形固定資産減価償却率">
          <a:extLst>
            <a:ext uri="{FF2B5EF4-FFF2-40B4-BE49-F238E27FC236}">
              <a16:creationId xmlns:a16="http://schemas.microsoft.com/office/drawing/2014/main" id="{D718DBCF-0374-4CD7-B677-0A2B4CFE02F2}"/>
            </a:ext>
          </a:extLst>
        </xdr:cNvPr>
        <xdr:cNvSpPr txBox="1"/>
      </xdr:nvSpPr>
      <xdr:spPr>
        <a:xfrm>
          <a:off x="1816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150512</xdr:rowOff>
    </xdr:from>
    <xdr:ext cx="405111" cy="259045"/>
    <xdr:sp macro="" textlink="">
      <xdr:nvSpPr>
        <xdr:cNvPr id="206" name="n_4mainValue【体育館・プール】&#10;有形固定資産減価償却率">
          <a:extLst>
            <a:ext uri="{FF2B5EF4-FFF2-40B4-BE49-F238E27FC236}">
              <a16:creationId xmlns:a16="http://schemas.microsoft.com/office/drawing/2014/main" id="{130AEBA5-4F57-439D-96D1-187DF8158E33}"/>
            </a:ext>
          </a:extLst>
        </xdr:cNvPr>
        <xdr:cNvSpPr txBox="1"/>
      </xdr:nvSpPr>
      <xdr:spPr>
        <a:xfrm>
          <a:off x="927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2696C80-9E9A-4396-8028-35A0E1309B6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D014A36-4169-425E-95E8-F647A0B4C57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3B0CF71-E838-4351-A13F-0E8B389396D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88E47E5-359C-402D-9F98-3A8C0C19ECB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AC8EDC8-D395-475B-BCD0-7C9E8C364AE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AC34A5A-4649-42AE-97C5-3F2A2385B47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39060C7-66B2-4BF0-AC1A-E65EF8C7EF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69360CD-7C73-411A-9E40-7E52BCB67CB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E3EFFBA-AFD7-4A7E-B30B-9F3041BFA7E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0FF9B44-0C39-49E2-AF8F-1BF64F70FA7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9055E806-5D9E-41E4-9F00-D4683DC900F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3804C935-31B7-49E0-B169-EF669941787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10CA0F04-8DA2-4423-A0A7-E75A30B3D77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41538D9-BF4F-418E-864A-69584564392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B222C887-7A74-42FA-B2EA-10D6007C4E3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863A3639-F57D-400D-B203-BABC1A50320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212DB12F-636F-494D-ABB0-05B52505FF1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5C9F9986-501A-45EE-B4AC-D168797D1EE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1FB4F44E-0474-4426-8C31-C2EDBB7F4AF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2DEACCE3-1A36-4656-A0C6-A1263436F09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58F3D71A-8EDE-47CE-BD22-26776A02ED1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43EF0BA6-9B1E-4099-8176-FA292E0A253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85EEFD0-7E00-4EDE-B1A4-95B3AE46615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F3BC35C7-EBFB-4087-8F10-834A87234BA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83323F88-3B4E-4BA6-A71E-C255D8A25E0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F94B4DE4-09B1-46B6-9A7F-30AC489A411D}"/>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BE2A8180-39B2-4DF6-A9E4-ACFCCFA9BA99}"/>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900E92CD-F8F9-4A41-90E5-07ADCCDF28EF}"/>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61B48C5E-C863-4D2F-BEC9-6F18BB918E9A}"/>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E09F8F24-273A-4237-B4A7-E08D26A0E5A4}"/>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a:extLst>
            <a:ext uri="{FF2B5EF4-FFF2-40B4-BE49-F238E27FC236}">
              <a16:creationId xmlns:a16="http://schemas.microsoft.com/office/drawing/2014/main" id="{EC7E9878-26F3-4EAD-A5FC-2FFCEC08DCBF}"/>
            </a:ext>
          </a:extLst>
        </xdr:cNvPr>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69CA1C0A-AA01-454A-B613-D079782C93BD}"/>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00FC5252-F2A8-4B96-92A1-C928B9D30F01}"/>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64F57F3B-A417-4368-BB29-52BF4BC1C78D}"/>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82C3813A-1144-46DF-8374-BE439FC8E26C}"/>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410B5B74-2EF0-4C0D-BBA4-E9B0224A0C62}"/>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243DBE3-93AE-41A5-8C4C-73F1E6ED58A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46F983C-490D-404B-9DB6-DAF9756DE08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9B4510-82A4-4DD6-A2E0-AA0CAD61A2E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F75835E-0E8A-445F-B4A9-A29637127F2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64BB13B-DE73-4E4E-B048-6E953A3D682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96157</xdr:rowOff>
    </xdr:from>
    <xdr:to>
      <xdr:col>55</xdr:col>
      <xdr:colOff>50800</xdr:colOff>
      <xdr:row>64</xdr:row>
      <xdr:rowOff>26307</xdr:rowOff>
    </xdr:to>
    <xdr:sp macro="" textlink="">
      <xdr:nvSpPr>
        <xdr:cNvPr id="248" name="楕円 247">
          <a:extLst>
            <a:ext uri="{FF2B5EF4-FFF2-40B4-BE49-F238E27FC236}">
              <a16:creationId xmlns:a16="http://schemas.microsoft.com/office/drawing/2014/main" id="{3EA14A84-F0E8-4C86-9BA9-64EEC18FCFFB}"/>
            </a:ext>
          </a:extLst>
        </xdr:cNvPr>
        <xdr:cNvSpPr/>
      </xdr:nvSpPr>
      <xdr:spPr>
        <a:xfrm>
          <a:off x="10426700" y="10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11084</xdr:rowOff>
    </xdr:from>
    <xdr:ext cx="469744" cy="259045"/>
    <xdr:sp macro="" textlink="">
      <xdr:nvSpPr>
        <xdr:cNvPr id="249" name="【体育館・プール】&#10;一人当たり面積該当値テキスト">
          <a:extLst>
            <a:ext uri="{FF2B5EF4-FFF2-40B4-BE49-F238E27FC236}">
              <a16:creationId xmlns:a16="http://schemas.microsoft.com/office/drawing/2014/main" id="{B4F96990-EFC2-47AF-84EA-D06108581B44}"/>
            </a:ext>
          </a:extLst>
        </xdr:cNvPr>
        <xdr:cNvSpPr txBox="1"/>
      </xdr:nvSpPr>
      <xdr:spPr>
        <a:xfrm>
          <a:off x="10515600" y="108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99423</xdr:rowOff>
    </xdr:from>
    <xdr:to>
      <xdr:col>50</xdr:col>
      <xdr:colOff>165100</xdr:colOff>
      <xdr:row>64</xdr:row>
      <xdr:rowOff>29573</xdr:rowOff>
    </xdr:to>
    <xdr:sp macro="" textlink="">
      <xdr:nvSpPr>
        <xdr:cNvPr id="250" name="楕円 249">
          <a:extLst>
            <a:ext uri="{FF2B5EF4-FFF2-40B4-BE49-F238E27FC236}">
              <a16:creationId xmlns:a16="http://schemas.microsoft.com/office/drawing/2014/main" id="{68B786E9-C2D5-4F44-82E0-5E23517724DB}"/>
            </a:ext>
          </a:extLst>
        </xdr:cNvPr>
        <xdr:cNvSpPr/>
      </xdr:nvSpPr>
      <xdr:spPr>
        <a:xfrm>
          <a:off x="9588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146957</xdr:rowOff>
    </xdr:from>
    <xdr:to>
      <xdr:col>55</xdr:col>
      <xdr:colOff>0</xdr:colOff>
      <xdr:row>63</xdr:row>
      <xdr:rowOff>150223</xdr:rowOff>
    </xdr:to>
    <xdr:cxnSp macro="">
      <xdr:nvCxnSpPr>
        <xdr:cNvPr id="251" name="直線コネクタ 250">
          <a:extLst>
            <a:ext uri="{FF2B5EF4-FFF2-40B4-BE49-F238E27FC236}">
              <a16:creationId xmlns:a16="http://schemas.microsoft.com/office/drawing/2014/main" id="{B8FE3771-33FB-4806-9D7F-E982DBC0C73D}"/>
            </a:ext>
          </a:extLst>
        </xdr:cNvPr>
        <xdr:cNvCxnSpPr/>
      </xdr:nvCxnSpPr>
      <xdr:spPr>
        <a:xfrm flipV="1">
          <a:off x="9639300" y="1094830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101056</xdr:rowOff>
    </xdr:from>
    <xdr:to>
      <xdr:col>46</xdr:col>
      <xdr:colOff>38100</xdr:colOff>
      <xdr:row>64</xdr:row>
      <xdr:rowOff>31206</xdr:rowOff>
    </xdr:to>
    <xdr:sp macro="" textlink="">
      <xdr:nvSpPr>
        <xdr:cNvPr id="252" name="楕円 251">
          <a:extLst>
            <a:ext uri="{FF2B5EF4-FFF2-40B4-BE49-F238E27FC236}">
              <a16:creationId xmlns:a16="http://schemas.microsoft.com/office/drawing/2014/main" id="{9D5A3755-21C2-4592-8BF7-A22AA9373415}"/>
            </a:ext>
          </a:extLst>
        </xdr:cNvPr>
        <xdr:cNvSpPr/>
      </xdr:nvSpPr>
      <xdr:spPr>
        <a:xfrm>
          <a:off x="8699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150223</xdr:rowOff>
    </xdr:from>
    <xdr:to>
      <xdr:col>50</xdr:col>
      <xdr:colOff>114300</xdr:colOff>
      <xdr:row>63</xdr:row>
      <xdr:rowOff>151856</xdr:rowOff>
    </xdr:to>
    <xdr:cxnSp macro="">
      <xdr:nvCxnSpPr>
        <xdr:cNvPr id="253" name="直線コネクタ 252">
          <a:extLst>
            <a:ext uri="{FF2B5EF4-FFF2-40B4-BE49-F238E27FC236}">
              <a16:creationId xmlns:a16="http://schemas.microsoft.com/office/drawing/2014/main" id="{86D40772-EBE7-49CF-85F5-79D6638312F2}"/>
            </a:ext>
          </a:extLst>
        </xdr:cNvPr>
        <xdr:cNvCxnSpPr/>
      </xdr:nvCxnSpPr>
      <xdr:spPr>
        <a:xfrm flipV="1">
          <a:off x="8750300" y="109515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102688</xdr:rowOff>
    </xdr:from>
    <xdr:to>
      <xdr:col>41</xdr:col>
      <xdr:colOff>101600</xdr:colOff>
      <xdr:row>64</xdr:row>
      <xdr:rowOff>32838</xdr:rowOff>
    </xdr:to>
    <xdr:sp macro="" textlink="">
      <xdr:nvSpPr>
        <xdr:cNvPr id="254" name="楕円 253">
          <a:extLst>
            <a:ext uri="{FF2B5EF4-FFF2-40B4-BE49-F238E27FC236}">
              <a16:creationId xmlns:a16="http://schemas.microsoft.com/office/drawing/2014/main" id="{CFBFAC5B-5BC2-4D8A-8C05-2316ABCB7120}"/>
            </a:ext>
          </a:extLst>
        </xdr:cNvPr>
        <xdr:cNvSpPr/>
      </xdr:nvSpPr>
      <xdr:spPr>
        <a:xfrm>
          <a:off x="7810500" y="10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151856</xdr:rowOff>
    </xdr:from>
    <xdr:to>
      <xdr:col>45</xdr:col>
      <xdr:colOff>177800</xdr:colOff>
      <xdr:row>63</xdr:row>
      <xdr:rowOff>153488</xdr:rowOff>
    </xdr:to>
    <xdr:cxnSp macro="">
      <xdr:nvCxnSpPr>
        <xdr:cNvPr id="255" name="直線コネクタ 254">
          <a:extLst>
            <a:ext uri="{FF2B5EF4-FFF2-40B4-BE49-F238E27FC236}">
              <a16:creationId xmlns:a16="http://schemas.microsoft.com/office/drawing/2014/main" id="{DD9FACCF-49CF-4145-803A-79FC0E05BFF0}"/>
            </a:ext>
          </a:extLst>
        </xdr:cNvPr>
        <xdr:cNvCxnSpPr/>
      </xdr:nvCxnSpPr>
      <xdr:spPr>
        <a:xfrm flipV="1">
          <a:off x="7861300" y="109532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104322</xdr:rowOff>
    </xdr:from>
    <xdr:to>
      <xdr:col>36</xdr:col>
      <xdr:colOff>165100</xdr:colOff>
      <xdr:row>64</xdr:row>
      <xdr:rowOff>34472</xdr:rowOff>
    </xdr:to>
    <xdr:sp macro="" textlink="">
      <xdr:nvSpPr>
        <xdr:cNvPr id="256" name="楕円 255">
          <a:extLst>
            <a:ext uri="{FF2B5EF4-FFF2-40B4-BE49-F238E27FC236}">
              <a16:creationId xmlns:a16="http://schemas.microsoft.com/office/drawing/2014/main" id="{FDDA5A61-B71D-4DB3-9791-2A71831BB9D9}"/>
            </a:ext>
          </a:extLst>
        </xdr:cNvPr>
        <xdr:cNvSpPr/>
      </xdr:nvSpPr>
      <xdr:spPr>
        <a:xfrm>
          <a:off x="6921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153488</xdr:rowOff>
    </xdr:from>
    <xdr:to>
      <xdr:col>41</xdr:col>
      <xdr:colOff>50800</xdr:colOff>
      <xdr:row>63</xdr:row>
      <xdr:rowOff>155122</xdr:rowOff>
    </xdr:to>
    <xdr:cxnSp macro="">
      <xdr:nvCxnSpPr>
        <xdr:cNvPr id="257" name="直線コネクタ 256">
          <a:extLst>
            <a:ext uri="{FF2B5EF4-FFF2-40B4-BE49-F238E27FC236}">
              <a16:creationId xmlns:a16="http://schemas.microsoft.com/office/drawing/2014/main" id="{684C97E8-C1BB-4955-AEE5-D7618E3DEC78}"/>
            </a:ext>
          </a:extLst>
        </xdr:cNvPr>
        <xdr:cNvCxnSpPr/>
      </xdr:nvCxnSpPr>
      <xdr:spPr>
        <a:xfrm flipV="1">
          <a:off x="6972300" y="109548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a:extLst>
            <a:ext uri="{FF2B5EF4-FFF2-40B4-BE49-F238E27FC236}">
              <a16:creationId xmlns:a16="http://schemas.microsoft.com/office/drawing/2014/main" id="{C6CE33DE-E46E-4110-8BF8-56C00EC47F0A}"/>
            </a:ext>
          </a:extLst>
        </xdr:cNvPr>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a:extLst>
            <a:ext uri="{FF2B5EF4-FFF2-40B4-BE49-F238E27FC236}">
              <a16:creationId xmlns:a16="http://schemas.microsoft.com/office/drawing/2014/main" id="{1839EBCA-AA9B-4171-8FF3-9124C69D214D}"/>
            </a:ext>
          </a:extLst>
        </xdr:cNvPr>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a:extLst>
            <a:ext uri="{FF2B5EF4-FFF2-40B4-BE49-F238E27FC236}">
              <a16:creationId xmlns:a16="http://schemas.microsoft.com/office/drawing/2014/main" id="{2916CF5D-116B-4A19-B951-1A219DEA3D67}"/>
            </a:ext>
          </a:extLst>
        </xdr:cNvPr>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a:extLst>
            <a:ext uri="{FF2B5EF4-FFF2-40B4-BE49-F238E27FC236}">
              <a16:creationId xmlns:a16="http://schemas.microsoft.com/office/drawing/2014/main" id="{9041C72B-F7DA-4D72-BA76-E97CAC298FBD}"/>
            </a:ext>
          </a:extLst>
        </xdr:cNvPr>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20700</xdr:rowOff>
    </xdr:from>
    <xdr:ext cx="469744" cy="259045"/>
    <xdr:sp macro="" textlink="">
      <xdr:nvSpPr>
        <xdr:cNvPr id="262" name="n_1mainValue【体育館・プール】&#10;一人当たり面積">
          <a:extLst>
            <a:ext uri="{FF2B5EF4-FFF2-40B4-BE49-F238E27FC236}">
              <a16:creationId xmlns:a16="http://schemas.microsoft.com/office/drawing/2014/main" id="{014E122D-22DB-43EC-89EB-91A5D2CC2A49}"/>
            </a:ext>
          </a:extLst>
        </xdr:cNvPr>
        <xdr:cNvSpPr txBox="1"/>
      </xdr:nvSpPr>
      <xdr:spPr>
        <a:xfrm>
          <a:off x="9391727" y="10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22333</xdr:rowOff>
    </xdr:from>
    <xdr:ext cx="469744" cy="259045"/>
    <xdr:sp macro="" textlink="">
      <xdr:nvSpPr>
        <xdr:cNvPr id="263" name="n_2mainValue【体育館・プール】&#10;一人当たり面積">
          <a:extLst>
            <a:ext uri="{FF2B5EF4-FFF2-40B4-BE49-F238E27FC236}">
              <a16:creationId xmlns:a16="http://schemas.microsoft.com/office/drawing/2014/main" id="{ECC32140-AD01-4301-9DC2-F7773A49B107}"/>
            </a:ext>
          </a:extLst>
        </xdr:cNvPr>
        <xdr:cNvSpPr txBox="1"/>
      </xdr:nvSpPr>
      <xdr:spPr>
        <a:xfrm>
          <a:off x="8515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23965</xdr:rowOff>
    </xdr:from>
    <xdr:ext cx="469744" cy="259045"/>
    <xdr:sp macro="" textlink="">
      <xdr:nvSpPr>
        <xdr:cNvPr id="264" name="n_3mainValue【体育館・プール】&#10;一人当たり面積">
          <a:extLst>
            <a:ext uri="{FF2B5EF4-FFF2-40B4-BE49-F238E27FC236}">
              <a16:creationId xmlns:a16="http://schemas.microsoft.com/office/drawing/2014/main" id="{88BB5DC9-3AB6-4F53-9D5B-E7C3D4195627}"/>
            </a:ext>
          </a:extLst>
        </xdr:cNvPr>
        <xdr:cNvSpPr txBox="1"/>
      </xdr:nvSpPr>
      <xdr:spPr>
        <a:xfrm>
          <a:off x="7626427" y="109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25599</xdr:rowOff>
    </xdr:from>
    <xdr:ext cx="469744" cy="259045"/>
    <xdr:sp macro="" textlink="">
      <xdr:nvSpPr>
        <xdr:cNvPr id="265" name="n_4mainValue【体育館・プール】&#10;一人当たり面積">
          <a:extLst>
            <a:ext uri="{FF2B5EF4-FFF2-40B4-BE49-F238E27FC236}">
              <a16:creationId xmlns:a16="http://schemas.microsoft.com/office/drawing/2014/main" id="{FFC4C8B6-0469-45F8-A6D7-D6534F5559FC}"/>
            </a:ext>
          </a:extLst>
        </xdr:cNvPr>
        <xdr:cNvSpPr txBox="1"/>
      </xdr:nvSpPr>
      <xdr:spPr>
        <a:xfrm>
          <a:off x="67374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3F03C5BF-9243-42C2-9AA5-B8A83364B7F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DB6033A3-46F1-4710-8910-426AA6F32DF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E77421C6-BD9F-436E-8F28-EC82D6E2548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D2722A41-4A87-4EA7-AC22-9A4CE972272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AF2C398B-F87D-4C5F-85D8-13E9F4905AD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6C080774-B8F0-4C45-9AD8-FFED8E1FA17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6E978945-40A6-47AB-B594-F98D61E16D0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671BC730-8672-4623-8724-717A0908C1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60D23CCB-96A4-4BC5-A351-0D18F54D7D0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F0F97905-B331-465A-9D3E-8BF3BF806E6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356E5F08-7498-48E9-8BB4-6DF56E317EA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8AFE38E6-EA30-46D3-82F9-090BD31CFB8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1FC47531-B6FA-45CE-8EEE-1869C76FB71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D983F52A-F3D4-4816-9A82-6D30E3211D8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2EAF902B-1375-4781-95E5-85D791922E9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14E7E218-CD6D-4FE6-A12E-CECD98C2F8D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BC95E9E2-ADDF-4E73-AD01-5EB295CD511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DD68EC42-82D1-4160-8A25-31135D84A2A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1FBE53CA-14AD-4CC9-A5FA-EF24E49EB84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A78FA15-7E66-41E5-BD67-09A778E87C5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EE6F8A5A-DD00-4BEB-B9F9-20DCD1579E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F9FEE44C-7FE5-4037-8A57-2416275B11E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34D417CE-57C3-416A-ACA6-629BDC54E5B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5D8F1454-7A39-4152-B395-BC3FB9E7968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9597F681-910D-4E3B-B754-3C3D092F6459}"/>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8011D22D-07F3-47B8-9D38-A3D6923FB7AD}"/>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B652701D-3A1E-4E98-B402-C62978BF7118}"/>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15F66371-6BD9-4C51-8EE1-E799B89D9E41}"/>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AEA4AA3D-DC08-4EED-BA11-A6C8FF1B0922}"/>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BD5C6A3F-E593-4898-8D0C-CF9CBECDE88E}"/>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F9F49338-C165-4D59-B061-2FE8EC33521E}"/>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3316FD15-F62A-452C-B37B-E8C1CC90E9BF}"/>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5A08552D-4C84-4EBD-9FF1-42519C38E2F7}"/>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D553737F-8630-4D00-9763-A85E8C434B7A}"/>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F347F8CB-DF90-4842-B2CF-26C0BE4C0D14}"/>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2523E7-66EE-41A3-82F5-C003DD7B60D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03747DB-6A44-4699-87E4-C2BE55CB970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701A63F-C7BA-4E9E-A2B1-29E90F69066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D60D229-3CF0-44FD-8713-3B262056401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676F757-B97A-4E19-9175-F8D8E3B3BB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23495</xdr:rowOff>
    </xdr:from>
    <xdr:to>
      <xdr:col>24</xdr:col>
      <xdr:colOff>114300</xdr:colOff>
      <xdr:row>81</xdr:row>
      <xdr:rowOff>125095</xdr:rowOff>
    </xdr:to>
    <xdr:sp macro="" textlink="">
      <xdr:nvSpPr>
        <xdr:cNvPr id="306" name="楕円 305">
          <a:extLst>
            <a:ext uri="{FF2B5EF4-FFF2-40B4-BE49-F238E27FC236}">
              <a16:creationId xmlns:a16="http://schemas.microsoft.com/office/drawing/2014/main" id="{1DBE0321-31CA-4AE7-A4B0-CB86F381B1CE}"/>
            </a:ext>
          </a:extLst>
        </xdr:cNvPr>
        <xdr:cNvSpPr/>
      </xdr:nvSpPr>
      <xdr:spPr>
        <a:xfrm>
          <a:off x="4584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46372</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67E08CE7-098B-4AC9-8C5A-F4D342303EDE}"/>
            </a:ext>
          </a:extLst>
        </xdr:cNvPr>
        <xdr:cNvSpPr txBox="1"/>
      </xdr:nvSpPr>
      <xdr:spPr>
        <a:xfrm>
          <a:off x="4673600"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308" name="楕円 307">
          <a:extLst>
            <a:ext uri="{FF2B5EF4-FFF2-40B4-BE49-F238E27FC236}">
              <a16:creationId xmlns:a16="http://schemas.microsoft.com/office/drawing/2014/main" id="{4437FACB-C77E-443E-8774-3C6D4104B827}"/>
            </a:ext>
          </a:extLst>
        </xdr:cNvPr>
        <xdr:cNvSpPr/>
      </xdr:nvSpPr>
      <xdr:spPr>
        <a:xfrm>
          <a:off x="3746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74295</xdr:rowOff>
    </xdr:to>
    <xdr:cxnSp macro="">
      <xdr:nvCxnSpPr>
        <xdr:cNvPr id="309" name="直線コネクタ 308">
          <a:extLst>
            <a:ext uri="{FF2B5EF4-FFF2-40B4-BE49-F238E27FC236}">
              <a16:creationId xmlns:a16="http://schemas.microsoft.com/office/drawing/2014/main" id="{0116C223-724A-4350-B7F7-94F706F1C70C}"/>
            </a:ext>
          </a:extLst>
        </xdr:cNvPr>
        <xdr:cNvCxnSpPr/>
      </xdr:nvCxnSpPr>
      <xdr:spPr>
        <a:xfrm>
          <a:off x="3797300" y="139255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116839</xdr:rowOff>
    </xdr:from>
    <xdr:to>
      <xdr:col>15</xdr:col>
      <xdr:colOff>101600</xdr:colOff>
      <xdr:row>81</xdr:row>
      <xdr:rowOff>46989</xdr:rowOff>
    </xdr:to>
    <xdr:sp macro="" textlink="">
      <xdr:nvSpPr>
        <xdr:cNvPr id="310" name="楕円 309">
          <a:extLst>
            <a:ext uri="{FF2B5EF4-FFF2-40B4-BE49-F238E27FC236}">
              <a16:creationId xmlns:a16="http://schemas.microsoft.com/office/drawing/2014/main" id="{B80151F6-1E85-43C6-BEEE-3D0046368FAD}"/>
            </a:ext>
          </a:extLst>
        </xdr:cNvPr>
        <xdr:cNvSpPr/>
      </xdr:nvSpPr>
      <xdr:spPr>
        <a:xfrm>
          <a:off x="2857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167639</xdr:rowOff>
    </xdr:from>
    <xdr:to>
      <xdr:col>19</xdr:col>
      <xdr:colOff>177800</xdr:colOff>
      <xdr:row>81</xdr:row>
      <xdr:rowOff>38100</xdr:rowOff>
    </xdr:to>
    <xdr:cxnSp macro="">
      <xdr:nvCxnSpPr>
        <xdr:cNvPr id="311" name="直線コネクタ 310">
          <a:extLst>
            <a:ext uri="{FF2B5EF4-FFF2-40B4-BE49-F238E27FC236}">
              <a16:creationId xmlns:a16="http://schemas.microsoft.com/office/drawing/2014/main" id="{EF205199-E741-415F-9CF9-AD6018E21D08}"/>
            </a:ext>
          </a:extLst>
        </xdr:cNvPr>
        <xdr:cNvCxnSpPr/>
      </xdr:nvCxnSpPr>
      <xdr:spPr>
        <a:xfrm>
          <a:off x="2908300" y="13883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74930</xdr:rowOff>
    </xdr:from>
    <xdr:to>
      <xdr:col>10</xdr:col>
      <xdr:colOff>165100</xdr:colOff>
      <xdr:row>81</xdr:row>
      <xdr:rowOff>5080</xdr:rowOff>
    </xdr:to>
    <xdr:sp macro="" textlink="">
      <xdr:nvSpPr>
        <xdr:cNvPr id="312" name="楕円 311">
          <a:extLst>
            <a:ext uri="{FF2B5EF4-FFF2-40B4-BE49-F238E27FC236}">
              <a16:creationId xmlns:a16="http://schemas.microsoft.com/office/drawing/2014/main" id="{E4D41E32-0B66-4329-B0A9-3DB85C99DE3F}"/>
            </a:ext>
          </a:extLst>
        </xdr:cNvPr>
        <xdr:cNvSpPr/>
      </xdr:nvSpPr>
      <xdr:spPr>
        <a:xfrm>
          <a:off x="1968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125730</xdr:rowOff>
    </xdr:from>
    <xdr:to>
      <xdr:col>15</xdr:col>
      <xdr:colOff>50800</xdr:colOff>
      <xdr:row>80</xdr:row>
      <xdr:rowOff>167639</xdr:rowOff>
    </xdr:to>
    <xdr:cxnSp macro="">
      <xdr:nvCxnSpPr>
        <xdr:cNvPr id="313" name="直線コネクタ 312">
          <a:extLst>
            <a:ext uri="{FF2B5EF4-FFF2-40B4-BE49-F238E27FC236}">
              <a16:creationId xmlns:a16="http://schemas.microsoft.com/office/drawing/2014/main" id="{3EC85C6C-5961-4198-A20F-470D9C4A4210}"/>
            </a:ext>
          </a:extLst>
        </xdr:cNvPr>
        <xdr:cNvCxnSpPr/>
      </xdr:nvCxnSpPr>
      <xdr:spPr>
        <a:xfrm>
          <a:off x="2019300" y="138417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14" name="楕円 313">
          <a:extLst>
            <a:ext uri="{FF2B5EF4-FFF2-40B4-BE49-F238E27FC236}">
              <a16:creationId xmlns:a16="http://schemas.microsoft.com/office/drawing/2014/main" id="{36AF2453-E2F6-4BC5-A156-F112102ABF30}"/>
            </a:ext>
          </a:extLst>
        </xdr:cNvPr>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80</xdr:row>
      <xdr:rowOff>125730</xdr:rowOff>
    </xdr:to>
    <xdr:cxnSp macro="">
      <xdr:nvCxnSpPr>
        <xdr:cNvPr id="315" name="直線コネクタ 314">
          <a:extLst>
            <a:ext uri="{FF2B5EF4-FFF2-40B4-BE49-F238E27FC236}">
              <a16:creationId xmlns:a16="http://schemas.microsoft.com/office/drawing/2014/main" id="{D8B4130F-4FFE-4F5B-A387-3CC5A287B82B}"/>
            </a:ext>
          </a:extLst>
        </xdr:cNvPr>
        <xdr:cNvCxnSpPr/>
      </xdr:nvCxnSpPr>
      <xdr:spPr>
        <a:xfrm>
          <a:off x="1130300" y="13799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a:extLst>
            <a:ext uri="{FF2B5EF4-FFF2-40B4-BE49-F238E27FC236}">
              <a16:creationId xmlns:a16="http://schemas.microsoft.com/office/drawing/2014/main" id="{41043B82-45C3-4D98-91D8-88D78142D9F8}"/>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a:extLst>
            <a:ext uri="{FF2B5EF4-FFF2-40B4-BE49-F238E27FC236}">
              <a16:creationId xmlns:a16="http://schemas.microsoft.com/office/drawing/2014/main" id="{B58A1A9F-C7E5-4124-9B02-8DA3554FE051}"/>
            </a:ext>
          </a:extLst>
        </xdr:cNvPr>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aveValue【福祉施設】&#10;有形固定資産減価償却率">
          <a:extLst>
            <a:ext uri="{FF2B5EF4-FFF2-40B4-BE49-F238E27FC236}">
              <a16:creationId xmlns:a16="http://schemas.microsoft.com/office/drawing/2014/main" id="{0046AEA2-F3C1-4B14-AA1B-BCD7827DC29E}"/>
            </a:ext>
          </a:extLst>
        </xdr:cNvPr>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aveValue【福祉施設】&#10;有形固定資産減価償却率">
          <a:extLst>
            <a:ext uri="{FF2B5EF4-FFF2-40B4-BE49-F238E27FC236}">
              <a16:creationId xmlns:a16="http://schemas.microsoft.com/office/drawing/2014/main" id="{644335FE-3720-4411-8D2B-8E5461E2ED76}"/>
            </a:ext>
          </a:extLst>
        </xdr:cNvPr>
        <xdr:cNvSpPr txBox="1"/>
      </xdr:nvSpPr>
      <xdr:spPr>
        <a:xfrm>
          <a:off x="927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105427</xdr:rowOff>
    </xdr:from>
    <xdr:ext cx="405111" cy="259045"/>
    <xdr:sp macro="" textlink="">
      <xdr:nvSpPr>
        <xdr:cNvPr id="320" name="n_1mainValue【福祉施設】&#10;有形固定資産減価償却率">
          <a:extLst>
            <a:ext uri="{FF2B5EF4-FFF2-40B4-BE49-F238E27FC236}">
              <a16:creationId xmlns:a16="http://schemas.microsoft.com/office/drawing/2014/main" id="{B85CEBBB-56F6-484E-AA75-02BBF6DAB5D6}"/>
            </a:ext>
          </a:extLst>
        </xdr:cNvPr>
        <xdr:cNvSpPr txBox="1"/>
      </xdr:nvSpPr>
      <xdr:spPr>
        <a:xfrm>
          <a:off x="3582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63516</xdr:rowOff>
    </xdr:from>
    <xdr:ext cx="405111" cy="259045"/>
    <xdr:sp macro="" textlink="">
      <xdr:nvSpPr>
        <xdr:cNvPr id="321" name="n_2mainValue【福祉施設】&#10;有形固定資産減価償却率">
          <a:extLst>
            <a:ext uri="{FF2B5EF4-FFF2-40B4-BE49-F238E27FC236}">
              <a16:creationId xmlns:a16="http://schemas.microsoft.com/office/drawing/2014/main" id="{E9B2B9E5-6E23-42F9-B191-1B9C74D52222}"/>
            </a:ext>
          </a:extLst>
        </xdr:cNvPr>
        <xdr:cNvSpPr txBox="1"/>
      </xdr:nvSpPr>
      <xdr:spPr>
        <a:xfrm>
          <a:off x="2705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21607</xdr:rowOff>
    </xdr:from>
    <xdr:ext cx="405111" cy="259045"/>
    <xdr:sp macro="" textlink="">
      <xdr:nvSpPr>
        <xdr:cNvPr id="322" name="n_3mainValue【福祉施設】&#10;有形固定資産減価償却率">
          <a:extLst>
            <a:ext uri="{FF2B5EF4-FFF2-40B4-BE49-F238E27FC236}">
              <a16:creationId xmlns:a16="http://schemas.microsoft.com/office/drawing/2014/main" id="{417CAA0E-2D97-43DE-A146-0547C5FCAEDE}"/>
            </a:ext>
          </a:extLst>
        </xdr:cNvPr>
        <xdr:cNvSpPr txBox="1"/>
      </xdr:nvSpPr>
      <xdr:spPr>
        <a:xfrm>
          <a:off x="1816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323" name="n_4mainValue【福祉施設】&#10;有形固定資産減価償却率">
          <a:extLst>
            <a:ext uri="{FF2B5EF4-FFF2-40B4-BE49-F238E27FC236}">
              <a16:creationId xmlns:a16="http://schemas.microsoft.com/office/drawing/2014/main" id="{4781D411-45D8-4B94-A926-D12C0D92F730}"/>
            </a:ext>
          </a:extLst>
        </xdr:cNvPr>
        <xdr:cNvSpPr txBox="1"/>
      </xdr:nvSpPr>
      <xdr:spPr>
        <a:xfrm>
          <a:off x="927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7F4281B-8A48-42C8-9C10-C8FC426AF21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251A3AD9-6284-4E7B-A223-0E97ABB30F4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D441F300-EF65-401D-A7C0-4184EC3D87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7C558885-E58B-4F30-A2E5-27E166E9141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D411A3A4-CCE1-448F-A141-E48F63B5320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29C221E-07B9-46E5-928B-7623E226805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C1409048-BBFD-4A6E-83D9-65F49492292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8C338E8-D5D0-4942-9BB0-F693F939AB3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6E56F5E-589A-4613-A611-11C6FE07195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36816D19-B539-4DB0-8706-A57CA2F87C8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CE68B3BB-E88A-4948-B21B-14651EE4D6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EAB063BE-CEE5-43F1-80A7-084300D87F8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E54F2ADE-DD74-4CAE-98A0-F0DA2491107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B0A1A94C-2D78-4E17-A223-0099ECC2A7A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6FB9DD26-6604-4B67-B73B-E84CC9D945E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7DFAC50F-F608-436C-BFBE-F2583DA8654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6AECA642-AC8B-41F3-BD55-9EBD4457825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88FAF069-884B-453E-9477-E4A6EC8397A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253F8A52-BBE6-4402-8C12-06F4AC8478A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EB72E9A-5D91-4F5F-873A-D0B13EA0B42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EE3A41FB-E49E-4788-88BE-8200A6076D9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158FDB0A-C9B5-4F97-96EC-3C6F5249F371}"/>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BCEB439C-FA56-4306-9D1A-78F87E152826}"/>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917484C6-8C5A-4CD9-B7F7-CE0844721FD1}"/>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0EE18349-ECBE-4757-A4C8-196FAC6F3C46}"/>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8AC6C706-D791-4020-AA33-02801FC01976}"/>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a:extLst>
            <a:ext uri="{FF2B5EF4-FFF2-40B4-BE49-F238E27FC236}">
              <a16:creationId xmlns:a16="http://schemas.microsoft.com/office/drawing/2014/main" id="{94E51328-DCAC-4C76-8B28-1F8C115AC0A3}"/>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E516D2E1-5B0C-4636-A91B-CAFF1D0308A7}"/>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F0A970AA-B6C3-4927-94A8-9BEB6F49F639}"/>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137A9A89-1B4B-4A64-B6DA-9701819DA77A}"/>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94CA1D6F-5C59-4EB9-A87E-D5FA966E9293}"/>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3A98B996-6CE8-4B12-9C82-BAC46BA20210}"/>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03829F3-A5CC-4B05-A7B4-B62BA932783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587DB7F-AFDF-46EB-B354-23339F3896F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6498753-840C-4367-A1A4-F3AC1FF84DF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CC1A8DB-C5F4-48C8-B0AA-4E93379E6BB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620E1CE-0B85-4FE9-AB44-0523EF0EBB7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61" name="楕円 360">
          <a:extLst>
            <a:ext uri="{FF2B5EF4-FFF2-40B4-BE49-F238E27FC236}">
              <a16:creationId xmlns:a16="http://schemas.microsoft.com/office/drawing/2014/main" id="{14011989-D843-4C8C-A1FE-53A8B20E5DB9}"/>
            </a:ext>
          </a:extLst>
        </xdr:cNvPr>
        <xdr:cNvSpPr/>
      </xdr:nvSpPr>
      <xdr:spPr>
        <a:xfrm>
          <a:off x="10426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16527</xdr:rowOff>
    </xdr:from>
    <xdr:ext cx="469744" cy="259045"/>
    <xdr:sp macro="" textlink="">
      <xdr:nvSpPr>
        <xdr:cNvPr id="362" name="【福祉施設】&#10;一人当たり面積該当値テキスト">
          <a:extLst>
            <a:ext uri="{FF2B5EF4-FFF2-40B4-BE49-F238E27FC236}">
              <a16:creationId xmlns:a16="http://schemas.microsoft.com/office/drawing/2014/main" id="{CE03E6A9-A336-4F54-B965-99FB12A156AC}"/>
            </a:ext>
          </a:extLst>
        </xdr:cNvPr>
        <xdr:cNvSpPr txBox="1"/>
      </xdr:nvSpPr>
      <xdr:spPr>
        <a:xfrm>
          <a:off x="10515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63" name="楕円 362">
          <a:extLst>
            <a:ext uri="{FF2B5EF4-FFF2-40B4-BE49-F238E27FC236}">
              <a16:creationId xmlns:a16="http://schemas.microsoft.com/office/drawing/2014/main" id="{1F0205CF-7DE1-482A-B119-72AFF667C606}"/>
            </a:ext>
          </a:extLst>
        </xdr:cNvPr>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152400</xdr:rowOff>
    </xdr:to>
    <xdr:cxnSp macro="">
      <xdr:nvCxnSpPr>
        <xdr:cNvPr id="364" name="直線コネクタ 363">
          <a:extLst>
            <a:ext uri="{FF2B5EF4-FFF2-40B4-BE49-F238E27FC236}">
              <a16:creationId xmlns:a16="http://schemas.microsoft.com/office/drawing/2014/main" id="{83DF0719-7AE2-4958-A5F7-F672782EE2FE}"/>
            </a:ext>
          </a:extLst>
        </xdr:cNvPr>
        <xdr:cNvCxnSpPr/>
      </xdr:nvCxnSpPr>
      <xdr:spPr>
        <a:xfrm>
          <a:off x="9639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65" name="楕円 364">
          <a:extLst>
            <a:ext uri="{FF2B5EF4-FFF2-40B4-BE49-F238E27FC236}">
              <a16:creationId xmlns:a16="http://schemas.microsoft.com/office/drawing/2014/main" id="{24080C0A-5D23-440A-A2F7-FF59CA6D45EA}"/>
            </a:ext>
          </a:extLst>
        </xdr:cNvPr>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152400</xdr:rowOff>
    </xdr:to>
    <xdr:cxnSp macro="">
      <xdr:nvCxnSpPr>
        <xdr:cNvPr id="366" name="直線コネクタ 365">
          <a:extLst>
            <a:ext uri="{FF2B5EF4-FFF2-40B4-BE49-F238E27FC236}">
              <a16:creationId xmlns:a16="http://schemas.microsoft.com/office/drawing/2014/main" id="{E3B810A1-1227-4540-82EC-FDCC86639311}"/>
            </a:ext>
          </a:extLst>
        </xdr:cNvPr>
        <xdr:cNvCxnSpPr/>
      </xdr:nvCxnSpPr>
      <xdr:spPr>
        <a:xfrm>
          <a:off x="8750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103887</xdr:rowOff>
    </xdr:from>
    <xdr:to>
      <xdr:col>41</xdr:col>
      <xdr:colOff>101600</xdr:colOff>
      <xdr:row>86</xdr:row>
      <xdr:rowOff>34037</xdr:rowOff>
    </xdr:to>
    <xdr:sp macro="" textlink="">
      <xdr:nvSpPr>
        <xdr:cNvPr id="367" name="楕円 366">
          <a:extLst>
            <a:ext uri="{FF2B5EF4-FFF2-40B4-BE49-F238E27FC236}">
              <a16:creationId xmlns:a16="http://schemas.microsoft.com/office/drawing/2014/main" id="{93ACB6CA-48FB-4659-B6A7-E1316C3D270C}"/>
            </a:ext>
          </a:extLst>
        </xdr:cNvPr>
        <xdr:cNvSpPr/>
      </xdr:nvSpPr>
      <xdr:spPr>
        <a:xfrm>
          <a:off x="7810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85</xdr:row>
      <xdr:rowOff>154687</xdr:rowOff>
    </xdr:to>
    <xdr:cxnSp macro="">
      <xdr:nvCxnSpPr>
        <xdr:cNvPr id="368" name="直線コネクタ 367">
          <a:extLst>
            <a:ext uri="{FF2B5EF4-FFF2-40B4-BE49-F238E27FC236}">
              <a16:creationId xmlns:a16="http://schemas.microsoft.com/office/drawing/2014/main" id="{DB9F0FCB-9E33-4300-A558-3CA69EDEC33D}"/>
            </a:ext>
          </a:extLst>
        </xdr:cNvPr>
        <xdr:cNvCxnSpPr/>
      </xdr:nvCxnSpPr>
      <xdr:spPr>
        <a:xfrm flipV="1">
          <a:off x="7861300" y="147256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103887</xdr:rowOff>
    </xdr:from>
    <xdr:to>
      <xdr:col>36</xdr:col>
      <xdr:colOff>165100</xdr:colOff>
      <xdr:row>86</xdr:row>
      <xdr:rowOff>34037</xdr:rowOff>
    </xdr:to>
    <xdr:sp macro="" textlink="">
      <xdr:nvSpPr>
        <xdr:cNvPr id="369" name="楕円 368">
          <a:extLst>
            <a:ext uri="{FF2B5EF4-FFF2-40B4-BE49-F238E27FC236}">
              <a16:creationId xmlns:a16="http://schemas.microsoft.com/office/drawing/2014/main" id="{8FE22EBB-9D8B-4370-8864-65604395B7FD}"/>
            </a:ext>
          </a:extLst>
        </xdr:cNvPr>
        <xdr:cNvSpPr/>
      </xdr:nvSpPr>
      <xdr:spPr>
        <a:xfrm>
          <a:off x="6921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154687</xdr:rowOff>
    </xdr:from>
    <xdr:to>
      <xdr:col>41</xdr:col>
      <xdr:colOff>50800</xdr:colOff>
      <xdr:row>85</xdr:row>
      <xdr:rowOff>154687</xdr:rowOff>
    </xdr:to>
    <xdr:cxnSp macro="">
      <xdr:nvCxnSpPr>
        <xdr:cNvPr id="370" name="直線コネクタ 369">
          <a:extLst>
            <a:ext uri="{FF2B5EF4-FFF2-40B4-BE49-F238E27FC236}">
              <a16:creationId xmlns:a16="http://schemas.microsoft.com/office/drawing/2014/main" id="{2F45746D-390D-4130-A32B-C2B97995D5D4}"/>
            </a:ext>
          </a:extLst>
        </xdr:cNvPr>
        <xdr:cNvCxnSpPr/>
      </xdr:nvCxnSpPr>
      <xdr:spPr>
        <a:xfrm>
          <a:off x="6972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a:extLst>
            <a:ext uri="{FF2B5EF4-FFF2-40B4-BE49-F238E27FC236}">
              <a16:creationId xmlns:a16="http://schemas.microsoft.com/office/drawing/2014/main" id="{383B4526-453B-400B-8EA2-B806FBE595C0}"/>
            </a:ext>
          </a:extLst>
        </xdr:cNvPr>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a:extLst>
            <a:ext uri="{FF2B5EF4-FFF2-40B4-BE49-F238E27FC236}">
              <a16:creationId xmlns:a16="http://schemas.microsoft.com/office/drawing/2014/main" id="{53BBEE66-BD26-4BC3-98AB-B1BF112E3114}"/>
            </a:ext>
          </a:extLst>
        </xdr:cNvPr>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a:extLst>
            <a:ext uri="{FF2B5EF4-FFF2-40B4-BE49-F238E27FC236}">
              <a16:creationId xmlns:a16="http://schemas.microsoft.com/office/drawing/2014/main" id="{967F6A71-42A0-4E80-B5B2-714311D8176E}"/>
            </a:ext>
          </a:extLst>
        </xdr:cNvPr>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a:extLst>
            <a:ext uri="{FF2B5EF4-FFF2-40B4-BE49-F238E27FC236}">
              <a16:creationId xmlns:a16="http://schemas.microsoft.com/office/drawing/2014/main" id="{60CBDC59-21A9-4C4E-8D8C-948DF909B6F3}"/>
            </a:ext>
          </a:extLst>
        </xdr:cNvPr>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75" name="n_1mainValue【福祉施設】&#10;一人当たり面積">
          <a:extLst>
            <a:ext uri="{FF2B5EF4-FFF2-40B4-BE49-F238E27FC236}">
              <a16:creationId xmlns:a16="http://schemas.microsoft.com/office/drawing/2014/main" id="{6299528F-3D4C-426E-8ED3-6AE05058A0EA}"/>
            </a:ext>
          </a:extLst>
        </xdr:cNvPr>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76" name="n_2mainValue【福祉施設】&#10;一人当たり面積">
          <a:extLst>
            <a:ext uri="{FF2B5EF4-FFF2-40B4-BE49-F238E27FC236}">
              <a16:creationId xmlns:a16="http://schemas.microsoft.com/office/drawing/2014/main" id="{E063183A-3C48-4A2A-9059-CC3F14764810}"/>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25164</xdr:rowOff>
    </xdr:from>
    <xdr:ext cx="469744" cy="259045"/>
    <xdr:sp macro="" textlink="">
      <xdr:nvSpPr>
        <xdr:cNvPr id="377" name="n_3mainValue【福祉施設】&#10;一人当たり面積">
          <a:extLst>
            <a:ext uri="{FF2B5EF4-FFF2-40B4-BE49-F238E27FC236}">
              <a16:creationId xmlns:a16="http://schemas.microsoft.com/office/drawing/2014/main" id="{B674DFF7-BA68-40FA-95FB-2B8252294C8B}"/>
            </a:ext>
          </a:extLst>
        </xdr:cNvPr>
        <xdr:cNvSpPr txBox="1"/>
      </xdr:nvSpPr>
      <xdr:spPr>
        <a:xfrm>
          <a:off x="7626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25164</xdr:rowOff>
    </xdr:from>
    <xdr:ext cx="469744" cy="259045"/>
    <xdr:sp macro="" textlink="">
      <xdr:nvSpPr>
        <xdr:cNvPr id="378" name="n_4mainValue【福祉施設】&#10;一人当たり面積">
          <a:extLst>
            <a:ext uri="{FF2B5EF4-FFF2-40B4-BE49-F238E27FC236}">
              <a16:creationId xmlns:a16="http://schemas.microsoft.com/office/drawing/2014/main" id="{D3F971CA-E969-4DFE-A181-9484B7B1B8A5}"/>
            </a:ext>
          </a:extLst>
        </xdr:cNvPr>
        <xdr:cNvSpPr txBox="1"/>
      </xdr:nvSpPr>
      <xdr:spPr>
        <a:xfrm>
          <a:off x="6737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7AD2D104-EA4A-40BB-901A-52CE3F37D57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8135754C-3E3C-4718-B876-41D461CC7CF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5D1D062-7CD6-4A60-A354-BDE277A757A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124088AE-1048-4C98-A430-34D329BF716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DC7D4CA5-5D6C-4053-9583-36B666770E9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0CE6D58-EAB0-4D3E-9BE5-4C2134CAB66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D0C016B-30F7-4D24-A321-0A6A2B9BCB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0365A2D-72E7-461C-B282-6FE0FA59F3A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A0315564-AE3E-4839-9921-95F5912F92E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99EB4D68-3699-42D3-86E5-504D424D19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1FC58EC5-64E0-4F7E-9B94-67D3DFF5261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AA61FF83-06CF-4FFF-81E5-76161A270C2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ECEC71F3-7C43-4F43-9E2A-2264FB02D59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B393FBC8-1A33-4FF3-B2D5-5AD9319632A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7FAE7D23-F20F-4882-9502-7B04B9B6C29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3A18EF3B-4D8D-4E76-ABD7-FC7C5894BDF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8E22F290-F185-4970-9D52-1DEC325DE86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6C3DD2A3-FBE9-4CD9-9E21-5EDC6736D29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C1320C4E-E244-43FF-9F4E-2C51C4B04A4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D9C9CB1C-E275-4804-AA51-4C1529D6DB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21884BF7-534D-406D-87CF-0BE4C5BE662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B1A93BBF-4474-4743-AE18-E1201D49ED3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C5391C47-D912-4E69-BB9E-4A3C20E6826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8984BD9-A214-449A-9EE1-7C99B40E03D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CC5492B2-3D05-4B45-A262-F896E9E4C8B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84EAC7D8-FBF4-496B-928E-48FF4F7C179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E765368E-76EB-443D-ADAA-3CE336EA37F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E93E18FD-235A-4EF2-850D-F7339D9CB51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D76457ED-85C6-48CF-84A7-A9949DF59AD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DE01118B-F200-4C92-A2D6-21E99072B7E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CE87C001-D4C9-4ACB-B5B4-9A6399A8503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9BBD86B-9C18-4952-BB45-A562B51015D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1EA61A96-C597-4BAC-952B-0D315FB1BC3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F7385B61-16F5-440D-9AFC-C3F85CB681C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B8FD6EFF-BDCA-4AD1-9B88-6BBE548F3CE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BF578D1E-41A6-453B-A34E-8832446ECE1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6BC0FC0F-5660-45AA-B76D-A18DCE7C31F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6B6249DD-1307-4436-9994-F0BCF63BA5F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1F3D2446-043B-4859-92E1-E9863519379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1EB7C661-8A3E-488F-91D8-D8D1300BC89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419" name="直線コネクタ 418">
          <a:extLst>
            <a:ext uri="{FF2B5EF4-FFF2-40B4-BE49-F238E27FC236}">
              <a16:creationId xmlns:a16="http://schemas.microsoft.com/office/drawing/2014/main" id="{A7D31F06-2E8E-469F-BDC7-4A1F09E6C46A}"/>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8E6BFBCE-CFED-4DCE-8D96-FA4EA8399A9C}"/>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421" name="直線コネクタ 420">
          <a:extLst>
            <a:ext uri="{FF2B5EF4-FFF2-40B4-BE49-F238E27FC236}">
              <a16:creationId xmlns:a16="http://schemas.microsoft.com/office/drawing/2014/main" id="{476BEF77-6EDA-44B4-BB9A-7781721DDA7A}"/>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9C1D83BB-269E-46C4-BCDF-CB2BC992FB72}"/>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423" name="直線コネクタ 422">
          <a:extLst>
            <a:ext uri="{FF2B5EF4-FFF2-40B4-BE49-F238E27FC236}">
              <a16:creationId xmlns:a16="http://schemas.microsoft.com/office/drawing/2014/main" id="{05A3D5C4-9B79-4E2F-BE46-75028AA15CF8}"/>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DE29514E-14E8-40A1-AB95-ED3513D742CA}"/>
            </a:ext>
          </a:extLst>
        </xdr:cNvPr>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25" name="フローチャート: 判断 424">
          <a:extLst>
            <a:ext uri="{FF2B5EF4-FFF2-40B4-BE49-F238E27FC236}">
              <a16:creationId xmlns:a16="http://schemas.microsoft.com/office/drawing/2014/main" id="{98C7A618-8133-48B7-A331-780312477DF9}"/>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426" name="フローチャート: 判断 425">
          <a:extLst>
            <a:ext uri="{FF2B5EF4-FFF2-40B4-BE49-F238E27FC236}">
              <a16:creationId xmlns:a16="http://schemas.microsoft.com/office/drawing/2014/main" id="{1DE035F7-D10F-4C2E-9EF9-C4123751169D}"/>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7" name="フローチャート: 判断 426">
          <a:extLst>
            <a:ext uri="{FF2B5EF4-FFF2-40B4-BE49-F238E27FC236}">
              <a16:creationId xmlns:a16="http://schemas.microsoft.com/office/drawing/2014/main" id="{38EAAA2B-22F6-4E56-B37C-C82C06DA0D46}"/>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28" name="フローチャート: 判断 427">
          <a:extLst>
            <a:ext uri="{FF2B5EF4-FFF2-40B4-BE49-F238E27FC236}">
              <a16:creationId xmlns:a16="http://schemas.microsoft.com/office/drawing/2014/main" id="{B40747A0-7203-4F40-A0E4-2D22A04053EE}"/>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9" name="フローチャート: 判断 428">
          <a:extLst>
            <a:ext uri="{FF2B5EF4-FFF2-40B4-BE49-F238E27FC236}">
              <a16:creationId xmlns:a16="http://schemas.microsoft.com/office/drawing/2014/main" id="{BA66728A-139A-47B2-B94F-6C10FEF41672}"/>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F65FF45-37EF-4749-B21A-EAA30ED406C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CD6998F-70C4-460A-B07C-97EFD70FB99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F1197AA-A274-4373-BA6A-B2D24F0D4C7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AD09A4E-4FA8-491A-99DD-64AB4D97E0C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6E23784-590D-4744-9D9B-A61EA02AD86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78740</xdr:rowOff>
    </xdr:from>
    <xdr:to>
      <xdr:col>85</xdr:col>
      <xdr:colOff>177800</xdr:colOff>
      <xdr:row>40</xdr:row>
      <xdr:rowOff>8890</xdr:rowOff>
    </xdr:to>
    <xdr:sp macro="" textlink="">
      <xdr:nvSpPr>
        <xdr:cNvPr id="435" name="楕円 434">
          <a:extLst>
            <a:ext uri="{FF2B5EF4-FFF2-40B4-BE49-F238E27FC236}">
              <a16:creationId xmlns:a16="http://schemas.microsoft.com/office/drawing/2014/main" id="{A27A803B-0F89-4990-B8B2-664097E1850A}"/>
            </a:ext>
          </a:extLst>
        </xdr:cNvPr>
        <xdr:cNvSpPr/>
      </xdr:nvSpPr>
      <xdr:spPr>
        <a:xfrm>
          <a:off x="16268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57167</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C71ABD79-6495-47D8-A9AA-1E07F7D17BEF}"/>
            </a:ext>
          </a:extLst>
        </xdr:cNvPr>
        <xdr:cNvSpPr txBox="1"/>
      </xdr:nvSpPr>
      <xdr:spPr>
        <a:xfrm>
          <a:off x="16357600"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76835</xdr:rowOff>
    </xdr:from>
    <xdr:to>
      <xdr:col>81</xdr:col>
      <xdr:colOff>101600</xdr:colOff>
      <xdr:row>40</xdr:row>
      <xdr:rowOff>6985</xdr:rowOff>
    </xdr:to>
    <xdr:sp macro="" textlink="">
      <xdr:nvSpPr>
        <xdr:cNvPr id="437" name="楕円 436">
          <a:extLst>
            <a:ext uri="{FF2B5EF4-FFF2-40B4-BE49-F238E27FC236}">
              <a16:creationId xmlns:a16="http://schemas.microsoft.com/office/drawing/2014/main" id="{66E78B6F-0EEC-4A82-9EA8-86A7FFB98F35}"/>
            </a:ext>
          </a:extLst>
        </xdr:cNvPr>
        <xdr:cNvSpPr/>
      </xdr:nvSpPr>
      <xdr:spPr>
        <a:xfrm>
          <a:off x="15430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127635</xdr:rowOff>
    </xdr:from>
    <xdr:to>
      <xdr:col>85</xdr:col>
      <xdr:colOff>127000</xdr:colOff>
      <xdr:row>39</xdr:row>
      <xdr:rowOff>129540</xdr:rowOff>
    </xdr:to>
    <xdr:cxnSp macro="">
      <xdr:nvCxnSpPr>
        <xdr:cNvPr id="438" name="直線コネクタ 437">
          <a:extLst>
            <a:ext uri="{FF2B5EF4-FFF2-40B4-BE49-F238E27FC236}">
              <a16:creationId xmlns:a16="http://schemas.microsoft.com/office/drawing/2014/main" id="{9D93E074-2E0A-4CC2-9153-48A1D49D5739}"/>
            </a:ext>
          </a:extLst>
        </xdr:cNvPr>
        <xdr:cNvCxnSpPr/>
      </xdr:nvCxnSpPr>
      <xdr:spPr>
        <a:xfrm>
          <a:off x="15481300" y="68141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78740</xdr:rowOff>
    </xdr:from>
    <xdr:to>
      <xdr:col>76</xdr:col>
      <xdr:colOff>165100</xdr:colOff>
      <xdr:row>40</xdr:row>
      <xdr:rowOff>8890</xdr:rowOff>
    </xdr:to>
    <xdr:sp macro="" textlink="">
      <xdr:nvSpPr>
        <xdr:cNvPr id="439" name="楕円 438">
          <a:extLst>
            <a:ext uri="{FF2B5EF4-FFF2-40B4-BE49-F238E27FC236}">
              <a16:creationId xmlns:a16="http://schemas.microsoft.com/office/drawing/2014/main" id="{BAE7260E-203C-4F04-8F25-8F8A52F22C30}"/>
            </a:ext>
          </a:extLst>
        </xdr:cNvPr>
        <xdr:cNvSpPr/>
      </xdr:nvSpPr>
      <xdr:spPr>
        <a:xfrm>
          <a:off x="14541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127635</xdr:rowOff>
    </xdr:from>
    <xdr:to>
      <xdr:col>81</xdr:col>
      <xdr:colOff>50800</xdr:colOff>
      <xdr:row>39</xdr:row>
      <xdr:rowOff>129540</xdr:rowOff>
    </xdr:to>
    <xdr:cxnSp macro="">
      <xdr:nvCxnSpPr>
        <xdr:cNvPr id="440" name="直線コネクタ 439">
          <a:extLst>
            <a:ext uri="{FF2B5EF4-FFF2-40B4-BE49-F238E27FC236}">
              <a16:creationId xmlns:a16="http://schemas.microsoft.com/office/drawing/2014/main" id="{33F32C59-A11E-4B21-A4A2-2B895DACE241}"/>
            </a:ext>
          </a:extLst>
        </xdr:cNvPr>
        <xdr:cNvCxnSpPr/>
      </xdr:nvCxnSpPr>
      <xdr:spPr>
        <a:xfrm flipV="1">
          <a:off x="14592300" y="68141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97790</xdr:rowOff>
    </xdr:from>
    <xdr:to>
      <xdr:col>72</xdr:col>
      <xdr:colOff>38100</xdr:colOff>
      <xdr:row>40</xdr:row>
      <xdr:rowOff>27940</xdr:rowOff>
    </xdr:to>
    <xdr:sp macro="" textlink="">
      <xdr:nvSpPr>
        <xdr:cNvPr id="441" name="楕円 440">
          <a:extLst>
            <a:ext uri="{FF2B5EF4-FFF2-40B4-BE49-F238E27FC236}">
              <a16:creationId xmlns:a16="http://schemas.microsoft.com/office/drawing/2014/main" id="{E4C3989D-EFC8-44C9-8A9B-35B31DC49C39}"/>
            </a:ext>
          </a:extLst>
        </xdr:cNvPr>
        <xdr:cNvSpPr/>
      </xdr:nvSpPr>
      <xdr:spPr>
        <a:xfrm>
          <a:off x="1365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129540</xdr:rowOff>
    </xdr:from>
    <xdr:to>
      <xdr:col>76</xdr:col>
      <xdr:colOff>114300</xdr:colOff>
      <xdr:row>39</xdr:row>
      <xdr:rowOff>148590</xdr:rowOff>
    </xdr:to>
    <xdr:cxnSp macro="">
      <xdr:nvCxnSpPr>
        <xdr:cNvPr id="442" name="直線コネクタ 441">
          <a:extLst>
            <a:ext uri="{FF2B5EF4-FFF2-40B4-BE49-F238E27FC236}">
              <a16:creationId xmlns:a16="http://schemas.microsoft.com/office/drawing/2014/main" id="{5DDCE197-1B53-4603-BE7A-2F2C448F13DB}"/>
            </a:ext>
          </a:extLst>
        </xdr:cNvPr>
        <xdr:cNvCxnSpPr/>
      </xdr:nvCxnSpPr>
      <xdr:spPr>
        <a:xfrm flipV="1">
          <a:off x="13703300" y="68160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50165</xdr:rowOff>
    </xdr:from>
    <xdr:to>
      <xdr:col>67</xdr:col>
      <xdr:colOff>101600</xdr:colOff>
      <xdr:row>39</xdr:row>
      <xdr:rowOff>151765</xdr:rowOff>
    </xdr:to>
    <xdr:sp macro="" textlink="">
      <xdr:nvSpPr>
        <xdr:cNvPr id="443" name="楕円 442">
          <a:extLst>
            <a:ext uri="{FF2B5EF4-FFF2-40B4-BE49-F238E27FC236}">
              <a16:creationId xmlns:a16="http://schemas.microsoft.com/office/drawing/2014/main" id="{31F97280-C670-4666-83A1-F37390092858}"/>
            </a:ext>
          </a:extLst>
        </xdr:cNvPr>
        <xdr:cNvSpPr/>
      </xdr:nvSpPr>
      <xdr:spPr>
        <a:xfrm>
          <a:off x="12763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100965</xdr:rowOff>
    </xdr:from>
    <xdr:to>
      <xdr:col>71</xdr:col>
      <xdr:colOff>177800</xdr:colOff>
      <xdr:row>39</xdr:row>
      <xdr:rowOff>148590</xdr:rowOff>
    </xdr:to>
    <xdr:cxnSp macro="">
      <xdr:nvCxnSpPr>
        <xdr:cNvPr id="444" name="直線コネクタ 443">
          <a:extLst>
            <a:ext uri="{FF2B5EF4-FFF2-40B4-BE49-F238E27FC236}">
              <a16:creationId xmlns:a16="http://schemas.microsoft.com/office/drawing/2014/main" id="{2F1AC671-9ABC-46B6-B66A-B69455D11B4D}"/>
            </a:ext>
          </a:extLst>
        </xdr:cNvPr>
        <xdr:cNvCxnSpPr/>
      </xdr:nvCxnSpPr>
      <xdr:spPr>
        <a:xfrm>
          <a:off x="12814300" y="67875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114B8D58-5E0A-4AC8-803A-A8FB7DE36C98}"/>
            </a:ext>
          </a:extLst>
        </xdr:cNvPr>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FA1B11D9-690D-4BA8-9620-83659EB637A7}"/>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F22C9539-404E-4695-BE61-792F5177D3DF}"/>
            </a:ext>
          </a:extLst>
        </xdr:cNvPr>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F5E2BCE3-DFA5-466F-8AEC-0F07F8A9FF39}"/>
            </a:ext>
          </a:extLst>
        </xdr:cNvPr>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169562</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7ADA297E-BC58-45DA-9686-4958563824D4}"/>
            </a:ext>
          </a:extLst>
        </xdr:cNvPr>
        <xdr:cNvSpPr txBox="1"/>
      </xdr:nvSpPr>
      <xdr:spPr>
        <a:xfrm>
          <a:off x="152660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BE7D83CC-046A-46F1-AB77-D9967E750863}"/>
            </a:ext>
          </a:extLst>
        </xdr:cNvPr>
        <xdr:cNvSpPr txBox="1"/>
      </xdr:nvSpPr>
      <xdr:spPr>
        <a:xfrm>
          <a:off x="14389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19067</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9468C146-E3E2-48FD-B3CC-42A3365BD10F}"/>
            </a:ext>
          </a:extLst>
        </xdr:cNvPr>
        <xdr:cNvSpPr txBox="1"/>
      </xdr:nvSpPr>
      <xdr:spPr>
        <a:xfrm>
          <a:off x="13500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142892</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16325248-2E89-4A26-BEAE-4B5798FB950A}"/>
            </a:ext>
          </a:extLst>
        </xdr:cNvPr>
        <xdr:cNvSpPr txBox="1"/>
      </xdr:nvSpPr>
      <xdr:spPr>
        <a:xfrm>
          <a:off x="12611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A89D22E-A456-40E4-BBFB-87AF2CE0979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80B6965C-9DDE-4B3D-B311-6ED5D6DD106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EE8B3DA1-7DB9-4F7B-B448-4CC95CA6FA8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4DFC6C4E-5C58-4320-8673-D18B4378AC0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26C97F7C-7426-4B29-8097-6DF2878EEA9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62A5C9E2-BBD1-4E93-A40F-4400DD5AED6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15FCDCAC-45E3-43C8-8F34-8D46937F9A4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E10FC58F-DDC4-406D-BD12-B53336D0507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E3A16039-16CF-448D-A308-70472B71241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77F77AA1-4852-4016-A962-99046E9E825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6ACFCC44-8AAA-4125-AE78-2292C40F65D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a:extLst>
            <a:ext uri="{FF2B5EF4-FFF2-40B4-BE49-F238E27FC236}">
              <a16:creationId xmlns:a16="http://schemas.microsoft.com/office/drawing/2014/main" id="{C6CFAF4F-EA24-43AF-9C0F-2FA81AE2781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0D26E140-1481-4294-902A-440F125B18F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a:extLst>
            <a:ext uri="{FF2B5EF4-FFF2-40B4-BE49-F238E27FC236}">
              <a16:creationId xmlns:a16="http://schemas.microsoft.com/office/drawing/2014/main" id="{473B46EC-E430-4512-99C8-59FFACA20F99}"/>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53E53944-B24C-4649-8027-2A77A9A6269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a:extLst>
            <a:ext uri="{FF2B5EF4-FFF2-40B4-BE49-F238E27FC236}">
              <a16:creationId xmlns:a16="http://schemas.microsoft.com/office/drawing/2014/main" id="{E34076EB-04FF-417B-8822-7E5A6602F389}"/>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27DFDEC6-A44F-487B-B93C-C8D0E485BB6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a:extLst>
            <a:ext uri="{FF2B5EF4-FFF2-40B4-BE49-F238E27FC236}">
              <a16:creationId xmlns:a16="http://schemas.microsoft.com/office/drawing/2014/main" id="{6963B12D-FD96-4A32-AF3B-5125B86138D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17859F4A-2D4E-42C6-B68F-D7729B8365C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2" name="テキスト ボックス 471">
          <a:extLst>
            <a:ext uri="{FF2B5EF4-FFF2-40B4-BE49-F238E27FC236}">
              <a16:creationId xmlns:a16="http://schemas.microsoft.com/office/drawing/2014/main" id="{12967526-C632-48DD-ADAE-47D8FFED2847}"/>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5C862553-3429-4A4E-97A0-1685B7ABB47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4" name="テキスト ボックス 473">
          <a:extLst>
            <a:ext uri="{FF2B5EF4-FFF2-40B4-BE49-F238E27FC236}">
              <a16:creationId xmlns:a16="http://schemas.microsoft.com/office/drawing/2014/main" id="{6EDB7CF3-9D0F-43A1-97FC-EC912B8013FB}"/>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C53B18A7-6D29-4F3D-A848-28A0BAF9F7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2ABA8872-FE7C-4986-BB11-A84A3F7F6FA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7B520CD6-F2FA-47EE-9CF2-1A583A1AB44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478" name="直線コネクタ 477">
          <a:extLst>
            <a:ext uri="{FF2B5EF4-FFF2-40B4-BE49-F238E27FC236}">
              <a16:creationId xmlns:a16="http://schemas.microsoft.com/office/drawing/2014/main" id="{801045F5-54CF-4083-BA3C-7201C8F6669B}"/>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EAE83BDD-6DAD-44FF-81F5-89A39F9F0288}"/>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480" name="直線コネクタ 479">
          <a:extLst>
            <a:ext uri="{FF2B5EF4-FFF2-40B4-BE49-F238E27FC236}">
              <a16:creationId xmlns:a16="http://schemas.microsoft.com/office/drawing/2014/main" id="{6D1D35BD-1F58-40D9-9180-04D847A4EEEB}"/>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28D57AB9-12CE-4374-BBFA-1E76A5BE40BD}"/>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482" name="直線コネクタ 481">
          <a:extLst>
            <a:ext uri="{FF2B5EF4-FFF2-40B4-BE49-F238E27FC236}">
              <a16:creationId xmlns:a16="http://schemas.microsoft.com/office/drawing/2014/main" id="{C7FAE7D0-FD05-4BE0-81D9-72A07BF3CAD6}"/>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3E101185-8085-49B4-845A-5A5FD1600A34}"/>
            </a:ext>
          </a:extLst>
        </xdr:cNvPr>
        <xdr:cNvSpPr txBox="1"/>
      </xdr:nvSpPr>
      <xdr:spPr>
        <a:xfrm>
          <a:off x="22199600" y="688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484" name="フローチャート: 判断 483">
          <a:extLst>
            <a:ext uri="{FF2B5EF4-FFF2-40B4-BE49-F238E27FC236}">
              <a16:creationId xmlns:a16="http://schemas.microsoft.com/office/drawing/2014/main" id="{DBCC24FC-845C-4505-A659-22F0D7546F00}"/>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485" name="フローチャート: 判断 484">
          <a:extLst>
            <a:ext uri="{FF2B5EF4-FFF2-40B4-BE49-F238E27FC236}">
              <a16:creationId xmlns:a16="http://schemas.microsoft.com/office/drawing/2014/main" id="{6D2C9F8E-3B6E-4DCF-B6E0-89D436488925}"/>
            </a:ext>
          </a:extLst>
        </xdr:cNvPr>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486" name="フローチャート: 判断 485">
          <a:extLst>
            <a:ext uri="{FF2B5EF4-FFF2-40B4-BE49-F238E27FC236}">
              <a16:creationId xmlns:a16="http://schemas.microsoft.com/office/drawing/2014/main" id="{4A10A349-5A07-4226-8396-2A0A45339DDE}"/>
            </a:ext>
          </a:extLst>
        </xdr:cNvPr>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487" name="フローチャート: 判断 486">
          <a:extLst>
            <a:ext uri="{FF2B5EF4-FFF2-40B4-BE49-F238E27FC236}">
              <a16:creationId xmlns:a16="http://schemas.microsoft.com/office/drawing/2014/main" id="{1CEF75E8-EE9F-45FA-94CF-6409ABEF88DD}"/>
            </a:ext>
          </a:extLst>
        </xdr:cNvPr>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488" name="フローチャート: 判断 487">
          <a:extLst>
            <a:ext uri="{FF2B5EF4-FFF2-40B4-BE49-F238E27FC236}">
              <a16:creationId xmlns:a16="http://schemas.microsoft.com/office/drawing/2014/main" id="{219409A3-F6A4-41E6-B732-5EE0A92F8785}"/>
            </a:ext>
          </a:extLst>
        </xdr:cNvPr>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FAA9531-05BF-47CC-9C17-6F48A21EDCD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8DE2E40-FCCA-469A-90D6-99BD7B2239C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B0F5C1F-382C-4D2B-8425-49BD3889A47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59B8221-29BA-40D5-BAD1-E3DB6A60EA6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64CBE861-FFEF-4801-A30A-5FF6F1D1352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51121</xdr:rowOff>
    </xdr:from>
    <xdr:to>
      <xdr:col>116</xdr:col>
      <xdr:colOff>114300</xdr:colOff>
      <xdr:row>38</xdr:row>
      <xdr:rowOff>152721</xdr:rowOff>
    </xdr:to>
    <xdr:sp macro="" textlink="">
      <xdr:nvSpPr>
        <xdr:cNvPr id="494" name="楕円 493">
          <a:extLst>
            <a:ext uri="{FF2B5EF4-FFF2-40B4-BE49-F238E27FC236}">
              <a16:creationId xmlns:a16="http://schemas.microsoft.com/office/drawing/2014/main" id="{17A0BB65-7DCA-4AE2-83E7-E963C6A7905E}"/>
            </a:ext>
          </a:extLst>
        </xdr:cNvPr>
        <xdr:cNvSpPr/>
      </xdr:nvSpPr>
      <xdr:spPr>
        <a:xfrm>
          <a:off x="22110700" y="656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73998</xdr:rowOff>
    </xdr:from>
    <xdr:ext cx="599010" cy="259045"/>
    <xdr:sp macro="" textlink="">
      <xdr:nvSpPr>
        <xdr:cNvPr id="495" name="【一般廃棄物処理施設】&#10;一人当たり有形固定資産（償却資産）額該当値テキスト">
          <a:extLst>
            <a:ext uri="{FF2B5EF4-FFF2-40B4-BE49-F238E27FC236}">
              <a16:creationId xmlns:a16="http://schemas.microsoft.com/office/drawing/2014/main" id="{CD1DD724-AED1-427D-921F-76A524DBC98B}"/>
            </a:ext>
          </a:extLst>
        </xdr:cNvPr>
        <xdr:cNvSpPr txBox="1"/>
      </xdr:nvSpPr>
      <xdr:spPr>
        <a:xfrm>
          <a:off x="22199600" y="641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81149</xdr:rowOff>
    </xdr:from>
    <xdr:to>
      <xdr:col>112</xdr:col>
      <xdr:colOff>38100</xdr:colOff>
      <xdr:row>39</xdr:row>
      <xdr:rowOff>11299</xdr:rowOff>
    </xdr:to>
    <xdr:sp macro="" textlink="">
      <xdr:nvSpPr>
        <xdr:cNvPr id="496" name="楕円 495">
          <a:extLst>
            <a:ext uri="{FF2B5EF4-FFF2-40B4-BE49-F238E27FC236}">
              <a16:creationId xmlns:a16="http://schemas.microsoft.com/office/drawing/2014/main" id="{45D4EBE9-2AB8-4BFC-B1A7-C8BCE8E5B6CE}"/>
            </a:ext>
          </a:extLst>
        </xdr:cNvPr>
        <xdr:cNvSpPr/>
      </xdr:nvSpPr>
      <xdr:spPr>
        <a:xfrm>
          <a:off x="21272500" y="65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101921</xdr:rowOff>
    </xdr:from>
    <xdr:to>
      <xdr:col>116</xdr:col>
      <xdr:colOff>63500</xdr:colOff>
      <xdr:row>38</xdr:row>
      <xdr:rowOff>131949</xdr:rowOff>
    </xdr:to>
    <xdr:cxnSp macro="">
      <xdr:nvCxnSpPr>
        <xdr:cNvPr id="497" name="直線コネクタ 496">
          <a:extLst>
            <a:ext uri="{FF2B5EF4-FFF2-40B4-BE49-F238E27FC236}">
              <a16:creationId xmlns:a16="http://schemas.microsoft.com/office/drawing/2014/main" id="{ED7E864D-6D81-4FF5-9AC6-FE07E21C037D}"/>
            </a:ext>
          </a:extLst>
        </xdr:cNvPr>
        <xdr:cNvCxnSpPr/>
      </xdr:nvCxnSpPr>
      <xdr:spPr>
        <a:xfrm flipV="1">
          <a:off x="21323300" y="6617021"/>
          <a:ext cx="838200" cy="3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113068</xdr:rowOff>
    </xdr:from>
    <xdr:to>
      <xdr:col>107</xdr:col>
      <xdr:colOff>101600</xdr:colOff>
      <xdr:row>39</xdr:row>
      <xdr:rowOff>43218</xdr:rowOff>
    </xdr:to>
    <xdr:sp macro="" textlink="">
      <xdr:nvSpPr>
        <xdr:cNvPr id="498" name="楕円 497">
          <a:extLst>
            <a:ext uri="{FF2B5EF4-FFF2-40B4-BE49-F238E27FC236}">
              <a16:creationId xmlns:a16="http://schemas.microsoft.com/office/drawing/2014/main" id="{1389DBB7-F9DF-4226-8805-D3FD8CDD7A19}"/>
            </a:ext>
          </a:extLst>
        </xdr:cNvPr>
        <xdr:cNvSpPr/>
      </xdr:nvSpPr>
      <xdr:spPr>
        <a:xfrm>
          <a:off x="20383500" y="66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131949</xdr:rowOff>
    </xdr:from>
    <xdr:to>
      <xdr:col>111</xdr:col>
      <xdr:colOff>177800</xdr:colOff>
      <xdr:row>38</xdr:row>
      <xdr:rowOff>163868</xdr:rowOff>
    </xdr:to>
    <xdr:cxnSp macro="">
      <xdr:nvCxnSpPr>
        <xdr:cNvPr id="499" name="直線コネクタ 498">
          <a:extLst>
            <a:ext uri="{FF2B5EF4-FFF2-40B4-BE49-F238E27FC236}">
              <a16:creationId xmlns:a16="http://schemas.microsoft.com/office/drawing/2014/main" id="{D87CF600-EC87-4E81-B4D7-7672437D2846}"/>
            </a:ext>
          </a:extLst>
        </xdr:cNvPr>
        <xdr:cNvCxnSpPr/>
      </xdr:nvCxnSpPr>
      <xdr:spPr>
        <a:xfrm flipV="1">
          <a:off x="20434300" y="6647049"/>
          <a:ext cx="889000" cy="3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150585</xdr:rowOff>
    </xdr:from>
    <xdr:to>
      <xdr:col>102</xdr:col>
      <xdr:colOff>165100</xdr:colOff>
      <xdr:row>39</xdr:row>
      <xdr:rowOff>80735</xdr:rowOff>
    </xdr:to>
    <xdr:sp macro="" textlink="">
      <xdr:nvSpPr>
        <xdr:cNvPr id="500" name="楕円 499">
          <a:extLst>
            <a:ext uri="{FF2B5EF4-FFF2-40B4-BE49-F238E27FC236}">
              <a16:creationId xmlns:a16="http://schemas.microsoft.com/office/drawing/2014/main" id="{79115D15-7727-48FA-857E-498597B9F0B1}"/>
            </a:ext>
          </a:extLst>
        </xdr:cNvPr>
        <xdr:cNvSpPr/>
      </xdr:nvSpPr>
      <xdr:spPr>
        <a:xfrm>
          <a:off x="19494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163868</xdr:rowOff>
    </xdr:from>
    <xdr:to>
      <xdr:col>107</xdr:col>
      <xdr:colOff>50800</xdr:colOff>
      <xdr:row>39</xdr:row>
      <xdr:rowOff>29935</xdr:rowOff>
    </xdr:to>
    <xdr:cxnSp macro="">
      <xdr:nvCxnSpPr>
        <xdr:cNvPr id="501" name="直線コネクタ 500">
          <a:extLst>
            <a:ext uri="{FF2B5EF4-FFF2-40B4-BE49-F238E27FC236}">
              <a16:creationId xmlns:a16="http://schemas.microsoft.com/office/drawing/2014/main" id="{CDDE97E3-41CD-469E-B22D-F714D724421C}"/>
            </a:ext>
          </a:extLst>
        </xdr:cNvPr>
        <xdr:cNvCxnSpPr/>
      </xdr:nvCxnSpPr>
      <xdr:spPr>
        <a:xfrm flipV="1">
          <a:off x="19545300" y="6678968"/>
          <a:ext cx="88900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157162</xdr:rowOff>
    </xdr:from>
    <xdr:to>
      <xdr:col>98</xdr:col>
      <xdr:colOff>38100</xdr:colOff>
      <xdr:row>39</xdr:row>
      <xdr:rowOff>87312</xdr:rowOff>
    </xdr:to>
    <xdr:sp macro="" textlink="">
      <xdr:nvSpPr>
        <xdr:cNvPr id="502" name="楕円 501">
          <a:extLst>
            <a:ext uri="{FF2B5EF4-FFF2-40B4-BE49-F238E27FC236}">
              <a16:creationId xmlns:a16="http://schemas.microsoft.com/office/drawing/2014/main" id="{AB8BA84C-2B24-438E-AC9C-AE5FD6BD8812}"/>
            </a:ext>
          </a:extLst>
        </xdr:cNvPr>
        <xdr:cNvSpPr/>
      </xdr:nvSpPr>
      <xdr:spPr>
        <a:xfrm>
          <a:off x="18605500" y="667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29935</xdr:rowOff>
    </xdr:from>
    <xdr:to>
      <xdr:col>102</xdr:col>
      <xdr:colOff>114300</xdr:colOff>
      <xdr:row>39</xdr:row>
      <xdr:rowOff>36512</xdr:rowOff>
    </xdr:to>
    <xdr:cxnSp macro="">
      <xdr:nvCxnSpPr>
        <xdr:cNvPr id="503" name="直線コネクタ 502">
          <a:extLst>
            <a:ext uri="{FF2B5EF4-FFF2-40B4-BE49-F238E27FC236}">
              <a16:creationId xmlns:a16="http://schemas.microsoft.com/office/drawing/2014/main" id="{A2C1D520-2D50-43A7-A3E2-B5D0261EC725}"/>
            </a:ext>
          </a:extLst>
        </xdr:cNvPr>
        <xdr:cNvCxnSpPr/>
      </xdr:nvCxnSpPr>
      <xdr:spPr>
        <a:xfrm flipV="1">
          <a:off x="18656300" y="6716485"/>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154647</xdr:rowOff>
    </xdr:from>
    <xdr:ext cx="534377" cy="259045"/>
    <xdr:sp macro="" textlink="">
      <xdr:nvSpPr>
        <xdr:cNvPr id="504" name="n_1aveValue【一般廃棄物処理施設】&#10;一人当たり有形固定資産（償却資産）額">
          <a:extLst>
            <a:ext uri="{FF2B5EF4-FFF2-40B4-BE49-F238E27FC236}">
              <a16:creationId xmlns:a16="http://schemas.microsoft.com/office/drawing/2014/main" id="{8C0B6F35-DC7D-41BE-B3A6-FE1D1A4A3DEF}"/>
            </a:ext>
          </a:extLst>
        </xdr:cNvPr>
        <xdr:cNvSpPr txBox="1"/>
      </xdr:nvSpPr>
      <xdr:spPr>
        <a:xfrm>
          <a:off x="21043411" y="7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505" name="n_2aveValue【一般廃棄物処理施設】&#10;一人当たり有形固定資産（償却資産）額">
          <a:extLst>
            <a:ext uri="{FF2B5EF4-FFF2-40B4-BE49-F238E27FC236}">
              <a16:creationId xmlns:a16="http://schemas.microsoft.com/office/drawing/2014/main" id="{580C7416-54DA-4EC3-A5FD-3D6F1E5BA5BA}"/>
            </a:ext>
          </a:extLst>
        </xdr:cNvPr>
        <xdr:cNvSpPr txBox="1"/>
      </xdr:nvSpPr>
      <xdr:spPr>
        <a:xfrm>
          <a:off x="201671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506" name="n_3aveValue【一般廃棄物処理施設】&#10;一人当たり有形固定資産（償却資産）額">
          <a:extLst>
            <a:ext uri="{FF2B5EF4-FFF2-40B4-BE49-F238E27FC236}">
              <a16:creationId xmlns:a16="http://schemas.microsoft.com/office/drawing/2014/main" id="{6BE0B0A4-D2E9-40C6-A736-6E3C70E2DB91}"/>
            </a:ext>
          </a:extLst>
        </xdr:cNvPr>
        <xdr:cNvSpPr txBox="1"/>
      </xdr:nvSpPr>
      <xdr:spPr>
        <a:xfrm>
          <a:off x="19278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507" name="n_4aveValue【一般廃棄物処理施設】&#10;一人当たり有形固定資産（償却資産）額">
          <a:extLst>
            <a:ext uri="{FF2B5EF4-FFF2-40B4-BE49-F238E27FC236}">
              <a16:creationId xmlns:a16="http://schemas.microsoft.com/office/drawing/2014/main" id="{D717A1A6-C0DB-47CB-92C3-A6E07C430655}"/>
            </a:ext>
          </a:extLst>
        </xdr:cNvPr>
        <xdr:cNvSpPr txBox="1"/>
      </xdr:nvSpPr>
      <xdr:spPr>
        <a:xfrm>
          <a:off x="18389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27826</xdr:rowOff>
    </xdr:from>
    <xdr:ext cx="599010" cy="259045"/>
    <xdr:sp macro="" textlink="">
      <xdr:nvSpPr>
        <xdr:cNvPr id="508" name="n_1mainValue【一般廃棄物処理施設】&#10;一人当たり有形固定資産（償却資産）額">
          <a:extLst>
            <a:ext uri="{FF2B5EF4-FFF2-40B4-BE49-F238E27FC236}">
              <a16:creationId xmlns:a16="http://schemas.microsoft.com/office/drawing/2014/main" id="{24C5886B-9769-4F66-9BE0-1ECC2312F79A}"/>
            </a:ext>
          </a:extLst>
        </xdr:cNvPr>
        <xdr:cNvSpPr txBox="1"/>
      </xdr:nvSpPr>
      <xdr:spPr>
        <a:xfrm>
          <a:off x="21011095" y="637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59745</xdr:rowOff>
    </xdr:from>
    <xdr:ext cx="599010" cy="259045"/>
    <xdr:sp macro="" textlink="">
      <xdr:nvSpPr>
        <xdr:cNvPr id="509" name="n_2mainValue【一般廃棄物処理施設】&#10;一人当たり有形固定資産（償却資産）額">
          <a:extLst>
            <a:ext uri="{FF2B5EF4-FFF2-40B4-BE49-F238E27FC236}">
              <a16:creationId xmlns:a16="http://schemas.microsoft.com/office/drawing/2014/main" id="{D394D934-BAEF-44E9-B5BD-3197FA05EB9F}"/>
            </a:ext>
          </a:extLst>
        </xdr:cNvPr>
        <xdr:cNvSpPr txBox="1"/>
      </xdr:nvSpPr>
      <xdr:spPr>
        <a:xfrm>
          <a:off x="20134795" y="640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97262</xdr:rowOff>
    </xdr:from>
    <xdr:ext cx="599010" cy="259045"/>
    <xdr:sp macro="" textlink="">
      <xdr:nvSpPr>
        <xdr:cNvPr id="510" name="n_3mainValue【一般廃棄物処理施設】&#10;一人当たり有形固定資産（償却資産）額">
          <a:extLst>
            <a:ext uri="{FF2B5EF4-FFF2-40B4-BE49-F238E27FC236}">
              <a16:creationId xmlns:a16="http://schemas.microsoft.com/office/drawing/2014/main" id="{572CEA87-C264-4E02-A5C5-6BD3EC784EF4}"/>
            </a:ext>
          </a:extLst>
        </xdr:cNvPr>
        <xdr:cNvSpPr txBox="1"/>
      </xdr:nvSpPr>
      <xdr:spPr>
        <a:xfrm>
          <a:off x="19245795" y="644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103839</xdr:rowOff>
    </xdr:from>
    <xdr:ext cx="599010" cy="259045"/>
    <xdr:sp macro="" textlink="">
      <xdr:nvSpPr>
        <xdr:cNvPr id="511" name="n_4mainValue【一般廃棄物処理施設】&#10;一人当たり有形固定資産（償却資産）額">
          <a:extLst>
            <a:ext uri="{FF2B5EF4-FFF2-40B4-BE49-F238E27FC236}">
              <a16:creationId xmlns:a16="http://schemas.microsoft.com/office/drawing/2014/main" id="{27266C6E-77B8-4222-9329-99BFB06D2EC1}"/>
            </a:ext>
          </a:extLst>
        </xdr:cNvPr>
        <xdr:cNvSpPr txBox="1"/>
      </xdr:nvSpPr>
      <xdr:spPr>
        <a:xfrm>
          <a:off x="18356795" y="64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8AEFE9E3-D083-42BB-BCD6-AFF7806979F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68087C91-2AF7-4802-B0B5-B73664F5047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6234C039-E531-4DFD-A3C8-0C8E27F79BE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5C659C75-BCAF-48DB-9A3B-A65BEBCD29C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E64CABE9-810A-4593-9CEF-8B4AA3034A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F3736760-3492-4BE6-98AA-31F4976CCAE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AAF31EF-A26A-4447-B63D-ACFE6FC8BAA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7F554EC4-A37C-4488-B08F-A9ECAE7E657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8F241515-B4A9-4343-A65E-B0FA7EDEF1B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62C1FC77-5F4C-4F66-8821-2E6DEAFAD22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F7734087-6E06-40C4-95DB-D6CEEB6CCEC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0B471DFF-A409-4785-8198-C1876802F66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62589C9F-48E1-460C-9F1B-C04A675783D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B6F4A1CB-B012-44D6-8028-1EDDFD0C492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F26C4146-AABA-4E8E-9C00-F85E9CC475C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0F50748D-BFF6-4FFD-9925-44F0043B416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DE49C0F5-2717-442E-8C5F-4096A35388E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2DA42EC3-9622-410D-AFCB-5ED060E8F9A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C1B6FC79-06F7-4596-B344-B23B4F7C5EC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615613F6-6140-4CE4-8AD3-F47F853A204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573B38EF-ABB3-48A0-9535-3EAB8163D16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CCEB10E1-7493-45BA-B1AC-9C1E07CC58A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a:extLst>
            <a:ext uri="{FF2B5EF4-FFF2-40B4-BE49-F238E27FC236}">
              <a16:creationId xmlns:a16="http://schemas.microsoft.com/office/drawing/2014/main" id="{F611555E-8F51-4A9D-8CF5-14682924737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72F73BC4-80CE-44F8-96AA-08EC1C8F49E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FBDE0A07-8A2E-4F83-9C82-EA800C64CBE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37" name="直線コネクタ 536">
          <a:extLst>
            <a:ext uri="{FF2B5EF4-FFF2-40B4-BE49-F238E27FC236}">
              <a16:creationId xmlns:a16="http://schemas.microsoft.com/office/drawing/2014/main" id="{16D82B4A-11F3-4393-B072-1C82C7942CE3}"/>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38" name="【保健センター・保健所】&#10;有形固定資産減価償却率最小値テキスト">
          <a:extLst>
            <a:ext uri="{FF2B5EF4-FFF2-40B4-BE49-F238E27FC236}">
              <a16:creationId xmlns:a16="http://schemas.microsoft.com/office/drawing/2014/main" id="{B352A93A-3796-40AF-BF56-68AD8382AB79}"/>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39" name="直線コネクタ 538">
          <a:extLst>
            <a:ext uri="{FF2B5EF4-FFF2-40B4-BE49-F238E27FC236}">
              <a16:creationId xmlns:a16="http://schemas.microsoft.com/office/drawing/2014/main" id="{39F32B9B-2C8D-4961-84E2-D8524538AA49}"/>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0" name="【保健センター・保健所】&#10;有形固定資産減価償却率最大値テキスト">
          <a:extLst>
            <a:ext uri="{FF2B5EF4-FFF2-40B4-BE49-F238E27FC236}">
              <a16:creationId xmlns:a16="http://schemas.microsoft.com/office/drawing/2014/main" id="{41F40BF2-1DFE-4B57-9042-F27F9A066036}"/>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1" name="直線コネクタ 540">
          <a:extLst>
            <a:ext uri="{FF2B5EF4-FFF2-40B4-BE49-F238E27FC236}">
              <a16:creationId xmlns:a16="http://schemas.microsoft.com/office/drawing/2014/main" id="{CD505272-2646-48F8-9DFC-EEEFC3A0542B}"/>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9FA9AD5A-FD3F-4C99-8AFA-BB13B71A12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3" name="フローチャート: 判断 542">
          <a:extLst>
            <a:ext uri="{FF2B5EF4-FFF2-40B4-BE49-F238E27FC236}">
              <a16:creationId xmlns:a16="http://schemas.microsoft.com/office/drawing/2014/main" id="{30CA9F76-E086-4F29-8923-5A7299C949B5}"/>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4" name="フローチャート: 判断 543">
          <a:extLst>
            <a:ext uri="{FF2B5EF4-FFF2-40B4-BE49-F238E27FC236}">
              <a16:creationId xmlns:a16="http://schemas.microsoft.com/office/drawing/2014/main" id="{F922C98E-0206-4D5A-A332-1DCA74116C1C}"/>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545" name="フローチャート: 判断 544">
          <a:extLst>
            <a:ext uri="{FF2B5EF4-FFF2-40B4-BE49-F238E27FC236}">
              <a16:creationId xmlns:a16="http://schemas.microsoft.com/office/drawing/2014/main" id="{A6877F1D-99A1-4926-94BA-9618A6205194}"/>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6" name="フローチャート: 判断 545">
          <a:extLst>
            <a:ext uri="{FF2B5EF4-FFF2-40B4-BE49-F238E27FC236}">
              <a16:creationId xmlns:a16="http://schemas.microsoft.com/office/drawing/2014/main" id="{E8F6DBBC-B091-4273-87E3-66119FFEA2F2}"/>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547" name="フローチャート: 判断 546">
          <a:extLst>
            <a:ext uri="{FF2B5EF4-FFF2-40B4-BE49-F238E27FC236}">
              <a16:creationId xmlns:a16="http://schemas.microsoft.com/office/drawing/2014/main" id="{512CB4BB-9E18-46CB-9F6B-8F2B229BF9D4}"/>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1FDCD72-C70A-401F-80CF-7A2794280FB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B5476F0-7165-448E-85A1-81B83E5785C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DD1DB20-46C2-415D-9594-79CE583E2E5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ED26759-EB26-4AC0-83DF-F0DBBCB74EC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2447084-5752-4328-8EC2-E2B4393F9FD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53" name="楕円 552">
          <a:extLst>
            <a:ext uri="{FF2B5EF4-FFF2-40B4-BE49-F238E27FC236}">
              <a16:creationId xmlns:a16="http://schemas.microsoft.com/office/drawing/2014/main" id="{F77ABE6F-FDF2-40F2-A9C8-9506F76481C3}"/>
            </a:ext>
          </a:extLst>
        </xdr:cNvPr>
        <xdr:cNvSpPr/>
      </xdr:nvSpPr>
      <xdr:spPr>
        <a:xfrm>
          <a:off x="162687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130464</xdr:rowOff>
    </xdr:from>
    <xdr:ext cx="405111" cy="259045"/>
    <xdr:sp macro="" textlink="">
      <xdr:nvSpPr>
        <xdr:cNvPr id="554" name="【保健センター・保健所】&#10;有形固定資産減価償却率該当値テキスト">
          <a:extLst>
            <a:ext uri="{FF2B5EF4-FFF2-40B4-BE49-F238E27FC236}">
              <a16:creationId xmlns:a16="http://schemas.microsoft.com/office/drawing/2014/main" id="{4C255B56-FE94-4410-8463-2ED201A98856}"/>
            </a:ext>
          </a:extLst>
        </xdr:cNvPr>
        <xdr:cNvSpPr txBox="1"/>
      </xdr:nvSpPr>
      <xdr:spPr>
        <a:xfrm>
          <a:off x="16357600" y="1007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96157</xdr:rowOff>
    </xdr:from>
    <xdr:to>
      <xdr:col>81</xdr:col>
      <xdr:colOff>101600</xdr:colOff>
      <xdr:row>60</xdr:row>
      <xdr:rowOff>26307</xdr:rowOff>
    </xdr:to>
    <xdr:sp macro="" textlink="">
      <xdr:nvSpPr>
        <xdr:cNvPr id="555" name="楕円 554">
          <a:extLst>
            <a:ext uri="{FF2B5EF4-FFF2-40B4-BE49-F238E27FC236}">
              <a16:creationId xmlns:a16="http://schemas.microsoft.com/office/drawing/2014/main" id="{85F696BB-9C40-4F38-86CA-FCA290EAC69E}"/>
            </a:ext>
          </a:extLst>
        </xdr:cNvPr>
        <xdr:cNvSpPr/>
      </xdr:nvSpPr>
      <xdr:spPr>
        <a:xfrm>
          <a:off x="15430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146957</xdr:rowOff>
    </xdr:from>
    <xdr:to>
      <xdr:col>85</xdr:col>
      <xdr:colOff>127000</xdr:colOff>
      <xdr:row>59</xdr:row>
      <xdr:rowOff>158387</xdr:rowOff>
    </xdr:to>
    <xdr:cxnSp macro="">
      <xdr:nvCxnSpPr>
        <xdr:cNvPr id="556" name="直線コネクタ 555">
          <a:extLst>
            <a:ext uri="{FF2B5EF4-FFF2-40B4-BE49-F238E27FC236}">
              <a16:creationId xmlns:a16="http://schemas.microsoft.com/office/drawing/2014/main" id="{559247CA-202C-43DC-A424-5B42A577ED7B}"/>
            </a:ext>
          </a:extLst>
        </xdr:cNvPr>
        <xdr:cNvCxnSpPr/>
      </xdr:nvCxnSpPr>
      <xdr:spPr>
        <a:xfrm>
          <a:off x="15481300" y="1026250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57" name="楕円 556">
          <a:extLst>
            <a:ext uri="{FF2B5EF4-FFF2-40B4-BE49-F238E27FC236}">
              <a16:creationId xmlns:a16="http://schemas.microsoft.com/office/drawing/2014/main" id="{5E6347FC-AEB6-4E9C-B961-154E5DE9F967}"/>
            </a:ext>
          </a:extLst>
        </xdr:cNvPr>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59</xdr:row>
      <xdr:rowOff>146957</xdr:rowOff>
    </xdr:to>
    <xdr:cxnSp macro="">
      <xdr:nvCxnSpPr>
        <xdr:cNvPr id="558" name="直線コネクタ 557">
          <a:extLst>
            <a:ext uri="{FF2B5EF4-FFF2-40B4-BE49-F238E27FC236}">
              <a16:creationId xmlns:a16="http://schemas.microsoft.com/office/drawing/2014/main" id="{0AE6F937-6543-4851-BC39-1E6371516DF6}"/>
            </a:ext>
          </a:extLst>
        </xdr:cNvPr>
        <xdr:cNvCxnSpPr/>
      </xdr:nvCxnSpPr>
      <xdr:spPr>
        <a:xfrm>
          <a:off x="14592300" y="102298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59" name="楕円 558">
          <a:extLst>
            <a:ext uri="{FF2B5EF4-FFF2-40B4-BE49-F238E27FC236}">
              <a16:creationId xmlns:a16="http://schemas.microsoft.com/office/drawing/2014/main" id="{BA76764A-8130-46AC-B3C6-794C39A52B86}"/>
            </a:ext>
          </a:extLst>
        </xdr:cNvPr>
        <xdr:cNvSpPr/>
      </xdr:nvSpPr>
      <xdr:spPr>
        <a:xfrm>
          <a:off x="13652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81643</xdr:rowOff>
    </xdr:from>
    <xdr:to>
      <xdr:col>76</xdr:col>
      <xdr:colOff>114300</xdr:colOff>
      <xdr:row>59</xdr:row>
      <xdr:rowOff>114300</xdr:rowOff>
    </xdr:to>
    <xdr:cxnSp macro="">
      <xdr:nvCxnSpPr>
        <xdr:cNvPr id="560" name="直線コネクタ 559">
          <a:extLst>
            <a:ext uri="{FF2B5EF4-FFF2-40B4-BE49-F238E27FC236}">
              <a16:creationId xmlns:a16="http://schemas.microsoft.com/office/drawing/2014/main" id="{F4D92FD8-9C56-4C82-AD0C-A5CAE730831C}"/>
            </a:ext>
          </a:extLst>
        </xdr:cNvPr>
        <xdr:cNvCxnSpPr/>
      </xdr:nvCxnSpPr>
      <xdr:spPr>
        <a:xfrm>
          <a:off x="13703300" y="101971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169635</xdr:rowOff>
    </xdr:from>
    <xdr:to>
      <xdr:col>67</xdr:col>
      <xdr:colOff>101600</xdr:colOff>
      <xdr:row>59</xdr:row>
      <xdr:rowOff>99785</xdr:rowOff>
    </xdr:to>
    <xdr:sp macro="" textlink="">
      <xdr:nvSpPr>
        <xdr:cNvPr id="561" name="楕円 560">
          <a:extLst>
            <a:ext uri="{FF2B5EF4-FFF2-40B4-BE49-F238E27FC236}">
              <a16:creationId xmlns:a16="http://schemas.microsoft.com/office/drawing/2014/main" id="{A0218B7D-4496-4AD1-8FB0-2382357F3B85}"/>
            </a:ext>
          </a:extLst>
        </xdr:cNvPr>
        <xdr:cNvSpPr/>
      </xdr:nvSpPr>
      <xdr:spPr>
        <a:xfrm>
          <a:off x="12763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48985</xdr:rowOff>
    </xdr:from>
    <xdr:to>
      <xdr:col>71</xdr:col>
      <xdr:colOff>177800</xdr:colOff>
      <xdr:row>59</xdr:row>
      <xdr:rowOff>81643</xdr:rowOff>
    </xdr:to>
    <xdr:cxnSp macro="">
      <xdr:nvCxnSpPr>
        <xdr:cNvPr id="562" name="直線コネクタ 561">
          <a:extLst>
            <a:ext uri="{FF2B5EF4-FFF2-40B4-BE49-F238E27FC236}">
              <a16:creationId xmlns:a16="http://schemas.microsoft.com/office/drawing/2014/main" id="{02436E25-A3F5-417C-9BE4-0E44A43DE196}"/>
            </a:ext>
          </a:extLst>
        </xdr:cNvPr>
        <xdr:cNvCxnSpPr/>
      </xdr:nvCxnSpPr>
      <xdr:spPr>
        <a:xfrm>
          <a:off x="12814300" y="101645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3174CD96-0FCB-4227-972F-B61E359F66CB}"/>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E473AB8C-3AA0-44CA-9A91-33FBC9A83627}"/>
            </a:ext>
          </a:extLst>
        </xdr:cNvPr>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C9282BED-1E5F-4206-8BE6-77C76CAF213C}"/>
            </a:ext>
          </a:extLst>
        </xdr:cNvPr>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566" name="n_4aveValue【保健センター・保健所】&#10;有形固定資産減価償却率">
          <a:extLst>
            <a:ext uri="{FF2B5EF4-FFF2-40B4-BE49-F238E27FC236}">
              <a16:creationId xmlns:a16="http://schemas.microsoft.com/office/drawing/2014/main" id="{29C6980A-20E2-48F4-AFA3-E879FA86C4DE}"/>
            </a:ext>
          </a:extLst>
        </xdr:cNvPr>
        <xdr:cNvSpPr txBox="1"/>
      </xdr:nvSpPr>
      <xdr:spPr>
        <a:xfrm>
          <a:off x="12611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17434</xdr:rowOff>
    </xdr:from>
    <xdr:ext cx="405111" cy="259045"/>
    <xdr:sp macro="" textlink="">
      <xdr:nvSpPr>
        <xdr:cNvPr id="567" name="n_1mainValue【保健センター・保健所】&#10;有形固定資産減価償却率">
          <a:extLst>
            <a:ext uri="{FF2B5EF4-FFF2-40B4-BE49-F238E27FC236}">
              <a16:creationId xmlns:a16="http://schemas.microsoft.com/office/drawing/2014/main" id="{51A27179-5DB0-45C6-9CB3-6E29A50B0B75}"/>
            </a:ext>
          </a:extLst>
        </xdr:cNvPr>
        <xdr:cNvSpPr txBox="1"/>
      </xdr:nvSpPr>
      <xdr:spPr>
        <a:xfrm>
          <a:off x="1526604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68" name="n_2mainValue【保健センター・保健所】&#10;有形固定資産減価償却率">
          <a:extLst>
            <a:ext uri="{FF2B5EF4-FFF2-40B4-BE49-F238E27FC236}">
              <a16:creationId xmlns:a16="http://schemas.microsoft.com/office/drawing/2014/main" id="{BD0882D8-DD30-4860-B579-B1AA76122A96}"/>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569" name="n_3mainValue【保健センター・保健所】&#10;有形固定資産減価償却率">
          <a:extLst>
            <a:ext uri="{FF2B5EF4-FFF2-40B4-BE49-F238E27FC236}">
              <a16:creationId xmlns:a16="http://schemas.microsoft.com/office/drawing/2014/main" id="{87470B95-158E-447E-A5F8-2DA6D71ED5D1}"/>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116312</xdr:rowOff>
    </xdr:from>
    <xdr:ext cx="405111" cy="259045"/>
    <xdr:sp macro="" textlink="">
      <xdr:nvSpPr>
        <xdr:cNvPr id="570" name="n_4mainValue【保健センター・保健所】&#10;有形固定資産減価償却率">
          <a:extLst>
            <a:ext uri="{FF2B5EF4-FFF2-40B4-BE49-F238E27FC236}">
              <a16:creationId xmlns:a16="http://schemas.microsoft.com/office/drawing/2014/main" id="{A9C98B93-24AE-432B-8F9D-08C105B982C7}"/>
            </a:ext>
          </a:extLst>
        </xdr:cNvPr>
        <xdr:cNvSpPr txBox="1"/>
      </xdr:nvSpPr>
      <xdr:spPr>
        <a:xfrm>
          <a:off x="12611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506B9B50-34F5-443B-8E5A-FBBF2F367F3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8BFC0437-D856-4CCF-9FF5-64E0893718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260A357D-AD31-49F6-AA67-C4393312845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66D8530C-2AC0-4A8C-96D3-2A2002F8B23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4BFE02C5-1094-4A6E-ABCF-577C501779C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1A054EE6-2C98-43A7-ABB7-2810394EF8E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57354DBB-72CF-412B-8433-C7BC701ED42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540CDB8B-7326-41E0-B6F9-BB64081635F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6A792161-1FAD-4192-A0C1-BD227A000C7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EC520F1B-7E80-4286-A42F-4FD3C8E00AD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C6B27F9B-9789-4F27-B0F0-12981354EE5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57B42745-4483-45C3-94F3-9C6FC9B346E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CB6F4204-8734-4D50-92AE-84689E4CF66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133ED118-3AEA-4B46-874E-B0FFB326E32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24EAD36C-B536-41D1-AA45-0C0E1069FA1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E01C934F-AB6E-4AF7-96DC-A2D51F72CB6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498BFEBE-F7D1-432D-BAD8-44A95BD71AF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6B440AAC-9B74-4D6A-9717-A64101EE9CF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3848147F-F2B5-4520-8479-CD172352C31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a:extLst>
            <a:ext uri="{FF2B5EF4-FFF2-40B4-BE49-F238E27FC236}">
              <a16:creationId xmlns:a16="http://schemas.microsoft.com/office/drawing/2014/main" id="{2753BE62-309B-44C7-953B-4A778DAC862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76903526-BDDB-4834-94E7-C2AB3204E22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D6C68CC1-788C-470D-97CF-747B1E9DB47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3C701C8F-9C41-40F9-9447-F393E9F15BD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94" name="直線コネクタ 593">
          <a:extLst>
            <a:ext uri="{FF2B5EF4-FFF2-40B4-BE49-F238E27FC236}">
              <a16:creationId xmlns:a16="http://schemas.microsoft.com/office/drawing/2014/main" id="{54026957-CA3C-4D50-8ACC-6437EF793746}"/>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978E5689-7D80-4F1D-8A41-90E3AAAF8CD8}"/>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6" name="直線コネクタ 595">
          <a:extLst>
            <a:ext uri="{FF2B5EF4-FFF2-40B4-BE49-F238E27FC236}">
              <a16:creationId xmlns:a16="http://schemas.microsoft.com/office/drawing/2014/main" id="{0D9D3F4D-6CDC-411B-A5F2-E628D18663EC}"/>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259F6748-4CA8-49BA-BC9C-1C4132EEE842}"/>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98" name="直線コネクタ 597">
          <a:extLst>
            <a:ext uri="{FF2B5EF4-FFF2-40B4-BE49-F238E27FC236}">
              <a16:creationId xmlns:a16="http://schemas.microsoft.com/office/drawing/2014/main" id="{6527288A-DCD5-4CE2-B2B9-64AB292D9B00}"/>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ADBD4C37-619B-4DC9-9351-856378D49E3C}"/>
            </a:ext>
          </a:extLst>
        </xdr:cNvPr>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00" name="フローチャート: 判断 599">
          <a:extLst>
            <a:ext uri="{FF2B5EF4-FFF2-40B4-BE49-F238E27FC236}">
              <a16:creationId xmlns:a16="http://schemas.microsoft.com/office/drawing/2014/main" id="{AE86078B-B277-4B8F-8AB3-A444AC6DDEB8}"/>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01" name="フローチャート: 判断 600">
          <a:extLst>
            <a:ext uri="{FF2B5EF4-FFF2-40B4-BE49-F238E27FC236}">
              <a16:creationId xmlns:a16="http://schemas.microsoft.com/office/drawing/2014/main" id="{4EA355F7-1D68-47B6-817E-267FA991A897}"/>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02" name="フローチャート: 判断 601">
          <a:extLst>
            <a:ext uri="{FF2B5EF4-FFF2-40B4-BE49-F238E27FC236}">
              <a16:creationId xmlns:a16="http://schemas.microsoft.com/office/drawing/2014/main" id="{2BB899B9-37E3-443E-8E2C-4DA74C759F18}"/>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03" name="フローチャート: 判断 602">
          <a:extLst>
            <a:ext uri="{FF2B5EF4-FFF2-40B4-BE49-F238E27FC236}">
              <a16:creationId xmlns:a16="http://schemas.microsoft.com/office/drawing/2014/main" id="{F38C2368-837D-406C-910A-2C2976C2809E}"/>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04" name="フローチャート: 判断 603">
          <a:extLst>
            <a:ext uri="{FF2B5EF4-FFF2-40B4-BE49-F238E27FC236}">
              <a16:creationId xmlns:a16="http://schemas.microsoft.com/office/drawing/2014/main" id="{502068A6-0CD7-4F13-9B48-FE41ABBBB5B5}"/>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B61DAA3-A3F8-4477-935E-FB7681EF826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1EB12D1-CCA6-4025-A863-AAA4CAA3061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1C25D91-4ECD-4AA9-907F-101879AD534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4E8B5CD-C765-49A2-8D1C-3D2B336F08F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61F73BDA-8846-4104-A4B6-AF7E70FD8C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610" name="楕円 609">
          <a:extLst>
            <a:ext uri="{FF2B5EF4-FFF2-40B4-BE49-F238E27FC236}">
              <a16:creationId xmlns:a16="http://schemas.microsoft.com/office/drawing/2014/main" id="{A1701BB7-C3DA-4348-A7FD-901CFCBE4AA7}"/>
            </a:ext>
          </a:extLst>
        </xdr:cNvPr>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109237</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3B83CAB8-AC84-4CA0-935E-124ED2266A1D}"/>
            </a:ext>
          </a:extLst>
        </xdr:cNvPr>
        <xdr:cNvSpPr txBox="1"/>
      </xdr:nvSpPr>
      <xdr:spPr>
        <a:xfrm>
          <a:off x="22199600"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90170</xdr:rowOff>
    </xdr:from>
    <xdr:to>
      <xdr:col>112</xdr:col>
      <xdr:colOff>38100</xdr:colOff>
      <xdr:row>63</xdr:row>
      <xdr:rowOff>20320</xdr:rowOff>
    </xdr:to>
    <xdr:sp macro="" textlink="">
      <xdr:nvSpPr>
        <xdr:cNvPr id="612" name="楕円 611">
          <a:extLst>
            <a:ext uri="{FF2B5EF4-FFF2-40B4-BE49-F238E27FC236}">
              <a16:creationId xmlns:a16="http://schemas.microsoft.com/office/drawing/2014/main" id="{6DB3C8B0-DF30-4AD3-A320-8B27A7FCCF90}"/>
            </a:ext>
          </a:extLst>
        </xdr:cNvPr>
        <xdr:cNvSpPr/>
      </xdr:nvSpPr>
      <xdr:spPr>
        <a:xfrm>
          <a:off x="21272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140970</xdr:rowOff>
    </xdr:to>
    <xdr:cxnSp macro="">
      <xdr:nvCxnSpPr>
        <xdr:cNvPr id="613" name="直線コネクタ 612">
          <a:extLst>
            <a:ext uri="{FF2B5EF4-FFF2-40B4-BE49-F238E27FC236}">
              <a16:creationId xmlns:a16="http://schemas.microsoft.com/office/drawing/2014/main" id="{FD4091B7-37F3-4282-9836-9CE8C0E14459}"/>
            </a:ext>
          </a:extLst>
        </xdr:cNvPr>
        <xdr:cNvCxnSpPr/>
      </xdr:nvCxnSpPr>
      <xdr:spPr>
        <a:xfrm flipV="1">
          <a:off x="21323300" y="107670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90170</xdr:rowOff>
    </xdr:from>
    <xdr:to>
      <xdr:col>107</xdr:col>
      <xdr:colOff>101600</xdr:colOff>
      <xdr:row>63</xdr:row>
      <xdr:rowOff>20320</xdr:rowOff>
    </xdr:to>
    <xdr:sp macro="" textlink="">
      <xdr:nvSpPr>
        <xdr:cNvPr id="614" name="楕円 613">
          <a:extLst>
            <a:ext uri="{FF2B5EF4-FFF2-40B4-BE49-F238E27FC236}">
              <a16:creationId xmlns:a16="http://schemas.microsoft.com/office/drawing/2014/main" id="{6FDA2D1B-8C00-4B96-9F1F-A4A61593F852}"/>
            </a:ext>
          </a:extLst>
        </xdr:cNvPr>
        <xdr:cNvSpPr/>
      </xdr:nvSpPr>
      <xdr:spPr>
        <a:xfrm>
          <a:off x="20383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140970</xdr:rowOff>
    </xdr:from>
    <xdr:to>
      <xdr:col>111</xdr:col>
      <xdr:colOff>177800</xdr:colOff>
      <xdr:row>62</xdr:row>
      <xdr:rowOff>140970</xdr:rowOff>
    </xdr:to>
    <xdr:cxnSp macro="">
      <xdr:nvCxnSpPr>
        <xdr:cNvPr id="615" name="直線コネクタ 614">
          <a:extLst>
            <a:ext uri="{FF2B5EF4-FFF2-40B4-BE49-F238E27FC236}">
              <a16:creationId xmlns:a16="http://schemas.microsoft.com/office/drawing/2014/main" id="{700B988A-465B-4C54-A5EA-D940E0D9B312}"/>
            </a:ext>
          </a:extLst>
        </xdr:cNvPr>
        <xdr:cNvCxnSpPr/>
      </xdr:nvCxnSpPr>
      <xdr:spPr>
        <a:xfrm>
          <a:off x="20434300" y="1077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97790</xdr:rowOff>
    </xdr:from>
    <xdr:to>
      <xdr:col>102</xdr:col>
      <xdr:colOff>165100</xdr:colOff>
      <xdr:row>63</xdr:row>
      <xdr:rowOff>27940</xdr:rowOff>
    </xdr:to>
    <xdr:sp macro="" textlink="">
      <xdr:nvSpPr>
        <xdr:cNvPr id="616" name="楕円 615">
          <a:extLst>
            <a:ext uri="{FF2B5EF4-FFF2-40B4-BE49-F238E27FC236}">
              <a16:creationId xmlns:a16="http://schemas.microsoft.com/office/drawing/2014/main" id="{E02123E3-DB11-46D9-B56B-54536F58ACD9}"/>
            </a:ext>
          </a:extLst>
        </xdr:cNvPr>
        <xdr:cNvSpPr/>
      </xdr:nvSpPr>
      <xdr:spPr>
        <a:xfrm>
          <a:off x="19494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140970</xdr:rowOff>
    </xdr:from>
    <xdr:to>
      <xdr:col>107</xdr:col>
      <xdr:colOff>50800</xdr:colOff>
      <xdr:row>62</xdr:row>
      <xdr:rowOff>148590</xdr:rowOff>
    </xdr:to>
    <xdr:cxnSp macro="">
      <xdr:nvCxnSpPr>
        <xdr:cNvPr id="617" name="直線コネクタ 616">
          <a:extLst>
            <a:ext uri="{FF2B5EF4-FFF2-40B4-BE49-F238E27FC236}">
              <a16:creationId xmlns:a16="http://schemas.microsoft.com/office/drawing/2014/main" id="{A98F348A-2E42-4FA6-86D0-E7B7DD61EAC8}"/>
            </a:ext>
          </a:extLst>
        </xdr:cNvPr>
        <xdr:cNvCxnSpPr/>
      </xdr:nvCxnSpPr>
      <xdr:spPr>
        <a:xfrm flipV="1">
          <a:off x="19545300" y="107708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97790</xdr:rowOff>
    </xdr:from>
    <xdr:to>
      <xdr:col>98</xdr:col>
      <xdr:colOff>38100</xdr:colOff>
      <xdr:row>63</xdr:row>
      <xdr:rowOff>27940</xdr:rowOff>
    </xdr:to>
    <xdr:sp macro="" textlink="">
      <xdr:nvSpPr>
        <xdr:cNvPr id="618" name="楕円 617">
          <a:extLst>
            <a:ext uri="{FF2B5EF4-FFF2-40B4-BE49-F238E27FC236}">
              <a16:creationId xmlns:a16="http://schemas.microsoft.com/office/drawing/2014/main" id="{E097BABE-3A4F-4383-8E2C-AF4ABA72701F}"/>
            </a:ext>
          </a:extLst>
        </xdr:cNvPr>
        <xdr:cNvSpPr/>
      </xdr:nvSpPr>
      <xdr:spPr>
        <a:xfrm>
          <a:off x="18605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148590</xdr:rowOff>
    </xdr:from>
    <xdr:to>
      <xdr:col>102</xdr:col>
      <xdr:colOff>114300</xdr:colOff>
      <xdr:row>62</xdr:row>
      <xdr:rowOff>148590</xdr:rowOff>
    </xdr:to>
    <xdr:cxnSp macro="">
      <xdr:nvCxnSpPr>
        <xdr:cNvPr id="619" name="直線コネクタ 618">
          <a:extLst>
            <a:ext uri="{FF2B5EF4-FFF2-40B4-BE49-F238E27FC236}">
              <a16:creationId xmlns:a16="http://schemas.microsoft.com/office/drawing/2014/main" id="{91FB9263-7B0C-4C93-B1BB-03C3398F8424}"/>
            </a:ext>
          </a:extLst>
        </xdr:cNvPr>
        <xdr:cNvCxnSpPr/>
      </xdr:nvCxnSpPr>
      <xdr:spPr>
        <a:xfrm>
          <a:off x="18656300" y="1077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620" name="n_1aveValue【保健センター・保健所】&#10;一人当たり面積">
          <a:extLst>
            <a:ext uri="{FF2B5EF4-FFF2-40B4-BE49-F238E27FC236}">
              <a16:creationId xmlns:a16="http://schemas.microsoft.com/office/drawing/2014/main" id="{02661223-46E3-4CC4-9D7A-A24FE647C3C8}"/>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21" name="n_2aveValue【保健センター・保健所】&#10;一人当たり面積">
          <a:extLst>
            <a:ext uri="{FF2B5EF4-FFF2-40B4-BE49-F238E27FC236}">
              <a16:creationId xmlns:a16="http://schemas.microsoft.com/office/drawing/2014/main" id="{5CFAE1B8-2658-4505-97C9-CD7E8B4EB497}"/>
            </a:ext>
          </a:extLst>
        </xdr:cNvPr>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622" name="n_3aveValue【保健センター・保健所】&#10;一人当たり面積">
          <a:extLst>
            <a:ext uri="{FF2B5EF4-FFF2-40B4-BE49-F238E27FC236}">
              <a16:creationId xmlns:a16="http://schemas.microsoft.com/office/drawing/2014/main" id="{8497FDE6-09A8-41C5-9BCE-3353135E6A5C}"/>
            </a:ext>
          </a:extLst>
        </xdr:cNvPr>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623" name="n_4aveValue【保健センター・保健所】&#10;一人当たり面積">
          <a:extLst>
            <a:ext uri="{FF2B5EF4-FFF2-40B4-BE49-F238E27FC236}">
              <a16:creationId xmlns:a16="http://schemas.microsoft.com/office/drawing/2014/main" id="{9DE5D596-F154-4B90-9A92-91F5FAE33A6E}"/>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36847</xdr:rowOff>
    </xdr:from>
    <xdr:ext cx="469744" cy="259045"/>
    <xdr:sp macro="" textlink="">
      <xdr:nvSpPr>
        <xdr:cNvPr id="624" name="n_1mainValue【保健センター・保健所】&#10;一人当たり面積">
          <a:extLst>
            <a:ext uri="{FF2B5EF4-FFF2-40B4-BE49-F238E27FC236}">
              <a16:creationId xmlns:a16="http://schemas.microsoft.com/office/drawing/2014/main" id="{0E5756DA-A68F-4CD1-81FA-D00A0B8277B8}"/>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36847</xdr:rowOff>
    </xdr:from>
    <xdr:ext cx="469744" cy="259045"/>
    <xdr:sp macro="" textlink="">
      <xdr:nvSpPr>
        <xdr:cNvPr id="625" name="n_2mainValue【保健センター・保健所】&#10;一人当たり面積">
          <a:extLst>
            <a:ext uri="{FF2B5EF4-FFF2-40B4-BE49-F238E27FC236}">
              <a16:creationId xmlns:a16="http://schemas.microsoft.com/office/drawing/2014/main" id="{B83C17F5-E7CB-4375-AACA-8655CDA77C2E}"/>
            </a:ext>
          </a:extLst>
        </xdr:cNvPr>
        <xdr:cNvSpPr txBox="1"/>
      </xdr:nvSpPr>
      <xdr:spPr>
        <a:xfrm>
          <a:off x="20199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44467</xdr:rowOff>
    </xdr:from>
    <xdr:ext cx="469744" cy="259045"/>
    <xdr:sp macro="" textlink="">
      <xdr:nvSpPr>
        <xdr:cNvPr id="626" name="n_3mainValue【保健センター・保健所】&#10;一人当たり面積">
          <a:extLst>
            <a:ext uri="{FF2B5EF4-FFF2-40B4-BE49-F238E27FC236}">
              <a16:creationId xmlns:a16="http://schemas.microsoft.com/office/drawing/2014/main" id="{57D5F448-BF50-4B05-BFB4-7B16E14BB192}"/>
            </a:ext>
          </a:extLst>
        </xdr:cNvPr>
        <xdr:cNvSpPr txBox="1"/>
      </xdr:nvSpPr>
      <xdr:spPr>
        <a:xfrm>
          <a:off x="19310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44467</xdr:rowOff>
    </xdr:from>
    <xdr:ext cx="469744" cy="259045"/>
    <xdr:sp macro="" textlink="">
      <xdr:nvSpPr>
        <xdr:cNvPr id="627" name="n_4mainValue【保健センター・保健所】&#10;一人当たり面積">
          <a:extLst>
            <a:ext uri="{FF2B5EF4-FFF2-40B4-BE49-F238E27FC236}">
              <a16:creationId xmlns:a16="http://schemas.microsoft.com/office/drawing/2014/main" id="{4CCDC1AA-DF76-4C19-BE37-4E80CF2C7515}"/>
            </a:ext>
          </a:extLst>
        </xdr:cNvPr>
        <xdr:cNvSpPr txBox="1"/>
      </xdr:nvSpPr>
      <xdr:spPr>
        <a:xfrm>
          <a:off x="18421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CA595C49-7923-474A-A85A-B3A79BEEBBC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E17737B0-DF6D-47BE-A69E-100EE6DF9FF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20592B89-3BBD-41A1-8E7D-82A6836E48F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3C6A64B0-A120-4EDA-8B5A-CBD92371469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174008BB-43AE-4D87-99C7-ACA184E019D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3100521C-B259-4A3F-B2BC-EA28928D1E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21276EB6-C08E-4E5D-BC86-02BFCF5E562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67796152-037D-45A6-8B0B-7488554F6BE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3D9CE0DB-F156-4B4A-BF42-680C1097FCE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5643F4FD-A944-499F-9D27-295D37EE10D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95988CFD-6865-4914-ADFF-F3B683BF4D3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2A3B393E-8BF6-467F-BA5E-29B2A3CF649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19B04300-4FAD-4F66-9A11-7CD8C936A87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81722F0B-FB39-4675-B973-22272A443E9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883797A3-C83B-4DEA-B4D2-22599EA4A6B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276C4189-0A48-4455-9887-40990ED59A2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EE8A05B2-44FE-467C-8E0F-C465FCE230F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9407764D-DD47-4948-991F-3F53148BB87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7ECB890F-4C47-4983-A238-EB4F297ED6D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5A78C1FA-15E2-43D7-8D28-46A054F9560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8" name="テキスト ボックス 647">
          <a:extLst>
            <a:ext uri="{FF2B5EF4-FFF2-40B4-BE49-F238E27FC236}">
              <a16:creationId xmlns:a16="http://schemas.microsoft.com/office/drawing/2014/main" id="{2B026281-005D-433D-8E0D-0006FC46D8A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FB1E7A50-6F0D-4689-8A82-3B9D25E77DD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0" name="テキスト ボックス 649">
          <a:extLst>
            <a:ext uri="{FF2B5EF4-FFF2-40B4-BE49-F238E27FC236}">
              <a16:creationId xmlns:a16="http://schemas.microsoft.com/office/drawing/2014/main" id="{53F952C3-8C1B-4901-A007-6A32294E2D6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7782DC6B-C298-43C8-915D-CB578258E65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52" name="直線コネクタ 651">
          <a:extLst>
            <a:ext uri="{FF2B5EF4-FFF2-40B4-BE49-F238E27FC236}">
              <a16:creationId xmlns:a16="http://schemas.microsoft.com/office/drawing/2014/main" id="{85EDDC47-FED2-4F83-BA67-3EE4BED91E3C}"/>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53" name="【消防施設】&#10;有形固定資産減価償却率最小値テキスト">
          <a:extLst>
            <a:ext uri="{FF2B5EF4-FFF2-40B4-BE49-F238E27FC236}">
              <a16:creationId xmlns:a16="http://schemas.microsoft.com/office/drawing/2014/main" id="{B75F75B7-C359-46BB-A672-848F10E08239}"/>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4" name="直線コネクタ 653">
          <a:extLst>
            <a:ext uri="{FF2B5EF4-FFF2-40B4-BE49-F238E27FC236}">
              <a16:creationId xmlns:a16="http://schemas.microsoft.com/office/drawing/2014/main" id="{F0CF51A1-EB2B-45CE-A5C3-653641790D83}"/>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55" name="【消防施設】&#10;有形固定資産減価償却率最大値テキスト">
          <a:extLst>
            <a:ext uri="{FF2B5EF4-FFF2-40B4-BE49-F238E27FC236}">
              <a16:creationId xmlns:a16="http://schemas.microsoft.com/office/drawing/2014/main" id="{ACB2EDCE-7F48-499D-8203-456616AE1460}"/>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6" name="直線コネクタ 655">
          <a:extLst>
            <a:ext uri="{FF2B5EF4-FFF2-40B4-BE49-F238E27FC236}">
              <a16:creationId xmlns:a16="http://schemas.microsoft.com/office/drawing/2014/main" id="{3CE6E3B5-ADFC-4B6D-A908-C068FD0C9E73}"/>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50E04439-2216-40BA-B1F1-9B1E22EFC30B}"/>
            </a:ext>
          </a:extLst>
        </xdr:cNvPr>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58" name="フローチャート: 判断 657">
          <a:extLst>
            <a:ext uri="{FF2B5EF4-FFF2-40B4-BE49-F238E27FC236}">
              <a16:creationId xmlns:a16="http://schemas.microsoft.com/office/drawing/2014/main" id="{693EC956-72BE-43E4-A598-A152BC660206}"/>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9" name="フローチャート: 判断 658">
          <a:extLst>
            <a:ext uri="{FF2B5EF4-FFF2-40B4-BE49-F238E27FC236}">
              <a16:creationId xmlns:a16="http://schemas.microsoft.com/office/drawing/2014/main" id="{F71D5B96-A050-4D5E-A6B5-98D965CC943D}"/>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60" name="フローチャート: 判断 659">
          <a:extLst>
            <a:ext uri="{FF2B5EF4-FFF2-40B4-BE49-F238E27FC236}">
              <a16:creationId xmlns:a16="http://schemas.microsoft.com/office/drawing/2014/main" id="{33094F33-EA4B-49C2-A5BC-F89E960D6A1C}"/>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61" name="フローチャート: 判断 660">
          <a:extLst>
            <a:ext uri="{FF2B5EF4-FFF2-40B4-BE49-F238E27FC236}">
              <a16:creationId xmlns:a16="http://schemas.microsoft.com/office/drawing/2014/main" id="{53C4FA44-F7A6-4ACE-B691-610FFCB368D6}"/>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62" name="フローチャート: 判断 661">
          <a:extLst>
            <a:ext uri="{FF2B5EF4-FFF2-40B4-BE49-F238E27FC236}">
              <a16:creationId xmlns:a16="http://schemas.microsoft.com/office/drawing/2014/main" id="{3C3F10AD-D0C0-4F79-9E7D-76133FFD6FEB}"/>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6C8B800-ECBB-41F9-893D-540F877A8CF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309346A-29D6-4F22-B205-908D031DD4F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48D13EA0-3477-4F11-B420-4A803B27E3E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2C1FFE6D-DB86-4A19-8665-645401460C5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190213DA-D143-4277-8155-6AA7128B19F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130175</xdr:rowOff>
    </xdr:from>
    <xdr:to>
      <xdr:col>85</xdr:col>
      <xdr:colOff>177800</xdr:colOff>
      <xdr:row>82</xdr:row>
      <xdr:rowOff>60325</xdr:rowOff>
    </xdr:to>
    <xdr:sp macro="" textlink="">
      <xdr:nvSpPr>
        <xdr:cNvPr id="668" name="楕円 667">
          <a:extLst>
            <a:ext uri="{FF2B5EF4-FFF2-40B4-BE49-F238E27FC236}">
              <a16:creationId xmlns:a16="http://schemas.microsoft.com/office/drawing/2014/main" id="{9D4E8692-D368-4058-A4FD-DA59DD762635}"/>
            </a:ext>
          </a:extLst>
        </xdr:cNvPr>
        <xdr:cNvSpPr/>
      </xdr:nvSpPr>
      <xdr:spPr>
        <a:xfrm>
          <a:off x="16268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153052</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158D10C7-62C0-449E-998C-1D75C22A5F80}"/>
            </a:ext>
          </a:extLst>
        </xdr:cNvPr>
        <xdr:cNvSpPr txBox="1"/>
      </xdr:nvSpPr>
      <xdr:spPr>
        <a:xfrm>
          <a:off x="16357600"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670" name="楕円 669">
          <a:extLst>
            <a:ext uri="{FF2B5EF4-FFF2-40B4-BE49-F238E27FC236}">
              <a16:creationId xmlns:a16="http://schemas.microsoft.com/office/drawing/2014/main" id="{3AB15173-78E8-4FFC-BE59-E3FCE1110C3D}"/>
            </a:ext>
          </a:extLst>
        </xdr:cNvPr>
        <xdr:cNvSpPr/>
      </xdr:nvSpPr>
      <xdr:spPr>
        <a:xfrm>
          <a:off x="1543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129539</xdr:rowOff>
    </xdr:from>
    <xdr:to>
      <xdr:col>85</xdr:col>
      <xdr:colOff>127000</xdr:colOff>
      <xdr:row>82</xdr:row>
      <xdr:rowOff>9525</xdr:rowOff>
    </xdr:to>
    <xdr:cxnSp macro="">
      <xdr:nvCxnSpPr>
        <xdr:cNvPr id="671" name="直線コネクタ 670">
          <a:extLst>
            <a:ext uri="{FF2B5EF4-FFF2-40B4-BE49-F238E27FC236}">
              <a16:creationId xmlns:a16="http://schemas.microsoft.com/office/drawing/2014/main" id="{64C42249-C4A0-4A8F-8BAD-D54F532684AB}"/>
            </a:ext>
          </a:extLst>
        </xdr:cNvPr>
        <xdr:cNvCxnSpPr/>
      </xdr:nvCxnSpPr>
      <xdr:spPr>
        <a:xfrm>
          <a:off x="15481300" y="1401698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72" name="楕円 671">
          <a:extLst>
            <a:ext uri="{FF2B5EF4-FFF2-40B4-BE49-F238E27FC236}">
              <a16:creationId xmlns:a16="http://schemas.microsoft.com/office/drawing/2014/main" id="{D1559CD2-F6D8-415B-AF32-82B1E9BD33B2}"/>
            </a:ext>
          </a:extLst>
        </xdr:cNvPr>
        <xdr:cNvSpPr/>
      </xdr:nvSpPr>
      <xdr:spPr>
        <a:xfrm>
          <a:off x="1454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60961</xdr:rowOff>
    </xdr:from>
    <xdr:to>
      <xdr:col>81</xdr:col>
      <xdr:colOff>50800</xdr:colOff>
      <xdr:row>81</xdr:row>
      <xdr:rowOff>129539</xdr:rowOff>
    </xdr:to>
    <xdr:cxnSp macro="">
      <xdr:nvCxnSpPr>
        <xdr:cNvPr id="673" name="直線コネクタ 672">
          <a:extLst>
            <a:ext uri="{FF2B5EF4-FFF2-40B4-BE49-F238E27FC236}">
              <a16:creationId xmlns:a16="http://schemas.microsoft.com/office/drawing/2014/main" id="{54999DEC-7AA8-4F66-9A82-C331371FD11E}"/>
            </a:ext>
          </a:extLst>
        </xdr:cNvPr>
        <xdr:cNvCxnSpPr/>
      </xdr:nvCxnSpPr>
      <xdr:spPr>
        <a:xfrm>
          <a:off x="14592300" y="139484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86361</xdr:rowOff>
    </xdr:from>
    <xdr:to>
      <xdr:col>72</xdr:col>
      <xdr:colOff>38100</xdr:colOff>
      <xdr:row>82</xdr:row>
      <xdr:rowOff>16511</xdr:rowOff>
    </xdr:to>
    <xdr:sp macro="" textlink="">
      <xdr:nvSpPr>
        <xdr:cNvPr id="674" name="楕円 673">
          <a:extLst>
            <a:ext uri="{FF2B5EF4-FFF2-40B4-BE49-F238E27FC236}">
              <a16:creationId xmlns:a16="http://schemas.microsoft.com/office/drawing/2014/main" id="{4A5D1ACB-B345-4FCD-BE5D-D90CAE315AB4}"/>
            </a:ext>
          </a:extLst>
        </xdr:cNvPr>
        <xdr:cNvSpPr/>
      </xdr:nvSpPr>
      <xdr:spPr>
        <a:xfrm>
          <a:off x="13652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60961</xdr:rowOff>
    </xdr:from>
    <xdr:to>
      <xdr:col>76</xdr:col>
      <xdr:colOff>114300</xdr:colOff>
      <xdr:row>81</xdr:row>
      <xdr:rowOff>137161</xdr:rowOff>
    </xdr:to>
    <xdr:cxnSp macro="">
      <xdr:nvCxnSpPr>
        <xdr:cNvPr id="675" name="直線コネクタ 674">
          <a:extLst>
            <a:ext uri="{FF2B5EF4-FFF2-40B4-BE49-F238E27FC236}">
              <a16:creationId xmlns:a16="http://schemas.microsoft.com/office/drawing/2014/main" id="{B2086B5A-1C65-4DB1-8714-77E87D695009}"/>
            </a:ext>
          </a:extLst>
        </xdr:cNvPr>
        <xdr:cNvCxnSpPr/>
      </xdr:nvCxnSpPr>
      <xdr:spPr>
        <a:xfrm flipV="1">
          <a:off x="13703300" y="139484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52070</xdr:rowOff>
    </xdr:from>
    <xdr:to>
      <xdr:col>67</xdr:col>
      <xdr:colOff>101600</xdr:colOff>
      <xdr:row>81</xdr:row>
      <xdr:rowOff>153670</xdr:rowOff>
    </xdr:to>
    <xdr:sp macro="" textlink="">
      <xdr:nvSpPr>
        <xdr:cNvPr id="676" name="楕円 675">
          <a:extLst>
            <a:ext uri="{FF2B5EF4-FFF2-40B4-BE49-F238E27FC236}">
              <a16:creationId xmlns:a16="http://schemas.microsoft.com/office/drawing/2014/main" id="{9E06B184-7D5A-4B7D-B5B6-92C29C8E0B94}"/>
            </a:ext>
          </a:extLst>
        </xdr:cNvPr>
        <xdr:cNvSpPr/>
      </xdr:nvSpPr>
      <xdr:spPr>
        <a:xfrm>
          <a:off x="12763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102870</xdr:rowOff>
    </xdr:from>
    <xdr:to>
      <xdr:col>71</xdr:col>
      <xdr:colOff>177800</xdr:colOff>
      <xdr:row>81</xdr:row>
      <xdr:rowOff>137161</xdr:rowOff>
    </xdr:to>
    <xdr:cxnSp macro="">
      <xdr:nvCxnSpPr>
        <xdr:cNvPr id="677" name="直線コネクタ 676">
          <a:extLst>
            <a:ext uri="{FF2B5EF4-FFF2-40B4-BE49-F238E27FC236}">
              <a16:creationId xmlns:a16="http://schemas.microsoft.com/office/drawing/2014/main" id="{3F26FD7F-71B7-4E9E-BD17-8AD4B5042EAD}"/>
            </a:ext>
          </a:extLst>
        </xdr:cNvPr>
        <xdr:cNvCxnSpPr/>
      </xdr:nvCxnSpPr>
      <xdr:spPr>
        <a:xfrm>
          <a:off x="12814300" y="13990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8" name="n_1aveValue【消防施設】&#10;有形固定資産減価償却率">
          <a:extLst>
            <a:ext uri="{FF2B5EF4-FFF2-40B4-BE49-F238E27FC236}">
              <a16:creationId xmlns:a16="http://schemas.microsoft.com/office/drawing/2014/main" id="{2197209E-4C58-4DE3-83C8-D899E27AEC3C}"/>
            </a:ext>
          </a:extLst>
        </xdr:cNvPr>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679" name="n_2aveValue【消防施設】&#10;有形固定資産減価償却率">
          <a:extLst>
            <a:ext uri="{FF2B5EF4-FFF2-40B4-BE49-F238E27FC236}">
              <a16:creationId xmlns:a16="http://schemas.microsoft.com/office/drawing/2014/main" id="{528D7A7B-878C-4C5D-9B44-0259BB3EF118}"/>
            </a:ext>
          </a:extLst>
        </xdr:cNvPr>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80" name="n_3aveValue【消防施設】&#10;有形固定資産減価償却率">
          <a:extLst>
            <a:ext uri="{FF2B5EF4-FFF2-40B4-BE49-F238E27FC236}">
              <a16:creationId xmlns:a16="http://schemas.microsoft.com/office/drawing/2014/main" id="{D730A30E-4A56-4F58-8548-70BBDBEE1837}"/>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681" name="n_4aveValue【消防施設】&#10;有形固定資産減価償却率">
          <a:extLst>
            <a:ext uri="{FF2B5EF4-FFF2-40B4-BE49-F238E27FC236}">
              <a16:creationId xmlns:a16="http://schemas.microsoft.com/office/drawing/2014/main" id="{1FEE687A-CA5D-4511-917C-FFD4CE831F12}"/>
            </a:ext>
          </a:extLst>
        </xdr:cNvPr>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25416</xdr:rowOff>
    </xdr:from>
    <xdr:ext cx="405111" cy="259045"/>
    <xdr:sp macro="" textlink="">
      <xdr:nvSpPr>
        <xdr:cNvPr id="682" name="n_1mainValue【消防施設】&#10;有形固定資産減価償却率">
          <a:extLst>
            <a:ext uri="{FF2B5EF4-FFF2-40B4-BE49-F238E27FC236}">
              <a16:creationId xmlns:a16="http://schemas.microsoft.com/office/drawing/2014/main" id="{40E1F923-913E-4B87-A153-AC7014D566A0}"/>
            </a:ext>
          </a:extLst>
        </xdr:cNvPr>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83" name="n_2mainValue【消防施設】&#10;有形固定資産減価償却率">
          <a:extLst>
            <a:ext uri="{FF2B5EF4-FFF2-40B4-BE49-F238E27FC236}">
              <a16:creationId xmlns:a16="http://schemas.microsoft.com/office/drawing/2014/main" id="{48892F4D-D66D-4366-B1B8-B99F4BB74CE8}"/>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684" name="n_3mainValue【消防施設】&#10;有形固定資産減価償却率">
          <a:extLst>
            <a:ext uri="{FF2B5EF4-FFF2-40B4-BE49-F238E27FC236}">
              <a16:creationId xmlns:a16="http://schemas.microsoft.com/office/drawing/2014/main" id="{13081EAE-DE4C-48E9-A5F5-68E71D3F61B7}"/>
            </a:ext>
          </a:extLst>
        </xdr:cNvPr>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685" name="n_4mainValue【消防施設】&#10;有形固定資産減価償却率">
          <a:extLst>
            <a:ext uri="{FF2B5EF4-FFF2-40B4-BE49-F238E27FC236}">
              <a16:creationId xmlns:a16="http://schemas.microsoft.com/office/drawing/2014/main" id="{D9CF4A90-6BF9-4ADA-BC63-089423FBAA2D}"/>
            </a:ext>
          </a:extLst>
        </xdr:cNvPr>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5E63DEC8-471E-47E3-8EC2-83DC089EE7B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02DC3FF1-908B-495F-ABF0-C881AB5DD3A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FECE2E8E-BC55-43F9-BAE0-AAF8C6CB4E0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FC0CA321-F029-4109-9C5A-906002EC066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E7041802-260C-4AE8-BC4C-4C447175648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995BF2F4-FDF1-43B9-8570-BC71207410E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4C940C54-8859-47D5-A9BA-188B41E87E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6EFBED97-50B3-4FFF-8ECE-C9FD3E6BAB3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2D4C75DF-55CA-45E5-BDEA-EE684EF2245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6728B1B6-D2CF-45E2-991C-8B915CC9325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6" name="直線コネクタ 695">
          <a:extLst>
            <a:ext uri="{FF2B5EF4-FFF2-40B4-BE49-F238E27FC236}">
              <a16:creationId xmlns:a16="http://schemas.microsoft.com/office/drawing/2014/main" id="{7BC0C1A3-CFAA-4E39-929E-2772CD87A5C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7" name="テキスト ボックス 696">
          <a:extLst>
            <a:ext uri="{FF2B5EF4-FFF2-40B4-BE49-F238E27FC236}">
              <a16:creationId xmlns:a16="http://schemas.microsoft.com/office/drawing/2014/main" id="{36989BBC-4D18-4C84-BD9E-24703572429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8" name="直線コネクタ 697">
          <a:extLst>
            <a:ext uri="{FF2B5EF4-FFF2-40B4-BE49-F238E27FC236}">
              <a16:creationId xmlns:a16="http://schemas.microsoft.com/office/drawing/2014/main" id="{D2D50626-698F-4A8B-A0AF-4E0EBB7B158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9" name="テキスト ボックス 698">
          <a:extLst>
            <a:ext uri="{FF2B5EF4-FFF2-40B4-BE49-F238E27FC236}">
              <a16:creationId xmlns:a16="http://schemas.microsoft.com/office/drawing/2014/main" id="{BB1189FB-F0B5-4214-9EDA-C4E72D89B86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0" name="直線コネクタ 699">
          <a:extLst>
            <a:ext uri="{FF2B5EF4-FFF2-40B4-BE49-F238E27FC236}">
              <a16:creationId xmlns:a16="http://schemas.microsoft.com/office/drawing/2014/main" id="{62D455DA-517A-41AF-9E9D-A43F29D0A17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1" name="テキスト ボックス 700">
          <a:extLst>
            <a:ext uri="{FF2B5EF4-FFF2-40B4-BE49-F238E27FC236}">
              <a16:creationId xmlns:a16="http://schemas.microsoft.com/office/drawing/2014/main" id="{65959984-E3CD-468E-A78C-8C615173891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2" name="直線コネクタ 701">
          <a:extLst>
            <a:ext uri="{FF2B5EF4-FFF2-40B4-BE49-F238E27FC236}">
              <a16:creationId xmlns:a16="http://schemas.microsoft.com/office/drawing/2014/main" id="{7A715B03-E4D6-43BE-BE88-7187D8D5BF6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3" name="テキスト ボックス 702">
          <a:extLst>
            <a:ext uri="{FF2B5EF4-FFF2-40B4-BE49-F238E27FC236}">
              <a16:creationId xmlns:a16="http://schemas.microsoft.com/office/drawing/2014/main" id="{08116C99-5211-41FA-828D-6404219ECE32}"/>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4" name="直線コネクタ 703">
          <a:extLst>
            <a:ext uri="{FF2B5EF4-FFF2-40B4-BE49-F238E27FC236}">
              <a16:creationId xmlns:a16="http://schemas.microsoft.com/office/drawing/2014/main" id="{5044E2F2-D06A-4229-8B19-CE5376EE209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5" name="テキスト ボックス 704">
          <a:extLst>
            <a:ext uri="{FF2B5EF4-FFF2-40B4-BE49-F238E27FC236}">
              <a16:creationId xmlns:a16="http://schemas.microsoft.com/office/drawing/2014/main" id="{BF54F5C3-08AB-4033-ACCF-9966E0C7161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6" name="直線コネクタ 705">
          <a:extLst>
            <a:ext uri="{FF2B5EF4-FFF2-40B4-BE49-F238E27FC236}">
              <a16:creationId xmlns:a16="http://schemas.microsoft.com/office/drawing/2014/main" id="{62DDE9C3-849E-46E5-9EF0-8C94E8E9D5F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7" name="テキスト ボックス 706">
          <a:extLst>
            <a:ext uri="{FF2B5EF4-FFF2-40B4-BE49-F238E27FC236}">
              <a16:creationId xmlns:a16="http://schemas.microsoft.com/office/drawing/2014/main" id="{F70589EF-FEA9-4C8C-9169-1A2560AEC366}"/>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7B14142F-36FF-4D78-BA22-A643B67C2FF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5821D200-9066-4634-A8A9-0FAAA641A2B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a:extLst>
            <a:ext uri="{FF2B5EF4-FFF2-40B4-BE49-F238E27FC236}">
              <a16:creationId xmlns:a16="http://schemas.microsoft.com/office/drawing/2014/main" id="{23D2BF0E-B542-4122-962D-3C3CFD22A91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11" name="直線コネクタ 710">
          <a:extLst>
            <a:ext uri="{FF2B5EF4-FFF2-40B4-BE49-F238E27FC236}">
              <a16:creationId xmlns:a16="http://schemas.microsoft.com/office/drawing/2014/main" id="{4077319B-F1F3-44DC-9C8C-8607025C8691}"/>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12" name="【消防施設】&#10;一人当たり面積最小値テキスト">
          <a:extLst>
            <a:ext uri="{FF2B5EF4-FFF2-40B4-BE49-F238E27FC236}">
              <a16:creationId xmlns:a16="http://schemas.microsoft.com/office/drawing/2014/main" id="{C6AAE375-788A-4214-8FF1-4D98E008B3A5}"/>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13" name="直線コネクタ 712">
          <a:extLst>
            <a:ext uri="{FF2B5EF4-FFF2-40B4-BE49-F238E27FC236}">
              <a16:creationId xmlns:a16="http://schemas.microsoft.com/office/drawing/2014/main" id="{1181587C-D2B0-4E8D-855C-F2C1A488F740}"/>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14" name="【消防施設】&#10;一人当たり面積最大値テキスト">
          <a:extLst>
            <a:ext uri="{FF2B5EF4-FFF2-40B4-BE49-F238E27FC236}">
              <a16:creationId xmlns:a16="http://schemas.microsoft.com/office/drawing/2014/main" id="{664CCC09-89C6-4F05-ADC8-F0A483439DE8}"/>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15" name="直線コネクタ 714">
          <a:extLst>
            <a:ext uri="{FF2B5EF4-FFF2-40B4-BE49-F238E27FC236}">
              <a16:creationId xmlns:a16="http://schemas.microsoft.com/office/drawing/2014/main" id="{B293F7B7-74C9-49C2-AAF2-FB2E62157F77}"/>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716" name="【消防施設】&#10;一人当たり面積平均値テキスト">
          <a:extLst>
            <a:ext uri="{FF2B5EF4-FFF2-40B4-BE49-F238E27FC236}">
              <a16:creationId xmlns:a16="http://schemas.microsoft.com/office/drawing/2014/main" id="{A563BBC4-D8B8-40EB-867F-05ADA1A3B617}"/>
            </a:ext>
          </a:extLst>
        </xdr:cNvPr>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17" name="フローチャート: 判断 716">
          <a:extLst>
            <a:ext uri="{FF2B5EF4-FFF2-40B4-BE49-F238E27FC236}">
              <a16:creationId xmlns:a16="http://schemas.microsoft.com/office/drawing/2014/main" id="{2825977B-80AD-4545-BDD9-2CE17384F470}"/>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18" name="フローチャート: 判断 717">
          <a:extLst>
            <a:ext uri="{FF2B5EF4-FFF2-40B4-BE49-F238E27FC236}">
              <a16:creationId xmlns:a16="http://schemas.microsoft.com/office/drawing/2014/main" id="{43513A16-FBAB-4A26-8BAB-C5BC715F28CF}"/>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719" name="フローチャート: 判断 718">
          <a:extLst>
            <a:ext uri="{FF2B5EF4-FFF2-40B4-BE49-F238E27FC236}">
              <a16:creationId xmlns:a16="http://schemas.microsoft.com/office/drawing/2014/main" id="{227DAF29-AE43-4ADD-9925-85F5271E355C}"/>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720" name="フローチャート: 判断 719">
          <a:extLst>
            <a:ext uri="{FF2B5EF4-FFF2-40B4-BE49-F238E27FC236}">
              <a16:creationId xmlns:a16="http://schemas.microsoft.com/office/drawing/2014/main" id="{08AE7216-33DC-4D0F-8AEF-65F6F21C98D1}"/>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721" name="フローチャート: 判断 720">
          <a:extLst>
            <a:ext uri="{FF2B5EF4-FFF2-40B4-BE49-F238E27FC236}">
              <a16:creationId xmlns:a16="http://schemas.microsoft.com/office/drawing/2014/main" id="{ECB8E976-7338-4457-ADEF-D5C3AF08BED4}"/>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629C7BA1-D84D-4ECB-A332-CEA53B11BF2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44832D7D-4E5D-4A48-84FE-44F3834375E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52E1B58E-F980-4A4B-A31B-3E86DC58832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4E987626-8357-4F59-85FD-DE608B94988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4E564167-5C33-4755-AD12-1A020EE7F22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46082</xdr:rowOff>
    </xdr:from>
    <xdr:to>
      <xdr:col>116</xdr:col>
      <xdr:colOff>114300</xdr:colOff>
      <xdr:row>86</xdr:row>
      <xdr:rowOff>147682</xdr:rowOff>
    </xdr:to>
    <xdr:sp macro="" textlink="">
      <xdr:nvSpPr>
        <xdr:cNvPr id="727" name="楕円 726">
          <a:extLst>
            <a:ext uri="{FF2B5EF4-FFF2-40B4-BE49-F238E27FC236}">
              <a16:creationId xmlns:a16="http://schemas.microsoft.com/office/drawing/2014/main" id="{E7033A83-CFBD-4727-A59B-849B8C341518}"/>
            </a:ext>
          </a:extLst>
        </xdr:cNvPr>
        <xdr:cNvSpPr/>
      </xdr:nvSpPr>
      <xdr:spPr>
        <a:xfrm>
          <a:off x="221107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132459</xdr:rowOff>
    </xdr:from>
    <xdr:ext cx="469744" cy="259045"/>
    <xdr:sp macro="" textlink="">
      <xdr:nvSpPr>
        <xdr:cNvPr id="728" name="【消防施設】&#10;一人当たり面積該当値テキスト">
          <a:extLst>
            <a:ext uri="{FF2B5EF4-FFF2-40B4-BE49-F238E27FC236}">
              <a16:creationId xmlns:a16="http://schemas.microsoft.com/office/drawing/2014/main" id="{ED67B6FD-2A5F-45BC-B8A9-DAACCF0EF901}"/>
            </a:ext>
          </a:extLst>
        </xdr:cNvPr>
        <xdr:cNvSpPr txBox="1"/>
      </xdr:nvSpPr>
      <xdr:spPr>
        <a:xfrm>
          <a:off x="22199600" y="147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47171</xdr:rowOff>
    </xdr:from>
    <xdr:to>
      <xdr:col>112</xdr:col>
      <xdr:colOff>38100</xdr:colOff>
      <xdr:row>86</xdr:row>
      <xdr:rowOff>148771</xdr:rowOff>
    </xdr:to>
    <xdr:sp macro="" textlink="">
      <xdr:nvSpPr>
        <xdr:cNvPr id="729" name="楕円 728">
          <a:extLst>
            <a:ext uri="{FF2B5EF4-FFF2-40B4-BE49-F238E27FC236}">
              <a16:creationId xmlns:a16="http://schemas.microsoft.com/office/drawing/2014/main" id="{4C081ED9-EA08-4B69-AFBC-8976EB77C8C9}"/>
            </a:ext>
          </a:extLst>
        </xdr:cNvPr>
        <xdr:cNvSpPr/>
      </xdr:nvSpPr>
      <xdr:spPr>
        <a:xfrm>
          <a:off x="21272500" y="147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96882</xdr:rowOff>
    </xdr:from>
    <xdr:to>
      <xdr:col>116</xdr:col>
      <xdr:colOff>63500</xdr:colOff>
      <xdr:row>86</xdr:row>
      <xdr:rowOff>97971</xdr:rowOff>
    </xdr:to>
    <xdr:cxnSp macro="">
      <xdr:nvCxnSpPr>
        <xdr:cNvPr id="730" name="直線コネクタ 729">
          <a:extLst>
            <a:ext uri="{FF2B5EF4-FFF2-40B4-BE49-F238E27FC236}">
              <a16:creationId xmlns:a16="http://schemas.microsoft.com/office/drawing/2014/main" id="{DAD504B6-B713-4FCB-8D9F-1A63421C4471}"/>
            </a:ext>
          </a:extLst>
        </xdr:cNvPr>
        <xdr:cNvCxnSpPr/>
      </xdr:nvCxnSpPr>
      <xdr:spPr>
        <a:xfrm flipV="1">
          <a:off x="21323300" y="14841582"/>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64588</xdr:rowOff>
    </xdr:from>
    <xdr:to>
      <xdr:col>107</xdr:col>
      <xdr:colOff>101600</xdr:colOff>
      <xdr:row>86</xdr:row>
      <xdr:rowOff>166188</xdr:rowOff>
    </xdr:to>
    <xdr:sp macro="" textlink="">
      <xdr:nvSpPr>
        <xdr:cNvPr id="731" name="楕円 730">
          <a:extLst>
            <a:ext uri="{FF2B5EF4-FFF2-40B4-BE49-F238E27FC236}">
              <a16:creationId xmlns:a16="http://schemas.microsoft.com/office/drawing/2014/main" id="{593ACF2B-874C-48A5-9F8D-7F0565BE45D8}"/>
            </a:ext>
          </a:extLst>
        </xdr:cNvPr>
        <xdr:cNvSpPr/>
      </xdr:nvSpPr>
      <xdr:spPr>
        <a:xfrm>
          <a:off x="203835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97971</xdr:rowOff>
    </xdr:from>
    <xdr:to>
      <xdr:col>111</xdr:col>
      <xdr:colOff>177800</xdr:colOff>
      <xdr:row>86</xdr:row>
      <xdr:rowOff>115388</xdr:rowOff>
    </xdr:to>
    <xdr:cxnSp macro="">
      <xdr:nvCxnSpPr>
        <xdr:cNvPr id="732" name="直線コネクタ 731">
          <a:extLst>
            <a:ext uri="{FF2B5EF4-FFF2-40B4-BE49-F238E27FC236}">
              <a16:creationId xmlns:a16="http://schemas.microsoft.com/office/drawing/2014/main" id="{E48F2F49-B483-4E4F-B4F2-56834ACB378B}"/>
            </a:ext>
          </a:extLst>
        </xdr:cNvPr>
        <xdr:cNvCxnSpPr/>
      </xdr:nvCxnSpPr>
      <xdr:spPr>
        <a:xfrm flipV="1">
          <a:off x="20434300" y="14842671"/>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68943</xdr:rowOff>
    </xdr:from>
    <xdr:to>
      <xdr:col>102</xdr:col>
      <xdr:colOff>165100</xdr:colOff>
      <xdr:row>86</xdr:row>
      <xdr:rowOff>170543</xdr:rowOff>
    </xdr:to>
    <xdr:sp macro="" textlink="">
      <xdr:nvSpPr>
        <xdr:cNvPr id="733" name="楕円 732">
          <a:extLst>
            <a:ext uri="{FF2B5EF4-FFF2-40B4-BE49-F238E27FC236}">
              <a16:creationId xmlns:a16="http://schemas.microsoft.com/office/drawing/2014/main" id="{91825D29-FADC-44A7-964F-4B69FF75B3AA}"/>
            </a:ext>
          </a:extLst>
        </xdr:cNvPr>
        <xdr:cNvSpPr/>
      </xdr:nvSpPr>
      <xdr:spPr>
        <a:xfrm>
          <a:off x="19494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115388</xdr:rowOff>
    </xdr:from>
    <xdr:to>
      <xdr:col>107</xdr:col>
      <xdr:colOff>50800</xdr:colOff>
      <xdr:row>86</xdr:row>
      <xdr:rowOff>119743</xdr:rowOff>
    </xdr:to>
    <xdr:cxnSp macro="">
      <xdr:nvCxnSpPr>
        <xdr:cNvPr id="734" name="直線コネクタ 733">
          <a:extLst>
            <a:ext uri="{FF2B5EF4-FFF2-40B4-BE49-F238E27FC236}">
              <a16:creationId xmlns:a16="http://schemas.microsoft.com/office/drawing/2014/main" id="{C07712EF-C83B-431F-B635-2D54B519E201}"/>
            </a:ext>
          </a:extLst>
        </xdr:cNvPr>
        <xdr:cNvCxnSpPr/>
      </xdr:nvCxnSpPr>
      <xdr:spPr>
        <a:xfrm flipV="1">
          <a:off x="19545300" y="1486008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70031</xdr:rowOff>
    </xdr:from>
    <xdr:to>
      <xdr:col>98</xdr:col>
      <xdr:colOff>38100</xdr:colOff>
      <xdr:row>87</xdr:row>
      <xdr:rowOff>181</xdr:rowOff>
    </xdr:to>
    <xdr:sp macro="" textlink="">
      <xdr:nvSpPr>
        <xdr:cNvPr id="735" name="楕円 734">
          <a:extLst>
            <a:ext uri="{FF2B5EF4-FFF2-40B4-BE49-F238E27FC236}">
              <a16:creationId xmlns:a16="http://schemas.microsoft.com/office/drawing/2014/main" id="{DC0FB72A-4195-41C6-84EF-CE9981B47737}"/>
            </a:ext>
          </a:extLst>
        </xdr:cNvPr>
        <xdr:cNvSpPr/>
      </xdr:nvSpPr>
      <xdr:spPr>
        <a:xfrm>
          <a:off x="18605500" y="148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119743</xdr:rowOff>
    </xdr:from>
    <xdr:to>
      <xdr:col>102</xdr:col>
      <xdr:colOff>114300</xdr:colOff>
      <xdr:row>86</xdr:row>
      <xdr:rowOff>120831</xdr:rowOff>
    </xdr:to>
    <xdr:cxnSp macro="">
      <xdr:nvCxnSpPr>
        <xdr:cNvPr id="736" name="直線コネクタ 735">
          <a:extLst>
            <a:ext uri="{FF2B5EF4-FFF2-40B4-BE49-F238E27FC236}">
              <a16:creationId xmlns:a16="http://schemas.microsoft.com/office/drawing/2014/main" id="{E8DDC253-A99D-46B9-9A11-3BFEDCC060CF}"/>
            </a:ext>
          </a:extLst>
        </xdr:cNvPr>
        <xdr:cNvCxnSpPr/>
      </xdr:nvCxnSpPr>
      <xdr:spPr>
        <a:xfrm flipV="1">
          <a:off x="18656300" y="1486444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737" name="n_1aveValue【消防施設】&#10;一人当たり面積">
          <a:extLst>
            <a:ext uri="{FF2B5EF4-FFF2-40B4-BE49-F238E27FC236}">
              <a16:creationId xmlns:a16="http://schemas.microsoft.com/office/drawing/2014/main" id="{A7113381-0975-414C-8D8C-3E51CB37F55E}"/>
            </a:ext>
          </a:extLst>
        </xdr:cNvPr>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738" name="n_2aveValue【消防施設】&#10;一人当たり面積">
          <a:extLst>
            <a:ext uri="{FF2B5EF4-FFF2-40B4-BE49-F238E27FC236}">
              <a16:creationId xmlns:a16="http://schemas.microsoft.com/office/drawing/2014/main" id="{89A840DD-BF2E-4635-A674-BF6FA7BEF94E}"/>
            </a:ext>
          </a:extLst>
        </xdr:cNvPr>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739" name="n_3aveValue【消防施設】&#10;一人当たり面積">
          <a:extLst>
            <a:ext uri="{FF2B5EF4-FFF2-40B4-BE49-F238E27FC236}">
              <a16:creationId xmlns:a16="http://schemas.microsoft.com/office/drawing/2014/main" id="{A6E95D10-ED1F-49E7-AC22-02D7AD671C94}"/>
            </a:ext>
          </a:extLst>
        </xdr:cNvPr>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740" name="n_4aveValue【消防施設】&#10;一人当たり面積">
          <a:extLst>
            <a:ext uri="{FF2B5EF4-FFF2-40B4-BE49-F238E27FC236}">
              <a16:creationId xmlns:a16="http://schemas.microsoft.com/office/drawing/2014/main" id="{1DA1592B-6EBF-4AD2-8DAB-3666189B1BA9}"/>
            </a:ext>
          </a:extLst>
        </xdr:cNvPr>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139898</xdr:rowOff>
    </xdr:from>
    <xdr:ext cx="469744" cy="259045"/>
    <xdr:sp macro="" textlink="">
      <xdr:nvSpPr>
        <xdr:cNvPr id="741" name="n_1mainValue【消防施設】&#10;一人当たり面積">
          <a:extLst>
            <a:ext uri="{FF2B5EF4-FFF2-40B4-BE49-F238E27FC236}">
              <a16:creationId xmlns:a16="http://schemas.microsoft.com/office/drawing/2014/main" id="{1A2E2672-A62C-4890-B135-B3AE540AB46A}"/>
            </a:ext>
          </a:extLst>
        </xdr:cNvPr>
        <xdr:cNvSpPr txBox="1"/>
      </xdr:nvSpPr>
      <xdr:spPr>
        <a:xfrm>
          <a:off x="21075727"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157315</xdr:rowOff>
    </xdr:from>
    <xdr:ext cx="469744" cy="259045"/>
    <xdr:sp macro="" textlink="">
      <xdr:nvSpPr>
        <xdr:cNvPr id="742" name="n_2mainValue【消防施設】&#10;一人当たり面積">
          <a:extLst>
            <a:ext uri="{FF2B5EF4-FFF2-40B4-BE49-F238E27FC236}">
              <a16:creationId xmlns:a16="http://schemas.microsoft.com/office/drawing/2014/main" id="{3EA1905D-9ACF-4516-9044-C3B172D611E4}"/>
            </a:ext>
          </a:extLst>
        </xdr:cNvPr>
        <xdr:cNvSpPr txBox="1"/>
      </xdr:nvSpPr>
      <xdr:spPr>
        <a:xfrm>
          <a:off x="20199427" y="1490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161670</xdr:rowOff>
    </xdr:from>
    <xdr:ext cx="469744" cy="259045"/>
    <xdr:sp macro="" textlink="">
      <xdr:nvSpPr>
        <xdr:cNvPr id="743" name="n_3mainValue【消防施設】&#10;一人当たり面積">
          <a:extLst>
            <a:ext uri="{FF2B5EF4-FFF2-40B4-BE49-F238E27FC236}">
              <a16:creationId xmlns:a16="http://schemas.microsoft.com/office/drawing/2014/main" id="{AB7AC72E-515E-4C90-A8CC-3E12B12BBC6E}"/>
            </a:ext>
          </a:extLst>
        </xdr:cNvPr>
        <xdr:cNvSpPr txBox="1"/>
      </xdr:nvSpPr>
      <xdr:spPr>
        <a:xfrm>
          <a:off x="19310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162758</xdr:rowOff>
    </xdr:from>
    <xdr:ext cx="469744" cy="259045"/>
    <xdr:sp macro="" textlink="">
      <xdr:nvSpPr>
        <xdr:cNvPr id="744" name="n_4mainValue【消防施設】&#10;一人当たり面積">
          <a:extLst>
            <a:ext uri="{FF2B5EF4-FFF2-40B4-BE49-F238E27FC236}">
              <a16:creationId xmlns:a16="http://schemas.microsoft.com/office/drawing/2014/main" id="{FB9EAC6C-CDAD-402B-AA4C-F7080515A8F7}"/>
            </a:ext>
          </a:extLst>
        </xdr:cNvPr>
        <xdr:cNvSpPr txBox="1"/>
      </xdr:nvSpPr>
      <xdr:spPr>
        <a:xfrm>
          <a:off x="18421427"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0C16A72D-1DA7-4842-874F-6BEB76D4F6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AC0047B6-CA4F-4E4D-BE5C-C38BC12C7B1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9D05B749-90AF-4E4B-B906-0B35531C8A4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9CB28C65-727E-4E15-9A20-CE599282BEE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17291DEF-6836-43D2-8A35-08CA3663DF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4BCF70F7-460B-4982-9A10-FC5454C70C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CCD7CC46-7658-461F-AEAC-58B8C8C2BB7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6D8F1717-7936-4020-B8E8-ACB28D2AE72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71926205-A184-4CA0-8DF2-ABCA0306513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B130844A-C772-4B63-9452-8C6B5E06A19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3805F386-D5DA-451F-A7FE-BFF6F228D59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a:extLst>
            <a:ext uri="{FF2B5EF4-FFF2-40B4-BE49-F238E27FC236}">
              <a16:creationId xmlns:a16="http://schemas.microsoft.com/office/drawing/2014/main" id="{15A4D3CB-FF9D-4D9F-9BCD-29E95CF536E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7" name="テキスト ボックス 756">
          <a:extLst>
            <a:ext uri="{FF2B5EF4-FFF2-40B4-BE49-F238E27FC236}">
              <a16:creationId xmlns:a16="http://schemas.microsoft.com/office/drawing/2014/main" id="{C01B3136-D489-4130-BE58-795659F4183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a:extLst>
            <a:ext uri="{FF2B5EF4-FFF2-40B4-BE49-F238E27FC236}">
              <a16:creationId xmlns:a16="http://schemas.microsoft.com/office/drawing/2014/main" id="{D8F52E5F-5D78-488D-8C14-98FDD3A525E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a:extLst>
            <a:ext uri="{FF2B5EF4-FFF2-40B4-BE49-F238E27FC236}">
              <a16:creationId xmlns:a16="http://schemas.microsoft.com/office/drawing/2014/main" id="{D780A1FC-19EA-4DB9-94E5-BCA1CEB11EB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a:extLst>
            <a:ext uri="{FF2B5EF4-FFF2-40B4-BE49-F238E27FC236}">
              <a16:creationId xmlns:a16="http://schemas.microsoft.com/office/drawing/2014/main" id="{8C81089D-B617-46EB-955E-5F84D1EEF94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a:extLst>
            <a:ext uri="{FF2B5EF4-FFF2-40B4-BE49-F238E27FC236}">
              <a16:creationId xmlns:a16="http://schemas.microsoft.com/office/drawing/2014/main" id="{3C6E7B2E-13F1-40FD-97A6-597070B3095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a:extLst>
            <a:ext uri="{FF2B5EF4-FFF2-40B4-BE49-F238E27FC236}">
              <a16:creationId xmlns:a16="http://schemas.microsoft.com/office/drawing/2014/main" id="{F42663D3-36C3-4C62-B6FA-4B1F3442971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a:extLst>
            <a:ext uri="{FF2B5EF4-FFF2-40B4-BE49-F238E27FC236}">
              <a16:creationId xmlns:a16="http://schemas.microsoft.com/office/drawing/2014/main" id="{9EE5D7E2-B0F2-4A80-B5A6-309D94C14CB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a:extLst>
            <a:ext uri="{FF2B5EF4-FFF2-40B4-BE49-F238E27FC236}">
              <a16:creationId xmlns:a16="http://schemas.microsoft.com/office/drawing/2014/main" id="{83E53778-B8FE-48D5-8E7B-B6D477F45C3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a:extLst>
            <a:ext uri="{FF2B5EF4-FFF2-40B4-BE49-F238E27FC236}">
              <a16:creationId xmlns:a16="http://schemas.microsoft.com/office/drawing/2014/main" id="{27A505E7-C3ED-45BF-AC5B-C7BEE61C989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a:extLst>
            <a:ext uri="{FF2B5EF4-FFF2-40B4-BE49-F238E27FC236}">
              <a16:creationId xmlns:a16="http://schemas.microsoft.com/office/drawing/2014/main" id="{168A598B-6A5E-4912-8347-D456C96D91B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7" name="テキスト ボックス 766">
          <a:extLst>
            <a:ext uri="{FF2B5EF4-FFF2-40B4-BE49-F238E27FC236}">
              <a16:creationId xmlns:a16="http://schemas.microsoft.com/office/drawing/2014/main" id="{3B7F580A-870C-491B-B979-02600370F5D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a:extLst>
            <a:ext uri="{FF2B5EF4-FFF2-40B4-BE49-F238E27FC236}">
              <a16:creationId xmlns:a16="http://schemas.microsoft.com/office/drawing/2014/main" id="{109ABD3F-FB7B-45EC-8EB1-93CA9CBF019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a:extLst>
            <a:ext uri="{FF2B5EF4-FFF2-40B4-BE49-F238E27FC236}">
              <a16:creationId xmlns:a16="http://schemas.microsoft.com/office/drawing/2014/main" id="{BEC9E619-D0E6-42EC-A28C-71D50334DD3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70" name="直線コネクタ 769">
          <a:extLst>
            <a:ext uri="{FF2B5EF4-FFF2-40B4-BE49-F238E27FC236}">
              <a16:creationId xmlns:a16="http://schemas.microsoft.com/office/drawing/2014/main" id="{D44B7F11-DB3F-492E-9373-3D7169A96D92}"/>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71" name="【庁舎】&#10;有形固定資産減価償却率最小値テキスト">
          <a:extLst>
            <a:ext uri="{FF2B5EF4-FFF2-40B4-BE49-F238E27FC236}">
              <a16:creationId xmlns:a16="http://schemas.microsoft.com/office/drawing/2014/main" id="{5557CF95-B7C9-47C1-A52D-CF05DCB9D6A2}"/>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2" name="直線コネクタ 771">
          <a:extLst>
            <a:ext uri="{FF2B5EF4-FFF2-40B4-BE49-F238E27FC236}">
              <a16:creationId xmlns:a16="http://schemas.microsoft.com/office/drawing/2014/main" id="{10DB5796-FE95-4CD9-91CA-E25BA68FFA57}"/>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3" name="【庁舎】&#10;有形固定資産減価償却率最大値テキスト">
          <a:extLst>
            <a:ext uri="{FF2B5EF4-FFF2-40B4-BE49-F238E27FC236}">
              <a16:creationId xmlns:a16="http://schemas.microsoft.com/office/drawing/2014/main" id="{741F051C-9E68-4280-8777-D04919B65CF4}"/>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4" name="直線コネクタ 773">
          <a:extLst>
            <a:ext uri="{FF2B5EF4-FFF2-40B4-BE49-F238E27FC236}">
              <a16:creationId xmlns:a16="http://schemas.microsoft.com/office/drawing/2014/main" id="{F538BACE-1B37-4444-90B1-57F1B9F1F95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75" name="【庁舎】&#10;有形固定資産減価償却率平均値テキスト">
          <a:extLst>
            <a:ext uri="{FF2B5EF4-FFF2-40B4-BE49-F238E27FC236}">
              <a16:creationId xmlns:a16="http://schemas.microsoft.com/office/drawing/2014/main" id="{B53FC177-E51F-49BB-99C6-98D0C1F65548}"/>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6" name="フローチャート: 判断 775">
          <a:extLst>
            <a:ext uri="{FF2B5EF4-FFF2-40B4-BE49-F238E27FC236}">
              <a16:creationId xmlns:a16="http://schemas.microsoft.com/office/drawing/2014/main" id="{0A3A64BA-F217-4DBC-98C2-D2516C3D70E6}"/>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7" name="フローチャート: 判断 776">
          <a:extLst>
            <a:ext uri="{FF2B5EF4-FFF2-40B4-BE49-F238E27FC236}">
              <a16:creationId xmlns:a16="http://schemas.microsoft.com/office/drawing/2014/main" id="{DCD7881C-315A-43C6-9DF1-F360E3496485}"/>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8" name="フローチャート: 判断 777">
          <a:extLst>
            <a:ext uri="{FF2B5EF4-FFF2-40B4-BE49-F238E27FC236}">
              <a16:creationId xmlns:a16="http://schemas.microsoft.com/office/drawing/2014/main" id="{CA61937E-2886-47A2-9B71-FD4F4D3FC2F7}"/>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9" name="フローチャート: 判断 778">
          <a:extLst>
            <a:ext uri="{FF2B5EF4-FFF2-40B4-BE49-F238E27FC236}">
              <a16:creationId xmlns:a16="http://schemas.microsoft.com/office/drawing/2014/main" id="{E197998E-C5D5-4563-A7E1-F15ED0F78659}"/>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80" name="フローチャート: 判断 779">
          <a:extLst>
            <a:ext uri="{FF2B5EF4-FFF2-40B4-BE49-F238E27FC236}">
              <a16:creationId xmlns:a16="http://schemas.microsoft.com/office/drawing/2014/main" id="{A9651C09-4705-4BD9-A7EB-332FC75CD45D}"/>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5EC41BAB-D2C0-48F9-977F-130D44DD61B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7C34A6EC-5E08-42F0-A019-E3878B121CA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B7FAD7AF-8370-4F4C-97BF-04C66997937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204DA8E7-82CF-43D5-B12E-BAFC76EDB33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546EAB11-F114-45A9-84C0-3269E9A6CF7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59689</xdr:rowOff>
    </xdr:from>
    <xdr:to>
      <xdr:col>85</xdr:col>
      <xdr:colOff>177800</xdr:colOff>
      <xdr:row>106</xdr:row>
      <xdr:rowOff>161289</xdr:rowOff>
    </xdr:to>
    <xdr:sp macro="" textlink="">
      <xdr:nvSpPr>
        <xdr:cNvPr id="786" name="楕円 785">
          <a:extLst>
            <a:ext uri="{FF2B5EF4-FFF2-40B4-BE49-F238E27FC236}">
              <a16:creationId xmlns:a16="http://schemas.microsoft.com/office/drawing/2014/main" id="{588DD319-26F8-4745-8ECB-936260F01060}"/>
            </a:ext>
          </a:extLst>
        </xdr:cNvPr>
        <xdr:cNvSpPr/>
      </xdr:nvSpPr>
      <xdr:spPr>
        <a:xfrm>
          <a:off x="16268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38116</xdr:rowOff>
    </xdr:from>
    <xdr:ext cx="405111" cy="259045"/>
    <xdr:sp macro="" textlink="">
      <xdr:nvSpPr>
        <xdr:cNvPr id="787" name="【庁舎】&#10;有形固定資産減価償却率該当値テキスト">
          <a:extLst>
            <a:ext uri="{FF2B5EF4-FFF2-40B4-BE49-F238E27FC236}">
              <a16:creationId xmlns:a16="http://schemas.microsoft.com/office/drawing/2014/main" id="{D5CBB409-036B-4C0E-98B6-5CE00639CF7F}"/>
            </a:ext>
          </a:extLst>
        </xdr:cNvPr>
        <xdr:cNvSpPr txBox="1"/>
      </xdr:nvSpPr>
      <xdr:spPr>
        <a:xfrm>
          <a:off x="16357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30299</xdr:rowOff>
    </xdr:from>
    <xdr:to>
      <xdr:col>81</xdr:col>
      <xdr:colOff>101600</xdr:colOff>
      <xdr:row>106</xdr:row>
      <xdr:rowOff>131899</xdr:rowOff>
    </xdr:to>
    <xdr:sp macro="" textlink="">
      <xdr:nvSpPr>
        <xdr:cNvPr id="788" name="楕円 787">
          <a:extLst>
            <a:ext uri="{FF2B5EF4-FFF2-40B4-BE49-F238E27FC236}">
              <a16:creationId xmlns:a16="http://schemas.microsoft.com/office/drawing/2014/main" id="{F988DDC8-BC05-4D06-88EB-1D8DF77D9642}"/>
            </a:ext>
          </a:extLst>
        </xdr:cNvPr>
        <xdr:cNvSpPr/>
      </xdr:nvSpPr>
      <xdr:spPr>
        <a:xfrm>
          <a:off x="15430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81099</xdr:rowOff>
    </xdr:from>
    <xdr:to>
      <xdr:col>85</xdr:col>
      <xdr:colOff>127000</xdr:colOff>
      <xdr:row>106</xdr:row>
      <xdr:rowOff>110489</xdr:rowOff>
    </xdr:to>
    <xdr:cxnSp macro="">
      <xdr:nvCxnSpPr>
        <xdr:cNvPr id="789" name="直線コネクタ 788">
          <a:extLst>
            <a:ext uri="{FF2B5EF4-FFF2-40B4-BE49-F238E27FC236}">
              <a16:creationId xmlns:a16="http://schemas.microsoft.com/office/drawing/2014/main" id="{6FD97035-5706-42ED-BBE9-743A00E92951}"/>
            </a:ext>
          </a:extLst>
        </xdr:cNvPr>
        <xdr:cNvCxnSpPr/>
      </xdr:nvCxnSpPr>
      <xdr:spPr>
        <a:xfrm>
          <a:off x="15481300" y="1825479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790" name="楕円 789">
          <a:extLst>
            <a:ext uri="{FF2B5EF4-FFF2-40B4-BE49-F238E27FC236}">
              <a16:creationId xmlns:a16="http://schemas.microsoft.com/office/drawing/2014/main" id="{1B31FAC0-C344-47A4-ABC9-CFB687F33F32}"/>
            </a:ext>
          </a:extLst>
        </xdr:cNvPr>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81099</xdr:rowOff>
    </xdr:to>
    <xdr:cxnSp macro="">
      <xdr:nvCxnSpPr>
        <xdr:cNvPr id="791" name="直線コネクタ 790">
          <a:extLst>
            <a:ext uri="{FF2B5EF4-FFF2-40B4-BE49-F238E27FC236}">
              <a16:creationId xmlns:a16="http://schemas.microsoft.com/office/drawing/2014/main" id="{56CBF67F-99A1-4B50-A377-61AE695F7356}"/>
            </a:ext>
          </a:extLst>
        </xdr:cNvPr>
        <xdr:cNvCxnSpPr/>
      </xdr:nvCxnSpPr>
      <xdr:spPr>
        <a:xfrm>
          <a:off x="14592300" y="182270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100512</xdr:rowOff>
    </xdr:from>
    <xdr:to>
      <xdr:col>72</xdr:col>
      <xdr:colOff>38100</xdr:colOff>
      <xdr:row>107</xdr:row>
      <xdr:rowOff>30662</xdr:rowOff>
    </xdr:to>
    <xdr:sp macro="" textlink="">
      <xdr:nvSpPr>
        <xdr:cNvPr id="792" name="楕円 791">
          <a:extLst>
            <a:ext uri="{FF2B5EF4-FFF2-40B4-BE49-F238E27FC236}">
              <a16:creationId xmlns:a16="http://schemas.microsoft.com/office/drawing/2014/main" id="{F03A7B2A-7A22-4229-954A-625392500B62}"/>
            </a:ext>
          </a:extLst>
        </xdr:cNvPr>
        <xdr:cNvSpPr/>
      </xdr:nvSpPr>
      <xdr:spPr>
        <a:xfrm>
          <a:off x="1365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53339</xdr:rowOff>
    </xdr:from>
    <xdr:to>
      <xdr:col>76</xdr:col>
      <xdr:colOff>114300</xdr:colOff>
      <xdr:row>106</xdr:row>
      <xdr:rowOff>151312</xdr:rowOff>
    </xdr:to>
    <xdr:cxnSp macro="">
      <xdr:nvCxnSpPr>
        <xdr:cNvPr id="793" name="直線コネクタ 792">
          <a:extLst>
            <a:ext uri="{FF2B5EF4-FFF2-40B4-BE49-F238E27FC236}">
              <a16:creationId xmlns:a16="http://schemas.microsoft.com/office/drawing/2014/main" id="{D8F42951-CA9D-4EE5-A102-6011596C9EF0}"/>
            </a:ext>
          </a:extLst>
        </xdr:cNvPr>
        <xdr:cNvCxnSpPr/>
      </xdr:nvCxnSpPr>
      <xdr:spPr>
        <a:xfrm flipV="1">
          <a:off x="13703300" y="18227039"/>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35198</xdr:rowOff>
    </xdr:from>
    <xdr:to>
      <xdr:col>67</xdr:col>
      <xdr:colOff>101600</xdr:colOff>
      <xdr:row>107</xdr:row>
      <xdr:rowOff>136798</xdr:rowOff>
    </xdr:to>
    <xdr:sp macro="" textlink="">
      <xdr:nvSpPr>
        <xdr:cNvPr id="794" name="楕円 793">
          <a:extLst>
            <a:ext uri="{FF2B5EF4-FFF2-40B4-BE49-F238E27FC236}">
              <a16:creationId xmlns:a16="http://schemas.microsoft.com/office/drawing/2014/main" id="{90BA84D2-CD1F-4FF0-9F2B-FB312100533F}"/>
            </a:ext>
          </a:extLst>
        </xdr:cNvPr>
        <xdr:cNvSpPr/>
      </xdr:nvSpPr>
      <xdr:spPr>
        <a:xfrm>
          <a:off x="12763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151312</xdr:rowOff>
    </xdr:from>
    <xdr:to>
      <xdr:col>71</xdr:col>
      <xdr:colOff>177800</xdr:colOff>
      <xdr:row>107</xdr:row>
      <xdr:rowOff>85998</xdr:rowOff>
    </xdr:to>
    <xdr:cxnSp macro="">
      <xdr:nvCxnSpPr>
        <xdr:cNvPr id="795" name="直線コネクタ 794">
          <a:extLst>
            <a:ext uri="{FF2B5EF4-FFF2-40B4-BE49-F238E27FC236}">
              <a16:creationId xmlns:a16="http://schemas.microsoft.com/office/drawing/2014/main" id="{D8E42C09-5F43-409E-B887-D56472E470AF}"/>
            </a:ext>
          </a:extLst>
        </xdr:cNvPr>
        <xdr:cNvCxnSpPr/>
      </xdr:nvCxnSpPr>
      <xdr:spPr>
        <a:xfrm flipV="1">
          <a:off x="12814300" y="18325012"/>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96" name="n_1aveValue【庁舎】&#10;有形固定資産減価償却率">
          <a:extLst>
            <a:ext uri="{FF2B5EF4-FFF2-40B4-BE49-F238E27FC236}">
              <a16:creationId xmlns:a16="http://schemas.microsoft.com/office/drawing/2014/main" id="{6E184B56-31F5-4C5A-B475-33C3F675418D}"/>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97" name="n_2aveValue【庁舎】&#10;有形固定資産減価償却率">
          <a:extLst>
            <a:ext uri="{FF2B5EF4-FFF2-40B4-BE49-F238E27FC236}">
              <a16:creationId xmlns:a16="http://schemas.microsoft.com/office/drawing/2014/main" id="{256ABEA4-504B-4B52-80C9-E5BD5EC7E621}"/>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98" name="n_3aveValue【庁舎】&#10;有形固定資産減価償却率">
          <a:extLst>
            <a:ext uri="{FF2B5EF4-FFF2-40B4-BE49-F238E27FC236}">
              <a16:creationId xmlns:a16="http://schemas.microsoft.com/office/drawing/2014/main" id="{2433165D-9D59-4706-9CCB-991FCEA7C5EB}"/>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799" name="n_4aveValue【庁舎】&#10;有形固定資産減価償却率">
          <a:extLst>
            <a:ext uri="{FF2B5EF4-FFF2-40B4-BE49-F238E27FC236}">
              <a16:creationId xmlns:a16="http://schemas.microsoft.com/office/drawing/2014/main" id="{17EDA884-D525-4623-8417-12F31DEE13C2}"/>
            </a:ext>
          </a:extLst>
        </xdr:cNvPr>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123026</xdr:rowOff>
    </xdr:from>
    <xdr:ext cx="405111" cy="259045"/>
    <xdr:sp macro="" textlink="">
      <xdr:nvSpPr>
        <xdr:cNvPr id="800" name="n_1mainValue【庁舎】&#10;有形固定資産減価償却率">
          <a:extLst>
            <a:ext uri="{FF2B5EF4-FFF2-40B4-BE49-F238E27FC236}">
              <a16:creationId xmlns:a16="http://schemas.microsoft.com/office/drawing/2014/main" id="{7F652012-98CC-4F8B-8B33-05899648649C}"/>
            </a:ext>
          </a:extLst>
        </xdr:cNvPr>
        <xdr:cNvSpPr txBox="1"/>
      </xdr:nvSpPr>
      <xdr:spPr>
        <a:xfrm>
          <a:off x="152660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801" name="n_2mainValue【庁舎】&#10;有形固定資産減価償却率">
          <a:extLst>
            <a:ext uri="{FF2B5EF4-FFF2-40B4-BE49-F238E27FC236}">
              <a16:creationId xmlns:a16="http://schemas.microsoft.com/office/drawing/2014/main" id="{E94AEBC7-93A0-4282-B069-0895585FA156}"/>
            </a:ext>
          </a:extLst>
        </xdr:cNvPr>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21789</xdr:rowOff>
    </xdr:from>
    <xdr:ext cx="405111" cy="259045"/>
    <xdr:sp macro="" textlink="">
      <xdr:nvSpPr>
        <xdr:cNvPr id="802" name="n_3mainValue【庁舎】&#10;有形固定資産減価償却率">
          <a:extLst>
            <a:ext uri="{FF2B5EF4-FFF2-40B4-BE49-F238E27FC236}">
              <a16:creationId xmlns:a16="http://schemas.microsoft.com/office/drawing/2014/main" id="{69140218-F3F5-4833-815E-D7AC0D4D50AF}"/>
            </a:ext>
          </a:extLst>
        </xdr:cNvPr>
        <xdr:cNvSpPr txBox="1"/>
      </xdr:nvSpPr>
      <xdr:spPr>
        <a:xfrm>
          <a:off x="13500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127925</xdr:rowOff>
    </xdr:from>
    <xdr:ext cx="405111" cy="259045"/>
    <xdr:sp macro="" textlink="">
      <xdr:nvSpPr>
        <xdr:cNvPr id="803" name="n_4mainValue【庁舎】&#10;有形固定資産減価償却率">
          <a:extLst>
            <a:ext uri="{FF2B5EF4-FFF2-40B4-BE49-F238E27FC236}">
              <a16:creationId xmlns:a16="http://schemas.microsoft.com/office/drawing/2014/main" id="{2BA5759E-216A-496E-9D48-87900E357949}"/>
            </a:ext>
          </a:extLst>
        </xdr:cNvPr>
        <xdr:cNvSpPr txBox="1"/>
      </xdr:nvSpPr>
      <xdr:spPr>
        <a:xfrm>
          <a:off x="12611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a:extLst>
            <a:ext uri="{FF2B5EF4-FFF2-40B4-BE49-F238E27FC236}">
              <a16:creationId xmlns:a16="http://schemas.microsoft.com/office/drawing/2014/main" id="{E1285B58-77D6-48C9-A385-D4348B58350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a:extLst>
            <a:ext uri="{FF2B5EF4-FFF2-40B4-BE49-F238E27FC236}">
              <a16:creationId xmlns:a16="http://schemas.microsoft.com/office/drawing/2014/main" id="{22B24B31-1267-4DEA-B118-623249E8FE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a:extLst>
            <a:ext uri="{FF2B5EF4-FFF2-40B4-BE49-F238E27FC236}">
              <a16:creationId xmlns:a16="http://schemas.microsoft.com/office/drawing/2014/main" id="{ADC4EE55-905C-4801-85D8-94B5CEB9DD0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a:extLst>
            <a:ext uri="{FF2B5EF4-FFF2-40B4-BE49-F238E27FC236}">
              <a16:creationId xmlns:a16="http://schemas.microsoft.com/office/drawing/2014/main" id="{DD313DD3-12DF-4471-8CE9-DB939A65F97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a:extLst>
            <a:ext uri="{FF2B5EF4-FFF2-40B4-BE49-F238E27FC236}">
              <a16:creationId xmlns:a16="http://schemas.microsoft.com/office/drawing/2014/main" id="{846AD506-C489-417E-BEB6-BE2B00A5931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a:extLst>
            <a:ext uri="{FF2B5EF4-FFF2-40B4-BE49-F238E27FC236}">
              <a16:creationId xmlns:a16="http://schemas.microsoft.com/office/drawing/2014/main" id="{0F3F083F-C283-4698-8CF7-8D276FB38F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a:extLst>
            <a:ext uri="{FF2B5EF4-FFF2-40B4-BE49-F238E27FC236}">
              <a16:creationId xmlns:a16="http://schemas.microsoft.com/office/drawing/2014/main" id="{45C75841-43C5-4994-8E01-21A8D1E51FA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a:extLst>
            <a:ext uri="{FF2B5EF4-FFF2-40B4-BE49-F238E27FC236}">
              <a16:creationId xmlns:a16="http://schemas.microsoft.com/office/drawing/2014/main" id="{73DFE4A9-FEC3-4253-8029-33FB11292A4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a:extLst>
            <a:ext uri="{FF2B5EF4-FFF2-40B4-BE49-F238E27FC236}">
              <a16:creationId xmlns:a16="http://schemas.microsoft.com/office/drawing/2014/main" id="{07B3C310-94C0-4719-A254-27D1E2CC7A0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a:extLst>
            <a:ext uri="{FF2B5EF4-FFF2-40B4-BE49-F238E27FC236}">
              <a16:creationId xmlns:a16="http://schemas.microsoft.com/office/drawing/2014/main" id="{3A023EAD-7F2B-4B1C-AC26-3C3E96C8832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a:extLst>
            <a:ext uri="{FF2B5EF4-FFF2-40B4-BE49-F238E27FC236}">
              <a16:creationId xmlns:a16="http://schemas.microsoft.com/office/drawing/2014/main" id="{B49D2CEA-971F-4180-B83F-5C9663F930B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a:extLst>
            <a:ext uri="{FF2B5EF4-FFF2-40B4-BE49-F238E27FC236}">
              <a16:creationId xmlns:a16="http://schemas.microsoft.com/office/drawing/2014/main" id="{80BD1FC2-D972-4414-A274-620E42B9B2F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a:extLst>
            <a:ext uri="{FF2B5EF4-FFF2-40B4-BE49-F238E27FC236}">
              <a16:creationId xmlns:a16="http://schemas.microsoft.com/office/drawing/2014/main" id="{6566F97B-6269-4C46-8C9E-A978C813E79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a:extLst>
            <a:ext uri="{FF2B5EF4-FFF2-40B4-BE49-F238E27FC236}">
              <a16:creationId xmlns:a16="http://schemas.microsoft.com/office/drawing/2014/main" id="{608DA59B-AE19-4B47-BE7D-5A75CEC3490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a:extLst>
            <a:ext uri="{FF2B5EF4-FFF2-40B4-BE49-F238E27FC236}">
              <a16:creationId xmlns:a16="http://schemas.microsoft.com/office/drawing/2014/main" id="{D99629A7-A6B2-43A9-A67E-F086A8AE439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a:extLst>
            <a:ext uri="{FF2B5EF4-FFF2-40B4-BE49-F238E27FC236}">
              <a16:creationId xmlns:a16="http://schemas.microsoft.com/office/drawing/2014/main" id="{92720BCF-A32C-43C7-973B-B14E7C818DB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a:extLst>
            <a:ext uri="{FF2B5EF4-FFF2-40B4-BE49-F238E27FC236}">
              <a16:creationId xmlns:a16="http://schemas.microsoft.com/office/drawing/2014/main" id="{8B83B65A-85CE-4FE2-87C7-632FDF73BFD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a:extLst>
            <a:ext uri="{FF2B5EF4-FFF2-40B4-BE49-F238E27FC236}">
              <a16:creationId xmlns:a16="http://schemas.microsoft.com/office/drawing/2014/main" id="{E023A303-2B56-4196-B2EF-386B29841B0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a:extLst>
            <a:ext uri="{FF2B5EF4-FFF2-40B4-BE49-F238E27FC236}">
              <a16:creationId xmlns:a16="http://schemas.microsoft.com/office/drawing/2014/main" id="{711FB72F-0FAC-4D7A-9DEF-07B29DDBDCC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a:extLst>
            <a:ext uri="{FF2B5EF4-FFF2-40B4-BE49-F238E27FC236}">
              <a16:creationId xmlns:a16="http://schemas.microsoft.com/office/drawing/2014/main" id="{CB7A3AB0-20C6-44E0-90A4-EBDCDC650A6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BA5EA1F3-B3AD-485A-8BAC-A1D8F3D44C4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F3BF9BD9-E691-4A19-A9EC-34452E5B6A8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3CEFC9D0-F9BF-4DA1-9D5A-B50F64AE75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27" name="直線コネクタ 826">
          <a:extLst>
            <a:ext uri="{FF2B5EF4-FFF2-40B4-BE49-F238E27FC236}">
              <a16:creationId xmlns:a16="http://schemas.microsoft.com/office/drawing/2014/main" id="{47985F67-2CC6-492D-A6AE-535A361BFC6B}"/>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28" name="【庁舎】&#10;一人当たり面積最小値テキスト">
          <a:extLst>
            <a:ext uri="{FF2B5EF4-FFF2-40B4-BE49-F238E27FC236}">
              <a16:creationId xmlns:a16="http://schemas.microsoft.com/office/drawing/2014/main" id="{49F1620D-4E1D-4A3D-BAA7-D3628259D1B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29" name="直線コネクタ 828">
          <a:extLst>
            <a:ext uri="{FF2B5EF4-FFF2-40B4-BE49-F238E27FC236}">
              <a16:creationId xmlns:a16="http://schemas.microsoft.com/office/drawing/2014/main" id="{A59CE3A3-BBAA-419E-A7D9-BB2AEDA7D543}"/>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30" name="【庁舎】&#10;一人当たり面積最大値テキスト">
          <a:extLst>
            <a:ext uri="{FF2B5EF4-FFF2-40B4-BE49-F238E27FC236}">
              <a16:creationId xmlns:a16="http://schemas.microsoft.com/office/drawing/2014/main" id="{C933B515-6989-424C-A099-0A57C7103AF1}"/>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31" name="直線コネクタ 830">
          <a:extLst>
            <a:ext uri="{FF2B5EF4-FFF2-40B4-BE49-F238E27FC236}">
              <a16:creationId xmlns:a16="http://schemas.microsoft.com/office/drawing/2014/main" id="{8C5C68ED-E996-416F-8D0B-3B32C693C3EA}"/>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32" name="【庁舎】&#10;一人当たり面積平均値テキスト">
          <a:extLst>
            <a:ext uri="{FF2B5EF4-FFF2-40B4-BE49-F238E27FC236}">
              <a16:creationId xmlns:a16="http://schemas.microsoft.com/office/drawing/2014/main" id="{1F6E6738-C4FA-4085-936A-1B6A7183182D}"/>
            </a:ext>
          </a:extLst>
        </xdr:cNvPr>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3" name="フローチャート: 判断 832">
          <a:extLst>
            <a:ext uri="{FF2B5EF4-FFF2-40B4-BE49-F238E27FC236}">
              <a16:creationId xmlns:a16="http://schemas.microsoft.com/office/drawing/2014/main" id="{7A14C2CB-EFF4-42F4-92D9-77E5C9E72B1D}"/>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34" name="フローチャート: 判断 833">
          <a:extLst>
            <a:ext uri="{FF2B5EF4-FFF2-40B4-BE49-F238E27FC236}">
              <a16:creationId xmlns:a16="http://schemas.microsoft.com/office/drawing/2014/main" id="{3B911ED0-4229-4611-84A3-E6ED61834B23}"/>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35" name="フローチャート: 判断 834">
          <a:extLst>
            <a:ext uri="{FF2B5EF4-FFF2-40B4-BE49-F238E27FC236}">
              <a16:creationId xmlns:a16="http://schemas.microsoft.com/office/drawing/2014/main" id="{BE3731FB-C531-4276-987C-0AF451188ED4}"/>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36" name="フローチャート: 判断 835">
          <a:extLst>
            <a:ext uri="{FF2B5EF4-FFF2-40B4-BE49-F238E27FC236}">
              <a16:creationId xmlns:a16="http://schemas.microsoft.com/office/drawing/2014/main" id="{275A5FD6-EBFA-4702-8A0B-CF040E6549B2}"/>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37" name="フローチャート: 判断 836">
          <a:extLst>
            <a:ext uri="{FF2B5EF4-FFF2-40B4-BE49-F238E27FC236}">
              <a16:creationId xmlns:a16="http://schemas.microsoft.com/office/drawing/2014/main" id="{773CCD40-3179-4B50-A13A-0DE6851F69A0}"/>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2B1CB591-1F53-4A24-8727-F799EC7C457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376C4F5B-2CFC-402D-9156-DDE0AABD09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28F3B7EE-0A47-410C-AE54-2055D80A7B8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53030080-D2BC-46AD-8423-F192B6DD97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80A5DEDE-530E-4BD4-BBE6-63E2B035F21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170180</xdr:rowOff>
    </xdr:from>
    <xdr:to>
      <xdr:col>116</xdr:col>
      <xdr:colOff>114300</xdr:colOff>
      <xdr:row>107</xdr:row>
      <xdr:rowOff>100330</xdr:rowOff>
    </xdr:to>
    <xdr:sp macro="" textlink="">
      <xdr:nvSpPr>
        <xdr:cNvPr id="843" name="楕円 842">
          <a:extLst>
            <a:ext uri="{FF2B5EF4-FFF2-40B4-BE49-F238E27FC236}">
              <a16:creationId xmlns:a16="http://schemas.microsoft.com/office/drawing/2014/main" id="{C599B7D4-FAED-40DF-8EB5-082A4A3B7778}"/>
            </a:ext>
          </a:extLst>
        </xdr:cNvPr>
        <xdr:cNvSpPr/>
      </xdr:nvSpPr>
      <xdr:spPr>
        <a:xfrm>
          <a:off x="22110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148607</xdr:rowOff>
    </xdr:from>
    <xdr:ext cx="469744" cy="259045"/>
    <xdr:sp macro="" textlink="">
      <xdr:nvSpPr>
        <xdr:cNvPr id="844" name="【庁舎】&#10;一人当たり面積該当値テキスト">
          <a:extLst>
            <a:ext uri="{FF2B5EF4-FFF2-40B4-BE49-F238E27FC236}">
              <a16:creationId xmlns:a16="http://schemas.microsoft.com/office/drawing/2014/main" id="{57A83104-5552-4E7C-B718-450B55B74D94}"/>
            </a:ext>
          </a:extLst>
        </xdr:cNvPr>
        <xdr:cNvSpPr txBox="1"/>
      </xdr:nvSpPr>
      <xdr:spPr>
        <a:xfrm>
          <a:off x="221996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845" name="楕円 844">
          <a:extLst>
            <a:ext uri="{FF2B5EF4-FFF2-40B4-BE49-F238E27FC236}">
              <a16:creationId xmlns:a16="http://schemas.microsoft.com/office/drawing/2014/main" id="{9A34B0A0-9F61-429F-809A-34304E104A23}"/>
            </a:ext>
          </a:extLst>
        </xdr:cNvPr>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49530</xdr:rowOff>
    </xdr:from>
    <xdr:to>
      <xdr:col>116</xdr:col>
      <xdr:colOff>63500</xdr:colOff>
      <xdr:row>107</xdr:row>
      <xdr:rowOff>53339</xdr:rowOff>
    </xdr:to>
    <xdr:cxnSp macro="">
      <xdr:nvCxnSpPr>
        <xdr:cNvPr id="846" name="直線コネクタ 845">
          <a:extLst>
            <a:ext uri="{FF2B5EF4-FFF2-40B4-BE49-F238E27FC236}">
              <a16:creationId xmlns:a16="http://schemas.microsoft.com/office/drawing/2014/main" id="{1ADEECA6-C8ED-447F-A1CE-D216FF68E029}"/>
            </a:ext>
          </a:extLst>
        </xdr:cNvPr>
        <xdr:cNvCxnSpPr/>
      </xdr:nvCxnSpPr>
      <xdr:spPr>
        <a:xfrm flipV="1">
          <a:off x="21323300" y="18394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847" name="楕円 846">
          <a:extLst>
            <a:ext uri="{FF2B5EF4-FFF2-40B4-BE49-F238E27FC236}">
              <a16:creationId xmlns:a16="http://schemas.microsoft.com/office/drawing/2014/main" id="{6810B8EC-C44B-47FB-B71B-F1F6A2755AB3}"/>
            </a:ext>
          </a:extLst>
        </xdr:cNvPr>
        <xdr:cNvSpPr/>
      </xdr:nvSpPr>
      <xdr:spPr>
        <a:xfrm>
          <a:off x="2038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57150</xdr:rowOff>
    </xdr:to>
    <xdr:cxnSp macro="">
      <xdr:nvCxnSpPr>
        <xdr:cNvPr id="848" name="直線コネクタ 847">
          <a:extLst>
            <a:ext uri="{FF2B5EF4-FFF2-40B4-BE49-F238E27FC236}">
              <a16:creationId xmlns:a16="http://schemas.microsoft.com/office/drawing/2014/main" id="{FFB5FC7D-1D2F-42D4-8EF6-1DD360B96000}"/>
            </a:ext>
          </a:extLst>
        </xdr:cNvPr>
        <xdr:cNvCxnSpPr/>
      </xdr:nvCxnSpPr>
      <xdr:spPr>
        <a:xfrm flipV="1">
          <a:off x="20434300" y="18398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49" name="楕円 848">
          <a:extLst>
            <a:ext uri="{FF2B5EF4-FFF2-40B4-BE49-F238E27FC236}">
              <a16:creationId xmlns:a16="http://schemas.microsoft.com/office/drawing/2014/main" id="{F2290BE6-BD6A-49E9-AA5F-BF6592CD5A7A}"/>
            </a:ext>
          </a:extLst>
        </xdr:cNvPr>
        <xdr:cNvSpPr/>
      </xdr:nvSpPr>
      <xdr:spPr>
        <a:xfrm>
          <a:off x="19494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57150</xdr:rowOff>
    </xdr:from>
    <xdr:to>
      <xdr:col>107</xdr:col>
      <xdr:colOff>50800</xdr:colOff>
      <xdr:row>107</xdr:row>
      <xdr:rowOff>60961</xdr:rowOff>
    </xdr:to>
    <xdr:cxnSp macro="">
      <xdr:nvCxnSpPr>
        <xdr:cNvPr id="850" name="直線コネクタ 849">
          <a:extLst>
            <a:ext uri="{FF2B5EF4-FFF2-40B4-BE49-F238E27FC236}">
              <a16:creationId xmlns:a16="http://schemas.microsoft.com/office/drawing/2014/main" id="{225C84E6-EF7F-4811-B35C-44EA989BF6DB}"/>
            </a:ext>
          </a:extLst>
        </xdr:cNvPr>
        <xdr:cNvCxnSpPr/>
      </xdr:nvCxnSpPr>
      <xdr:spPr>
        <a:xfrm flipV="1">
          <a:off x="19545300" y="18402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118745</xdr:rowOff>
    </xdr:from>
    <xdr:to>
      <xdr:col>98</xdr:col>
      <xdr:colOff>38100</xdr:colOff>
      <xdr:row>107</xdr:row>
      <xdr:rowOff>48895</xdr:rowOff>
    </xdr:to>
    <xdr:sp macro="" textlink="">
      <xdr:nvSpPr>
        <xdr:cNvPr id="851" name="楕円 850">
          <a:extLst>
            <a:ext uri="{FF2B5EF4-FFF2-40B4-BE49-F238E27FC236}">
              <a16:creationId xmlns:a16="http://schemas.microsoft.com/office/drawing/2014/main" id="{71598281-DCF3-47C2-A60D-5E5C8F24B5AB}"/>
            </a:ext>
          </a:extLst>
        </xdr:cNvPr>
        <xdr:cNvSpPr/>
      </xdr:nvSpPr>
      <xdr:spPr>
        <a:xfrm>
          <a:off x="18605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169545</xdr:rowOff>
    </xdr:from>
    <xdr:to>
      <xdr:col>102</xdr:col>
      <xdr:colOff>114300</xdr:colOff>
      <xdr:row>107</xdr:row>
      <xdr:rowOff>60961</xdr:rowOff>
    </xdr:to>
    <xdr:cxnSp macro="">
      <xdr:nvCxnSpPr>
        <xdr:cNvPr id="852" name="直線コネクタ 851">
          <a:extLst>
            <a:ext uri="{FF2B5EF4-FFF2-40B4-BE49-F238E27FC236}">
              <a16:creationId xmlns:a16="http://schemas.microsoft.com/office/drawing/2014/main" id="{D438EF6C-68F2-4C2E-AA0C-23234F08CCD6}"/>
            </a:ext>
          </a:extLst>
        </xdr:cNvPr>
        <xdr:cNvCxnSpPr/>
      </xdr:nvCxnSpPr>
      <xdr:spPr>
        <a:xfrm>
          <a:off x="18656300" y="183432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853" name="n_1aveValue【庁舎】&#10;一人当たり面積">
          <a:extLst>
            <a:ext uri="{FF2B5EF4-FFF2-40B4-BE49-F238E27FC236}">
              <a16:creationId xmlns:a16="http://schemas.microsoft.com/office/drawing/2014/main" id="{C59FC703-16BE-4A79-827E-A01186587307}"/>
            </a:ext>
          </a:extLst>
        </xdr:cNvPr>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854" name="n_2aveValue【庁舎】&#10;一人当たり面積">
          <a:extLst>
            <a:ext uri="{FF2B5EF4-FFF2-40B4-BE49-F238E27FC236}">
              <a16:creationId xmlns:a16="http://schemas.microsoft.com/office/drawing/2014/main" id="{FEBB5264-9B2C-4FA4-BF50-5605459B9E60}"/>
            </a:ext>
          </a:extLst>
        </xdr:cNvPr>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855" name="n_3aveValue【庁舎】&#10;一人当たり面積">
          <a:extLst>
            <a:ext uri="{FF2B5EF4-FFF2-40B4-BE49-F238E27FC236}">
              <a16:creationId xmlns:a16="http://schemas.microsoft.com/office/drawing/2014/main" id="{6D992A8D-C2E2-49D2-AC76-C55175139934}"/>
            </a:ext>
          </a:extLst>
        </xdr:cNvPr>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856" name="n_4aveValue【庁舎】&#10;一人当たり面積">
          <a:extLst>
            <a:ext uri="{FF2B5EF4-FFF2-40B4-BE49-F238E27FC236}">
              <a16:creationId xmlns:a16="http://schemas.microsoft.com/office/drawing/2014/main" id="{CE477923-4101-409E-BDC2-5FB5CA217E33}"/>
            </a:ext>
          </a:extLst>
        </xdr:cNvPr>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857" name="n_1mainValue【庁舎】&#10;一人当たり面積">
          <a:extLst>
            <a:ext uri="{FF2B5EF4-FFF2-40B4-BE49-F238E27FC236}">
              <a16:creationId xmlns:a16="http://schemas.microsoft.com/office/drawing/2014/main" id="{4D9F483A-C345-4419-B270-225EF388137C}"/>
            </a:ext>
          </a:extLst>
        </xdr:cNvPr>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99077</xdr:rowOff>
    </xdr:from>
    <xdr:ext cx="469744" cy="259045"/>
    <xdr:sp macro="" textlink="">
      <xdr:nvSpPr>
        <xdr:cNvPr id="858" name="n_2mainValue【庁舎】&#10;一人当たり面積">
          <a:extLst>
            <a:ext uri="{FF2B5EF4-FFF2-40B4-BE49-F238E27FC236}">
              <a16:creationId xmlns:a16="http://schemas.microsoft.com/office/drawing/2014/main" id="{7BE4F33A-72D9-4F1E-8B1C-987DD123FDEE}"/>
            </a:ext>
          </a:extLst>
        </xdr:cNvPr>
        <xdr:cNvSpPr txBox="1"/>
      </xdr:nvSpPr>
      <xdr:spPr>
        <a:xfrm>
          <a:off x="20199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859" name="n_3mainValue【庁舎】&#10;一人当たり面積">
          <a:extLst>
            <a:ext uri="{FF2B5EF4-FFF2-40B4-BE49-F238E27FC236}">
              <a16:creationId xmlns:a16="http://schemas.microsoft.com/office/drawing/2014/main" id="{B14B8E23-E261-42EA-AFFE-C87DAB56878F}"/>
            </a:ext>
          </a:extLst>
        </xdr:cNvPr>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40022</xdr:rowOff>
    </xdr:from>
    <xdr:ext cx="469744" cy="259045"/>
    <xdr:sp macro="" textlink="">
      <xdr:nvSpPr>
        <xdr:cNvPr id="860" name="n_4mainValue【庁舎】&#10;一人当たり面積">
          <a:extLst>
            <a:ext uri="{FF2B5EF4-FFF2-40B4-BE49-F238E27FC236}">
              <a16:creationId xmlns:a16="http://schemas.microsoft.com/office/drawing/2014/main" id="{3923D4D1-372E-4A3B-8D82-C4B533EB3DAC}"/>
            </a:ext>
          </a:extLst>
        </xdr:cNvPr>
        <xdr:cNvSpPr txBox="1"/>
      </xdr:nvSpPr>
      <xdr:spPr>
        <a:xfrm>
          <a:off x="18421427" y="183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E8BF8845-0376-4589-B385-9202E6F914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02303221-6BE0-4F68-BC02-694BBC1DAC9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6D6DF10E-CBF5-4CE0-9986-AED2909BA6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減価償却率が高くなっている施設は、体育館・プール、一般廃棄処理施設である。一方で、特に低くなっている施設は、図書館である。体育館・プールについては、運動施設の利用者数は増加傾向にあるが、築２０年以上経過している施設もあり、老朽化が進行している。市民の健康増進に資するためにも、適切な維持管理に努め、ニーズや利用状況を考慮しながら、統合や除却も併せて検討していく。一般廃棄物処理施設については、クリーンセンターは築２５年以上経過し、老朽化が進行している。一人当たり有形固定資産額を見てみると、類似団体の中でも高い数値となっており、老朽化の影響等も含め、施設の維持管理に多額の費用を要しながら市内のごみ処理を維持している状況である。日常の運転管理と適切な定期点検を行い、管理に努める。図書館については、市内に１施設設置している。建物は、旧小学校の建物を増改築し図書館として活用している。そのため一人当たりの図書館面積を類似団体と比較した場合、類似団体の中でも大きい数値となっていると考えられる。建設は、平成１７年に行われ、現在は有形固定資産減価償却率も低い水準にあるが、屋根部分の錆や損傷等、劣化がみられることから、適切な維持管理が求め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27,279
26,901
71.40
16,578,411
15,190,513
1,279,445
8,081,106
11,171,531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ポイント低く、全国平均とほぼ同様であるが、茨城県平均からは</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ポイント低い指数となっている。近年は、ほぼ横ばいの数値で推移しており、令和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年度においては、財政調整基金の減などにより前年度より低い数値となった。引き続き、税収入の確保や企業誘致の推進等に努め、財政基盤の強化を図る。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5292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ポイント低く、茨城県平均と比較すると</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ポイント低く、全国平均からは</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ポイント低い指標となっている。令和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年度は、新型コロナウイルスによる事業の中止により扶助費などが減少したため、前年度よりも低い数値となった。</a:t>
          </a:r>
        </a:p>
        <a:p>
          <a:r>
            <a:rPr kumimoji="1" lang="ja-JP" altLang="en-US" sz="1300">
              <a:latin typeface="ＭＳ Ｐゴシック" panose="020B0600070205080204" pitchFamily="50" charset="-128"/>
              <a:ea typeface="ＭＳ Ｐゴシック" panose="020B0600070205080204" pitchFamily="50" charset="-128"/>
            </a:rPr>
            <a:t>　今後、社会保障関係経費の増加が見込まれるが、公債費の抑制に努める等、経常経費の削減に努める。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65</xdr:row>
      <xdr:rowOff>160927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46937"/>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133004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7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160927</xdr:rowOff>
    </xdr:from>
    <xdr:to>
      <xdr:col>24</xdr:col>
      <xdr:colOff>12700</xdr:colOff>
      <xdr:row>65</xdr:row>
      <xdr:rowOff>160927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0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149497</xdr:rowOff>
    </xdr:from>
    <xdr:to>
      <xdr:col>23</xdr:col>
      <xdr:colOff>133350</xdr:colOff>
      <xdr:row>62</xdr:row>
      <xdr:rowOff>75474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36497"/>
          <a:ext cx="8382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51905</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75474</xdr:rowOff>
    </xdr:from>
    <xdr:to>
      <xdr:col>19</xdr:col>
      <xdr:colOff>133350</xdr:colOff>
      <xdr:row>66</xdr:row>
      <xdr:rowOff>92891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05374"/>
          <a:ext cx="889000" cy="70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33383</xdr:rowOff>
    </xdr:from>
    <xdr:to>
      <xdr:col>19</xdr:col>
      <xdr:colOff>184150</xdr:colOff>
      <xdr:row>64</xdr:row>
      <xdr:rowOff>134983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0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119760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9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92891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77600"/>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166915</xdr:rowOff>
    </xdr:from>
    <xdr:to>
      <xdr:col>11</xdr:col>
      <xdr:colOff>31750</xdr:colOff>
      <xdr:row>65</xdr:row>
      <xdr:rowOff>133350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1397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60960</xdr:rowOff>
    </xdr:from>
    <xdr:to>
      <xdr:col>11</xdr:col>
      <xdr:colOff>82550</xdr:colOff>
      <xdr:row>64</xdr:row>
      <xdr:rowOff>162560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67854</xdr:rowOff>
    </xdr:from>
    <xdr:to>
      <xdr:col>7</xdr:col>
      <xdr:colOff>31750</xdr:colOff>
      <xdr:row>64</xdr:row>
      <xdr:rowOff>169454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8181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0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98697</xdr:rowOff>
    </xdr:from>
    <xdr:to>
      <xdr:col>23</xdr:col>
      <xdr:colOff>184150</xdr:colOff>
      <xdr:row>61</xdr:row>
      <xdr:rowOff>28847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115224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24674</xdr:rowOff>
    </xdr:from>
    <xdr:to>
      <xdr:col>19</xdr:col>
      <xdr:colOff>184150</xdr:colOff>
      <xdr:row>62</xdr:row>
      <xdr:rowOff>126274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136451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2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42091</xdr:rowOff>
    </xdr:from>
    <xdr:to>
      <xdr:col>15</xdr:col>
      <xdr:colOff>133350</xdr:colOff>
      <xdr:row>66</xdr:row>
      <xdr:rowOff>143691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128468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44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116115</xdr:rowOff>
    </xdr:from>
    <xdr:to>
      <xdr:col>7</xdr:col>
      <xdr:colOff>31750</xdr:colOff>
      <xdr:row>65</xdr:row>
      <xdr:rowOff>46265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31042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7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18,544</a:t>
          </a:r>
          <a:r>
            <a:rPr kumimoji="1" lang="ja-JP" altLang="en-US" sz="1300">
              <a:latin typeface="ＭＳ Ｐゴシック" panose="020B0600070205080204" pitchFamily="50" charset="-128"/>
              <a:ea typeface="ＭＳ Ｐゴシック" panose="020B0600070205080204" pitchFamily="50" charset="-128"/>
            </a:rPr>
            <a:t>円低く、茨城県平均と比較すると、</a:t>
          </a:r>
          <a:r>
            <a:rPr kumimoji="1" lang="en-US" altLang="ja-JP" sz="1300">
              <a:latin typeface="ＭＳ Ｐゴシック" panose="020B0600070205080204" pitchFamily="50" charset="-128"/>
              <a:ea typeface="ＭＳ Ｐゴシック" panose="020B0600070205080204" pitchFamily="50" charset="-128"/>
            </a:rPr>
            <a:t>16,168</a:t>
          </a:r>
          <a:r>
            <a:rPr kumimoji="1" lang="ja-JP" altLang="en-US" sz="1300">
              <a:latin typeface="ＭＳ Ｐゴシック" panose="020B0600070205080204" pitchFamily="50" charset="-128"/>
              <a:ea typeface="ＭＳ Ｐゴシック" panose="020B0600070205080204" pitchFamily="50" charset="-128"/>
            </a:rPr>
            <a:t>円高く、全国平均からは</a:t>
          </a:r>
          <a:r>
            <a:rPr kumimoji="1" lang="en-US" altLang="ja-JP" sz="1300">
              <a:latin typeface="ＭＳ Ｐゴシック" panose="020B0600070205080204" pitchFamily="50" charset="-128"/>
              <a:ea typeface="ＭＳ Ｐゴシック" panose="020B0600070205080204" pitchFamily="50" charset="-128"/>
            </a:rPr>
            <a:t>1,547</a:t>
          </a:r>
          <a:r>
            <a:rPr kumimoji="1" lang="ja-JP" altLang="en-US" sz="1300">
              <a:latin typeface="ＭＳ Ｐゴシック" panose="020B0600070205080204" pitchFamily="50" charset="-128"/>
              <a:ea typeface="ＭＳ Ｐゴシック" panose="020B0600070205080204" pitchFamily="50" charset="-128"/>
            </a:rPr>
            <a:t>円高い金額となっている。人件費については、定員管理計画に基づく職員数の削減を進めてきた効果は出ていると思われる。一方、物件費については、公共施設の老朽化などによる維持管理に係る経費が上昇傾向にあり、今後も費用対効果を検証しながら、より効率的な事業の実施や施設の管理を行えるように努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126519</xdr:rowOff>
    </xdr:from>
    <xdr:to>
      <xdr:col>23</xdr:col>
      <xdr:colOff>133350</xdr:colOff>
      <xdr:row>83</xdr:row>
      <xdr:rowOff>964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85419"/>
          <a:ext cx="838200" cy="4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62173</xdr:rowOff>
    </xdr:from>
    <xdr:to>
      <xdr:col>19</xdr:col>
      <xdr:colOff>133350</xdr:colOff>
      <xdr:row>82</xdr:row>
      <xdr:rowOff>126519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2107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6601</xdr:rowOff>
    </xdr:from>
    <xdr:to>
      <xdr:col>15</xdr:col>
      <xdr:colOff>82550</xdr:colOff>
      <xdr:row>82</xdr:row>
      <xdr:rowOff>62173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5501"/>
          <a:ext cx="889000" cy="5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166050</xdr:rowOff>
    </xdr:from>
    <xdr:to>
      <xdr:col>11</xdr:col>
      <xdr:colOff>31750</xdr:colOff>
      <xdr:row>82</xdr:row>
      <xdr:rowOff>6601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53500"/>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121614</xdr:rowOff>
    </xdr:from>
    <xdr:to>
      <xdr:col>23</xdr:col>
      <xdr:colOff>184150</xdr:colOff>
      <xdr:row>83</xdr:row>
      <xdr:rowOff>51764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138141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2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75719</xdr:rowOff>
    </xdr:from>
    <xdr:to>
      <xdr:col>19</xdr:col>
      <xdr:colOff>184150</xdr:colOff>
      <xdr:row>83</xdr:row>
      <xdr:rowOff>5869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16046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03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11373</xdr:rowOff>
    </xdr:from>
    <xdr:to>
      <xdr:col>15</xdr:col>
      <xdr:colOff>133350</xdr:colOff>
      <xdr:row>82</xdr:row>
      <xdr:rowOff>112973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123150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3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127251</xdr:rowOff>
    </xdr:from>
    <xdr:to>
      <xdr:col>11</xdr:col>
      <xdr:colOff>82550</xdr:colOff>
      <xdr:row>82</xdr:row>
      <xdr:rowOff>57401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67578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8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115250</xdr:rowOff>
    </xdr:from>
    <xdr:to>
      <xdr:col>7</xdr:col>
      <xdr:colOff>31750</xdr:colOff>
      <xdr:row>82</xdr:row>
      <xdr:rowOff>45400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55577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mn-lt"/>
              <a:ea typeface="+mn-ea"/>
            </a:rPr>
            <a:t>　</a:t>
          </a:r>
          <a:r>
            <a:rPr lang="ja-JP" altLang="en-US" sz="1300">
              <a:effectLst/>
              <a:latin typeface="ＭＳ Ｐゴシック" panose="020B0600070205080204" pitchFamily="50" charset="-128"/>
              <a:ea typeface="ＭＳ Ｐゴシック" panose="020B0600070205080204" pitchFamily="50" charset="-128"/>
            </a:rPr>
            <a:t>類似団体平均と比較すると</a:t>
          </a:r>
          <a:r>
            <a:rPr lang="en-US" altLang="ja-JP" sz="1300">
              <a:effectLst/>
              <a:latin typeface="ＭＳ Ｐゴシック" panose="020B0600070205080204" pitchFamily="50" charset="-128"/>
              <a:ea typeface="ＭＳ Ｐゴシック" panose="020B0600070205080204" pitchFamily="50" charset="-128"/>
            </a:rPr>
            <a:t>0.4</a:t>
          </a:r>
          <a:r>
            <a:rPr lang="ja-JP" altLang="en-US" sz="1300">
              <a:effectLst/>
              <a:latin typeface="ＭＳ Ｐゴシック" panose="020B0600070205080204" pitchFamily="50" charset="-128"/>
              <a:ea typeface="ＭＳ Ｐゴシック" panose="020B0600070205080204" pitchFamily="50" charset="-128"/>
            </a:rPr>
            <a:t>ポイント高く、全国市平均と比較すると</a:t>
          </a:r>
          <a:r>
            <a:rPr lang="en-US" altLang="ja-JP" sz="1300">
              <a:effectLst/>
              <a:latin typeface="ＭＳ Ｐゴシック" panose="020B0600070205080204" pitchFamily="50" charset="-128"/>
              <a:ea typeface="ＭＳ Ｐゴシック" panose="020B0600070205080204" pitchFamily="50" charset="-128"/>
            </a:rPr>
            <a:t>0.9</a:t>
          </a:r>
          <a:r>
            <a:rPr lang="ja-JP" altLang="en-US" sz="1300">
              <a:effectLst/>
              <a:latin typeface="ＭＳ Ｐゴシック" panose="020B0600070205080204" pitchFamily="50" charset="-128"/>
              <a:ea typeface="ＭＳ Ｐゴシック" panose="020B0600070205080204" pitchFamily="50" charset="-128"/>
            </a:rPr>
            <a:t>ポイント低い状況である。ほぼ横ばいの推移となっており、今後も、職務・職責に応じた適正な給与体系の構築に努めていく。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55739</xdr:rowOff>
    </xdr:from>
    <xdr:to>
      <xdr:col>81</xdr:col>
      <xdr:colOff>44450</xdr:colOff>
      <xdr:row>84</xdr:row>
      <xdr:rowOff>55739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45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84</xdr:row>
      <xdr:rowOff>82550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45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84</xdr:row>
      <xdr:rowOff>82550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45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55739</xdr:rowOff>
    </xdr:from>
    <xdr:to>
      <xdr:col>68</xdr:col>
      <xdr:colOff>152400</xdr:colOff>
      <xdr:row>84</xdr:row>
      <xdr:rowOff>69145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45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4939</xdr:rowOff>
    </xdr:from>
    <xdr:to>
      <xdr:col>81</xdr:col>
      <xdr:colOff>95250</xdr:colOff>
      <xdr:row>84</xdr:row>
      <xdr:rowOff>106539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148466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7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91316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4939</xdr:rowOff>
    </xdr:from>
    <xdr:to>
      <xdr:col>68</xdr:col>
      <xdr:colOff>203200</xdr:colOff>
      <xdr:row>84</xdr:row>
      <xdr:rowOff>106539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104722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人少なく、茨城県平均と比較すると</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人多く、全国平均からは</a:t>
          </a:r>
          <a:r>
            <a:rPr kumimoji="1" lang="en-US" altLang="ja-JP" sz="1300">
              <a:latin typeface="ＭＳ Ｐゴシック" panose="020B0600070205080204" pitchFamily="50" charset="-128"/>
              <a:ea typeface="ＭＳ Ｐゴシック" panose="020B0600070205080204" pitchFamily="50" charset="-128"/>
            </a:rPr>
            <a:t>0.95</a:t>
          </a:r>
          <a:r>
            <a:rPr kumimoji="1" lang="ja-JP" altLang="en-US" sz="1300">
              <a:latin typeface="ＭＳ Ｐゴシック" panose="020B0600070205080204" pitchFamily="50" charset="-128"/>
              <a:ea typeface="ＭＳ Ｐゴシック" panose="020B0600070205080204" pitchFamily="50" charset="-128"/>
            </a:rPr>
            <a:t>人少ない人数となっている。人口３万人弱の地方自治体としては、定員管理計画に基づいて職員数の抑制を行ってきた効果が出ていると思われる。退職者の人数と、新規採用者と再任用者を合わせた人数がほぼ同数となるように管理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81200</xdr:rowOff>
    </xdr:from>
    <xdr:to>
      <xdr:col>81</xdr:col>
      <xdr:colOff>44450</xdr:colOff>
      <xdr:row>60</xdr:row>
      <xdr:rowOff>94774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68200"/>
          <a:ext cx="8382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67628</xdr:rowOff>
    </xdr:from>
    <xdr:to>
      <xdr:col>77</xdr:col>
      <xdr:colOff>44450</xdr:colOff>
      <xdr:row>60</xdr:row>
      <xdr:rowOff>81200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54628"/>
          <a:ext cx="889000" cy="1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67628</xdr:rowOff>
    </xdr:from>
    <xdr:to>
      <xdr:col>72</xdr:col>
      <xdr:colOff>203200</xdr:colOff>
      <xdr:row>60</xdr:row>
      <xdr:rowOff>73660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3546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79693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3606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43974</xdr:rowOff>
    </xdr:from>
    <xdr:to>
      <xdr:col>81</xdr:col>
      <xdr:colOff>95250</xdr:colOff>
      <xdr:row>60</xdr:row>
      <xdr:rowOff>145574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60501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7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30400</xdr:rowOff>
    </xdr:from>
    <xdr:to>
      <xdr:col>77</xdr:col>
      <xdr:colOff>95250</xdr:colOff>
      <xdr:row>60</xdr:row>
      <xdr:rowOff>132000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142177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8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16828</xdr:rowOff>
    </xdr:from>
    <xdr:to>
      <xdr:col>73</xdr:col>
      <xdr:colOff>44450</xdr:colOff>
      <xdr:row>60</xdr:row>
      <xdr:rowOff>118428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128605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140670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ポイント高く、全国平均から</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ポイント高い比率となっている。平成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借入した合併特例債の元金償還が始まったことによる元利償還金の増、下水道事業における分流式下水道等に要する経費の増と特定財源の減により、実質公債費比率は高くなった。今後も、地方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36891</xdr:rowOff>
    </xdr:from>
    <xdr:to>
      <xdr:col>81</xdr:col>
      <xdr:colOff>44450</xdr:colOff>
      <xdr:row>42</xdr:row>
      <xdr:rowOff>48381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2377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36891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21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13909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1458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138491</xdr:rowOff>
    </xdr:from>
    <xdr:to>
      <xdr:col>68</xdr:col>
      <xdr:colOff>152400</xdr:colOff>
      <xdr:row>41</xdr:row>
      <xdr:rowOff>116417</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996491"/>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157541</xdr:rowOff>
    </xdr:from>
    <xdr:to>
      <xdr:col>77</xdr:col>
      <xdr:colOff>95250</xdr:colOff>
      <xdr:row>42</xdr:row>
      <xdr:rowOff>87691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72468</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87691</xdr:rowOff>
    </xdr:from>
    <xdr:to>
      <xdr:col>64</xdr:col>
      <xdr:colOff>152400</xdr:colOff>
      <xdr:row>41</xdr:row>
      <xdr:rowOff>17841</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28018</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43.9</a:t>
          </a:r>
          <a:r>
            <a:rPr kumimoji="1" lang="ja-JP" altLang="en-US" sz="1300">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latin typeface="ＭＳ Ｐゴシック" panose="020B0600070205080204" pitchFamily="50" charset="-128"/>
              <a:ea typeface="ＭＳ Ｐゴシック" panose="020B0600070205080204" pitchFamily="50" charset="-128"/>
            </a:rPr>
            <a:t>40.2</a:t>
          </a:r>
          <a:r>
            <a:rPr kumimoji="1" lang="ja-JP" altLang="en-US" sz="1300">
              <a:latin typeface="ＭＳ Ｐゴシック" panose="020B0600070205080204" pitchFamily="50" charset="-128"/>
              <a:ea typeface="ＭＳ Ｐゴシック" panose="020B0600070205080204" pitchFamily="50" charset="-128"/>
            </a:rPr>
            <a:t>ポイント高く、全国平均からは、</a:t>
          </a:r>
          <a:r>
            <a:rPr kumimoji="1" lang="en-US" altLang="ja-JP" sz="1300">
              <a:latin typeface="ＭＳ Ｐゴシック" panose="020B0600070205080204" pitchFamily="50" charset="-128"/>
              <a:ea typeface="ＭＳ Ｐゴシック" panose="020B0600070205080204" pitchFamily="50" charset="-128"/>
            </a:rPr>
            <a:t>53.6</a:t>
          </a:r>
          <a:r>
            <a:rPr kumimoji="1" lang="ja-JP" altLang="en-US" sz="1300">
              <a:latin typeface="ＭＳ Ｐゴシック" panose="020B0600070205080204" pitchFamily="50" charset="-128"/>
              <a:ea typeface="ＭＳ Ｐゴシック" panose="020B0600070205080204" pitchFamily="50" charset="-128"/>
            </a:rPr>
            <a:t>ポイント高い比率となっている。令和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年度にかけて、将来負担比率は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ポイント増加している。増加の原因として、基準財政需要額算入見込み額の減。また平成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都市計画税の廃止により、充当可能特定歳入が徐々に減少したため将来負担比率が高くなった。今後も義務的経費の増加や、財政調整基金の減少が見込まれることから、施策の厳選や事務事業の見直し等によ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56452</xdr:rowOff>
    </xdr:from>
    <xdr:to>
      <xdr:col>81</xdr:col>
      <xdr:colOff>44450</xdr:colOff>
      <xdr:row>17</xdr:row>
      <xdr:rowOff>73342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971102"/>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151892</xdr:rowOff>
    </xdr:from>
    <xdr:to>
      <xdr:col>77</xdr:col>
      <xdr:colOff>44450</xdr:colOff>
      <xdr:row>17</xdr:row>
      <xdr:rowOff>56452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895092"/>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91567</xdr:rowOff>
    </xdr:from>
    <xdr:to>
      <xdr:col>72</xdr:col>
      <xdr:colOff>203200</xdr:colOff>
      <xdr:row>16</xdr:row>
      <xdr:rowOff>151892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8347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91567</xdr:rowOff>
    </xdr:from>
    <xdr:to>
      <xdr:col>68</xdr:col>
      <xdr:colOff>152400</xdr:colOff>
      <xdr:row>16</xdr:row>
      <xdr:rowOff>142843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834767"/>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22542</xdr:rowOff>
    </xdr:from>
    <xdr:to>
      <xdr:col>81</xdr:col>
      <xdr:colOff>95250</xdr:colOff>
      <xdr:row>17</xdr:row>
      <xdr:rowOff>124142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9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166069</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90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5652</xdr:rowOff>
    </xdr:from>
    <xdr:to>
      <xdr:col>77</xdr:col>
      <xdr:colOff>95250</xdr:colOff>
      <xdr:row>17</xdr:row>
      <xdr:rowOff>107252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9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92029</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006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101092</xdr:rowOff>
    </xdr:from>
    <xdr:to>
      <xdr:col>73</xdr:col>
      <xdr:colOff>44450</xdr:colOff>
      <xdr:row>17</xdr:row>
      <xdr:rowOff>31242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16019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93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40767</xdr:rowOff>
    </xdr:from>
    <xdr:to>
      <xdr:col>68</xdr:col>
      <xdr:colOff>203200</xdr:colOff>
      <xdr:row>16</xdr:row>
      <xdr:rowOff>142367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7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152544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92043</xdr:rowOff>
    </xdr:from>
    <xdr:to>
      <xdr:col>64</xdr:col>
      <xdr:colOff>152400</xdr:colOff>
      <xdr:row>17</xdr:row>
      <xdr:rowOff>22193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32370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130969</xdr:colOff>
      <xdr:row>26</xdr:row>
      <xdr:rowOff>71438</xdr:rowOff>
    </xdr:from>
    <xdr:ext cx="9099176" cy="425758"/>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73907" y="4405313"/>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27,279
26,901
71.40
16,578,411
15,190,513
1,279,445
8,081,106
11,171,531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類似団体平均と比較すると、</a:t>
          </a:r>
          <a:r>
            <a:rPr lang="en-US" altLang="ja-JP" sz="1300">
              <a:effectLst/>
              <a:latin typeface="ＭＳ Ｐゴシック" panose="020B0600070205080204" pitchFamily="50" charset="-128"/>
              <a:ea typeface="ＭＳ Ｐゴシック" panose="020B0600070205080204" pitchFamily="50" charset="-128"/>
            </a:rPr>
            <a:t>3.9</a:t>
          </a:r>
          <a:r>
            <a:rPr lang="ja-JP" altLang="en-US" sz="1300">
              <a:effectLst/>
              <a:latin typeface="ＭＳ Ｐゴシック" panose="020B0600070205080204" pitchFamily="50" charset="-128"/>
              <a:ea typeface="ＭＳ Ｐゴシック" panose="020B0600070205080204" pitchFamily="50" charset="-128"/>
            </a:rPr>
            <a:t>ポイント低く、茨城県平均と比較すると</a:t>
          </a:r>
          <a:r>
            <a:rPr lang="en-US" altLang="ja-JP" sz="1300">
              <a:effectLst/>
              <a:latin typeface="ＭＳ Ｐゴシック" panose="020B0600070205080204" pitchFamily="50" charset="-128"/>
              <a:ea typeface="ＭＳ Ｐゴシック" panose="020B0600070205080204" pitchFamily="50" charset="-128"/>
            </a:rPr>
            <a:t>4.6</a:t>
          </a:r>
          <a:r>
            <a:rPr lang="ja-JP" altLang="en-US" sz="1300">
              <a:effectLst/>
              <a:latin typeface="ＭＳ Ｐゴシック" panose="020B0600070205080204" pitchFamily="50" charset="-128"/>
              <a:ea typeface="ＭＳ Ｐゴシック" panose="020B0600070205080204" pitchFamily="50" charset="-128"/>
            </a:rPr>
            <a:t>ポイント低く、全国平均からは</a:t>
          </a:r>
          <a:r>
            <a:rPr lang="en-US" altLang="ja-JP" sz="1300">
              <a:effectLst/>
              <a:latin typeface="ＭＳ Ｐゴシック" panose="020B0600070205080204" pitchFamily="50" charset="-128"/>
              <a:ea typeface="ＭＳ Ｐゴシック" panose="020B0600070205080204" pitchFamily="50" charset="-128"/>
            </a:rPr>
            <a:t>5.6</a:t>
          </a:r>
          <a:r>
            <a:rPr lang="ja-JP" altLang="en-US" sz="1300">
              <a:effectLst/>
              <a:latin typeface="ＭＳ Ｐゴシック" panose="020B0600070205080204" pitchFamily="50" charset="-128"/>
              <a:ea typeface="ＭＳ Ｐゴシック" panose="020B0600070205080204" pitchFamily="50" charset="-128"/>
            </a:rPr>
            <a:t>ポイント低い数値となっている。新型コロナウイルスによる事業の中止などにより、人件費が減少したと考えられる。今後も適正な定員管理や階層別職員数の平均化等を進めていき、人件費の増加を抑制していく。</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97064</xdr:rowOff>
    </xdr:from>
    <xdr:to>
      <xdr:col>24</xdr:col>
      <xdr:colOff>25400</xdr:colOff>
      <xdr:row>36</xdr:row>
      <xdr:rowOff>67128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97814"/>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67128</xdr:rowOff>
    </xdr:from>
    <xdr:to>
      <xdr:col>19</xdr:col>
      <xdr:colOff>187325</xdr:colOff>
      <xdr:row>38</xdr:row>
      <xdr:rowOff>18143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393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18143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8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18143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8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46264</xdr:rowOff>
    </xdr:from>
    <xdr:to>
      <xdr:col>24</xdr:col>
      <xdr:colOff>76200</xdr:colOff>
      <xdr:row>35</xdr:row>
      <xdr:rowOff>147864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62791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16328</xdr:rowOff>
    </xdr:from>
    <xdr:to>
      <xdr:col>20</xdr:col>
      <xdr:colOff>38100</xdr:colOff>
      <xdr:row>36</xdr:row>
      <xdr:rowOff>117928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128105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5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138793</xdr:rowOff>
    </xdr:from>
    <xdr:to>
      <xdr:col>15</xdr:col>
      <xdr:colOff>149225</xdr:colOff>
      <xdr:row>38</xdr:row>
      <xdr:rowOff>68943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53720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ポイント高く、全国平均からは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高い数値となっている。公共施設の維持管理に係る経費が上昇傾向にあり、その中でも市単独で管理している一般廃棄物処理施設の修繕等に多くの費用を要しており、その他の公共施設とともに、潮来市公共施設等総合管理計画に基づきながら、適正な維持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119380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988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119380</xdr:rowOff>
    </xdr:from>
    <xdr:to>
      <xdr:col>78</xdr:col>
      <xdr:colOff>69850</xdr:colOff>
      <xdr:row>18</xdr:row>
      <xdr:rowOff>142240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20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119380</xdr:rowOff>
    </xdr:from>
    <xdr:to>
      <xdr:col>73</xdr:col>
      <xdr:colOff>180975</xdr:colOff>
      <xdr:row>18</xdr:row>
      <xdr:rowOff>142240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0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119380</xdr:rowOff>
    </xdr:from>
    <xdr:to>
      <xdr:col>69</xdr:col>
      <xdr:colOff>92075</xdr:colOff>
      <xdr:row>18</xdr:row>
      <xdr:rowOff>149860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05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68580</xdr:rowOff>
    </xdr:from>
    <xdr:to>
      <xdr:col>78</xdr:col>
      <xdr:colOff>120650</xdr:colOff>
      <xdr:row>18</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154957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68580</xdr:rowOff>
    </xdr:from>
    <xdr:to>
      <xdr:col>69</xdr:col>
      <xdr:colOff>142875</xdr:colOff>
      <xdr:row>18</xdr:row>
      <xdr:rowOff>170180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154957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99060</xdr:rowOff>
    </xdr:from>
    <xdr:to>
      <xdr:col>65</xdr:col>
      <xdr:colOff>53975</xdr:colOff>
      <xdr:row>19</xdr:row>
      <xdr:rowOff>29210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13987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mn-lt"/>
              <a:ea typeface="+mn-ea"/>
            </a:rPr>
            <a:t>　</a:t>
          </a:r>
          <a:r>
            <a:rPr lang="ja-JP" altLang="en-US" sz="1300">
              <a:effectLst/>
              <a:latin typeface="ＭＳ Ｐゴシック" panose="020B0600070205080204" pitchFamily="50" charset="-128"/>
              <a:ea typeface="ＭＳ Ｐゴシック" panose="020B0600070205080204" pitchFamily="50" charset="-128"/>
            </a:rPr>
            <a:t>類似団体平均と比較すると</a:t>
          </a:r>
          <a:r>
            <a:rPr lang="en-US" altLang="ja-JP" sz="1300">
              <a:effectLst/>
              <a:latin typeface="ＭＳ Ｐゴシック" panose="020B0600070205080204" pitchFamily="50" charset="-128"/>
              <a:ea typeface="ＭＳ Ｐゴシック" panose="020B0600070205080204" pitchFamily="50" charset="-128"/>
            </a:rPr>
            <a:t>0.8</a:t>
          </a:r>
          <a:r>
            <a:rPr lang="ja-JP" altLang="en-US" sz="1300">
              <a:effectLst/>
              <a:latin typeface="ＭＳ Ｐゴシック" panose="020B0600070205080204" pitchFamily="50" charset="-128"/>
              <a:ea typeface="ＭＳ Ｐゴシック" panose="020B0600070205080204" pitchFamily="50" charset="-128"/>
            </a:rPr>
            <a:t>ポイント高く、茨城県平均と比較すると</a:t>
          </a:r>
          <a:r>
            <a:rPr lang="en-US" altLang="ja-JP" sz="1300">
              <a:effectLst/>
              <a:latin typeface="ＭＳ Ｐゴシック" panose="020B0600070205080204" pitchFamily="50" charset="-128"/>
              <a:ea typeface="ＭＳ Ｐゴシック" panose="020B0600070205080204" pitchFamily="50" charset="-128"/>
            </a:rPr>
            <a:t>1.5</a:t>
          </a:r>
          <a:r>
            <a:rPr lang="ja-JP" altLang="en-US" sz="1300">
              <a:effectLst/>
              <a:latin typeface="ＭＳ Ｐゴシック" panose="020B0600070205080204" pitchFamily="50" charset="-128"/>
              <a:ea typeface="ＭＳ Ｐゴシック" panose="020B0600070205080204" pitchFamily="50" charset="-128"/>
            </a:rPr>
            <a:t>ポイント低く、全国平均からは</a:t>
          </a:r>
          <a:r>
            <a:rPr lang="en-US" altLang="ja-JP" sz="1300">
              <a:effectLst/>
              <a:latin typeface="ＭＳ Ｐゴシック" panose="020B0600070205080204" pitchFamily="50" charset="-128"/>
              <a:ea typeface="ＭＳ Ｐゴシック" panose="020B0600070205080204" pitchFamily="50" charset="-128"/>
            </a:rPr>
            <a:t>3.5</a:t>
          </a:r>
          <a:r>
            <a:rPr lang="ja-JP" altLang="en-US" sz="1300">
              <a:effectLst/>
              <a:latin typeface="ＭＳ Ｐゴシック" panose="020B0600070205080204" pitchFamily="50" charset="-128"/>
              <a:ea typeface="ＭＳ Ｐゴシック" panose="020B0600070205080204" pitchFamily="50" charset="-128"/>
            </a:rPr>
            <a:t>ポイント低い数字となっている。新型コロナウイルスでの福祉費、給付金などによる増。また生活保護費や保育所費は上昇傾向にあるため、審査や給付において適正を見極めながら、経費の増加につながらないよう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57</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996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58</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996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99077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年度より、下水道事業特別会計と農業集落排水事業特別会計が下水道事業会計に移行、一本化され繰出し金が減少したため、</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ポイントの減。類似団体平均と比較すると、</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ポイント低く、茨城県平均と比較すると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ポイント低く、全国平均からは、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ポイント低い数値となっている。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62230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46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59</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91980"/>
          <a:ext cx="8890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110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ポイント低く、茨城県平均とは同値、全国平均からは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高い数値となっている。補助費が高い要因としては、新型コロナウイルス感染症対策の住民税非課税世帯への特別定額給付金が要因である。今後、補助金や負担金については、各審議会等で内容を精査し、適正な執行を図っていき、補助金・負担金の適正化に努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489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36</xdr:row>
      <xdr:rowOff>90424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888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88138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79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92710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79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ポイント高い、全国平均と比べると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高い数値となっている。昨年度から減少した要因として、合併特例債の一括償還を行ったためである。近年は、地方債の新規発行額を元利償還金額以内とする等、公債費の抑制に努めており、今後も、緊急性や優先順位を十分検討し、また、基金等も活用しながら、起債に大きく頼ることのない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79</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85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79</xdr:row>
      <xdr:rowOff>31750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416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50800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41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50800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408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104157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　</a:t>
          </a:r>
          <a:r>
            <a:rPr lang="ja-JP" altLang="en-US" sz="1300">
              <a:effectLst/>
              <a:latin typeface="ＭＳ Ｐゴシック" panose="020B0600070205080204" pitchFamily="50" charset="-128"/>
              <a:ea typeface="ＭＳ Ｐゴシック" panose="020B0600070205080204" pitchFamily="50" charset="-128"/>
            </a:rPr>
            <a:t>令和</a:t>
          </a:r>
          <a:r>
            <a:rPr lang="en-US" altLang="ja-JP" sz="1300">
              <a:effectLst/>
              <a:latin typeface="ＭＳ Ｐゴシック" panose="020B0600070205080204" pitchFamily="50" charset="-128"/>
              <a:ea typeface="ＭＳ Ｐゴシック" panose="020B0600070205080204" pitchFamily="50" charset="-128"/>
            </a:rPr>
            <a:t>3</a:t>
          </a:r>
          <a:r>
            <a:rPr lang="ja-JP" altLang="en-US" sz="1300">
              <a:effectLst/>
              <a:latin typeface="ＭＳ Ｐゴシック" panose="020B0600070205080204" pitchFamily="50" charset="-128"/>
              <a:ea typeface="ＭＳ Ｐゴシック" panose="020B0600070205080204" pitchFamily="50" charset="-128"/>
            </a:rPr>
            <a:t>年度においては新型コロナウイルス感染症の流行により、実施することのできなかった事業が多くあったため類似団体平均と比較すると、</a:t>
          </a:r>
          <a:r>
            <a:rPr lang="en-US" altLang="ja-JP" sz="1300">
              <a:effectLst/>
              <a:latin typeface="ＭＳ Ｐゴシック" panose="020B0600070205080204" pitchFamily="50" charset="-128"/>
              <a:ea typeface="ＭＳ Ｐゴシック" panose="020B0600070205080204" pitchFamily="50" charset="-128"/>
            </a:rPr>
            <a:t>5.0</a:t>
          </a:r>
          <a:r>
            <a:rPr lang="ja-JP" altLang="en-US" sz="1300">
              <a:effectLst/>
              <a:latin typeface="ＭＳ Ｐゴシック" panose="020B0600070205080204" pitchFamily="50" charset="-128"/>
              <a:ea typeface="ＭＳ Ｐゴシック" panose="020B0600070205080204" pitchFamily="50" charset="-128"/>
            </a:rPr>
            <a:t>ポイント低く、茨城県平均と比較すると、</a:t>
          </a:r>
          <a:r>
            <a:rPr lang="en-US" altLang="ja-JP" sz="1300">
              <a:effectLst/>
              <a:latin typeface="ＭＳ Ｐゴシック" panose="020B0600070205080204" pitchFamily="50" charset="-128"/>
              <a:ea typeface="ＭＳ Ｐゴシック" panose="020B0600070205080204" pitchFamily="50" charset="-128"/>
            </a:rPr>
            <a:t>6.6</a:t>
          </a:r>
          <a:r>
            <a:rPr lang="ja-JP" altLang="en-US" sz="1300">
              <a:effectLst/>
              <a:latin typeface="ＭＳ Ｐゴシック" panose="020B0600070205080204" pitchFamily="50" charset="-128"/>
              <a:ea typeface="ＭＳ Ｐゴシック" panose="020B0600070205080204" pitchFamily="50" charset="-128"/>
            </a:rPr>
            <a:t>ポイント低く、全国平均からは</a:t>
          </a:r>
          <a:r>
            <a:rPr lang="en-US" altLang="ja-JP" sz="1300">
              <a:effectLst/>
              <a:latin typeface="ＭＳ Ｐゴシック" panose="020B0600070205080204" pitchFamily="50" charset="-128"/>
              <a:ea typeface="ＭＳ Ｐゴシック" panose="020B0600070205080204" pitchFamily="50" charset="-128"/>
            </a:rPr>
            <a:t>7.4</a:t>
          </a:r>
          <a:r>
            <a:rPr lang="ja-JP" altLang="en-US" sz="1300">
              <a:effectLst/>
              <a:latin typeface="ＭＳ Ｐゴシック" panose="020B0600070205080204" pitchFamily="50" charset="-128"/>
              <a:ea typeface="ＭＳ Ｐゴシック" panose="020B0600070205080204" pitchFamily="50" charset="-128"/>
            </a:rPr>
            <a:t>ポイントほど低い。しかし一般廃棄物処理施設に係る物件費などは増加傾向にあり、今後も、適正な人員管理や事務事業の見直しにより、経常経費の削減に努めていく。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75</xdr:row>
      <xdr:rowOff>56134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8508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56134</xdr:rowOff>
    </xdr:from>
    <xdr:to>
      <xdr:col>78</xdr:col>
      <xdr:colOff>69850</xdr:colOff>
      <xdr:row>78</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914884"/>
          <a:ext cx="889000" cy="56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104139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858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78</xdr:row>
      <xdr:rowOff>12700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03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112776</xdr:rowOff>
    </xdr:from>
    <xdr:to>
      <xdr:col>82</xdr:col>
      <xdr:colOff>158750</xdr:colOff>
      <xdr:row>75</xdr:row>
      <xdr:rowOff>42926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129303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6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5334</xdr:rowOff>
    </xdr:from>
    <xdr:to>
      <xdr:col>78</xdr:col>
      <xdr:colOff>120650</xdr:colOff>
      <xdr:row>75</xdr:row>
      <xdr:rowOff>106934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117111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80413</xdr:rowOff>
    </xdr:from>
    <xdr:to>
      <xdr:col>29</xdr:col>
      <xdr:colOff>127000</xdr:colOff>
      <xdr:row>17</xdr:row>
      <xdr:rowOff>90314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42688"/>
          <a:ext cx="647700" cy="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77184</xdr:rowOff>
    </xdr:from>
    <xdr:to>
      <xdr:col>26</xdr:col>
      <xdr:colOff>50800</xdr:colOff>
      <xdr:row>17</xdr:row>
      <xdr:rowOff>90314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039459"/>
          <a:ext cx="698500" cy="13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77184</xdr:rowOff>
    </xdr:from>
    <xdr:to>
      <xdr:col>22</xdr:col>
      <xdr:colOff>114300</xdr:colOff>
      <xdr:row>17</xdr:row>
      <xdr:rowOff>112174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39459"/>
          <a:ext cx="698500" cy="34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107117</xdr:rowOff>
    </xdr:from>
    <xdr:to>
      <xdr:col>18</xdr:col>
      <xdr:colOff>177800</xdr:colOff>
      <xdr:row>17</xdr:row>
      <xdr:rowOff>112174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069392"/>
          <a:ext cx="698500" cy="5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29613</xdr:rowOff>
    </xdr:from>
    <xdr:to>
      <xdr:col>29</xdr:col>
      <xdr:colOff>177800</xdr:colOff>
      <xdr:row>17</xdr:row>
      <xdr:rowOff>131213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91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1690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6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39514</xdr:rowOff>
    </xdr:from>
    <xdr:to>
      <xdr:col>26</xdr:col>
      <xdr:colOff>101600</xdr:colOff>
      <xdr:row>17</xdr:row>
      <xdr:rowOff>141114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0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125891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88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26384</xdr:rowOff>
    </xdr:from>
    <xdr:to>
      <xdr:col>22</xdr:col>
      <xdr:colOff>165100</xdr:colOff>
      <xdr:row>17</xdr:row>
      <xdr:rowOff>127984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88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112761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7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61374</xdr:rowOff>
    </xdr:from>
    <xdr:to>
      <xdr:col>19</xdr:col>
      <xdr:colOff>38100</xdr:colOff>
      <xdr:row>17</xdr:row>
      <xdr:rowOff>162974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2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147751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56317</xdr:rowOff>
    </xdr:from>
    <xdr:to>
      <xdr:col>15</xdr:col>
      <xdr:colOff>101600</xdr:colOff>
      <xdr:row>17</xdr:row>
      <xdr:rowOff>157917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1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142694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0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223338</xdr:rowOff>
    </xdr:from>
    <xdr:to>
      <xdr:col>29</xdr:col>
      <xdr:colOff>127000</xdr:colOff>
      <xdr:row>35</xdr:row>
      <xdr:rowOff>247505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33688"/>
          <a:ext cx="647700" cy="24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247505</xdr:rowOff>
    </xdr:from>
    <xdr:to>
      <xdr:col>26</xdr:col>
      <xdr:colOff>50800</xdr:colOff>
      <xdr:row>35</xdr:row>
      <xdr:rowOff>284897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857855"/>
          <a:ext cx="698500" cy="3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284897</xdr:rowOff>
    </xdr:from>
    <xdr:to>
      <xdr:col>22</xdr:col>
      <xdr:colOff>114300</xdr:colOff>
      <xdr:row>36</xdr:row>
      <xdr:rowOff>5646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895247"/>
          <a:ext cx="698500" cy="63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5646</xdr:rowOff>
    </xdr:from>
    <xdr:to>
      <xdr:col>18</xdr:col>
      <xdr:colOff>177800</xdr:colOff>
      <xdr:row>36</xdr:row>
      <xdr:rowOff>26743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958896"/>
          <a:ext cx="698500" cy="2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172538</xdr:rowOff>
    </xdr:from>
    <xdr:to>
      <xdr:col>29</xdr:col>
      <xdr:colOff>177800</xdr:colOff>
      <xdr:row>35</xdr:row>
      <xdr:rowOff>274138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82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17615</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2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196705</xdr:rowOff>
    </xdr:from>
    <xdr:to>
      <xdr:col>26</xdr:col>
      <xdr:colOff>101600</xdr:colOff>
      <xdr:row>35</xdr:row>
      <xdr:rowOff>298305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07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308482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7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234097</xdr:rowOff>
    </xdr:from>
    <xdr:to>
      <xdr:col>22</xdr:col>
      <xdr:colOff>165100</xdr:colOff>
      <xdr:row>35</xdr:row>
      <xdr:rowOff>335697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44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2974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1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297746</xdr:rowOff>
    </xdr:from>
    <xdr:to>
      <xdr:col>19</xdr:col>
      <xdr:colOff>38100</xdr:colOff>
      <xdr:row>36</xdr:row>
      <xdr:rowOff>56446</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08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41223</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99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318843</xdr:rowOff>
    </xdr:from>
    <xdr:to>
      <xdr:col>15</xdr:col>
      <xdr:colOff>101600</xdr:colOff>
      <xdr:row>36</xdr:row>
      <xdr:rowOff>77543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2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62320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1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27,279
26,901
71.40
16,578,411
15,190,513
1,279,445
8,081,106
11,171,531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144223</xdr:rowOff>
    </xdr:from>
    <xdr:to>
      <xdr:col>24</xdr:col>
      <xdr:colOff>63500</xdr:colOff>
      <xdr:row>36</xdr:row>
      <xdr:rowOff>156208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16423"/>
          <a:ext cx="8382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136744</xdr:rowOff>
    </xdr:from>
    <xdr:to>
      <xdr:col>19</xdr:col>
      <xdr:colOff>177800</xdr:colOff>
      <xdr:row>36</xdr:row>
      <xdr:rowOff>156208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08944"/>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136744</xdr:rowOff>
    </xdr:from>
    <xdr:to>
      <xdr:col>15</xdr:col>
      <xdr:colOff>50800</xdr:colOff>
      <xdr:row>37</xdr:row>
      <xdr:rowOff>2638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08944"/>
          <a:ext cx="889000" cy="3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168210</xdr:rowOff>
    </xdr:from>
    <xdr:to>
      <xdr:col>10</xdr:col>
      <xdr:colOff>114300</xdr:colOff>
      <xdr:row>37</xdr:row>
      <xdr:rowOff>2638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40410"/>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93423</xdr:rowOff>
    </xdr:from>
    <xdr:to>
      <xdr:col>24</xdr:col>
      <xdr:colOff>114300</xdr:colOff>
      <xdr:row>37</xdr:row>
      <xdr:rowOff>23573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71850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105408</xdr:rowOff>
    </xdr:from>
    <xdr:to>
      <xdr:col>20</xdr:col>
      <xdr:colOff>38100</xdr:colOff>
      <xdr:row>37</xdr:row>
      <xdr:rowOff>35558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26685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7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85944</xdr:rowOff>
    </xdr:from>
    <xdr:to>
      <xdr:col>15</xdr:col>
      <xdr:colOff>101600</xdr:colOff>
      <xdr:row>37</xdr:row>
      <xdr:rowOff>16094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7221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123288</xdr:rowOff>
    </xdr:from>
    <xdr:to>
      <xdr:col>10</xdr:col>
      <xdr:colOff>165100</xdr:colOff>
      <xdr:row>37</xdr:row>
      <xdr:rowOff>53438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9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44565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8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117410</xdr:rowOff>
    </xdr:from>
    <xdr:to>
      <xdr:col>6</xdr:col>
      <xdr:colOff>38100</xdr:colOff>
      <xdr:row>37</xdr:row>
      <xdr:rowOff>47560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38687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8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10976</xdr:rowOff>
    </xdr:from>
    <xdr:to>
      <xdr:col>24</xdr:col>
      <xdr:colOff>63500</xdr:colOff>
      <xdr:row>56</xdr:row>
      <xdr:rowOff>52527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12176"/>
          <a:ext cx="838200" cy="4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52527</xdr:rowOff>
    </xdr:from>
    <xdr:to>
      <xdr:col>19</xdr:col>
      <xdr:colOff>177800</xdr:colOff>
      <xdr:row>56</xdr:row>
      <xdr:rowOff>151152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53727"/>
          <a:ext cx="889000" cy="9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151152</xdr:rowOff>
    </xdr:from>
    <xdr:to>
      <xdr:col>15</xdr:col>
      <xdr:colOff>50800</xdr:colOff>
      <xdr:row>57</xdr:row>
      <xdr:rowOff>30941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52352"/>
          <a:ext cx="889000" cy="5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30941</xdr:rowOff>
    </xdr:from>
    <xdr:to>
      <xdr:col>10</xdr:col>
      <xdr:colOff>114300</xdr:colOff>
      <xdr:row>57</xdr:row>
      <xdr:rowOff>55162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03591"/>
          <a:ext cx="88900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131626</xdr:rowOff>
    </xdr:from>
    <xdr:to>
      <xdr:col>24</xdr:col>
      <xdr:colOff>114300</xdr:colOff>
      <xdr:row>56</xdr:row>
      <xdr:rowOff>61776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6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154503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1727</xdr:rowOff>
    </xdr:from>
    <xdr:to>
      <xdr:col>20</xdr:col>
      <xdr:colOff>38100</xdr:colOff>
      <xdr:row>56</xdr:row>
      <xdr:rowOff>103327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119854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7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100352</xdr:rowOff>
    </xdr:from>
    <xdr:to>
      <xdr:col>15</xdr:col>
      <xdr:colOff>101600</xdr:colOff>
      <xdr:row>57</xdr:row>
      <xdr:rowOff>30502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0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21629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9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151591</xdr:rowOff>
    </xdr:from>
    <xdr:to>
      <xdr:col>10</xdr:col>
      <xdr:colOff>165100</xdr:colOff>
      <xdr:row>57</xdr:row>
      <xdr:rowOff>81741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72868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4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4362</xdr:rowOff>
    </xdr:from>
    <xdr:to>
      <xdr:col>6</xdr:col>
      <xdr:colOff>38100</xdr:colOff>
      <xdr:row>57</xdr:row>
      <xdr:rowOff>105962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97089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6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166675</xdr:rowOff>
    </xdr:from>
    <xdr:to>
      <xdr:col>24</xdr:col>
      <xdr:colOff>63500</xdr:colOff>
      <xdr:row>79</xdr:row>
      <xdr:rowOff>10331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39775"/>
          <a:ext cx="8382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10331</xdr:rowOff>
    </xdr:from>
    <xdr:to>
      <xdr:col>19</xdr:col>
      <xdr:colOff>177800</xdr:colOff>
      <xdr:row>79</xdr:row>
      <xdr:rowOff>11131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5488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11131</xdr:rowOff>
    </xdr:from>
    <xdr:to>
      <xdr:col>15</xdr:col>
      <xdr:colOff>50800</xdr:colOff>
      <xdr:row>79</xdr:row>
      <xdr:rowOff>12542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55681"/>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8350</xdr:rowOff>
    </xdr:from>
    <xdr:to>
      <xdr:col>10</xdr:col>
      <xdr:colOff>114300</xdr:colOff>
      <xdr:row>79</xdr:row>
      <xdr:rowOff>12542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52900"/>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115875</xdr:rowOff>
    </xdr:from>
    <xdr:to>
      <xdr:col>24</xdr:col>
      <xdr:colOff>114300</xdr:colOff>
      <xdr:row>79</xdr:row>
      <xdr:rowOff>46025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30802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130981</xdr:rowOff>
    </xdr:from>
    <xdr:to>
      <xdr:col>20</xdr:col>
      <xdr:colOff>38100</xdr:colOff>
      <xdr:row>79</xdr:row>
      <xdr:rowOff>61131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52258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9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131781</xdr:rowOff>
    </xdr:from>
    <xdr:to>
      <xdr:col>15</xdr:col>
      <xdr:colOff>101600</xdr:colOff>
      <xdr:row>79</xdr:row>
      <xdr:rowOff>61931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53058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9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133192</xdr:rowOff>
    </xdr:from>
    <xdr:to>
      <xdr:col>10</xdr:col>
      <xdr:colOff>165100</xdr:colOff>
      <xdr:row>79</xdr:row>
      <xdr:rowOff>63342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54469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9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129000</xdr:rowOff>
    </xdr:from>
    <xdr:to>
      <xdr:col>6</xdr:col>
      <xdr:colOff>38100</xdr:colOff>
      <xdr:row>79</xdr:row>
      <xdr:rowOff>59150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50277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9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113601</xdr:rowOff>
    </xdr:from>
    <xdr:to>
      <xdr:col>24</xdr:col>
      <xdr:colOff>63500</xdr:colOff>
      <xdr:row>96</xdr:row>
      <xdr:rowOff>62091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29901"/>
          <a:ext cx="838200" cy="29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62091</xdr:rowOff>
    </xdr:from>
    <xdr:to>
      <xdr:col>19</xdr:col>
      <xdr:colOff>177800</xdr:colOff>
      <xdr:row>96</xdr:row>
      <xdr:rowOff>96126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21291"/>
          <a:ext cx="889000" cy="3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96126</xdr:rowOff>
    </xdr:from>
    <xdr:to>
      <xdr:col>15</xdr:col>
      <xdr:colOff>50800</xdr:colOff>
      <xdr:row>97</xdr:row>
      <xdr:rowOff>40780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55326"/>
          <a:ext cx="889000" cy="1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37478</xdr:rowOff>
    </xdr:from>
    <xdr:to>
      <xdr:col>10</xdr:col>
      <xdr:colOff>114300</xdr:colOff>
      <xdr:row>97</xdr:row>
      <xdr:rowOff>40780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68128"/>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62801</xdr:rowOff>
    </xdr:from>
    <xdr:to>
      <xdr:col>24</xdr:col>
      <xdr:colOff>114300</xdr:colOff>
      <xdr:row>94</xdr:row>
      <xdr:rowOff>164401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85678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3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11291</xdr:rowOff>
    </xdr:from>
    <xdr:to>
      <xdr:col>20</xdr:col>
      <xdr:colOff>38100</xdr:colOff>
      <xdr:row>96</xdr:row>
      <xdr:rowOff>112891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129418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2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45326</xdr:rowOff>
    </xdr:from>
    <xdr:to>
      <xdr:col>15</xdr:col>
      <xdr:colOff>101600</xdr:colOff>
      <xdr:row>96</xdr:row>
      <xdr:rowOff>146926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163453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161430</xdr:rowOff>
    </xdr:from>
    <xdr:to>
      <xdr:col>10</xdr:col>
      <xdr:colOff>165100</xdr:colOff>
      <xdr:row>97</xdr:row>
      <xdr:rowOff>91580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108107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9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158128</xdr:rowOff>
    </xdr:from>
    <xdr:to>
      <xdr:col>6</xdr:col>
      <xdr:colOff>38100</xdr:colOff>
      <xdr:row>97</xdr:row>
      <xdr:rowOff>88278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104805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148692</xdr:rowOff>
    </xdr:from>
    <xdr:to>
      <xdr:col>55</xdr:col>
      <xdr:colOff>0</xdr:colOff>
      <xdr:row>35</xdr:row>
      <xdr:rowOff>131166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92192"/>
          <a:ext cx="838200" cy="83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148692</xdr:rowOff>
    </xdr:from>
    <xdr:to>
      <xdr:col>50</xdr:col>
      <xdr:colOff>114300</xdr:colOff>
      <xdr:row>37</xdr:row>
      <xdr:rowOff>41471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92192"/>
          <a:ext cx="889000" cy="109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165722</xdr:rowOff>
    </xdr:from>
    <xdr:to>
      <xdr:col>45</xdr:col>
      <xdr:colOff>177800</xdr:colOff>
      <xdr:row>37</xdr:row>
      <xdr:rowOff>41471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5995022"/>
          <a:ext cx="889000" cy="39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165722</xdr:rowOff>
    </xdr:from>
    <xdr:to>
      <xdr:col>41</xdr:col>
      <xdr:colOff>50800</xdr:colOff>
      <xdr:row>37</xdr:row>
      <xdr:rowOff>117952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5995022"/>
          <a:ext cx="889000" cy="46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80366</xdr:rowOff>
    </xdr:from>
    <xdr:to>
      <xdr:col>55</xdr:col>
      <xdr:colOff>50800</xdr:colOff>
      <xdr:row>36</xdr:row>
      <xdr:rowOff>10516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8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58793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97892</xdr:rowOff>
    </xdr:from>
    <xdr:to>
      <xdr:col>50</xdr:col>
      <xdr:colOff>165100</xdr:colOff>
      <xdr:row>31</xdr:row>
      <xdr:rowOff>28042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4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44569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1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162121</xdr:rowOff>
    </xdr:from>
    <xdr:to>
      <xdr:col>46</xdr:col>
      <xdr:colOff>38100</xdr:colOff>
      <xdr:row>37</xdr:row>
      <xdr:rowOff>92271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83398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114922</xdr:rowOff>
    </xdr:from>
    <xdr:to>
      <xdr:col>41</xdr:col>
      <xdr:colOff>101600</xdr:colOff>
      <xdr:row>35</xdr:row>
      <xdr:rowOff>45072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94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61599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7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67152</xdr:rowOff>
    </xdr:from>
    <xdr:to>
      <xdr:col>36</xdr:col>
      <xdr:colOff>165100</xdr:colOff>
      <xdr:row>37</xdr:row>
      <xdr:rowOff>168752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1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159879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75478</xdr:rowOff>
    </xdr:from>
    <xdr:to>
      <xdr:col>55</xdr:col>
      <xdr:colOff>0</xdr:colOff>
      <xdr:row>56</xdr:row>
      <xdr:rowOff>142756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676678"/>
          <a:ext cx="838200" cy="6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75478</xdr:rowOff>
    </xdr:from>
    <xdr:to>
      <xdr:col>50</xdr:col>
      <xdr:colOff>114300</xdr:colOff>
      <xdr:row>56</xdr:row>
      <xdr:rowOff>167604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676678"/>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89644</xdr:rowOff>
    </xdr:from>
    <xdr:to>
      <xdr:col>45</xdr:col>
      <xdr:colOff>177800</xdr:colOff>
      <xdr:row>56</xdr:row>
      <xdr:rowOff>167604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90844"/>
          <a:ext cx="889000" cy="7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89644</xdr:rowOff>
    </xdr:from>
    <xdr:to>
      <xdr:col>41</xdr:col>
      <xdr:colOff>50800</xdr:colOff>
      <xdr:row>56</xdr:row>
      <xdr:rowOff>110492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90844"/>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91956</xdr:rowOff>
    </xdr:from>
    <xdr:to>
      <xdr:col>55</xdr:col>
      <xdr:colOff>50800</xdr:colOff>
      <xdr:row>57</xdr:row>
      <xdr:rowOff>22106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70383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7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24678</xdr:rowOff>
    </xdr:from>
    <xdr:to>
      <xdr:col>50</xdr:col>
      <xdr:colOff>165100</xdr:colOff>
      <xdr:row>56</xdr:row>
      <xdr:rowOff>126278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2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117405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116804</xdr:rowOff>
    </xdr:from>
    <xdr:to>
      <xdr:col>46</xdr:col>
      <xdr:colOff>38100</xdr:colOff>
      <xdr:row>57</xdr:row>
      <xdr:rowOff>46954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38081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1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38844</xdr:rowOff>
    </xdr:from>
    <xdr:to>
      <xdr:col>41</xdr:col>
      <xdr:colOff>101600</xdr:colOff>
      <xdr:row>56</xdr:row>
      <xdr:rowOff>140444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4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131571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3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59692</xdr:rowOff>
    </xdr:from>
    <xdr:to>
      <xdr:col>36</xdr:col>
      <xdr:colOff>165100</xdr:colOff>
      <xdr:row>56</xdr:row>
      <xdr:rowOff>161292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6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152419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144729</xdr:rowOff>
    </xdr:from>
    <xdr:to>
      <xdr:col>55</xdr:col>
      <xdr:colOff>0</xdr:colOff>
      <xdr:row>79</xdr:row>
      <xdr:rowOff>6096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17829"/>
          <a:ext cx="8382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6096</xdr:rowOff>
    </xdr:from>
    <xdr:to>
      <xdr:col>50</xdr:col>
      <xdr:colOff>114300</xdr:colOff>
      <xdr:row>79</xdr:row>
      <xdr:rowOff>25057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50646"/>
          <a:ext cx="8890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74054</xdr:rowOff>
    </xdr:from>
    <xdr:to>
      <xdr:col>45</xdr:col>
      <xdr:colOff>177800</xdr:colOff>
      <xdr:row>79</xdr:row>
      <xdr:rowOff>25057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47154"/>
          <a:ext cx="889000" cy="1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74054</xdr:rowOff>
    </xdr:from>
    <xdr:to>
      <xdr:col>41</xdr:col>
      <xdr:colOff>50800</xdr:colOff>
      <xdr:row>78</xdr:row>
      <xdr:rowOff>119354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47154"/>
          <a:ext cx="889000" cy="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93929</xdr:rowOff>
    </xdr:from>
    <xdr:to>
      <xdr:col>55</xdr:col>
      <xdr:colOff>50800</xdr:colOff>
      <xdr:row>79</xdr:row>
      <xdr:rowOff>24079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8856</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8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126746</xdr:rowOff>
    </xdr:from>
    <xdr:to>
      <xdr:col>50</xdr:col>
      <xdr:colOff>165100</xdr:colOff>
      <xdr:row>79</xdr:row>
      <xdr:rowOff>56896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48023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9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145707</xdr:rowOff>
    </xdr:from>
    <xdr:to>
      <xdr:col>46</xdr:col>
      <xdr:colOff>38100</xdr:colOff>
      <xdr:row>79</xdr:row>
      <xdr:rowOff>75857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66984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61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23254</xdr:rowOff>
    </xdr:from>
    <xdr:to>
      <xdr:col>41</xdr:col>
      <xdr:colOff>101600</xdr:colOff>
      <xdr:row>78</xdr:row>
      <xdr:rowOff>124854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115981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68554</xdr:rowOff>
    </xdr:from>
    <xdr:to>
      <xdr:col>36</xdr:col>
      <xdr:colOff>165100</xdr:colOff>
      <xdr:row>78</xdr:row>
      <xdr:rowOff>170154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161281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152578</xdr:rowOff>
    </xdr:from>
    <xdr:to>
      <xdr:col>55</xdr:col>
      <xdr:colOff>0</xdr:colOff>
      <xdr:row>97</xdr:row>
      <xdr:rowOff>47955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11778"/>
          <a:ext cx="8382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152578</xdr:rowOff>
    </xdr:from>
    <xdr:to>
      <xdr:col>50</xdr:col>
      <xdr:colOff>114300</xdr:colOff>
      <xdr:row>97</xdr:row>
      <xdr:rowOff>65458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11778"/>
          <a:ext cx="889000" cy="8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59896</xdr:rowOff>
    </xdr:from>
    <xdr:to>
      <xdr:col>45</xdr:col>
      <xdr:colOff>177800</xdr:colOff>
      <xdr:row>97</xdr:row>
      <xdr:rowOff>65458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690546"/>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40053</xdr:rowOff>
    </xdr:from>
    <xdr:to>
      <xdr:col>41</xdr:col>
      <xdr:colOff>50800</xdr:colOff>
      <xdr:row>97</xdr:row>
      <xdr:rowOff>59896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670703"/>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168605</xdr:rowOff>
    </xdr:from>
    <xdr:to>
      <xdr:col>55</xdr:col>
      <xdr:colOff>50800</xdr:colOff>
      <xdr:row>97</xdr:row>
      <xdr:rowOff>98755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20032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101778</xdr:rowOff>
    </xdr:from>
    <xdr:to>
      <xdr:col>50</xdr:col>
      <xdr:colOff>165100</xdr:colOff>
      <xdr:row>97</xdr:row>
      <xdr:rowOff>31928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48455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3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14658</xdr:rowOff>
    </xdr:from>
    <xdr:to>
      <xdr:col>46</xdr:col>
      <xdr:colOff>38100</xdr:colOff>
      <xdr:row>97</xdr:row>
      <xdr:rowOff>116258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107385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3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9096</xdr:rowOff>
    </xdr:from>
    <xdr:to>
      <xdr:col>41</xdr:col>
      <xdr:colOff>101600</xdr:colOff>
      <xdr:row>97</xdr:row>
      <xdr:rowOff>110696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127223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4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160703</xdr:rowOff>
    </xdr:from>
    <xdr:to>
      <xdr:col>36</xdr:col>
      <xdr:colOff>165100</xdr:colOff>
      <xdr:row>97</xdr:row>
      <xdr:rowOff>90853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1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107380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9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155277</xdr:rowOff>
    </xdr:from>
    <xdr:to>
      <xdr:col>85</xdr:col>
      <xdr:colOff>127000</xdr:colOff>
      <xdr:row>37</xdr:row>
      <xdr:rowOff>120073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156027"/>
          <a:ext cx="838200" cy="30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120073</xdr:rowOff>
    </xdr:from>
    <xdr:to>
      <xdr:col>81</xdr:col>
      <xdr:colOff>50800</xdr:colOff>
      <xdr:row>38</xdr:row>
      <xdr:rowOff>171377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463723"/>
          <a:ext cx="889000" cy="22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101715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171377</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86477"/>
          <a:ext cx="8890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96462</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3012"/>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104477</xdr:rowOff>
    </xdr:from>
    <xdr:to>
      <xdr:col>85</xdr:col>
      <xdr:colOff>177800</xdr:colOff>
      <xdr:row>36</xdr:row>
      <xdr:rowOff>34627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1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127354</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59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69273</xdr:rowOff>
    </xdr:from>
    <xdr:to>
      <xdr:col>81</xdr:col>
      <xdr:colOff>101600</xdr:colOff>
      <xdr:row>37</xdr:row>
      <xdr:rowOff>170873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4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15950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18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120577</xdr:rowOff>
    </xdr:from>
    <xdr:to>
      <xdr:col>76</xdr:col>
      <xdr:colOff>165100</xdr:colOff>
      <xdr:row>39</xdr:row>
      <xdr:rowOff>50727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41854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2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45662</xdr:rowOff>
    </xdr:from>
    <xdr:to>
      <xdr:col>67</xdr:col>
      <xdr:colOff>101600</xdr:colOff>
      <xdr:row>39</xdr:row>
      <xdr:rowOff>147262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138389</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824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40183</xdr:rowOff>
    </xdr:from>
    <xdr:to>
      <xdr:col>85</xdr:col>
      <xdr:colOff>127000</xdr:colOff>
      <xdr:row>75</xdr:row>
      <xdr:rowOff>84251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898933"/>
          <a:ext cx="838200" cy="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40183</xdr:rowOff>
    </xdr:from>
    <xdr:to>
      <xdr:col>81</xdr:col>
      <xdr:colOff>50800</xdr:colOff>
      <xdr:row>75</xdr:row>
      <xdr:rowOff>155766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898933"/>
          <a:ext cx="889000" cy="1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155766</xdr:rowOff>
    </xdr:from>
    <xdr:to>
      <xdr:col>76</xdr:col>
      <xdr:colOff>114300</xdr:colOff>
      <xdr:row>75</xdr:row>
      <xdr:rowOff>157175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014516"/>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146723</xdr:rowOff>
    </xdr:from>
    <xdr:to>
      <xdr:col>71</xdr:col>
      <xdr:colOff>177800</xdr:colOff>
      <xdr:row>75</xdr:row>
      <xdr:rowOff>157175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005473"/>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33451</xdr:rowOff>
    </xdr:from>
    <xdr:to>
      <xdr:col>85</xdr:col>
      <xdr:colOff>177800</xdr:colOff>
      <xdr:row>75</xdr:row>
      <xdr:rowOff>135051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11878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160833</xdr:rowOff>
    </xdr:from>
    <xdr:to>
      <xdr:col>81</xdr:col>
      <xdr:colOff>101600</xdr:colOff>
      <xdr:row>75</xdr:row>
      <xdr:rowOff>90983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82110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9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104966</xdr:rowOff>
    </xdr:from>
    <xdr:to>
      <xdr:col>76</xdr:col>
      <xdr:colOff>165100</xdr:colOff>
      <xdr:row>76</xdr:row>
      <xdr:rowOff>35116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9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26243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0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106375</xdr:rowOff>
    </xdr:from>
    <xdr:to>
      <xdr:col>72</xdr:col>
      <xdr:colOff>38100</xdr:colOff>
      <xdr:row>76</xdr:row>
      <xdr:rowOff>36525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27652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0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95923</xdr:rowOff>
    </xdr:from>
    <xdr:to>
      <xdr:col>67</xdr:col>
      <xdr:colOff>101600</xdr:colOff>
      <xdr:row>76</xdr:row>
      <xdr:rowOff>26073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17200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99873</xdr:rowOff>
    </xdr:from>
    <xdr:to>
      <xdr:col>85</xdr:col>
      <xdr:colOff>127000</xdr:colOff>
      <xdr:row>98</xdr:row>
      <xdr:rowOff>124397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559073"/>
          <a:ext cx="838200" cy="36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124397</xdr:rowOff>
    </xdr:from>
    <xdr:to>
      <xdr:col>81</xdr:col>
      <xdr:colOff>50800</xdr:colOff>
      <xdr:row>99</xdr:row>
      <xdr:rowOff>3759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926497"/>
          <a:ext cx="889000" cy="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101257</xdr:rowOff>
    </xdr:from>
    <xdr:to>
      <xdr:col>76</xdr:col>
      <xdr:colOff>114300</xdr:colOff>
      <xdr:row>99</xdr:row>
      <xdr:rowOff>3759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731907"/>
          <a:ext cx="889000" cy="24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101257</xdr:rowOff>
    </xdr:from>
    <xdr:to>
      <xdr:col>71</xdr:col>
      <xdr:colOff>177800</xdr:colOff>
      <xdr:row>98</xdr:row>
      <xdr:rowOff>75718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731907"/>
          <a:ext cx="889000" cy="1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49073</xdr:rowOff>
    </xdr:from>
    <xdr:to>
      <xdr:col>85</xdr:col>
      <xdr:colOff>177800</xdr:colOff>
      <xdr:row>96</xdr:row>
      <xdr:rowOff>150673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5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71950</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35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73597</xdr:rowOff>
    </xdr:from>
    <xdr:to>
      <xdr:col>81</xdr:col>
      <xdr:colOff>101600</xdr:colOff>
      <xdr:row>99</xdr:row>
      <xdr:rowOff>3747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166324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69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124409</xdr:rowOff>
    </xdr:from>
    <xdr:to>
      <xdr:col>76</xdr:col>
      <xdr:colOff>165100</xdr:colOff>
      <xdr:row>99</xdr:row>
      <xdr:rowOff>54559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45686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50457</xdr:rowOff>
    </xdr:from>
    <xdr:to>
      <xdr:col>72</xdr:col>
      <xdr:colOff>38100</xdr:colOff>
      <xdr:row>97</xdr:row>
      <xdr:rowOff>152057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168584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4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24918</xdr:rowOff>
    </xdr:from>
    <xdr:to>
      <xdr:col>67</xdr:col>
      <xdr:colOff>101600</xdr:colOff>
      <xdr:row>98</xdr:row>
      <xdr:rowOff>126518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117645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9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128765</xdr:rowOff>
    </xdr:from>
    <xdr:to>
      <xdr:col>116</xdr:col>
      <xdr:colOff>63500</xdr:colOff>
      <xdr:row>39</xdr:row>
      <xdr:rowOff>5245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43865"/>
          <a:ext cx="8382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5245</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91795"/>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40678</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2722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40678</xdr:rowOff>
    </xdr:from>
    <xdr:to>
      <xdr:col>102</xdr:col>
      <xdr:colOff>114300</xdr:colOff>
      <xdr:row>39</xdr:row>
      <xdr:rowOff>43802</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727228"/>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77965</xdr:rowOff>
    </xdr:from>
    <xdr:to>
      <xdr:col>116</xdr:col>
      <xdr:colOff>114300</xdr:colOff>
      <xdr:row>39</xdr:row>
      <xdr:rowOff>8115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5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164342</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0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125895</xdr:rowOff>
    </xdr:from>
    <xdr:to>
      <xdr:col>112</xdr:col>
      <xdr:colOff>38100</xdr:colOff>
      <xdr:row>39</xdr:row>
      <xdr:rowOff>56045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47172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73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161328</xdr:rowOff>
    </xdr:from>
    <xdr:to>
      <xdr:col>102</xdr:col>
      <xdr:colOff>165100</xdr:colOff>
      <xdr:row>39</xdr:row>
      <xdr:rowOff>91478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82605</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88333" y="6769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164452</xdr:rowOff>
    </xdr:from>
    <xdr:to>
      <xdr:col>98</xdr:col>
      <xdr:colOff>38100</xdr:colOff>
      <xdr:row>39</xdr:row>
      <xdr:rowOff>94602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85729</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99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24905</xdr:rowOff>
    </xdr:from>
    <xdr:to>
      <xdr:col>116</xdr:col>
      <xdr:colOff>63500</xdr:colOff>
      <xdr:row>59</xdr:row>
      <xdr:rowOff>30658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40455"/>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29439</xdr:rowOff>
    </xdr:from>
    <xdr:to>
      <xdr:col>111</xdr:col>
      <xdr:colOff>177800</xdr:colOff>
      <xdr:row>59</xdr:row>
      <xdr:rowOff>30658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44989"/>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28334</xdr:rowOff>
    </xdr:from>
    <xdr:to>
      <xdr:col>107</xdr:col>
      <xdr:colOff>50800</xdr:colOff>
      <xdr:row>59</xdr:row>
      <xdr:rowOff>29439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43884"/>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23685</xdr:rowOff>
    </xdr:from>
    <xdr:to>
      <xdr:col>102</xdr:col>
      <xdr:colOff>114300</xdr:colOff>
      <xdr:row>59</xdr:row>
      <xdr:rowOff>28334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39235"/>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145555</xdr:rowOff>
    </xdr:from>
    <xdr:to>
      <xdr:col>116</xdr:col>
      <xdr:colOff>114300</xdr:colOff>
      <xdr:row>59</xdr:row>
      <xdr:rowOff>75705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60482</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04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151308</xdr:rowOff>
    </xdr:from>
    <xdr:to>
      <xdr:col>112</xdr:col>
      <xdr:colOff>38100</xdr:colOff>
      <xdr:row>59</xdr:row>
      <xdr:rowOff>81458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72585</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88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150089</xdr:rowOff>
    </xdr:from>
    <xdr:to>
      <xdr:col>107</xdr:col>
      <xdr:colOff>101600</xdr:colOff>
      <xdr:row>59</xdr:row>
      <xdr:rowOff>80239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71366</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8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148984</xdr:rowOff>
    </xdr:from>
    <xdr:to>
      <xdr:col>102</xdr:col>
      <xdr:colOff>165100</xdr:colOff>
      <xdr:row>59</xdr:row>
      <xdr:rowOff>79134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70261</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8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144335</xdr:rowOff>
    </xdr:from>
    <xdr:to>
      <xdr:col>98</xdr:col>
      <xdr:colOff>38100</xdr:colOff>
      <xdr:row>59</xdr:row>
      <xdr:rowOff>74485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65612</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81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84913</xdr:rowOff>
    </xdr:from>
    <xdr:to>
      <xdr:col>116</xdr:col>
      <xdr:colOff>63500</xdr:colOff>
      <xdr:row>77</xdr:row>
      <xdr:rowOff>89942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86563"/>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19666</xdr:rowOff>
    </xdr:from>
    <xdr:to>
      <xdr:col>111</xdr:col>
      <xdr:colOff>177800</xdr:colOff>
      <xdr:row>77</xdr:row>
      <xdr:rowOff>89942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878416"/>
          <a:ext cx="889000" cy="4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19666</xdr:rowOff>
    </xdr:from>
    <xdr:to>
      <xdr:col>107</xdr:col>
      <xdr:colOff>50800</xdr:colOff>
      <xdr:row>75</xdr:row>
      <xdr:rowOff>51384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878416"/>
          <a:ext cx="889000" cy="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51384</xdr:rowOff>
    </xdr:from>
    <xdr:to>
      <xdr:col>102</xdr:col>
      <xdr:colOff>114300</xdr:colOff>
      <xdr:row>75</xdr:row>
      <xdr:rowOff>110401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910134"/>
          <a:ext cx="8890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34113</xdr:rowOff>
    </xdr:from>
    <xdr:to>
      <xdr:col>116</xdr:col>
      <xdr:colOff>114300</xdr:colOff>
      <xdr:row>77</xdr:row>
      <xdr:rowOff>135713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12540</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2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39142</xdr:rowOff>
    </xdr:from>
    <xdr:to>
      <xdr:col>112</xdr:col>
      <xdr:colOff>38100</xdr:colOff>
      <xdr:row>77</xdr:row>
      <xdr:rowOff>140742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131869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140316</xdr:rowOff>
    </xdr:from>
    <xdr:to>
      <xdr:col>107</xdr:col>
      <xdr:colOff>101600</xdr:colOff>
      <xdr:row>75</xdr:row>
      <xdr:rowOff>70466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8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86993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60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584</xdr:rowOff>
    </xdr:from>
    <xdr:to>
      <xdr:col>102</xdr:col>
      <xdr:colOff>165100</xdr:colOff>
      <xdr:row>75</xdr:row>
      <xdr:rowOff>102184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8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118711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6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59601</xdr:rowOff>
    </xdr:from>
    <xdr:to>
      <xdr:col>98</xdr:col>
      <xdr:colOff>38100</xdr:colOff>
      <xdr:row>75</xdr:row>
      <xdr:rowOff>161201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6278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69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人件費は住民一人あたり</a:t>
          </a:r>
          <a:r>
            <a:rPr kumimoji="1" lang="en-US" altLang="ja-JP" sz="1300">
              <a:latin typeface="ＭＳ Ｐゴシック" panose="020B0600070205080204" pitchFamily="50" charset="-128"/>
              <a:ea typeface="ＭＳ Ｐゴシック" panose="020B0600070205080204" pitchFamily="50" charset="-128"/>
            </a:rPr>
            <a:t>68,723</a:t>
          </a:r>
          <a:r>
            <a:rPr kumimoji="1" lang="ja-JP" altLang="en-US" sz="1300">
              <a:latin typeface="ＭＳ Ｐゴシック" panose="020B0600070205080204" pitchFamily="50" charset="-128"/>
              <a:ea typeface="ＭＳ Ｐゴシック" panose="020B0600070205080204" pitchFamily="50" charset="-128"/>
            </a:rPr>
            <a:t>円となったおり、類似団体の平均と比較すると大幅に少ない。引き続き抑制に努める。補助費等は前年度と比較すると、</a:t>
          </a:r>
          <a:r>
            <a:rPr kumimoji="1" lang="en-US" altLang="ja-JP" sz="1300">
              <a:latin typeface="ＭＳ Ｐゴシック" panose="020B0600070205080204" pitchFamily="50" charset="-128"/>
              <a:ea typeface="ＭＳ Ｐゴシック" panose="020B0600070205080204" pitchFamily="50" charset="-128"/>
            </a:rPr>
            <a:t>110,200</a:t>
          </a:r>
          <a:r>
            <a:rPr kumimoji="1" lang="ja-JP" altLang="en-US" sz="1300">
              <a:latin typeface="ＭＳ Ｐゴシック" panose="020B0600070205080204" pitchFamily="50" charset="-128"/>
              <a:ea typeface="ＭＳ Ｐゴシック" panose="020B0600070205080204" pitchFamily="50" charset="-128"/>
            </a:rPr>
            <a:t>円減少しており、主な要因は新型コロナウイルスによる給付金などの事業が終了したためである。普通建設事業については新規整備に係る経費、更新設備に係る経費ともに上昇している。今後も公共施設の維持補修に多額の経費が必要になることが予想されるため、公共施設等総合管理計画に基づき、公共施設の適正な管理を行っていく。扶助費は前年度と比較して前年と比較して</a:t>
          </a:r>
          <a:r>
            <a:rPr kumimoji="1" lang="en-US" altLang="ja-JP" sz="1300">
              <a:latin typeface="ＭＳ Ｐゴシック" panose="020B0600070205080204" pitchFamily="50" charset="-128"/>
              <a:ea typeface="ＭＳ Ｐゴシック" panose="020B0600070205080204" pitchFamily="50" charset="-128"/>
            </a:rPr>
            <a:t>22,944</a:t>
          </a:r>
          <a:r>
            <a:rPr kumimoji="1" lang="ja-JP" altLang="en-US" sz="1300">
              <a:latin typeface="ＭＳ Ｐゴシック" panose="020B0600070205080204" pitchFamily="50" charset="-128"/>
              <a:ea typeface="ＭＳ Ｐゴシック" panose="020B0600070205080204" pitchFamily="50" charset="-128"/>
            </a:rPr>
            <a:t>円増加しており、新型コロナウイルスにより社会福祉費や生活保護費などが増加したためである。義務的経費や公共施設の維持管理に係る費目は、類似団体と比較しても高い傾向にあり、今後も施策の厳選や優先順位の検討等を行い、適正な歳出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27,279
26,901
71.40
16,578,411
15,190,513
1,279,445
8,081,106
11,171,531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136108</xdr:rowOff>
    </xdr:from>
    <xdr:to>
      <xdr:col>24</xdr:col>
      <xdr:colOff>63500</xdr:colOff>
      <xdr:row>36</xdr:row>
      <xdr:rowOff>143945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08308"/>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93327</xdr:rowOff>
    </xdr:from>
    <xdr:to>
      <xdr:col>19</xdr:col>
      <xdr:colOff>177800</xdr:colOff>
      <xdr:row>36</xdr:row>
      <xdr:rowOff>136108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65527"/>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93327</xdr:rowOff>
    </xdr:from>
    <xdr:to>
      <xdr:col>15</xdr:col>
      <xdr:colOff>50800</xdr:colOff>
      <xdr:row>36</xdr:row>
      <xdr:rowOff>117166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65527"/>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117166</xdr:rowOff>
    </xdr:from>
    <xdr:to>
      <xdr:col>10</xdr:col>
      <xdr:colOff>114300</xdr:colOff>
      <xdr:row>36</xdr:row>
      <xdr:rowOff>127943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89366"/>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93145</xdr:rowOff>
    </xdr:from>
    <xdr:to>
      <xdr:col>24</xdr:col>
      <xdr:colOff>114300</xdr:colOff>
      <xdr:row>37</xdr:row>
      <xdr:rowOff>23295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71572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4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85308</xdr:rowOff>
    </xdr:from>
    <xdr:to>
      <xdr:col>20</xdr:col>
      <xdr:colOff>38100</xdr:colOff>
      <xdr:row>37</xdr:row>
      <xdr:rowOff>15458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6585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42527</xdr:rowOff>
    </xdr:from>
    <xdr:to>
      <xdr:col>15</xdr:col>
      <xdr:colOff>101600</xdr:colOff>
      <xdr:row>36</xdr:row>
      <xdr:rowOff>144127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135254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0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66366</xdr:rowOff>
    </xdr:from>
    <xdr:to>
      <xdr:col>10</xdr:col>
      <xdr:colOff>165100</xdr:colOff>
      <xdr:row>36</xdr:row>
      <xdr:rowOff>167966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159093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3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77143</xdr:rowOff>
    </xdr:from>
    <xdr:to>
      <xdr:col>6</xdr:col>
      <xdr:colOff>38100</xdr:colOff>
      <xdr:row>37</xdr:row>
      <xdr:rowOff>7293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169870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4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138824</xdr:rowOff>
    </xdr:from>
    <xdr:to>
      <xdr:col>24</xdr:col>
      <xdr:colOff>63500</xdr:colOff>
      <xdr:row>57</xdr:row>
      <xdr:rowOff>159703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225674"/>
          <a:ext cx="838200" cy="7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138824</xdr:rowOff>
    </xdr:from>
    <xdr:to>
      <xdr:col>19</xdr:col>
      <xdr:colOff>177800</xdr:colOff>
      <xdr:row>59</xdr:row>
      <xdr:rowOff>37127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225674"/>
          <a:ext cx="889000" cy="92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28730</xdr:rowOff>
    </xdr:from>
    <xdr:to>
      <xdr:col>15</xdr:col>
      <xdr:colOff>50800</xdr:colOff>
      <xdr:row>59</xdr:row>
      <xdr:rowOff>37127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458480"/>
          <a:ext cx="889000" cy="69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28730</xdr:rowOff>
    </xdr:from>
    <xdr:to>
      <xdr:col>10</xdr:col>
      <xdr:colOff>114300</xdr:colOff>
      <xdr:row>59</xdr:row>
      <xdr:rowOff>8934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458480"/>
          <a:ext cx="889000" cy="66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108903</xdr:rowOff>
    </xdr:from>
    <xdr:to>
      <xdr:col>24</xdr:col>
      <xdr:colOff>114300</xdr:colOff>
      <xdr:row>58</xdr:row>
      <xdr:rowOff>39053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87330</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5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88024</xdr:rowOff>
    </xdr:from>
    <xdr:to>
      <xdr:col>20</xdr:col>
      <xdr:colOff>38100</xdr:colOff>
      <xdr:row>54</xdr:row>
      <xdr:rowOff>18174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1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9301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26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157777</xdr:rowOff>
    </xdr:from>
    <xdr:to>
      <xdr:col>15</xdr:col>
      <xdr:colOff>101600</xdr:colOff>
      <xdr:row>59</xdr:row>
      <xdr:rowOff>87927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79054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149380</xdr:rowOff>
    </xdr:from>
    <xdr:to>
      <xdr:col>10</xdr:col>
      <xdr:colOff>165100</xdr:colOff>
      <xdr:row>55</xdr:row>
      <xdr:rowOff>79530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40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96057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18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129584</xdr:rowOff>
    </xdr:from>
    <xdr:to>
      <xdr:col>6</xdr:col>
      <xdr:colOff>38100</xdr:colOff>
      <xdr:row>59</xdr:row>
      <xdr:rowOff>59734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7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50861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6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95066</xdr:rowOff>
    </xdr:from>
    <xdr:to>
      <xdr:col>24</xdr:col>
      <xdr:colOff>62865</xdr:colOff>
      <xdr:row>78</xdr:row>
      <xdr:rowOff>86998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096566"/>
          <a:ext cx="1270" cy="136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90825</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4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86998</xdr:rowOff>
    </xdr:from>
    <xdr:to>
      <xdr:col>24</xdr:col>
      <xdr:colOff>152400</xdr:colOff>
      <xdr:row>78</xdr:row>
      <xdr:rowOff>86998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46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41743</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8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95066</xdr:rowOff>
    </xdr:from>
    <xdr:to>
      <xdr:col>24</xdr:col>
      <xdr:colOff>152400</xdr:colOff>
      <xdr:row>70</xdr:row>
      <xdr:rowOff>95066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0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58565</xdr:rowOff>
    </xdr:from>
    <xdr:to>
      <xdr:col>24</xdr:col>
      <xdr:colOff>63500</xdr:colOff>
      <xdr:row>77</xdr:row>
      <xdr:rowOff>117983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088765"/>
          <a:ext cx="838200" cy="23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164397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3023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14520</xdr:rowOff>
    </xdr:from>
    <xdr:to>
      <xdr:col>24</xdr:col>
      <xdr:colOff>114300</xdr:colOff>
      <xdr:row>76</xdr:row>
      <xdr:rowOff>116120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117983</xdr:rowOff>
    </xdr:from>
    <xdr:to>
      <xdr:col>19</xdr:col>
      <xdr:colOff>177800</xdr:colOff>
      <xdr:row>78</xdr:row>
      <xdr:rowOff>1254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19633"/>
          <a:ext cx="889000" cy="5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80327</xdr:rowOff>
    </xdr:from>
    <xdr:to>
      <xdr:col>20</xdr:col>
      <xdr:colOff>38100</xdr:colOff>
      <xdr:row>78</xdr:row>
      <xdr:rowOff>10477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8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1604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37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1254</xdr:rowOff>
    </xdr:from>
    <xdr:to>
      <xdr:col>15</xdr:col>
      <xdr:colOff>50800</xdr:colOff>
      <xdr:row>78</xdr:row>
      <xdr:rowOff>117126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374354"/>
          <a:ext cx="889000" cy="1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131848</xdr:rowOff>
    </xdr:from>
    <xdr:to>
      <xdr:col>15</xdr:col>
      <xdr:colOff>101600</xdr:colOff>
      <xdr:row>78</xdr:row>
      <xdr:rowOff>61998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33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53125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42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117126</xdr:rowOff>
    </xdr:from>
    <xdr:to>
      <xdr:col>10</xdr:col>
      <xdr:colOff>114300</xdr:colOff>
      <xdr:row>78</xdr:row>
      <xdr:rowOff>121335</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90226"/>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5375</xdr:rowOff>
    </xdr:from>
    <xdr:to>
      <xdr:col>10</xdr:col>
      <xdr:colOff>165100</xdr:colOff>
      <xdr:row>78</xdr:row>
      <xdr:rowOff>106975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15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154927</xdr:rowOff>
    </xdr:from>
    <xdr:to>
      <xdr:col>6</xdr:col>
      <xdr:colOff>38100</xdr:colOff>
      <xdr:row>78</xdr:row>
      <xdr:rowOff>85077</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35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101604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13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7765</xdr:rowOff>
    </xdr:from>
    <xdr:to>
      <xdr:col>24</xdr:col>
      <xdr:colOff>114300</xdr:colOff>
      <xdr:row>76</xdr:row>
      <xdr:rowOff>109365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0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30643</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88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67183</xdr:rowOff>
    </xdr:from>
    <xdr:to>
      <xdr:col>20</xdr:col>
      <xdr:colOff>38100</xdr:colOff>
      <xdr:row>77</xdr:row>
      <xdr:rowOff>168783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2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13860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04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121904</xdr:rowOff>
    </xdr:from>
    <xdr:to>
      <xdr:col>15</xdr:col>
      <xdr:colOff>101600</xdr:colOff>
      <xdr:row>78</xdr:row>
      <xdr:rowOff>52054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32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68581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09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66326</xdr:rowOff>
    </xdr:from>
    <xdr:to>
      <xdr:col>10</xdr:col>
      <xdr:colOff>165100</xdr:colOff>
      <xdr:row>78</xdr:row>
      <xdr:rowOff>167926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159053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3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70535</xdr:rowOff>
    </xdr:from>
    <xdr:to>
      <xdr:col>6</xdr:col>
      <xdr:colOff>38100</xdr:colOff>
      <xdr:row>79</xdr:row>
      <xdr:rowOff>685</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163262</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3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130860</xdr:rowOff>
    </xdr:from>
    <xdr:to>
      <xdr:col>24</xdr:col>
      <xdr:colOff>63500</xdr:colOff>
      <xdr:row>97</xdr:row>
      <xdr:rowOff>127242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590060"/>
          <a:ext cx="838200" cy="16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127242</xdr:rowOff>
    </xdr:from>
    <xdr:to>
      <xdr:col>19</xdr:col>
      <xdr:colOff>177800</xdr:colOff>
      <xdr:row>98</xdr:row>
      <xdr:rowOff>24307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757892"/>
          <a:ext cx="8890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24307</xdr:rowOff>
    </xdr:from>
    <xdr:to>
      <xdr:col>15</xdr:col>
      <xdr:colOff>50800</xdr:colOff>
      <xdr:row>98</xdr:row>
      <xdr:rowOff>79387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826407"/>
          <a:ext cx="889000" cy="5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79387</xdr:rowOff>
    </xdr:from>
    <xdr:to>
      <xdr:col>10</xdr:col>
      <xdr:colOff>114300</xdr:colOff>
      <xdr:row>98</xdr:row>
      <xdr:rowOff>93777</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881487"/>
          <a:ext cx="8890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80060</xdr:rowOff>
    </xdr:from>
    <xdr:to>
      <xdr:col>24</xdr:col>
      <xdr:colOff>114300</xdr:colOff>
      <xdr:row>97</xdr:row>
      <xdr:rowOff>10210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102937</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39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76442</xdr:rowOff>
    </xdr:from>
    <xdr:to>
      <xdr:col>20</xdr:col>
      <xdr:colOff>38100</xdr:colOff>
      <xdr:row>98</xdr:row>
      <xdr:rowOff>6592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23119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4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144957</xdr:rowOff>
    </xdr:from>
    <xdr:to>
      <xdr:col>15</xdr:col>
      <xdr:colOff>101600</xdr:colOff>
      <xdr:row>98</xdr:row>
      <xdr:rowOff>75107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7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66234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8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28587</xdr:rowOff>
    </xdr:from>
    <xdr:to>
      <xdr:col>10</xdr:col>
      <xdr:colOff>165100</xdr:colOff>
      <xdr:row>98</xdr:row>
      <xdr:rowOff>130187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8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121314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9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42977</xdr:rowOff>
    </xdr:from>
    <xdr:to>
      <xdr:col>6</xdr:col>
      <xdr:colOff>38100</xdr:colOff>
      <xdr:row>98</xdr:row>
      <xdr:rowOff>144577</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135704</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9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168024</xdr:rowOff>
    </xdr:from>
    <xdr:to>
      <xdr:col>55</xdr:col>
      <xdr:colOff>0</xdr:colOff>
      <xdr:row>57</xdr:row>
      <xdr:rowOff>4186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769224"/>
          <a:ext cx="8382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154262</xdr:rowOff>
    </xdr:from>
    <xdr:to>
      <xdr:col>50</xdr:col>
      <xdr:colOff>114300</xdr:colOff>
      <xdr:row>56</xdr:row>
      <xdr:rowOff>168024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755462"/>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154262</xdr:rowOff>
    </xdr:from>
    <xdr:to>
      <xdr:col>45</xdr:col>
      <xdr:colOff>177800</xdr:colOff>
      <xdr:row>57</xdr:row>
      <xdr:rowOff>53358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755462"/>
          <a:ext cx="889000" cy="7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120726</xdr:rowOff>
    </xdr:from>
    <xdr:to>
      <xdr:col>41</xdr:col>
      <xdr:colOff>50800</xdr:colOff>
      <xdr:row>57</xdr:row>
      <xdr:rowOff>53358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721926"/>
          <a:ext cx="889000" cy="10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124836</xdr:rowOff>
    </xdr:from>
    <xdr:to>
      <xdr:col>55</xdr:col>
      <xdr:colOff>50800</xdr:colOff>
      <xdr:row>57</xdr:row>
      <xdr:rowOff>54986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2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103263</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117224</xdr:rowOff>
    </xdr:from>
    <xdr:to>
      <xdr:col>50</xdr:col>
      <xdr:colOff>165100</xdr:colOff>
      <xdr:row>57</xdr:row>
      <xdr:rowOff>47374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38501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103462</xdr:rowOff>
    </xdr:from>
    <xdr:to>
      <xdr:col>46</xdr:col>
      <xdr:colOff>38100</xdr:colOff>
      <xdr:row>57</xdr:row>
      <xdr:rowOff>33612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24739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79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2558</xdr:rowOff>
    </xdr:from>
    <xdr:to>
      <xdr:col>41</xdr:col>
      <xdr:colOff>101600</xdr:colOff>
      <xdr:row>57</xdr:row>
      <xdr:rowOff>104158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95285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69926</xdr:rowOff>
    </xdr:from>
    <xdr:to>
      <xdr:col>36</xdr:col>
      <xdr:colOff>165100</xdr:colOff>
      <xdr:row>57</xdr:row>
      <xdr:rowOff>76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162653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7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27663</xdr:rowOff>
    </xdr:from>
    <xdr:to>
      <xdr:col>55</xdr:col>
      <xdr:colOff>0</xdr:colOff>
      <xdr:row>77</xdr:row>
      <xdr:rowOff>116611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29313"/>
          <a:ext cx="838200" cy="8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27663</xdr:rowOff>
    </xdr:from>
    <xdr:to>
      <xdr:col>50</xdr:col>
      <xdr:colOff>114300</xdr:colOff>
      <xdr:row>77</xdr:row>
      <xdr:rowOff>170973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29313"/>
          <a:ext cx="889000" cy="14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170973</xdr:rowOff>
    </xdr:from>
    <xdr:to>
      <xdr:col>45</xdr:col>
      <xdr:colOff>177800</xdr:colOff>
      <xdr:row>78</xdr:row>
      <xdr:rowOff>14656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72623"/>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14656</xdr:rowOff>
    </xdr:from>
    <xdr:to>
      <xdr:col>41</xdr:col>
      <xdr:colOff>50800</xdr:colOff>
      <xdr:row>78</xdr:row>
      <xdr:rowOff>25719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87756"/>
          <a:ext cx="889000" cy="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65811</xdr:rowOff>
    </xdr:from>
    <xdr:to>
      <xdr:col>55</xdr:col>
      <xdr:colOff>50800</xdr:colOff>
      <xdr:row>77</xdr:row>
      <xdr:rowOff>167411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44238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4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148313</xdr:rowOff>
    </xdr:from>
    <xdr:to>
      <xdr:col>50</xdr:col>
      <xdr:colOff>165100</xdr:colOff>
      <xdr:row>77</xdr:row>
      <xdr:rowOff>78463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7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69590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27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120173</xdr:rowOff>
    </xdr:from>
    <xdr:to>
      <xdr:col>46</xdr:col>
      <xdr:colOff>38100</xdr:colOff>
      <xdr:row>78</xdr:row>
      <xdr:rowOff>50323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41450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135306</xdr:rowOff>
    </xdr:from>
    <xdr:to>
      <xdr:col>41</xdr:col>
      <xdr:colOff>101600</xdr:colOff>
      <xdr:row>78</xdr:row>
      <xdr:rowOff>65456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56583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2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146369</xdr:rowOff>
    </xdr:from>
    <xdr:to>
      <xdr:col>36</xdr:col>
      <xdr:colOff>165100</xdr:colOff>
      <xdr:row>78</xdr:row>
      <xdr:rowOff>76519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67646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4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68948</xdr:rowOff>
    </xdr:from>
    <xdr:to>
      <xdr:col>55</xdr:col>
      <xdr:colOff>0</xdr:colOff>
      <xdr:row>96</xdr:row>
      <xdr:rowOff>38692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356698"/>
          <a:ext cx="838200" cy="1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68948</xdr:rowOff>
    </xdr:from>
    <xdr:to>
      <xdr:col>50</xdr:col>
      <xdr:colOff>114300</xdr:colOff>
      <xdr:row>96</xdr:row>
      <xdr:rowOff>58449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356698"/>
          <a:ext cx="889000" cy="16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58449</xdr:rowOff>
    </xdr:from>
    <xdr:to>
      <xdr:col>45</xdr:col>
      <xdr:colOff>177800</xdr:colOff>
      <xdr:row>96</xdr:row>
      <xdr:rowOff>69635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517649"/>
          <a:ext cx="889000" cy="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83710</xdr:rowOff>
    </xdr:from>
    <xdr:to>
      <xdr:col>41</xdr:col>
      <xdr:colOff>50800</xdr:colOff>
      <xdr:row>96</xdr:row>
      <xdr:rowOff>69635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371460"/>
          <a:ext cx="889000" cy="15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159342</xdr:rowOff>
    </xdr:from>
    <xdr:to>
      <xdr:col>55</xdr:col>
      <xdr:colOff>50800</xdr:colOff>
      <xdr:row>96</xdr:row>
      <xdr:rowOff>89492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137769</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18148</xdr:rowOff>
    </xdr:from>
    <xdr:to>
      <xdr:col>50</xdr:col>
      <xdr:colOff>165100</xdr:colOff>
      <xdr:row>95</xdr:row>
      <xdr:rowOff>119748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136275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7649</xdr:rowOff>
    </xdr:from>
    <xdr:to>
      <xdr:col>46</xdr:col>
      <xdr:colOff>38100</xdr:colOff>
      <xdr:row>96</xdr:row>
      <xdr:rowOff>109249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125776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24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18835</xdr:rowOff>
    </xdr:from>
    <xdr:to>
      <xdr:col>41</xdr:col>
      <xdr:colOff>101600</xdr:colOff>
      <xdr:row>96</xdr:row>
      <xdr:rowOff>120435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111562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5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32910</xdr:rowOff>
    </xdr:from>
    <xdr:to>
      <xdr:col>36</xdr:col>
      <xdr:colOff>165100</xdr:colOff>
      <xdr:row>95</xdr:row>
      <xdr:rowOff>134510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32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151037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98232</xdr:rowOff>
    </xdr:from>
    <xdr:to>
      <xdr:col>85</xdr:col>
      <xdr:colOff>127000</xdr:colOff>
      <xdr:row>35</xdr:row>
      <xdr:rowOff>155565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098982"/>
          <a:ext cx="8382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98232</xdr:rowOff>
    </xdr:from>
    <xdr:to>
      <xdr:col>81</xdr:col>
      <xdr:colOff>50800</xdr:colOff>
      <xdr:row>35</xdr:row>
      <xdr:rowOff>150170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098982"/>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150170</xdr:rowOff>
    </xdr:from>
    <xdr:to>
      <xdr:col>76</xdr:col>
      <xdr:colOff>114300</xdr:colOff>
      <xdr:row>36</xdr:row>
      <xdr:rowOff>99512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50920"/>
          <a:ext cx="889000" cy="1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99512</xdr:rowOff>
    </xdr:from>
    <xdr:to>
      <xdr:col>71</xdr:col>
      <xdr:colOff>177800</xdr:colOff>
      <xdr:row>36</xdr:row>
      <xdr:rowOff>105913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7171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104765</xdr:rowOff>
    </xdr:from>
    <xdr:to>
      <xdr:col>85</xdr:col>
      <xdr:colOff>177800</xdr:colOff>
      <xdr:row>36</xdr:row>
      <xdr:rowOff>34915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83192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47432</xdr:rowOff>
    </xdr:from>
    <xdr:to>
      <xdr:col>81</xdr:col>
      <xdr:colOff>101600</xdr:colOff>
      <xdr:row>35</xdr:row>
      <xdr:rowOff>149032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0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140159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14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99370</xdr:rowOff>
    </xdr:from>
    <xdr:to>
      <xdr:col>76</xdr:col>
      <xdr:colOff>165100</xdr:colOff>
      <xdr:row>36</xdr:row>
      <xdr:rowOff>29520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46047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48712</xdr:rowOff>
    </xdr:from>
    <xdr:to>
      <xdr:col>72</xdr:col>
      <xdr:colOff>38100</xdr:colOff>
      <xdr:row>36</xdr:row>
      <xdr:rowOff>150312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141439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1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55113</xdr:rowOff>
    </xdr:from>
    <xdr:to>
      <xdr:col>67</xdr:col>
      <xdr:colOff>101600</xdr:colOff>
      <xdr:row>36</xdr:row>
      <xdr:rowOff>156713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147840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135182</xdr:rowOff>
    </xdr:from>
    <xdr:to>
      <xdr:col>85</xdr:col>
      <xdr:colOff>127000</xdr:colOff>
      <xdr:row>58</xdr:row>
      <xdr:rowOff>64981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907832"/>
          <a:ext cx="838200" cy="10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64981</xdr:rowOff>
    </xdr:from>
    <xdr:to>
      <xdr:col>81</xdr:col>
      <xdr:colOff>50800</xdr:colOff>
      <xdr:row>58</xdr:row>
      <xdr:rowOff>65993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10009081"/>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65993</xdr:rowOff>
    </xdr:from>
    <xdr:to>
      <xdr:col>76</xdr:col>
      <xdr:colOff>114300</xdr:colOff>
      <xdr:row>58</xdr:row>
      <xdr:rowOff>114467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10010093"/>
          <a:ext cx="889000" cy="4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114467</xdr:rowOff>
    </xdr:from>
    <xdr:to>
      <xdr:col>71</xdr:col>
      <xdr:colOff>177800</xdr:colOff>
      <xdr:row>58</xdr:row>
      <xdr:rowOff>162941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058567"/>
          <a:ext cx="889000" cy="4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84382</xdr:rowOff>
    </xdr:from>
    <xdr:to>
      <xdr:col>85</xdr:col>
      <xdr:colOff>177800</xdr:colOff>
      <xdr:row>58</xdr:row>
      <xdr:rowOff>14532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5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62809</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14181</xdr:rowOff>
    </xdr:from>
    <xdr:to>
      <xdr:col>81</xdr:col>
      <xdr:colOff>101600</xdr:colOff>
      <xdr:row>58</xdr:row>
      <xdr:rowOff>115781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9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106908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05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15193</xdr:rowOff>
    </xdr:from>
    <xdr:to>
      <xdr:col>76</xdr:col>
      <xdr:colOff>165100</xdr:colOff>
      <xdr:row>58</xdr:row>
      <xdr:rowOff>116793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107920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0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63667</xdr:rowOff>
    </xdr:from>
    <xdr:to>
      <xdr:col>72</xdr:col>
      <xdr:colOff>38100</xdr:colOff>
      <xdr:row>58</xdr:row>
      <xdr:rowOff>165267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1000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156394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1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112141</xdr:rowOff>
    </xdr:from>
    <xdr:to>
      <xdr:col>67</xdr:col>
      <xdr:colOff>101600</xdr:colOff>
      <xdr:row>59</xdr:row>
      <xdr:rowOff>42291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100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33418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1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155277</xdr:rowOff>
    </xdr:from>
    <xdr:to>
      <xdr:col>85</xdr:col>
      <xdr:colOff>127000</xdr:colOff>
      <xdr:row>77</xdr:row>
      <xdr:rowOff>120073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014027"/>
          <a:ext cx="838200" cy="30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120073</xdr:rowOff>
    </xdr:from>
    <xdr:to>
      <xdr:col>81</xdr:col>
      <xdr:colOff>50800</xdr:colOff>
      <xdr:row>78</xdr:row>
      <xdr:rowOff>171377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321723"/>
          <a:ext cx="889000" cy="22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101584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4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171377</xdr:rowOff>
    </xdr:from>
    <xdr:to>
      <xdr:col>76</xdr:col>
      <xdr:colOff>114300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44477"/>
          <a:ext cx="889000" cy="9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96462</xdr:rowOff>
    </xdr:from>
    <xdr:to>
      <xdr:col>71</xdr:col>
      <xdr:colOff>177800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641012"/>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104477</xdr:rowOff>
    </xdr:from>
    <xdr:to>
      <xdr:col>85</xdr:col>
      <xdr:colOff>177800</xdr:colOff>
      <xdr:row>76</xdr:row>
      <xdr:rowOff>34627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29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127354</xdr:rowOff>
    </xdr:from>
    <xdr:ext cx="534377"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281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69273</xdr:rowOff>
    </xdr:from>
    <xdr:to>
      <xdr:col>81</xdr:col>
      <xdr:colOff>101600</xdr:colOff>
      <xdr:row>77</xdr:row>
      <xdr:rowOff>170873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2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15950</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04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120577</xdr:rowOff>
    </xdr:from>
    <xdr:to>
      <xdr:col>76</xdr:col>
      <xdr:colOff>165100</xdr:colOff>
      <xdr:row>79</xdr:row>
      <xdr:rowOff>50727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9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41854</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58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45662</xdr:rowOff>
    </xdr:from>
    <xdr:to>
      <xdr:col>67</xdr:col>
      <xdr:colOff>101600</xdr:colOff>
      <xdr:row>79</xdr:row>
      <xdr:rowOff>147262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138389</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57333" y="13682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40170</xdr:rowOff>
    </xdr:from>
    <xdr:to>
      <xdr:col>85</xdr:col>
      <xdr:colOff>127000</xdr:colOff>
      <xdr:row>95</xdr:row>
      <xdr:rowOff>84252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327920"/>
          <a:ext cx="838200" cy="4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40170</xdr:rowOff>
    </xdr:from>
    <xdr:to>
      <xdr:col>81</xdr:col>
      <xdr:colOff>50800</xdr:colOff>
      <xdr:row>95</xdr:row>
      <xdr:rowOff>155766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327920"/>
          <a:ext cx="889000" cy="1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155766</xdr:rowOff>
    </xdr:from>
    <xdr:to>
      <xdr:col>76</xdr:col>
      <xdr:colOff>114300</xdr:colOff>
      <xdr:row>95</xdr:row>
      <xdr:rowOff>157175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443516"/>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146723</xdr:rowOff>
    </xdr:from>
    <xdr:to>
      <xdr:col>71</xdr:col>
      <xdr:colOff>177800</xdr:colOff>
      <xdr:row>95</xdr:row>
      <xdr:rowOff>157175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434473"/>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33452</xdr:rowOff>
    </xdr:from>
    <xdr:to>
      <xdr:col>85</xdr:col>
      <xdr:colOff>177800</xdr:colOff>
      <xdr:row>95</xdr:row>
      <xdr:rowOff>135052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32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11879</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29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160820</xdr:rowOff>
    </xdr:from>
    <xdr:to>
      <xdr:col>81</xdr:col>
      <xdr:colOff>101600</xdr:colOff>
      <xdr:row>95</xdr:row>
      <xdr:rowOff>90970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2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82097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3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104966</xdr:rowOff>
    </xdr:from>
    <xdr:to>
      <xdr:col>76</xdr:col>
      <xdr:colOff>165100</xdr:colOff>
      <xdr:row>96</xdr:row>
      <xdr:rowOff>35116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3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26243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4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106375</xdr:rowOff>
    </xdr:from>
    <xdr:to>
      <xdr:col>72</xdr:col>
      <xdr:colOff>38100</xdr:colOff>
      <xdr:row>96</xdr:row>
      <xdr:rowOff>36525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3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27652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95923</xdr:rowOff>
    </xdr:from>
    <xdr:to>
      <xdr:col>67</xdr:col>
      <xdr:colOff>101600</xdr:colOff>
      <xdr:row>96</xdr:row>
      <xdr:rowOff>26073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38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17200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4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前年度と比較すると、総務費は</a:t>
          </a:r>
          <a:r>
            <a:rPr kumimoji="1" lang="en-US" altLang="ja-JP" sz="1300">
              <a:latin typeface="ＭＳ Ｐゴシック" panose="020B0600070205080204" pitchFamily="50" charset="-128"/>
              <a:ea typeface="ＭＳ Ｐゴシック" panose="020B0600070205080204" pitchFamily="50" charset="-128"/>
            </a:rPr>
            <a:t>92,740</a:t>
          </a:r>
          <a:r>
            <a:rPr kumimoji="1" lang="ja-JP" altLang="en-US" sz="1300">
              <a:latin typeface="ＭＳ Ｐゴシック" panose="020B0600070205080204" pitchFamily="50" charset="-128"/>
              <a:ea typeface="ＭＳ Ｐゴシック" panose="020B0600070205080204" pitchFamily="50" charset="-128"/>
            </a:rPr>
            <a:t>円減少した。主な要因は特別定額給付金事業費分の減少によるものである。民生費は前年度から、</a:t>
          </a:r>
          <a:r>
            <a:rPr kumimoji="1" lang="en-US" altLang="ja-JP" sz="1300">
              <a:latin typeface="ＭＳ Ｐゴシック" panose="020B0600070205080204" pitchFamily="50" charset="-128"/>
              <a:ea typeface="ＭＳ Ｐゴシック" panose="020B0600070205080204" pitchFamily="50" charset="-128"/>
            </a:rPr>
            <a:t>24,238</a:t>
          </a:r>
          <a:r>
            <a:rPr kumimoji="1" lang="ja-JP" altLang="en-US" sz="1300">
              <a:latin typeface="ＭＳ Ｐゴシック" panose="020B0600070205080204" pitchFamily="50" charset="-128"/>
              <a:ea typeface="ＭＳ Ｐゴシック" panose="020B0600070205080204" pitchFamily="50" charset="-128"/>
            </a:rPr>
            <a:t>円増加しており、住民税非課税世帯への特別定額給付金など、新型コロナウイルスに関する事業の増加によるものである。商工費は前年度から</a:t>
          </a:r>
          <a:r>
            <a:rPr kumimoji="1" lang="en-US" altLang="ja-JP" sz="1300">
              <a:latin typeface="ＭＳ Ｐゴシック" panose="020B0600070205080204" pitchFamily="50" charset="-128"/>
              <a:ea typeface="ＭＳ Ｐゴシック" panose="020B0600070205080204" pitchFamily="50" charset="-128"/>
            </a:rPr>
            <a:t>3,891</a:t>
          </a:r>
          <a:r>
            <a:rPr kumimoji="1" lang="ja-JP" altLang="en-US" sz="1300">
              <a:latin typeface="ＭＳ Ｐゴシック" panose="020B0600070205080204" pitchFamily="50" charset="-128"/>
              <a:ea typeface="ＭＳ Ｐゴシック" panose="020B0600070205080204" pitchFamily="50" charset="-128"/>
            </a:rPr>
            <a:t>円減少しており、主な要因は新型コロナウイルス感染症対策金事業や新型コロナウイルス対策のための備品購入費などの減少によるものである。災害復旧費は</a:t>
          </a:r>
          <a:r>
            <a:rPr kumimoji="1" lang="en-US" altLang="ja-JP" sz="1300">
              <a:latin typeface="ＭＳ Ｐゴシック" panose="020B0600070205080204" pitchFamily="50" charset="-128"/>
              <a:ea typeface="ＭＳ Ｐゴシック" panose="020B0600070205080204" pitchFamily="50" charset="-128"/>
            </a:rPr>
            <a:t>9,422</a:t>
          </a:r>
          <a:r>
            <a:rPr kumimoji="1" lang="ja-JP" altLang="en-US" sz="1300">
              <a:latin typeface="ＭＳ Ｐゴシック" panose="020B0600070205080204" pitchFamily="50" charset="-128"/>
              <a:ea typeface="ＭＳ Ｐゴシック" panose="020B0600070205080204" pitchFamily="50" charset="-128"/>
            </a:rPr>
            <a:t>円増加し、主な要因は東日本大震災を起因とする河川の復旧工事を行ったことによるものであり、今後は減少していくものと考えられる。各年度、事業の内容や規模により金額の増減はあるが、その他、特別会計への繰出金も大きな割合を占めており一般会計だけではなく市全体として歳出管理に努めていく。　</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年度の財政調整基金残高は、令和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河川復旧工事の財源として、本来は震災復興特別交付税を充てる予定であったが、明許繰越となり、震災復興特別交付税を明許繰越として充当できないため、財政調整基金を充当し大幅な減になったが事業が終了したことで積立をおこなったことで大幅増となった。一般会計の実質単年度収支にお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年度以降継続して、災害復旧復興予算により増加傾向である。実質単年度支は</a:t>
          </a:r>
          <a:r>
            <a:rPr kumimoji="1" lang="en-US" altLang="ja-JP" sz="1300">
              <a:latin typeface="ＭＳ Ｐゴシック" panose="020B0600070205080204" pitchFamily="50" charset="-128"/>
              <a:ea typeface="ＭＳ Ｐゴシック" panose="020B0600070205080204" pitchFamily="50" charset="-128"/>
            </a:rPr>
            <a:t>20.83</a:t>
          </a:r>
          <a:r>
            <a:rPr kumimoji="1" lang="ja-JP" altLang="en-US" sz="1300">
              <a:latin typeface="ＭＳ Ｐゴシック" panose="020B0600070205080204" pitchFamily="50" charset="-128"/>
              <a:ea typeface="ＭＳ Ｐゴシック" panose="020B0600070205080204" pitchFamily="50" charset="-128"/>
            </a:rPr>
            <a:t>ポイント増加した財政調整基金への積立額が増加したためである。今後も義務的経費の増加や、それに伴う財政調整基金の減少が見込まれるため、財政の適正化に努めていく。</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年度にかけて、一般会計や各特別会計において、赤字額や資金不足は生じておらず連結においても赤字額は生じていない。また、令和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年度より潮来市下水道事業特別会計と潮来市農業集落排水事業特別会計が一本化し潮来市下水道事業会計に移行した。連結実質赤字比率に関して、平成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年度は全会計黒字で推移しているが、過去において国民健康保険特別会計が、平成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年連続して赤字を計上し、一般会計からの財源対策繰入金により、赤字を解消した経緯もある。また一般会計においては、標準財政規模は増加しており、平成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年度から継続的に行っている、交際費の抑制と人件費の削減等による効果が表れているものと考えられるが、今後も引き続き、各会計において財政の健全化に努めていく必要がある。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80</v>
      </c>
      <c r="C2" s="179"/>
      <c r="D2" s="180"/>
    </row>
    <row r="3" spans="1:119" ht="18.75" customHeight="1" thickBot="1" x14ac:dyDescent="0.2">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16578411</v>
      </c>
      <c r="BO4" s="411"/>
      <c r="BP4" s="411"/>
      <c r="BQ4" s="411"/>
      <c r="BR4" s="411"/>
      <c r="BS4" s="411"/>
      <c r="BT4" s="411"/>
      <c r="BU4" s="412"/>
      <c r="BV4" s="410">
        <v>18699112</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15.8</v>
      </c>
      <c r="CU4" s="417"/>
      <c r="CV4" s="417"/>
      <c r="CW4" s="417"/>
      <c r="CX4" s="417"/>
      <c r="CY4" s="417"/>
      <c r="CZ4" s="417"/>
      <c r="DA4" s="418"/>
      <c r="DB4" s="416">
        <v>12.2</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15190513</v>
      </c>
      <c r="BO5" s="448"/>
      <c r="BP5" s="448"/>
      <c r="BQ5" s="448"/>
      <c r="BR5" s="448"/>
      <c r="BS5" s="448"/>
      <c r="BT5" s="448"/>
      <c r="BU5" s="449"/>
      <c r="BV5" s="447">
        <v>16872722</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82.3</v>
      </c>
      <c r="CU5" s="445"/>
      <c r="CV5" s="445"/>
      <c r="CW5" s="445"/>
      <c r="CX5" s="445"/>
      <c r="CY5" s="445"/>
      <c r="CZ5" s="445"/>
      <c r="DA5" s="446"/>
      <c r="DB5" s="444">
        <v>86.2</v>
      </c>
      <c r="DC5" s="445"/>
      <c r="DD5" s="445"/>
      <c r="DE5" s="445"/>
      <c r="DF5" s="445"/>
      <c r="DG5" s="445"/>
      <c r="DH5" s="445"/>
      <c r="DI5" s="446"/>
    </row>
    <row r="6" spans="1:119" ht="18.75" customHeight="1" x14ac:dyDescent="0.15">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1387898</v>
      </c>
      <c r="BO6" s="448"/>
      <c r="BP6" s="448"/>
      <c r="BQ6" s="448"/>
      <c r="BR6" s="448"/>
      <c r="BS6" s="448"/>
      <c r="BT6" s="448"/>
      <c r="BU6" s="449"/>
      <c r="BV6" s="447">
        <v>1826390</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86.8</v>
      </c>
      <c r="CU6" s="485"/>
      <c r="CV6" s="485"/>
      <c r="CW6" s="485"/>
      <c r="CX6" s="485"/>
      <c r="CY6" s="485"/>
      <c r="CZ6" s="485"/>
      <c r="DA6" s="486"/>
      <c r="DB6" s="484">
        <v>90.3</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104</v>
      </c>
      <c r="AV7" s="480"/>
      <c r="AW7" s="480"/>
      <c r="AX7" s="480"/>
      <c r="AY7" s="481" t="s">
        <v>105</v>
      </c>
      <c r="AZ7" s="482"/>
      <c r="BA7" s="482"/>
      <c r="BB7" s="482"/>
      <c r="BC7" s="482"/>
      <c r="BD7" s="482"/>
      <c r="BE7" s="482"/>
      <c r="BF7" s="482"/>
      <c r="BG7" s="482"/>
      <c r="BH7" s="482"/>
      <c r="BI7" s="482"/>
      <c r="BJ7" s="482"/>
      <c r="BK7" s="482"/>
      <c r="BL7" s="482"/>
      <c r="BM7" s="483"/>
      <c r="BN7" s="447">
        <v>108453</v>
      </c>
      <c r="BO7" s="448"/>
      <c r="BP7" s="448"/>
      <c r="BQ7" s="448"/>
      <c r="BR7" s="448"/>
      <c r="BS7" s="448"/>
      <c r="BT7" s="448"/>
      <c r="BU7" s="449"/>
      <c r="BV7" s="447">
        <v>870216</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8081106</v>
      </c>
      <c r="CU7" s="448"/>
      <c r="CV7" s="448"/>
      <c r="CW7" s="448"/>
      <c r="CX7" s="448"/>
      <c r="CY7" s="448"/>
      <c r="CZ7" s="448"/>
      <c r="DA7" s="449"/>
      <c r="DB7" s="447">
        <v>7828343</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1279445</v>
      </c>
      <c r="BO8" s="448"/>
      <c r="BP8" s="448"/>
      <c r="BQ8" s="448"/>
      <c r="BR8" s="448"/>
      <c r="BS8" s="448"/>
      <c r="BT8" s="448"/>
      <c r="BU8" s="449"/>
      <c r="BV8" s="447">
        <v>956174</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0.49</v>
      </c>
      <c r="CU8" s="488"/>
      <c r="CV8" s="488"/>
      <c r="CW8" s="488"/>
      <c r="CX8" s="488"/>
      <c r="CY8" s="488"/>
      <c r="CZ8" s="488"/>
      <c r="DA8" s="489"/>
      <c r="DB8" s="487">
        <v>0.5</v>
      </c>
      <c r="DC8" s="488"/>
      <c r="DD8" s="488"/>
      <c r="DE8" s="488"/>
      <c r="DF8" s="488"/>
      <c r="DG8" s="488"/>
      <c r="DH8" s="488"/>
      <c r="DI8" s="489"/>
    </row>
    <row r="9" spans="1:119" ht="18.75" customHeight="1" thickBot="1" x14ac:dyDescent="0.2">
      <c r="A9" s="178"/>
      <c r="B9" s="441" t="s">
        <v>111</v>
      </c>
      <c r="C9" s="442"/>
      <c r="D9" s="442"/>
      <c r="E9" s="442"/>
      <c r="F9" s="442"/>
      <c r="G9" s="442"/>
      <c r="H9" s="442"/>
      <c r="I9" s="442"/>
      <c r="J9" s="442"/>
      <c r="K9" s="490"/>
      <c r="L9" s="491" t="s">
        <v>112</v>
      </c>
      <c r="M9" s="492"/>
      <c r="N9" s="492"/>
      <c r="O9" s="492"/>
      <c r="P9" s="492"/>
      <c r="Q9" s="493"/>
      <c r="R9" s="494">
        <v>27604</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93</v>
      </c>
      <c r="AV9" s="480"/>
      <c r="AW9" s="480"/>
      <c r="AX9" s="480"/>
      <c r="AY9" s="481" t="s">
        <v>115</v>
      </c>
      <c r="AZ9" s="482"/>
      <c r="BA9" s="482"/>
      <c r="BB9" s="482"/>
      <c r="BC9" s="482"/>
      <c r="BD9" s="482"/>
      <c r="BE9" s="482"/>
      <c r="BF9" s="482"/>
      <c r="BG9" s="482"/>
      <c r="BH9" s="482"/>
      <c r="BI9" s="482"/>
      <c r="BJ9" s="482"/>
      <c r="BK9" s="482"/>
      <c r="BL9" s="482"/>
      <c r="BM9" s="483"/>
      <c r="BN9" s="447">
        <v>323271</v>
      </c>
      <c r="BO9" s="448"/>
      <c r="BP9" s="448"/>
      <c r="BQ9" s="448"/>
      <c r="BR9" s="448"/>
      <c r="BS9" s="448"/>
      <c r="BT9" s="448"/>
      <c r="BU9" s="449"/>
      <c r="BV9" s="447">
        <v>299404</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12.4</v>
      </c>
      <c r="CU9" s="445"/>
      <c r="CV9" s="445"/>
      <c r="CW9" s="445"/>
      <c r="CX9" s="445"/>
      <c r="CY9" s="445"/>
      <c r="CZ9" s="445"/>
      <c r="DA9" s="446"/>
      <c r="DB9" s="444">
        <v>13.9</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117</v>
      </c>
      <c r="M10" s="477"/>
      <c r="N10" s="477"/>
      <c r="O10" s="477"/>
      <c r="P10" s="477"/>
      <c r="Q10" s="478"/>
      <c r="R10" s="498">
        <v>29111</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93</v>
      </c>
      <c r="AV10" s="480"/>
      <c r="AW10" s="480"/>
      <c r="AX10" s="480"/>
      <c r="AY10" s="481" t="s">
        <v>119</v>
      </c>
      <c r="AZ10" s="482"/>
      <c r="BA10" s="482"/>
      <c r="BB10" s="482"/>
      <c r="BC10" s="482"/>
      <c r="BD10" s="482"/>
      <c r="BE10" s="482"/>
      <c r="BF10" s="482"/>
      <c r="BG10" s="482"/>
      <c r="BH10" s="482"/>
      <c r="BI10" s="482"/>
      <c r="BJ10" s="482"/>
      <c r="BK10" s="482"/>
      <c r="BL10" s="482"/>
      <c r="BM10" s="483"/>
      <c r="BN10" s="447">
        <v>658160</v>
      </c>
      <c r="BO10" s="448"/>
      <c r="BP10" s="448"/>
      <c r="BQ10" s="448"/>
      <c r="BR10" s="448"/>
      <c r="BS10" s="448"/>
      <c r="BT10" s="448"/>
      <c r="BU10" s="449"/>
      <c r="BV10" s="447">
        <v>170</v>
      </c>
      <c r="BW10" s="448"/>
      <c r="BX10" s="448"/>
      <c r="BY10" s="448"/>
      <c r="BZ10" s="448"/>
      <c r="CA10" s="448"/>
      <c r="CB10" s="448"/>
      <c r="CC10" s="449"/>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121</v>
      </c>
      <c r="M11" s="502"/>
      <c r="N11" s="502"/>
      <c r="O11" s="502"/>
      <c r="P11" s="502"/>
      <c r="Q11" s="503"/>
      <c r="R11" s="504" t="s">
        <v>122</v>
      </c>
      <c r="S11" s="505"/>
      <c r="T11" s="505"/>
      <c r="U11" s="505"/>
      <c r="V11" s="506"/>
      <c r="W11" s="435"/>
      <c r="X11" s="436"/>
      <c r="Y11" s="436"/>
      <c r="Z11" s="436"/>
      <c r="AA11" s="436"/>
      <c r="AB11" s="436"/>
      <c r="AC11" s="436"/>
      <c r="AD11" s="436"/>
      <c r="AE11" s="436"/>
      <c r="AF11" s="436"/>
      <c r="AG11" s="436"/>
      <c r="AH11" s="436"/>
      <c r="AI11" s="436"/>
      <c r="AJ11" s="436"/>
      <c r="AK11" s="436"/>
      <c r="AL11" s="439"/>
      <c r="AM11" s="476" t="s">
        <v>123</v>
      </c>
      <c r="AN11" s="477"/>
      <c r="AO11" s="477"/>
      <c r="AP11" s="477"/>
      <c r="AQ11" s="477"/>
      <c r="AR11" s="477"/>
      <c r="AS11" s="477"/>
      <c r="AT11" s="478"/>
      <c r="AU11" s="479" t="s">
        <v>93</v>
      </c>
      <c r="AV11" s="480"/>
      <c r="AW11" s="480"/>
      <c r="AX11" s="480"/>
      <c r="AY11" s="481" t="s">
        <v>124</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125</v>
      </c>
      <c r="CE11" s="451"/>
      <c r="CF11" s="451"/>
      <c r="CG11" s="451"/>
      <c r="CH11" s="451"/>
      <c r="CI11" s="451"/>
      <c r="CJ11" s="451"/>
      <c r="CK11" s="451"/>
      <c r="CL11" s="451"/>
      <c r="CM11" s="451"/>
      <c r="CN11" s="451"/>
      <c r="CO11" s="451"/>
      <c r="CP11" s="451"/>
      <c r="CQ11" s="451"/>
      <c r="CR11" s="451"/>
      <c r="CS11" s="452"/>
      <c r="CT11" s="487" t="s">
        <v>126</v>
      </c>
      <c r="CU11" s="488"/>
      <c r="CV11" s="488"/>
      <c r="CW11" s="488"/>
      <c r="CX11" s="488"/>
      <c r="CY11" s="488"/>
      <c r="CZ11" s="488"/>
      <c r="DA11" s="489"/>
      <c r="DB11" s="487" t="s">
        <v>126</v>
      </c>
      <c r="DC11" s="488"/>
      <c r="DD11" s="488"/>
      <c r="DE11" s="488"/>
      <c r="DF11" s="488"/>
      <c r="DG11" s="488"/>
      <c r="DH11" s="488"/>
      <c r="DI11" s="489"/>
    </row>
    <row r="12" spans="1:119" ht="18.75" customHeight="1" x14ac:dyDescent="0.15">
      <c r="A12" s="178"/>
      <c r="B12" s="507" t="s">
        <v>127</v>
      </c>
      <c r="C12" s="508"/>
      <c r="D12" s="508"/>
      <c r="E12" s="508"/>
      <c r="F12" s="508"/>
      <c r="G12" s="508"/>
      <c r="H12" s="508"/>
      <c r="I12" s="508"/>
      <c r="J12" s="508"/>
      <c r="K12" s="509"/>
      <c r="L12" s="516" t="s">
        <v>128</v>
      </c>
      <c r="M12" s="517"/>
      <c r="N12" s="517"/>
      <c r="O12" s="517"/>
      <c r="P12" s="517"/>
      <c r="Q12" s="518"/>
      <c r="R12" s="519">
        <v>27279</v>
      </c>
      <c r="S12" s="520"/>
      <c r="T12" s="520"/>
      <c r="U12" s="520"/>
      <c r="V12" s="521"/>
      <c r="W12" s="522" t="s">
        <v>1</v>
      </c>
      <c r="X12" s="480"/>
      <c r="Y12" s="480"/>
      <c r="Z12" s="480"/>
      <c r="AA12" s="480"/>
      <c r="AB12" s="523"/>
      <c r="AC12" s="524" t="s">
        <v>129</v>
      </c>
      <c r="AD12" s="525"/>
      <c r="AE12" s="525"/>
      <c r="AF12" s="525"/>
      <c r="AG12" s="526"/>
      <c r="AH12" s="524" t="s">
        <v>130</v>
      </c>
      <c r="AI12" s="525"/>
      <c r="AJ12" s="525"/>
      <c r="AK12" s="525"/>
      <c r="AL12" s="527"/>
      <c r="AM12" s="476" t="s">
        <v>131</v>
      </c>
      <c r="AN12" s="477"/>
      <c r="AO12" s="477"/>
      <c r="AP12" s="477"/>
      <c r="AQ12" s="477"/>
      <c r="AR12" s="477"/>
      <c r="AS12" s="477"/>
      <c r="AT12" s="478"/>
      <c r="AU12" s="479" t="s">
        <v>93</v>
      </c>
      <c r="AV12" s="480"/>
      <c r="AW12" s="480"/>
      <c r="AX12" s="480"/>
      <c r="AY12" s="481" t="s">
        <v>132</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979478</v>
      </c>
      <c r="BW12" s="448"/>
      <c r="BX12" s="448"/>
      <c r="BY12" s="448"/>
      <c r="BZ12" s="448"/>
      <c r="CA12" s="448"/>
      <c r="CB12" s="448"/>
      <c r="CC12" s="449"/>
      <c r="CD12" s="450" t="s">
        <v>133</v>
      </c>
      <c r="CE12" s="451"/>
      <c r="CF12" s="451"/>
      <c r="CG12" s="451"/>
      <c r="CH12" s="451"/>
      <c r="CI12" s="451"/>
      <c r="CJ12" s="451"/>
      <c r="CK12" s="451"/>
      <c r="CL12" s="451"/>
      <c r="CM12" s="451"/>
      <c r="CN12" s="451"/>
      <c r="CO12" s="451"/>
      <c r="CP12" s="451"/>
      <c r="CQ12" s="451"/>
      <c r="CR12" s="451"/>
      <c r="CS12" s="452"/>
      <c r="CT12" s="487" t="s">
        <v>134</v>
      </c>
      <c r="CU12" s="488"/>
      <c r="CV12" s="488"/>
      <c r="CW12" s="488"/>
      <c r="CX12" s="488"/>
      <c r="CY12" s="488"/>
      <c r="CZ12" s="488"/>
      <c r="DA12" s="489"/>
      <c r="DB12" s="487" t="s">
        <v>135</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136</v>
      </c>
      <c r="N13" s="539"/>
      <c r="O13" s="539"/>
      <c r="P13" s="539"/>
      <c r="Q13" s="540"/>
      <c r="R13" s="531">
        <v>26901</v>
      </c>
      <c r="S13" s="532"/>
      <c r="T13" s="532"/>
      <c r="U13" s="532"/>
      <c r="V13" s="533"/>
      <c r="W13" s="463" t="s">
        <v>137</v>
      </c>
      <c r="X13" s="464"/>
      <c r="Y13" s="464"/>
      <c r="Z13" s="464"/>
      <c r="AA13" s="464"/>
      <c r="AB13" s="454"/>
      <c r="AC13" s="498">
        <v>500</v>
      </c>
      <c r="AD13" s="499"/>
      <c r="AE13" s="499"/>
      <c r="AF13" s="499"/>
      <c r="AG13" s="541"/>
      <c r="AH13" s="498">
        <v>537</v>
      </c>
      <c r="AI13" s="499"/>
      <c r="AJ13" s="499"/>
      <c r="AK13" s="499"/>
      <c r="AL13" s="500"/>
      <c r="AM13" s="476" t="s">
        <v>138</v>
      </c>
      <c r="AN13" s="477"/>
      <c r="AO13" s="477"/>
      <c r="AP13" s="477"/>
      <c r="AQ13" s="477"/>
      <c r="AR13" s="477"/>
      <c r="AS13" s="477"/>
      <c r="AT13" s="478"/>
      <c r="AU13" s="479" t="s">
        <v>139</v>
      </c>
      <c r="AV13" s="480"/>
      <c r="AW13" s="480"/>
      <c r="AX13" s="480"/>
      <c r="AY13" s="481" t="s">
        <v>140</v>
      </c>
      <c r="AZ13" s="482"/>
      <c r="BA13" s="482"/>
      <c r="BB13" s="482"/>
      <c r="BC13" s="482"/>
      <c r="BD13" s="482"/>
      <c r="BE13" s="482"/>
      <c r="BF13" s="482"/>
      <c r="BG13" s="482"/>
      <c r="BH13" s="482"/>
      <c r="BI13" s="482"/>
      <c r="BJ13" s="482"/>
      <c r="BK13" s="482"/>
      <c r="BL13" s="482"/>
      <c r="BM13" s="483"/>
      <c r="BN13" s="447">
        <v>981431</v>
      </c>
      <c r="BO13" s="448"/>
      <c r="BP13" s="448"/>
      <c r="BQ13" s="448"/>
      <c r="BR13" s="448"/>
      <c r="BS13" s="448"/>
      <c r="BT13" s="448"/>
      <c r="BU13" s="449"/>
      <c r="BV13" s="447">
        <v>-679904</v>
      </c>
      <c r="BW13" s="448"/>
      <c r="BX13" s="448"/>
      <c r="BY13" s="448"/>
      <c r="BZ13" s="448"/>
      <c r="CA13" s="448"/>
      <c r="CB13" s="448"/>
      <c r="CC13" s="449"/>
      <c r="CD13" s="450" t="s">
        <v>141</v>
      </c>
      <c r="CE13" s="451"/>
      <c r="CF13" s="451"/>
      <c r="CG13" s="451"/>
      <c r="CH13" s="451"/>
      <c r="CI13" s="451"/>
      <c r="CJ13" s="451"/>
      <c r="CK13" s="451"/>
      <c r="CL13" s="451"/>
      <c r="CM13" s="451"/>
      <c r="CN13" s="451"/>
      <c r="CO13" s="451"/>
      <c r="CP13" s="451"/>
      <c r="CQ13" s="451"/>
      <c r="CR13" s="451"/>
      <c r="CS13" s="452"/>
      <c r="CT13" s="444">
        <v>9.8000000000000007</v>
      </c>
      <c r="CU13" s="445"/>
      <c r="CV13" s="445"/>
      <c r="CW13" s="445"/>
      <c r="CX13" s="445"/>
      <c r="CY13" s="445"/>
      <c r="CZ13" s="445"/>
      <c r="DA13" s="446"/>
      <c r="DB13" s="444">
        <v>9.6999999999999993</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142</v>
      </c>
      <c r="M14" s="529"/>
      <c r="N14" s="529"/>
      <c r="O14" s="529"/>
      <c r="P14" s="529"/>
      <c r="Q14" s="530"/>
      <c r="R14" s="531">
        <v>27613</v>
      </c>
      <c r="S14" s="532"/>
      <c r="T14" s="532"/>
      <c r="U14" s="532"/>
      <c r="V14" s="533"/>
      <c r="W14" s="437"/>
      <c r="X14" s="438"/>
      <c r="Y14" s="438"/>
      <c r="Z14" s="438"/>
      <c r="AA14" s="438"/>
      <c r="AB14" s="427"/>
      <c r="AC14" s="534">
        <v>4</v>
      </c>
      <c r="AD14" s="535"/>
      <c r="AE14" s="535"/>
      <c r="AF14" s="535"/>
      <c r="AG14" s="536"/>
      <c r="AH14" s="534">
        <v>3.9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143</v>
      </c>
      <c r="CE14" s="543"/>
      <c r="CF14" s="543"/>
      <c r="CG14" s="543"/>
      <c r="CH14" s="543"/>
      <c r="CI14" s="543"/>
      <c r="CJ14" s="543"/>
      <c r="CK14" s="543"/>
      <c r="CL14" s="543"/>
      <c r="CM14" s="543"/>
      <c r="CN14" s="543"/>
      <c r="CO14" s="543"/>
      <c r="CP14" s="543"/>
      <c r="CQ14" s="543"/>
      <c r="CR14" s="543"/>
      <c r="CS14" s="544"/>
      <c r="CT14" s="545">
        <v>69</v>
      </c>
      <c r="CU14" s="546"/>
      <c r="CV14" s="546"/>
      <c r="CW14" s="546"/>
      <c r="CX14" s="546"/>
      <c r="CY14" s="546"/>
      <c r="CZ14" s="546"/>
      <c r="DA14" s="547"/>
      <c r="DB14" s="545">
        <v>66.2</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144</v>
      </c>
      <c r="N15" s="539"/>
      <c r="O15" s="539"/>
      <c r="P15" s="539"/>
      <c r="Q15" s="540"/>
      <c r="R15" s="531">
        <v>27236</v>
      </c>
      <c r="S15" s="532"/>
      <c r="T15" s="532"/>
      <c r="U15" s="532"/>
      <c r="V15" s="533"/>
      <c r="W15" s="463" t="s">
        <v>145</v>
      </c>
      <c r="X15" s="464"/>
      <c r="Y15" s="464"/>
      <c r="Z15" s="464"/>
      <c r="AA15" s="464"/>
      <c r="AB15" s="454"/>
      <c r="AC15" s="498">
        <v>3802</v>
      </c>
      <c r="AD15" s="499"/>
      <c r="AE15" s="499"/>
      <c r="AF15" s="499"/>
      <c r="AG15" s="541"/>
      <c r="AH15" s="498">
        <v>4255</v>
      </c>
      <c r="AI15" s="499"/>
      <c r="AJ15" s="499"/>
      <c r="AK15" s="499"/>
      <c r="AL15" s="500"/>
      <c r="AM15" s="476"/>
      <c r="AN15" s="477"/>
      <c r="AO15" s="477"/>
      <c r="AP15" s="477"/>
      <c r="AQ15" s="477"/>
      <c r="AR15" s="477"/>
      <c r="AS15" s="477"/>
      <c r="AT15" s="478"/>
      <c r="AU15" s="479"/>
      <c r="AV15" s="480"/>
      <c r="AW15" s="480"/>
      <c r="AX15" s="480"/>
      <c r="AY15" s="407" t="s">
        <v>146</v>
      </c>
      <c r="AZ15" s="408"/>
      <c r="BA15" s="408"/>
      <c r="BB15" s="408"/>
      <c r="BC15" s="408"/>
      <c r="BD15" s="408"/>
      <c r="BE15" s="408"/>
      <c r="BF15" s="408"/>
      <c r="BG15" s="408"/>
      <c r="BH15" s="408"/>
      <c r="BI15" s="408"/>
      <c r="BJ15" s="408"/>
      <c r="BK15" s="408"/>
      <c r="BL15" s="408"/>
      <c r="BM15" s="409"/>
      <c r="BN15" s="410">
        <v>3200116</v>
      </c>
      <c r="BO15" s="411"/>
      <c r="BP15" s="411"/>
      <c r="BQ15" s="411"/>
      <c r="BR15" s="411"/>
      <c r="BS15" s="411"/>
      <c r="BT15" s="411"/>
      <c r="BU15" s="412"/>
      <c r="BV15" s="410">
        <v>3279353</v>
      </c>
      <c r="BW15" s="411"/>
      <c r="BX15" s="411"/>
      <c r="BY15" s="411"/>
      <c r="BZ15" s="411"/>
      <c r="CA15" s="411"/>
      <c r="CB15" s="411"/>
      <c r="CC15" s="412"/>
      <c r="CD15" s="548" t="s">
        <v>147</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148</v>
      </c>
      <c r="M16" s="551"/>
      <c r="N16" s="551"/>
      <c r="O16" s="551"/>
      <c r="P16" s="551"/>
      <c r="Q16" s="552"/>
      <c r="R16" s="553" t="s">
        <v>149</v>
      </c>
      <c r="S16" s="554"/>
      <c r="T16" s="554"/>
      <c r="U16" s="554"/>
      <c r="V16" s="555"/>
      <c r="W16" s="437"/>
      <c r="X16" s="438"/>
      <c r="Y16" s="438"/>
      <c r="Z16" s="438"/>
      <c r="AA16" s="438"/>
      <c r="AB16" s="427"/>
      <c r="AC16" s="534">
        <v>30.3</v>
      </c>
      <c r="AD16" s="535"/>
      <c r="AE16" s="535"/>
      <c r="AF16" s="535"/>
      <c r="AG16" s="536"/>
      <c r="AH16" s="534">
        <v>30.9</v>
      </c>
      <c r="AI16" s="535"/>
      <c r="AJ16" s="535"/>
      <c r="AK16" s="535"/>
      <c r="AL16" s="537"/>
      <c r="AM16" s="476"/>
      <c r="AN16" s="477"/>
      <c r="AO16" s="477"/>
      <c r="AP16" s="477"/>
      <c r="AQ16" s="477"/>
      <c r="AR16" s="477"/>
      <c r="AS16" s="477"/>
      <c r="AT16" s="478"/>
      <c r="AU16" s="479"/>
      <c r="AV16" s="480"/>
      <c r="AW16" s="480"/>
      <c r="AX16" s="480"/>
      <c r="AY16" s="481" t="s">
        <v>150</v>
      </c>
      <c r="AZ16" s="482"/>
      <c r="BA16" s="482"/>
      <c r="BB16" s="482"/>
      <c r="BC16" s="482"/>
      <c r="BD16" s="482"/>
      <c r="BE16" s="482"/>
      <c r="BF16" s="482"/>
      <c r="BG16" s="482"/>
      <c r="BH16" s="482"/>
      <c r="BI16" s="482"/>
      <c r="BJ16" s="482"/>
      <c r="BK16" s="482"/>
      <c r="BL16" s="482"/>
      <c r="BM16" s="483"/>
      <c r="BN16" s="447">
        <v>6780441</v>
      </c>
      <c r="BO16" s="448"/>
      <c r="BP16" s="448"/>
      <c r="BQ16" s="448"/>
      <c r="BR16" s="448"/>
      <c r="BS16" s="448"/>
      <c r="BT16" s="448"/>
      <c r="BU16" s="449"/>
      <c r="BV16" s="447">
        <v>6639677</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151</v>
      </c>
      <c r="N17" s="559"/>
      <c r="O17" s="559"/>
      <c r="P17" s="559"/>
      <c r="Q17" s="560"/>
      <c r="R17" s="553" t="s">
        <v>152</v>
      </c>
      <c r="S17" s="554"/>
      <c r="T17" s="554"/>
      <c r="U17" s="554"/>
      <c r="V17" s="555"/>
      <c r="W17" s="463" t="s">
        <v>153</v>
      </c>
      <c r="X17" s="464"/>
      <c r="Y17" s="464"/>
      <c r="Z17" s="464"/>
      <c r="AA17" s="464"/>
      <c r="AB17" s="454"/>
      <c r="AC17" s="498">
        <v>8266</v>
      </c>
      <c r="AD17" s="499"/>
      <c r="AE17" s="499"/>
      <c r="AF17" s="499"/>
      <c r="AG17" s="541"/>
      <c r="AH17" s="498">
        <v>8996</v>
      </c>
      <c r="AI17" s="499"/>
      <c r="AJ17" s="499"/>
      <c r="AK17" s="499"/>
      <c r="AL17" s="500"/>
      <c r="AM17" s="476"/>
      <c r="AN17" s="477"/>
      <c r="AO17" s="477"/>
      <c r="AP17" s="477"/>
      <c r="AQ17" s="477"/>
      <c r="AR17" s="477"/>
      <c r="AS17" s="477"/>
      <c r="AT17" s="478"/>
      <c r="AU17" s="479"/>
      <c r="AV17" s="480"/>
      <c r="AW17" s="480"/>
      <c r="AX17" s="480"/>
      <c r="AY17" s="481" t="s">
        <v>154</v>
      </c>
      <c r="AZ17" s="482"/>
      <c r="BA17" s="482"/>
      <c r="BB17" s="482"/>
      <c r="BC17" s="482"/>
      <c r="BD17" s="482"/>
      <c r="BE17" s="482"/>
      <c r="BF17" s="482"/>
      <c r="BG17" s="482"/>
      <c r="BH17" s="482"/>
      <c r="BI17" s="482"/>
      <c r="BJ17" s="482"/>
      <c r="BK17" s="482"/>
      <c r="BL17" s="482"/>
      <c r="BM17" s="483"/>
      <c r="BN17" s="447">
        <v>4009838</v>
      </c>
      <c r="BO17" s="448"/>
      <c r="BP17" s="448"/>
      <c r="BQ17" s="448"/>
      <c r="BR17" s="448"/>
      <c r="BS17" s="448"/>
      <c r="BT17" s="448"/>
      <c r="BU17" s="449"/>
      <c r="BV17" s="447">
        <v>4115411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155</v>
      </c>
      <c r="C18" s="490"/>
      <c r="D18" s="490"/>
      <c r="E18" s="570"/>
      <c r="F18" s="570"/>
      <c r="G18" s="570"/>
      <c r="H18" s="570"/>
      <c r="I18" s="570"/>
      <c r="J18" s="570"/>
      <c r="K18" s="570"/>
      <c r="L18" s="571">
        <v>71.400000000000006</v>
      </c>
      <c r="M18" s="571"/>
      <c r="N18" s="571"/>
      <c r="O18" s="571"/>
      <c r="P18" s="571"/>
      <c r="Q18" s="571"/>
      <c r="R18" s="572"/>
      <c r="S18" s="572"/>
      <c r="T18" s="572"/>
      <c r="U18" s="572"/>
      <c r="V18" s="573"/>
      <c r="W18" s="465"/>
      <c r="X18" s="466"/>
      <c r="Y18" s="466"/>
      <c r="Z18" s="466"/>
      <c r="AA18" s="466"/>
      <c r="AB18" s="457"/>
      <c r="AC18" s="574">
        <v>65.8</v>
      </c>
      <c r="AD18" s="575"/>
      <c r="AE18" s="575"/>
      <c r="AF18" s="575"/>
      <c r="AG18" s="576"/>
      <c r="AH18" s="574">
        <v>65.2</v>
      </c>
      <c r="AI18" s="575"/>
      <c r="AJ18" s="575"/>
      <c r="AK18" s="575"/>
      <c r="AL18" s="577"/>
      <c r="AM18" s="476"/>
      <c r="AN18" s="477"/>
      <c r="AO18" s="477"/>
      <c r="AP18" s="477"/>
      <c r="AQ18" s="477"/>
      <c r="AR18" s="477"/>
      <c r="AS18" s="477"/>
      <c r="AT18" s="478"/>
      <c r="AU18" s="479"/>
      <c r="AV18" s="480"/>
      <c r="AW18" s="480"/>
      <c r="AX18" s="480"/>
      <c r="AY18" s="481" t="s">
        <v>156</v>
      </c>
      <c r="AZ18" s="482"/>
      <c r="BA18" s="482"/>
      <c r="BB18" s="482"/>
      <c r="BC18" s="482"/>
      <c r="BD18" s="482"/>
      <c r="BE18" s="482"/>
      <c r="BF18" s="482"/>
      <c r="BG18" s="482"/>
      <c r="BH18" s="482"/>
      <c r="BI18" s="482"/>
      <c r="BJ18" s="482"/>
      <c r="BK18" s="482"/>
      <c r="BL18" s="482"/>
      <c r="BM18" s="483"/>
      <c r="BN18" s="447">
        <v>6836531</v>
      </c>
      <c r="BO18" s="448"/>
      <c r="BP18" s="448"/>
      <c r="BQ18" s="448"/>
      <c r="BR18" s="448"/>
      <c r="BS18" s="448"/>
      <c r="BT18" s="448"/>
      <c r="BU18" s="449"/>
      <c r="BV18" s="447">
        <v>6744145</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157</v>
      </c>
      <c r="C19" s="490"/>
      <c r="D19" s="490"/>
      <c r="E19" s="570"/>
      <c r="F19" s="570"/>
      <c r="G19" s="570"/>
      <c r="H19" s="570"/>
      <c r="I19" s="570"/>
      <c r="J19" s="570"/>
      <c r="K19" s="570"/>
      <c r="L19" s="578">
        <v>387</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158</v>
      </c>
      <c r="AZ19" s="482"/>
      <c r="BA19" s="482"/>
      <c r="BB19" s="482"/>
      <c r="BC19" s="482"/>
      <c r="BD19" s="482"/>
      <c r="BE19" s="482"/>
      <c r="BF19" s="482"/>
      <c r="BG19" s="482"/>
      <c r="BH19" s="482"/>
      <c r="BI19" s="482"/>
      <c r="BJ19" s="482"/>
      <c r="BK19" s="482"/>
      <c r="BL19" s="482"/>
      <c r="BM19" s="483"/>
      <c r="BN19" s="447">
        <v>11037373</v>
      </c>
      <c r="BO19" s="448"/>
      <c r="BP19" s="448"/>
      <c r="BQ19" s="448"/>
      <c r="BR19" s="448"/>
      <c r="BS19" s="448"/>
      <c r="BT19" s="448"/>
      <c r="BU19" s="449"/>
      <c r="BV19" s="447">
        <v>10727950</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159</v>
      </c>
      <c r="C20" s="490"/>
      <c r="D20" s="490"/>
      <c r="E20" s="570"/>
      <c r="F20" s="570"/>
      <c r="G20" s="570"/>
      <c r="H20" s="570"/>
      <c r="I20" s="570"/>
      <c r="J20" s="570"/>
      <c r="K20" s="570"/>
      <c r="L20" s="578">
        <v>10774</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160</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161</v>
      </c>
      <c r="C22" s="591"/>
      <c r="D22" s="592"/>
      <c r="E22" s="459" t="s">
        <v>1</v>
      </c>
      <c r="F22" s="464"/>
      <c r="G22" s="464"/>
      <c r="H22" s="464"/>
      <c r="I22" s="464"/>
      <c r="J22" s="464"/>
      <c r="K22" s="454"/>
      <c r="L22" s="459" t="s">
        <v>162</v>
      </c>
      <c r="M22" s="464"/>
      <c r="N22" s="464"/>
      <c r="O22" s="464"/>
      <c r="P22" s="454"/>
      <c r="Q22" s="622" t="s">
        <v>163</v>
      </c>
      <c r="R22" s="623"/>
      <c r="S22" s="623"/>
      <c r="T22" s="623"/>
      <c r="U22" s="623"/>
      <c r="V22" s="624"/>
      <c r="W22" s="590" t="s">
        <v>164</v>
      </c>
      <c r="X22" s="591"/>
      <c r="Y22" s="592"/>
      <c r="Z22" s="459" t="s">
        <v>1</v>
      </c>
      <c r="AA22" s="464"/>
      <c r="AB22" s="464"/>
      <c r="AC22" s="464"/>
      <c r="AD22" s="464"/>
      <c r="AE22" s="464"/>
      <c r="AF22" s="464"/>
      <c r="AG22" s="454"/>
      <c r="AH22" s="628" t="s">
        <v>165</v>
      </c>
      <c r="AI22" s="464"/>
      <c r="AJ22" s="464"/>
      <c r="AK22" s="464"/>
      <c r="AL22" s="454"/>
      <c r="AM22" s="628" t="s">
        <v>166</v>
      </c>
      <c r="AN22" s="629"/>
      <c r="AO22" s="629"/>
      <c r="AP22" s="629"/>
      <c r="AQ22" s="629"/>
      <c r="AR22" s="630"/>
      <c r="AS22" s="622" t="s">
        <v>163</v>
      </c>
      <c r="AT22" s="623"/>
      <c r="AU22" s="623"/>
      <c r="AV22" s="623"/>
      <c r="AW22" s="623"/>
      <c r="AX22" s="634"/>
      <c r="AY22" s="407" t="s">
        <v>167</v>
      </c>
      <c r="AZ22" s="408"/>
      <c r="BA22" s="408"/>
      <c r="BB22" s="408"/>
      <c r="BC22" s="408"/>
      <c r="BD22" s="408"/>
      <c r="BE22" s="408"/>
      <c r="BF22" s="408"/>
      <c r="BG22" s="408"/>
      <c r="BH22" s="408"/>
      <c r="BI22" s="408"/>
      <c r="BJ22" s="408"/>
      <c r="BK22" s="408"/>
      <c r="BL22" s="408"/>
      <c r="BM22" s="409"/>
      <c r="BN22" s="410">
        <v>11171531</v>
      </c>
      <c r="BO22" s="411"/>
      <c r="BP22" s="411"/>
      <c r="BQ22" s="411"/>
      <c r="BR22" s="411"/>
      <c r="BS22" s="411"/>
      <c r="BT22" s="411"/>
      <c r="BU22" s="412"/>
      <c r="BV22" s="410">
        <v>11410174</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168</v>
      </c>
      <c r="AZ23" s="482"/>
      <c r="BA23" s="482"/>
      <c r="BB23" s="482"/>
      <c r="BC23" s="482"/>
      <c r="BD23" s="482"/>
      <c r="BE23" s="482"/>
      <c r="BF23" s="482"/>
      <c r="BG23" s="482"/>
      <c r="BH23" s="482"/>
      <c r="BI23" s="482"/>
      <c r="BJ23" s="482"/>
      <c r="BK23" s="482"/>
      <c r="BL23" s="482"/>
      <c r="BM23" s="483"/>
      <c r="BN23" s="447">
        <v>6914567</v>
      </c>
      <c r="BO23" s="448"/>
      <c r="BP23" s="448"/>
      <c r="BQ23" s="448"/>
      <c r="BR23" s="448"/>
      <c r="BS23" s="448"/>
      <c r="BT23" s="448"/>
      <c r="BU23" s="449"/>
      <c r="BV23" s="447">
        <v>6917407</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169</v>
      </c>
      <c r="F24" s="477"/>
      <c r="G24" s="477"/>
      <c r="H24" s="477"/>
      <c r="I24" s="477"/>
      <c r="J24" s="477"/>
      <c r="K24" s="478"/>
      <c r="L24" s="498">
        <v>1</v>
      </c>
      <c r="M24" s="499"/>
      <c r="N24" s="499"/>
      <c r="O24" s="499"/>
      <c r="P24" s="541"/>
      <c r="Q24" s="498">
        <v>7840</v>
      </c>
      <c r="R24" s="499"/>
      <c r="S24" s="499"/>
      <c r="T24" s="499"/>
      <c r="U24" s="499"/>
      <c r="V24" s="541"/>
      <c r="W24" s="593"/>
      <c r="X24" s="594"/>
      <c r="Y24" s="595"/>
      <c r="Z24" s="497" t="s">
        <v>170</v>
      </c>
      <c r="AA24" s="477"/>
      <c r="AB24" s="477"/>
      <c r="AC24" s="477"/>
      <c r="AD24" s="477"/>
      <c r="AE24" s="477"/>
      <c r="AF24" s="477"/>
      <c r="AG24" s="478"/>
      <c r="AH24" s="498">
        <v>198</v>
      </c>
      <c r="AI24" s="499"/>
      <c r="AJ24" s="499"/>
      <c r="AK24" s="499"/>
      <c r="AL24" s="541"/>
      <c r="AM24" s="498">
        <v>631818</v>
      </c>
      <c r="AN24" s="499"/>
      <c r="AO24" s="499"/>
      <c r="AP24" s="499"/>
      <c r="AQ24" s="499"/>
      <c r="AR24" s="541"/>
      <c r="AS24" s="498">
        <v>3191</v>
      </c>
      <c r="AT24" s="499"/>
      <c r="AU24" s="499"/>
      <c r="AV24" s="499"/>
      <c r="AW24" s="499"/>
      <c r="AX24" s="500"/>
      <c r="AY24" s="563" t="s">
        <v>171</v>
      </c>
      <c r="AZ24" s="564"/>
      <c r="BA24" s="564"/>
      <c r="BB24" s="564"/>
      <c r="BC24" s="564"/>
      <c r="BD24" s="564"/>
      <c r="BE24" s="564"/>
      <c r="BF24" s="564"/>
      <c r="BG24" s="564"/>
      <c r="BH24" s="564"/>
      <c r="BI24" s="564"/>
      <c r="BJ24" s="564"/>
      <c r="BK24" s="564"/>
      <c r="BL24" s="564"/>
      <c r="BM24" s="565"/>
      <c r="BN24" s="447">
        <v>5849190</v>
      </c>
      <c r="BO24" s="448"/>
      <c r="BP24" s="448"/>
      <c r="BQ24" s="448"/>
      <c r="BR24" s="448"/>
      <c r="BS24" s="448"/>
      <c r="BT24" s="448"/>
      <c r="BU24" s="449"/>
      <c r="BV24" s="447">
        <v>6070766</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172</v>
      </c>
      <c r="F25" s="477"/>
      <c r="G25" s="477"/>
      <c r="H25" s="477"/>
      <c r="I25" s="477"/>
      <c r="J25" s="477"/>
      <c r="K25" s="478"/>
      <c r="L25" s="498">
        <v>1</v>
      </c>
      <c r="M25" s="499"/>
      <c r="N25" s="499"/>
      <c r="O25" s="499"/>
      <c r="P25" s="541"/>
      <c r="Q25" s="498">
        <v>6080</v>
      </c>
      <c r="R25" s="499"/>
      <c r="S25" s="499"/>
      <c r="T25" s="499"/>
      <c r="U25" s="499"/>
      <c r="V25" s="541"/>
      <c r="W25" s="593"/>
      <c r="X25" s="594"/>
      <c r="Y25" s="595"/>
      <c r="Z25" s="497" t="s">
        <v>173</v>
      </c>
      <c r="AA25" s="477"/>
      <c r="AB25" s="477"/>
      <c r="AC25" s="477"/>
      <c r="AD25" s="477"/>
      <c r="AE25" s="477"/>
      <c r="AF25" s="477"/>
      <c r="AG25" s="478"/>
      <c r="AH25" s="498" t="s">
        <v>174</v>
      </c>
      <c r="AI25" s="499"/>
      <c r="AJ25" s="499"/>
      <c r="AK25" s="499"/>
      <c r="AL25" s="541"/>
      <c r="AM25" s="498" t="s">
        <v>174</v>
      </c>
      <c r="AN25" s="499"/>
      <c r="AO25" s="499"/>
      <c r="AP25" s="499"/>
      <c r="AQ25" s="499"/>
      <c r="AR25" s="541"/>
      <c r="AS25" s="498" t="s">
        <v>135</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2685647</v>
      </c>
      <c r="BO25" s="411"/>
      <c r="BP25" s="411"/>
      <c r="BQ25" s="411"/>
      <c r="BR25" s="411"/>
      <c r="BS25" s="411"/>
      <c r="BT25" s="411"/>
      <c r="BU25" s="412"/>
      <c r="BV25" s="410">
        <v>1891068</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176</v>
      </c>
      <c r="F26" s="477"/>
      <c r="G26" s="477"/>
      <c r="H26" s="477"/>
      <c r="I26" s="477"/>
      <c r="J26" s="477"/>
      <c r="K26" s="478"/>
      <c r="L26" s="498">
        <v>1</v>
      </c>
      <c r="M26" s="499"/>
      <c r="N26" s="499"/>
      <c r="O26" s="499"/>
      <c r="P26" s="541"/>
      <c r="Q26" s="498">
        <v>5500</v>
      </c>
      <c r="R26" s="499"/>
      <c r="S26" s="499"/>
      <c r="T26" s="499"/>
      <c r="U26" s="499"/>
      <c r="V26" s="541"/>
      <c r="W26" s="593"/>
      <c r="X26" s="594"/>
      <c r="Y26" s="595"/>
      <c r="Z26" s="497" t="s">
        <v>177</v>
      </c>
      <c r="AA26" s="599"/>
      <c r="AB26" s="599"/>
      <c r="AC26" s="599"/>
      <c r="AD26" s="599"/>
      <c r="AE26" s="599"/>
      <c r="AF26" s="599"/>
      <c r="AG26" s="600"/>
      <c r="AH26" s="498">
        <v>3</v>
      </c>
      <c r="AI26" s="499"/>
      <c r="AJ26" s="499"/>
      <c r="AK26" s="499"/>
      <c r="AL26" s="541"/>
      <c r="AM26" s="498">
        <v>9306</v>
      </c>
      <c r="AN26" s="499"/>
      <c r="AO26" s="499"/>
      <c r="AP26" s="499"/>
      <c r="AQ26" s="499"/>
      <c r="AR26" s="541"/>
      <c r="AS26" s="498">
        <v>3102</v>
      </c>
      <c r="AT26" s="499"/>
      <c r="AU26" s="499"/>
      <c r="AV26" s="499"/>
      <c r="AW26" s="499"/>
      <c r="AX26" s="500"/>
      <c r="AY26" s="450" t="s">
        <v>178</v>
      </c>
      <c r="AZ26" s="451"/>
      <c r="BA26" s="451"/>
      <c r="BB26" s="451"/>
      <c r="BC26" s="451"/>
      <c r="BD26" s="451"/>
      <c r="BE26" s="451"/>
      <c r="BF26" s="451"/>
      <c r="BG26" s="451"/>
      <c r="BH26" s="451"/>
      <c r="BI26" s="451"/>
      <c r="BJ26" s="451"/>
      <c r="BK26" s="451"/>
      <c r="BL26" s="451"/>
      <c r="BM26" s="452"/>
      <c r="BN26" s="447" t="s">
        <v>135</v>
      </c>
      <c r="BO26" s="448"/>
      <c r="BP26" s="448"/>
      <c r="BQ26" s="448"/>
      <c r="BR26" s="448"/>
      <c r="BS26" s="448"/>
      <c r="BT26" s="448"/>
      <c r="BU26" s="449"/>
      <c r="BV26" s="447" t="s">
        <v>174</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179</v>
      </c>
      <c r="F27" s="477"/>
      <c r="G27" s="477"/>
      <c r="H27" s="477"/>
      <c r="I27" s="477"/>
      <c r="J27" s="477"/>
      <c r="K27" s="478"/>
      <c r="L27" s="498">
        <v>1</v>
      </c>
      <c r="M27" s="499"/>
      <c r="N27" s="499"/>
      <c r="O27" s="499"/>
      <c r="P27" s="541"/>
      <c r="Q27" s="498">
        <v>3270</v>
      </c>
      <c r="R27" s="499"/>
      <c r="S27" s="499"/>
      <c r="T27" s="499"/>
      <c r="U27" s="499"/>
      <c r="V27" s="541"/>
      <c r="W27" s="593"/>
      <c r="X27" s="594"/>
      <c r="Y27" s="595"/>
      <c r="Z27" s="497" t="s">
        <v>180</v>
      </c>
      <c r="AA27" s="477"/>
      <c r="AB27" s="477"/>
      <c r="AC27" s="477"/>
      <c r="AD27" s="477"/>
      <c r="AE27" s="477"/>
      <c r="AF27" s="477"/>
      <c r="AG27" s="478"/>
      <c r="AH27" s="498" t="s">
        <v>135</v>
      </c>
      <c r="AI27" s="499"/>
      <c r="AJ27" s="499"/>
      <c r="AK27" s="499"/>
      <c r="AL27" s="541"/>
      <c r="AM27" s="498" t="s">
        <v>134</v>
      </c>
      <c r="AN27" s="499"/>
      <c r="AO27" s="499"/>
      <c r="AP27" s="499"/>
      <c r="AQ27" s="499"/>
      <c r="AR27" s="541"/>
      <c r="AS27" s="498" t="s">
        <v>174</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t="s">
        <v>135</v>
      </c>
      <c r="BO27" s="567"/>
      <c r="BP27" s="567"/>
      <c r="BQ27" s="567"/>
      <c r="BR27" s="567"/>
      <c r="BS27" s="567"/>
      <c r="BT27" s="567"/>
      <c r="BU27" s="568"/>
      <c r="BV27" s="566" t="s">
        <v>135</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182</v>
      </c>
      <c r="F28" s="477"/>
      <c r="G28" s="477"/>
      <c r="H28" s="477"/>
      <c r="I28" s="477"/>
      <c r="J28" s="477"/>
      <c r="K28" s="478"/>
      <c r="L28" s="498">
        <v>1</v>
      </c>
      <c r="M28" s="499"/>
      <c r="N28" s="499"/>
      <c r="O28" s="499"/>
      <c r="P28" s="541"/>
      <c r="Q28" s="498">
        <v>2790</v>
      </c>
      <c r="R28" s="499"/>
      <c r="S28" s="499"/>
      <c r="T28" s="499"/>
      <c r="U28" s="499"/>
      <c r="V28" s="541"/>
      <c r="W28" s="593"/>
      <c r="X28" s="594"/>
      <c r="Y28" s="595"/>
      <c r="Z28" s="497" t="s">
        <v>183</v>
      </c>
      <c r="AA28" s="477"/>
      <c r="AB28" s="477"/>
      <c r="AC28" s="477"/>
      <c r="AD28" s="477"/>
      <c r="AE28" s="477"/>
      <c r="AF28" s="477"/>
      <c r="AG28" s="478"/>
      <c r="AH28" s="498" t="s">
        <v>134</v>
      </c>
      <c r="AI28" s="499"/>
      <c r="AJ28" s="499"/>
      <c r="AK28" s="499"/>
      <c r="AL28" s="541"/>
      <c r="AM28" s="498" t="s">
        <v>135</v>
      </c>
      <c r="AN28" s="499"/>
      <c r="AO28" s="499"/>
      <c r="AP28" s="499"/>
      <c r="AQ28" s="499"/>
      <c r="AR28" s="541"/>
      <c r="AS28" s="498" t="s">
        <v>135</v>
      </c>
      <c r="AT28" s="499"/>
      <c r="AU28" s="499"/>
      <c r="AV28" s="499"/>
      <c r="AW28" s="499"/>
      <c r="AX28" s="500"/>
      <c r="AY28" s="601" t="s">
        <v>184</v>
      </c>
      <c r="AZ28" s="602"/>
      <c r="BA28" s="602"/>
      <c r="BB28" s="603"/>
      <c r="BC28" s="407" t="s">
        <v>47</v>
      </c>
      <c r="BD28" s="408"/>
      <c r="BE28" s="408"/>
      <c r="BF28" s="408"/>
      <c r="BG28" s="408"/>
      <c r="BH28" s="408"/>
      <c r="BI28" s="408"/>
      <c r="BJ28" s="408"/>
      <c r="BK28" s="408"/>
      <c r="BL28" s="408"/>
      <c r="BM28" s="409"/>
      <c r="BN28" s="410">
        <v>1173590</v>
      </c>
      <c r="BO28" s="411"/>
      <c r="BP28" s="411"/>
      <c r="BQ28" s="411"/>
      <c r="BR28" s="411"/>
      <c r="BS28" s="411"/>
      <c r="BT28" s="411"/>
      <c r="BU28" s="412"/>
      <c r="BV28" s="410">
        <v>515430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185</v>
      </c>
      <c r="F29" s="477"/>
      <c r="G29" s="477"/>
      <c r="H29" s="477"/>
      <c r="I29" s="477"/>
      <c r="J29" s="477"/>
      <c r="K29" s="478"/>
      <c r="L29" s="498">
        <v>14</v>
      </c>
      <c r="M29" s="499"/>
      <c r="N29" s="499"/>
      <c r="O29" s="499"/>
      <c r="P29" s="541"/>
      <c r="Q29" s="498">
        <v>2590</v>
      </c>
      <c r="R29" s="499"/>
      <c r="S29" s="499"/>
      <c r="T29" s="499"/>
      <c r="U29" s="499"/>
      <c r="V29" s="541"/>
      <c r="W29" s="596"/>
      <c r="X29" s="597"/>
      <c r="Y29" s="598"/>
      <c r="Z29" s="497" t="s">
        <v>186</v>
      </c>
      <c r="AA29" s="477"/>
      <c r="AB29" s="477"/>
      <c r="AC29" s="477"/>
      <c r="AD29" s="477"/>
      <c r="AE29" s="477"/>
      <c r="AF29" s="477"/>
      <c r="AG29" s="478"/>
      <c r="AH29" s="498">
        <v>198</v>
      </c>
      <c r="AI29" s="499"/>
      <c r="AJ29" s="499"/>
      <c r="AK29" s="499"/>
      <c r="AL29" s="541"/>
      <c r="AM29" s="498">
        <v>631818</v>
      </c>
      <c r="AN29" s="499"/>
      <c r="AO29" s="499"/>
      <c r="AP29" s="499"/>
      <c r="AQ29" s="499"/>
      <c r="AR29" s="541"/>
      <c r="AS29" s="498">
        <v>3191</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208085</v>
      </c>
      <c r="BO29" s="448"/>
      <c r="BP29" s="448"/>
      <c r="BQ29" s="448"/>
      <c r="BR29" s="448"/>
      <c r="BS29" s="448"/>
      <c r="BT29" s="448"/>
      <c r="BU29" s="449"/>
      <c r="BV29" s="447">
        <v>89095</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97.9</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1967329</v>
      </c>
      <c r="BO30" s="567"/>
      <c r="BP30" s="567"/>
      <c r="BQ30" s="567"/>
      <c r="BR30" s="567"/>
      <c r="BS30" s="567"/>
      <c r="BT30" s="567"/>
      <c r="BU30" s="568"/>
      <c r="BV30" s="566">
        <v>1944263</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195</v>
      </c>
      <c r="D33" s="471"/>
      <c r="E33" s="436" t="s">
        <v>196</v>
      </c>
      <c r="F33" s="436"/>
      <c r="G33" s="436"/>
      <c r="H33" s="436"/>
      <c r="I33" s="436"/>
      <c r="J33" s="436"/>
      <c r="K33" s="436"/>
      <c r="L33" s="436"/>
      <c r="M33" s="436"/>
      <c r="N33" s="436"/>
      <c r="O33" s="436"/>
      <c r="P33" s="436"/>
      <c r="Q33" s="436"/>
      <c r="R33" s="436"/>
      <c r="S33" s="436"/>
      <c r="T33" s="203"/>
      <c r="U33" s="471" t="s">
        <v>197</v>
      </c>
      <c r="V33" s="471"/>
      <c r="W33" s="436" t="s">
        <v>196</v>
      </c>
      <c r="X33" s="436"/>
      <c r="Y33" s="436"/>
      <c r="Z33" s="436"/>
      <c r="AA33" s="436"/>
      <c r="AB33" s="436"/>
      <c r="AC33" s="436"/>
      <c r="AD33" s="436"/>
      <c r="AE33" s="436"/>
      <c r="AF33" s="436"/>
      <c r="AG33" s="436"/>
      <c r="AH33" s="436"/>
      <c r="AI33" s="436"/>
      <c r="AJ33" s="436"/>
      <c r="AK33" s="436"/>
      <c r="AL33" s="203"/>
      <c r="AM33" s="471" t="s">
        <v>197</v>
      </c>
      <c r="AN33" s="471"/>
      <c r="AO33" s="436" t="s">
        <v>198</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197</v>
      </c>
      <c r="CP33" s="471"/>
      <c r="CQ33" s="436" t="s">
        <v>202</v>
      </c>
      <c r="CR33" s="436"/>
      <c r="CS33" s="436"/>
      <c r="CT33" s="436"/>
      <c r="CU33" s="436"/>
      <c r="CV33" s="436"/>
      <c r="CW33" s="436"/>
      <c r="CX33" s="436"/>
      <c r="CY33" s="436"/>
      <c r="CZ33" s="436"/>
      <c r="DA33" s="436"/>
      <c r="DB33" s="436"/>
      <c r="DC33" s="436"/>
      <c r="DD33" s="436"/>
      <c r="DE33" s="436"/>
      <c r="DF33" s="203"/>
      <c r="DG33" s="636" t="s">
        <v>203</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潮来市国民健康保険特別会計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潮来市下水道事業会計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8</v>
      </c>
      <c r="BX34" s="637"/>
      <c r="BY34" s="638" t="str">
        <f>IF('各会計、関係団体の財政状況及び健全化判断比率'!B68="","",'各会計、関係団体の財政状況及び健全化判断比率'!B68)</f>
        <v>鹿行広域事務組合一般会計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18</v>
      </c>
      <c r="CP34" s="637"/>
      <c r="CQ34" s="638" t="str">
        <f>IF('各会計、関係団体の財政状況及び健全化判断比率'!BS7="","",'各会計、関係団体の財政状況及び健全化判断比率'!BS7)</f>
        <v>潮来市開発公社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潮来市介護保険特別会計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潮来市水道事業会計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9</v>
      </c>
      <c r="BX35" s="637"/>
      <c r="BY35" s="638" t="str">
        <f>IF('各会計、関係団体の財政状況及び健全化判断比率'!B69="","",'各会計、関係団体の財政状況及び健全化判断比率'!B69)</f>
        <v>鹿行広域事務組合養護老人ホーム事業特別会計</v>
      </c>
      <c r="BZ35" s="638"/>
      <c r="CA35" s="638"/>
      <c r="CB35" s="638"/>
      <c r="CC35" s="638"/>
      <c r="CD35" s="638"/>
      <c r="CE35" s="638"/>
      <c r="CF35" s="638"/>
      <c r="CG35" s="638"/>
      <c r="CH35" s="638"/>
      <c r="CI35" s="638"/>
      <c r="CJ35" s="638"/>
      <c r="CK35" s="638"/>
      <c r="CL35" s="638"/>
      <c r="CM35" s="638"/>
      <c r="CN35" s="178"/>
      <c r="CO35" s="637">
        <f t="shared" ref="CO35:CO43" si="3">IF(CQ35="","",CO34+1)</f>
        <v>19</v>
      </c>
      <c r="CP35" s="637"/>
      <c r="CQ35" s="638" t="str">
        <f>IF('各会計、関係団体の財政状況及び健全化判断比率'!BS8="","",'各会計、関係団体の財政状況及び健全化判断比率'!BS8)</f>
        <v>いたこ</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潮来市後期高齢者医療特別会計</v>
      </c>
      <c r="X36" s="638"/>
      <c r="Y36" s="638"/>
      <c r="Z36" s="638"/>
      <c r="AA36" s="638"/>
      <c r="AB36" s="638"/>
      <c r="AC36" s="638"/>
      <c r="AD36" s="638"/>
      <c r="AE36" s="638"/>
      <c r="AF36" s="638"/>
      <c r="AG36" s="638"/>
      <c r="AH36" s="638"/>
      <c r="AI36" s="638"/>
      <c r="AJ36" s="638"/>
      <c r="AK36" s="638"/>
      <c r="AL36" s="178"/>
      <c r="AM36" s="637">
        <f t="shared" si="0"/>
        <v>7</v>
      </c>
      <c r="AN36" s="637"/>
      <c r="AO36" s="638" t="str">
        <f>IF('各会計、関係団体の財政状況及び健全化判断比率'!B33="","",'各会計、関係団体の財政状況及び健全化判断比率'!B33)</f>
        <v>潮来市工業用水道事業会計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10</v>
      </c>
      <c r="BX36" s="637"/>
      <c r="BY36" s="638" t="str">
        <f>IF('各会計、関係団体の財政状況及び健全化判断比率'!B70="","",'各会計、関係団体の財政状況及び健全化判断比率'!B70)</f>
        <v>鹿行広域事務組合消防特別会計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11</v>
      </c>
      <c r="BX37" s="637"/>
      <c r="BY37" s="638" t="str">
        <f>IF('各会計、関係団体の財政状況及び健全化判断比率'!B71="","",'各会計、関係団体の財政状況及び健全化判断比率'!B71)</f>
        <v>鹿行広域事務組合火葬場事業特別会計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12</v>
      </c>
      <c r="BX38" s="637"/>
      <c r="BY38" s="638" t="str">
        <f>IF('各会計、関係団体の財政状況及び健全化判断比率'!B72="","",'各会計、関係団体の財政状況及び健全化判断比率'!B72)</f>
        <v>鹿行広域事務組合審査会事業特別会計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13</v>
      </c>
      <c r="BX39" s="637"/>
      <c r="BY39" s="638" t="str">
        <f>IF('各会計、関係団体の財政状況及び健全化判断比率'!B73="","",'各会計、関係団体の財政状況及び健全化判断比率'!B73)</f>
        <v xml:space="preserve">茨城県市町村総合事務組合一般会計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14</v>
      </c>
      <c r="BX40" s="637"/>
      <c r="BY40" s="638" t="str">
        <f>IF('各会計、関係団体の財政状況及び健全化判断比率'!B74="","",'各会計、関係団体の財政状況及び健全化判断比率'!B74)</f>
        <v>茨城県市町村総合事務組合県民交通災害共済事業特別会計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15</v>
      </c>
      <c r="BX41" s="637"/>
      <c r="BY41" s="638" t="str">
        <f>IF('各会計、関係団体の財政状況及び健全化判断比率'!B75="","",'各会計、関係団体の財政状況及び健全化判断比率'!B75)</f>
        <v xml:space="preserve">茨城租税債権管理機構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16</v>
      </c>
      <c r="BX42" s="637"/>
      <c r="BY42" s="638" t="str">
        <f>IF('各会計、関係団体の財政状況及び健全化判断比率'!B76="","",'各会計、関係団体の財政状況及び健全化判断比率'!B76)</f>
        <v>茨城県後期高齢者医療広域連合一般会計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17</v>
      </c>
      <c r="BX43" s="637"/>
      <c r="BY43" s="638" t="str">
        <f>IF('各会計、関係団体の財政状況及び健全化判断比率'!B77="","",'各会計、関係団体の財政状況及び健全化判断比率'!B77)</f>
        <v>茨城県後期高齢者医療広域連合後期高齢者医療特別会計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594</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6" t="s">
        <v>562</v>
      </c>
      <c r="D34" s="1216"/>
      <c r="E34" s="1217"/>
      <c r="F34" s="32">
        <v>16.14</v>
      </c>
      <c r="G34" s="33">
        <v>8.6999999999999993</v>
      </c>
      <c r="H34" s="33">
        <v>8.89</v>
      </c>
      <c r="I34" s="33">
        <v>12.21</v>
      </c>
      <c r="J34" s="34">
        <v>15.83</v>
      </c>
      <c r="K34" s="22"/>
      <c r="L34" s="22"/>
      <c r="M34" s="22"/>
      <c r="N34" s="22"/>
      <c r="O34" s="22"/>
      <c r="P34" s="22"/>
    </row>
    <row r="35" spans="1:16" ht="39" customHeight="1" x14ac:dyDescent="0.15">
      <c r="A35" s="22"/>
      <c r="B35" s="35"/>
      <c r="C35" s="1210" t="s">
        <v>563</v>
      </c>
      <c r="D35" s="1211"/>
      <c r="E35" s="1212"/>
      <c r="F35" s="36">
        <v>8.64</v>
      </c>
      <c r="G35" s="37">
        <v>10.27</v>
      </c>
      <c r="H35" s="37">
        <v>12</v>
      </c>
      <c r="I35" s="37">
        <v>13.39</v>
      </c>
      <c r="J35" s="38">
        <v>14.1</v>
      </c>
      <c r="K35" s="22"/>
      <c r="L35" s="22"/>
      <c r="M35" s="22"/>
      <c r="N35" s="22"/>
      <c r="O35" s="22"/>
      <c r="P35" s="22"/>
    </row>
    <row r="36" spans="1:16" ht="39" customHeight="1" x14ac:dyDescent="0.15">
      <c r="A36" s="22"/>
      <c r="B36" s="35"/>
      <c r="C36" s="1210" t="s">
        <v>564</v>
      </c>
      <c r="D36" s="1211"/>
      <c r="E36" s="1212"/>
      <c r="F36" s="36" t="s">
        <v>513</v>
      </c>
      <c r="G36" s="37" t="s">
        <v>513</v>
      </c>
      <c r="H36" s="37" t="s">
        <v>513</v>
      </c>
      <c r="I36" s="37">
        <v>4.51</v>
      </c>
      <c r="J36" s="38">
        <v>3.02</v>
      </c>
      <c r="K36" s="22"/>
      <c r="L36" s="22"/>
      <c r="M36" s="22"/>
      <c r="N36" s="22"/>
      <c r="O36" s="22"/>
      <c r="P36" s="22"/>
    </row>
    <row r="37" spans="1:16" ht="39" customHeight="1" x14ac:dyDescent="0.15">
      <c r="A37" s="22"/>
      <c r="B37" s="35"/>
      <c r="C37" s="1210" t="s">
        <v>565</v>
      </c>
      <c r="D37" s="1211"/>
      <c r="E37" s="1212"/>
      <c r="F37" s="36">
        <v>1.27</v>
      </c>
      <c r="G37" s="37">
        <v>1.3</v>
      </c>
      <c r="H37" s="37">
        <v>1.35</v>
      </c>
      <c r="I37" s="37">
        <v>1.33</v>
      </c>
      <c r="J37" s="38">
        <v>1.34</v>
      </c>
      <c r="K37" s="22"/>
      <c r="L37" s="22"/>
      <c r="M37" s="22"/>
      <c r="N37" s="22"/>
      <c r="O37" s="22"/>
      <c r="P37" s="22"/>
    </row>
    <row r="38" spans="1:16" ht="39" customHeight="1" x14ac:dyDescent="0.15">
      <c r="A38" s="22"/>
      <c r="B38" s="35"/>
      <c r="C38" s="1210" t="s">
        <v>566</v>
      </c>
      <c r="D38" s="1211"/>
      <c r="E38" s="1212"/>
      <c r="F38" s="36">
        <v>3.43</v>
      </c>
      <c r="G38" s="37">
        <v>0.36</v>
      </c>
      <c r="H38" s="37">
        <v>0.71</v>
      </c>
      <c r="I38" s="37">
        <v>1.23</v>
      </c>
      <c r="J38" s="38">
        <v>1.08</v>
      </c>
      <c r="K38" s="22"/>
      <c r="L38" s="22"/>
      <c r="M38" s="22"/>
      <c r="N38" s="22"/>
      <c r="O38" s="22"/>
      <c r="P38" s="22"/>
    </row>
    <row r="39" spans="1:16" ht="39" customHeight="1" x14ac:dyDescent="0.15">
      <c r="A39" s="22"/>
      <c r="B39" s="35"/>
      <c r="C39" s="1210" t="s">
        <v>567</v>
      </c>
      <c r="D39" s="1211"/>
      <c r="E39" s="1212"/>
      <c r="F39" s="36">
        <v>1.71</v>
      </c>
      <c r="G39" s="37">
        <v>0.6</v>
      </c>
      <c r="H39" s="37">
        <v>1.1599999999999999</v>
      </c>
      <c r="I39" s="37">
        <v>1.05</v>
      </c>
      <c r="J39" s="38">
        <v>0.87</v>
      </c>
      <c r="K39" s="22"/>
      <c r="L39" s="22"/>
      <c r="M39" s="22"/>
      <c r="N39" s="22"/>
      <c r="O39" s="22"/>
      <c r="P39" s="22"/>
    </row>
    <row r="40" spans="1:16" ht="39" customHeight="1" x14ac:dyDescent="0.15">
      <c r="A40" s="22"/>
      <c r="B40" s="35"/>
      <c r="C40" s="1210" t="s">
        <v>568</v>
      </c>
      <c r="D40" s="1211"/>
      <c r="E40" s="1212"/>
      <c r="F40" s="36">
        <v>0.02</v>
      </c>
      <c r="G40" s="37">
        <v>0.03</v>
      </c>
      <c r="H40" s="37">
        <v>0.03</v>
      </c>
      <c r="I40" s="37">
        <v>0.04</v>
      </c>
      <c r="J40" s="38">
        <v>0.02</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569</v>
      </c>
      <c r="D42" s="1211"/>
      <c r="E42" s="1212"/>
      <c r="F42" s="36" t="s">
        <v>513</v>
      </c>
      <c r="G42" s="37" t="s">
        <v>513</v>
      </c>
      <c r="H42" s="37" t="s">
        <v>513</v>
      </c>
      <c r="I42" s="37" t="s">
        <v>513</v>
      </c>
      <c r="J42" s="38" t="s">
        <v>513</v>
      </c>
      <c r="K42" s="22"/>
      <c r="L42" s="22"/>
      <c r="M42" s="22"/>
      <c r="N42" s="22"/>
      <c r="O42" s="22"/>
      <c r="P42" s="22"/>
    </row>
    <row r="43" spans="1:16" ht="39" customHeight="1" thickBot="1" x14ac:dyDescent="0.2">
      <c r="A43" s="22"/>
      <c r="B43" s="40"/>
      <c r="C43" s="1213" t="s">
        <v>570</v>
      </c>
      <c r="D43" s="1214"/>
      <c r="E43" s="1215"/>
      <c r="F43" s="41">
        <v>0.16</v>
      </c>
      <c r="G43" s="42">
        <v>0.21</v>
      </c>
      <c r="H43" s="42">
        <v>0.24</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qIy4wuhoC6WttEWob51bn2eP+23MkmLJBaByi2sTzzK0stYaaEdhkxwV1Sz5byXvYfLIMfYz7SPkb6y7+ANUQ==" saltValue="Ydp0KVPHHBlVZW2spQoQ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8" t="s">
        <v>10</v>
      </c>
      <c r="C45" s="1219"/>
      <c r="D45" s="58"/>
      <c r="E45" s="1224" t="s">
        <v>11</v>
      </c>
      <c r="F45" s="1224"/>
      <c r="G45" s="1224"/>
      <c r="H45" s="1224"/>
      <c r="I45" s="1224"/>
      <c r="J45" s="1225"/>
      <c r="K45" s="59">
        <v>1316</v>
      </c>
      <c r="L45" s="60">
        <v>1280</v>
      </c>
      <c r="M45" s="60">
        <v>1264</v>
      </c>
      <c r="N45" s="60">
        <v>1500</v>
      </c>
      <c r="O45" s="61">
        <v>1388</v>
      </c>
      <c r="P45" s="48"/>
      <c r="Q45" s="48"/>
      <c r="R45" s="48"/>
      <c r="S45" s="48"/>
      <c r="T45" s="48"/>
      <c r="U45" s="48"/>
    </row>
    <row r="46" spans="1:21" ht="30.75" customHeight="1" x14ac:dyDescent="0.15">
      <c r="A46" s="48"/>
      <c r="B46" s="1220"/>
      <c r="C46" s="1221"/>
      <c r="D46" s="62"/>
      <c r="E46" s="1226" t="s">
        <v>12</v>
      </c>
      <c r="F46" s="1226"/>
      <c r="G46" s="1226"/>
      <c r="H46" s="1226"/>
      <c r="I46" s="1226"/>
      <c r="J46" s="1227"/>
      <c r="K46" s="63" t="s">
        <v>513</v>
      </c>
      <c r="L46" s="64" t="s">
        <v>513</v>
      </c>
      <c r="M46" s="64" t="s">
        <v>513</v>
      </c>
      <c r="N46" s="64" t="s">
        <v>513</v>
      </c>
      <c r="O46" s="65" t="s">
        <v>513</v>
      </c>
      <c r="P46" s="48"/>
      <c r="Q46" s="48"/>
      <c r="R46" s="48"/>
      <c r="S46" s="48"/>
      <c r="T46" s="48"/>
      <c r="U46" s="48"/>
    </row>
    <row r="47" spans="1:21" ht="30.75" customHeight="1" x14ac:dyDescent="0.15">
      <c r="A47" s="48"/>
      <c r="B47" s="1220"/>
      <c r="C47" s="1221"/>
      <c r="D47" s="62"/>
      <c r="E47" s="1226" t="s">
        <v>13</v>
      </c>
      <c r="F47" s="1226"/>
      <c r="G47" s="1226"/>
      <c r="H47" s="1226"/>
      <c r="I47" s="1226"/>
      <c r="J47" s="1227"/>
      <c r="K47" s="63">
        <v>7</v>
      </c>
      <c r="L47" s="64" t="s">
        <v>513</v>
      </c>
      <c r="M47" s="64" t="s">
        <v>513</v>
      </c>
      <c r="N47" s="64" t="s">
        <v>513</v>
      </c>
      <c r="O47" s="65" t="s">
        <v>513</v>
      </c>
      <c r="P47" s="48"/>
      <c r="Q47" s="48"/>
      <c r="R47" s="48"/>
      <c r="S47" s="48"/>
      <c r="T47" s="48"/>
      <c r="U47" s="48"/>
    </row>
    <row r="48" spans="1:21" ht="30.75" customHeight="1" x14ac:dyDescent="0.15">
      <c r="A48" s="48"/>
      <c r="B48" s="1220"/>
      <c r="C48" s="1221"/>
      <c r="D48" s="62"/>
      <c r="E48" s="1226" t="s">
        <v>14</v>
      </c>
      <c r="F48" s="1226"/>
      <c r="G48" s="1226"/>
      <c r="H48" s="1226"/>
      <c r="I48" s="1226"/>
      <c r="J48" s="1227"/>
      <c r="K48" s="63">
        <v>571</v>
      </c>
      <c r="L48" s="64">
        <v>598</v>
      </c>
      <c r="M48" s="64">
        <v>639</v>
      </c>
      <c r="N48" s="64">
        <v>581</v>
      </c>
      <c r="O48" s="65">
        <v>578</v>
      </c>
      <c r="P48" s="48"/>
      <c r="Q48" s="48"/>
      <c r="R48" s="48"/>
      <c r="S48" s="48"/>
      <c r="T48" s="48"/>
      <c r="U48" s="48"/>
    </row>
    <row r="49" spans="1:21" ht="30.75" customHeight="1" x14ac:dyDescent="0.15">
      <c r="A49" s="48"/>
      <c r="B49" s="1220"/>
      <c r="C49" s="1221"/>
      <c r="D49" s="62"/>
      <c r="E49" s="1226" t="s">
        <v>15</v>
      </c>
      <c r="F49" s="1226"/>
      <c r="G49" s="1226"/>
      <c r="H49" s="1226"/>
      <c r="I49" s="1226"/>
      <c r="J49" s="1227"/>
      <c r="K49" s="63">
        <v>13</v>
      </c>
      <c r="L49" s="64">
        <v>17</v>
      </c>
      <c r="M49" s="64">
        <v>19</v>
      </c>
      <c r="N49" s="64">
        <v>20</v>
      </c>
      <c r="O49" s="65">
        <v>21</v>
      </c>
      <c r="P49" s="48"/>
      <c r="Q49" s="48"/>
      <c r="R49" s="48"/>
      <c r="S49" s="48"/>
      <c r="T49" s="48"/>
      <c r="U49" s="48"/>
    </row>
    <row r="50" spans="1:21" ht="30.75" customHeight="1" x14ac:dyDescent="0.15">
      <c r="A50" s="48"/>
      <c r="B50" s="1220"/>
      <c r="C50" s="1221"/>
      <c r="D50" s="62"/>
      <c r="E50" s="1226" t="s">
        <v>16</v>
      </c>
      <c r="F50" s="1226"/>
      <c r="G50" s="1226"/>
      <c r="H50" s="1226"/>
      <c r="I50" s="1226"/>
      <c r="J50" s="1227"/>
      <c r="K50" s="63" t="s">
        <v>513</v>
      </c>
      <c r="L50" s="64" t="s">
        <v>513</v>
      </c>
      <c r="M50" s="64" t="s">
        <v>513</v>
      </c>
      <c r="N50" s="64" t="s">
        <v>513</v>
      </c>
      <c r="O50" s="65" t="s">
        <v>513</v>
      </c>
      <c r="P50" s="48"/>
      <c r="Q50" s="48"/>
      <c r="R50" s="48"/>
      <c r="S50" s="48"/>
      <c r="T50" s="48"/>
      <c r="U50" s="48"/>
    </row>
    <row r="51" spans="1:21" ht="30.75" customHeight="1" x14ac:dyDescent="0.15">
      <c r="A51" s="48"/>
      <c r="B51" s="1222"/>
      <c r="C51" s="1223"/>
      <c r="D51" s="66"/>
      <c r="E51" s="1226" t="s">
        <v>17</v>
      </c>
      <c r="F51" s="1226"/>
      <c r="G51" s="1226"/>
      <c r="H51" s="1226"/>
      <c r="I51" s="1226"/>
      <c r="J51" s="1227"/>
      <c r="K51" s="63" t="s">
        <v>513</v>
      </c>
      <c r="L51" s="64" t="s">
        <v>513</v>
      </c>
      <c r="M51" s="64" t="s">
        <v>513</v>
      </c>
      <c r="N51" s="64" t="s">
        <v>513</v>
      </c>
      <c r="O51" s="65" t="s">
        <v>513</v>
      </c>
      <c r="P51" s="48"/>
      <c r="Q51" s="48"/>
      <c r="R51" s="48"/>
      <c r="S51" s="48"/>
      <c r="T51" s="48"/>
      <c r="U51" s="48"/>
    </row>
    <row r="52" spans="1:21" ht="30.75" customHeight="1" x14ac:dyDescent="0.15">
      <c r="A52" s="48"/>
      <c r="B52" s="1228" t="s">
        <v>18</v>
      </c>
      <c r="C52" s="1229"/>
      <c r="D52" s="66"/>
      <c r="E52" s="1226" t="s">
        <v>19</v>
      </c>
      <c r="F52" s="1226"/>
      <c r="G52" s="1226"/>
      <c r="H52" s="1226"/>
      <c r="I52" s="1226"/>
      <c r="J52" s="1227"/>
      <c r="K52" s="63">
        <v>1353</v>
      </c>
      <c r="L52" s="64">
        <v>1329</v>
      </c>
      <c r="M52" s="64">
        <v>1309</v>
      </c>
      <c r="N52" s="64">
        <v>1465</v>
      </c>
      <c r="O52" s="65">
        <v>1338</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554</v>
      </c>
      <c r="L53" s="69">
        <v>566</v>
      </c>
      <c r="M53" s="69">
        <v>613</v>
      </c>
      <c r="N53" s="69">
        <v>636</v>
      </c>
      <c r="O53" s="70">
        <v>649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34" t="s">
        <v>24</v>
      </c>
      <c r="C57" s="1235"/>
      <c r="D57" s="1238" t="s">
        <v>25</v>
      </c>
      <c r="E57" s="1239"/>
      <c r="F57" s="1239"/>
      <c r="G57" s="1239"/>
      <c r="H57" s="1239"/>
      <c r="I57" s="1239"/>
      <c r="J57" s="1240"/>
      <c r="K57" s="83">
        <v>200</v>
      </c>
      <c r="L57" s="84"/>
      <c r="M57" s="84"/>
      <c r="N57" s="84"/>
      <c r="O57" s="85"/>
    </row>
    <row r="58" spans="1:21" ht="31.5" customHeight="1" thickBot="1" x14ac:dyDescent="0.2">
      <c r="B58" s="1236"/>
      <c r="C58" s="1237"/>
      <c r="D58" s="1241" t="s">
        <v>26</v>
      </c>
      <c r="E58" s="1242"/>
      <c r="F58" s="1242"/>
      <c r="G58" s="1242"/>
      <c r="H58" s="1242"/>
      <c r="I58" s="1242"/>
      <c r="J58" s="1243"/>
      <c r="K58" s="86">
        <v>7</v>
      </c>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K7LnLb6r09jT84nvucd0o1cLO5B7qHxzDjQuw9NKXq5kWyaezKPOjh23yaNI3Dbr+HEHoQsBuvL3CP2m2YQjw==" saltValue="zmPzU+isPwtI4alWaAXF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44" t="s">
        <v>29</v>
      </c>
      <c r="C41" s="1245"/>
      <c r="D41" s="102"/>
      <c r="E41" s="1250" t="s">
        <v>30</v>
      </c>
      <c r="F41" s="1250"/>
      <c r="G41" s="1250"/>
      <c r="H41" s="1251"/>
      <c r="I41" s="351">
        <v>11791</v>
      </c>
      <c r="J41" s="352">
        <v>11939</v>
      </c>
      <c r="K41" s="352">
        <v>11711</v>
      </c>
      <c r="L41" s="352">
        <v>11410</v>
      </c>
      <c r="M41" s="353">
        <v>11172</v>
      </c>
    </row>
    <row r="42" spans="2:13" ht="27.75" customHeight="1" x14ac:dyDescent="0.15">
      <c r="B42" s="1246"/>
      <c r="C42" s="1247"/>
      <c r="D42" s="103"/>
      <c r="E42" s="1252" t="s">
        <v>31</v>
      </c>
      <c r="F42" s="1252"/>
      <c r="G42" s="1252"/>
      <c r="H42" s="1253"/>
      <c r="I42" s="354" t="s">
        <v>513</v>
      </c>
      <c r="J42" s="355" t="s">
        <v>513</v>
      </c>
      <c r="K42" s="355" t="s">
        <v>513</v>
      </c>
      <c r="L42" s="355" t="s">
        <v>513</v>
      </c>
      <c r="M42" s="356" t="s">
        <v>513</v>
      </c>
    </row>
    <row r="43" spans="2:13" ht="27.75" customHeight="1" x14ac:dyDescent="0.15">
      <c r="B43" s="1246"/>
      <c r="C43" s="1247"/>
      <c r="D43" s="103"/>
      <c r="E43" s="1252" t="s">
        <v>32</v>
      </c>
      <c r="F43" s="1252"/>
      <c r="G43" s="1252"/>
      <c r="H43" s="1253"/>
      <c r="I43" s="354">
        <v>6786</v>
      </c>
      <c r="J43" s="355">
        <v>6664</v>
      </c>
      <c r="K43" s="355">
        <v>6517</v>
      </c>
      <c r="L43" s="355">
        <v>6260</v>
      </c>
      <c r="M43" s="356">
        <v>6391</v>
      </c>
    </row>
    <row r="44" spans="2:13" ht="27.75" customHeight="1" x14ac:dyDescent="0.15">
      <c r="B44" s="1246"/>
      <c r="C44" s="1247"/>
      <c r="D44" s="103"/>
      <c r="E44" s="1252" t="s">
        <v>33</v>
      </c>
      <c r="F44" s="1252"/>
      <c r="G44" s="1252"/>
      <c r="H44" s="1253"/>
      <c r="I44" s="354">
        <v>152</v>
      </c>
      <c r="J44" s="355">
        <v>137</v>
      </c>
      <c r="K44" s="355">
        <v>133</v>
      </c>
      <c r="L44" s="355">
        <v>120</v>
      </c>
      <c r="M44" s="356">
        <v>115</v>
      </c>
    </row>
    <row r="45" spans="2:13" ht="27.75" customHeight="1" x14ac:dyDescent="0.15">
      <c r="B45" s="1246"/>
      <c r="C45" s="1247"/>
      <c r="D45" s="103"/>
      <c r="E45" s="1252" t="s">
        <v>34</v>
      </c>
      <c r="F45" s="1252"/>
      <c r="G45" s="1252"/>
      <c r="H45" s="1253"/>
      <c r="I45" s="354">
        <v>2212</v>
      </c>
      <c r="J45" s="355">
        <v>2147</v>
      </c>
      <c r="K45" s="355">
        <v>2252</v>
      </c>
      <c r="L45" s="355">
        <v>2213</v>
      </c>
      <c r="M45" s="356">
        <v>2131</v>
      </c>
    </row>
    <row r="46" spans="2:13" ht="27.75" customHeight="1" x14ac:dyDescent="0.15">
      <c r="B46" s="1246"/>
      <c r="C46" s="1247"/>
      <c r="D46" s="104"/>
      <c r="E46" s="1252" t="s">
        <v>35</v>
      </c>
      <c r="F46" s="1252"/>
      <c r="G46" s="1252"/>
      <c r="H46" s="1253"/>
      <c r="I46" s="354" t="s">
        <v>513</v>
      </c>
      <c r="J46" s="355">
        <v>3</v>
      </c>
      <c r="K46" s="355" t="s">
        <v>513</v>
      </c>
      <c r="L46" s="355" t="s">
        <v>513</v>
      </c>
      <c r="M46" s="356" t="s">
        <v>513</v>
      </c>
    </row>
    <row r="47" spans="2:13" ht="27.75" customHeight="1" x14ac:dyDescent="0.15">
      <c r="B47" s="1246"/>
      <c r="C47" s="1247"/>
      <c r="D47" s="105"/>
      <c r="E47" s="1254" t="s">
        <v>36</v>
      </c>
      <c r="F47" s="1255"/>
      <c r="G47" s="1255"/>
      <c r="H47" s="1256"/>
      <c r="I47" s="354" t="s">
        <v>513</v>
      </c>
      <c r="J47" s="355" t="s">
        <v>513</v>
      </c>
      <c r="K47" s="355" t="s">
        <v>513</v>
      </c>
      <c r="L47" s="355" t="s">
        <v>513</v>
      </c>
      <c r="M47" s="356" t="s">
        <v>513</v>
      </c>
    </row>
    <row r="48" spans="2:13" ht="27.75" customHeight="1" x14ac:dyDescent="0.15">
      <c r="B48" s="1246"/>
      <c r="C48" s="1247"/>
      <c r="D48" s="103"/>
      <c r="E48" s="1252" t="s">
        <v>37</v>
      </c>
      <c r="F48" s="1252"/>
      <c r="G48" s="1252"/>
      <c r="H48" s="1253"/>
      <c r="I48" s="354" t="s">
        <v>513</v>
      </c>
      <c r="J48" s="355" t="s">
        <v>513</v>
      </c>
      <c r="K48" s="355" t="s">
        <v>513</v>
      </c>
      <c r="L48" s="355" t="s">
        <v>513</v>
      </c>
      <c r="M48" s="356" t="s">
        <v>513</v>
      </c>
    </row>
    <row r="49" spans="2:13" ht="27.75" customHeight="1" x14ac:dyDescent="0.15">
      <c r="B49" s="1248"/>
      <c r="C49" s="1249"/>
      <c r="D49" s="103"/>
      <c r="E49" s="1252" t="s">
        <v>38</v>
      </c>
      <c r="F49" s="1252"/>
      <c r="G49" s="1252"/>
      <c r="H49" s="1253"/>
      <c r="I49" s="354" t="s">
        <v>513</v>
      </c>
      <c r="J49" s="355" t="s">
        <v>513</v>
      </c>
      <c r="K49" s="355" t="s">
        <v>513</v>
      </c>
      <c r="L49" s="355" t="s">
        <v>513</v>
      </c>
      <c r="M49" s="356" t="s">
        <v>513</v>
      </c>
    </row>
    <row r="50" spans="2:13" ht="27.75" customHeight="1" x14ac:dyDescent="0.15">
      <c r="B50" s="1257" t="s">
        <v>39</v>
      </c>
      <c r="C50" s="1258"/>
      <c r="D50" s="106"/>
      <c r="E50" s="1252" t="s">
        <v>40</v>
      </c>
      <c r="F50" s="1252"/>
      <c r="G50" s="1252"/>
      <c r="H50" s="1253"/>
      <c r="I50" s="354">
        <v>3824</v>
      </c>
      <c r="J50" s="355">
        <v>4292</v>
      </c>
      <c r="K50" s="355">
        <v>3882</v>
      </c>
      <c r="L50" s="355">
        <v>2797</v>
      </c>
      <c r="M50" s="356">
        <v>2843</v>
      </c>
    </row>
    <row r="51" spans="2:13" ht="27.75" customHeight="1" x14ac:dyDescent="0.15">
      <c r="B51" s="1246"/>
      <c r="C51" s="1247"/>
      <c r="D51" s="103"/>
      <c r="E51" s="1252" t="s">
        <v>41</v>
      </c>
      <c r="F51" s="1252"/>
      <c r="G51" s="1252"/>
      <c r="H51" s="1253"/>
      <c r="I51" s="354">
        <v>124</v>
      </c>
      <c r="J51" s="355">
        <v>116</v>
      </c>
      <c r="K51" s="355">
        <v>122</v>
      </c>
      <c r="L51" s="355">
        <v>98</v>
      </c>
      <c r="M51" s="356">
        <v>62</v>
      </c>
    </row>
    <row r="52" spans="2:13" ht="27.75" customHeight="1" x14ac:dyDescent="0.15">
      <c r="B52" s="1248"/>
      <c r="C52" s="1249"/>
      <c r="D52" s="103"/>
      <c r="E52" s="1252" t="s">
        <v>42</v>
      </c>
      <c r="F52" s="1252"/>
      <c r="G52" s="1252"/>
      <c r="H52" s="1253"/>
      <c r="I52" s="354">
        <v>13826</v>
      </c>
      <c r="J52" s="355">
        <v>13833</v>
      </c>
      <c r="K52" s="355">
        <v>13346</v>
      </c>
      <c r="L52" s="355">
        <v>12889</v>
      </c>
      <c r="M52" s="356">
        <v>12239</v>
      </c>
    </row>
    <row r="53" spans="2:13" ht="27.75" customHeight="1" thickBot="1" x14ac:dyDescent="0.2">
      <c r="B53" s="1259" t="s">
        <v>43</v>
      </c>
      <c r="C53" s="1260"/>
      <c r="D53" s="107"/>
      <c r="E53" s="1261" t="s">
        <v>44</v>
      </c>
      <c r="F53" s="1261"/>
      <c r="G53" s="1261"/>
      <c r="H53" s="1262"/>
      <c r="I53" s="357">
        <v>3167</v>
      </c>
      <c r="J53" s="358">
        <v>2649</v>
      </c>
      <c r="K53" s="358">
        <v>3264</v>
      </c>
      <c r="L53" s="358">
        <v>4220</v>
      </c>
      <c r="M53" s="359">
        <v>4664</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7TJ+qH7ArT6i24srVK0d0usN/WS/WFVaPWpTLokp5nY8Ugs+qVQHnG0Z9C7knHlGuIZ6JhHlyXP6+PgcU9SNHA==" saltValue="R1yA3vEommK+47Kl/U6i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71" t="s">
        <v>47</v>
      </c>
      <c r="D55" s="1271"/>
      <c r="E55" s="1272"/>
      <c r="F55" s="119">
        <v>1495</v>
      </c>
      <c r="G55" s="119">
        <v>515</v>
      </c>
      <c r="H55" s="120">
        <v>1174</v>
      </c>
    </row>
    <row r="56" spans="2:8" ht="52.5" customHeight="1" x14ac:dyDescent="0.15">
      <c r="B56" s="121"/>
      <c r="C56" s="1273" t="s">
        <v>48</v>
      </c>
      <c r="D56" s="1273"/>
      <c r="E56" s="1274"/>
      <c r="F56" s="122">
        <v>289</v>
      </c>
      <c r="G56" s="122">
        <v>89</v>
      </c>
      <c r="H56" s="123">
        <v>208</v>
      </c>
    </row>
    <row r="57" spans="2:8" ht="53.25" customHeight="1" x14ac:dyDescent="0.15">
      <c r="B57" s="121"/>
      <c r="C57" s="1275" t="s">
        <v>49</v>
      </c>
      <c r="D57" s="1275"/>
      <c r="E57" s="1276"/>
      <c r="F57" s="124">
        <v>2387</v>
      </c>
      <c r="G57" s="124">
        <v>1944</v>
      </c>
      <c r="H57" s="125">
        <v>1967</v>
      </c>
    </row>
    <row r="58" spans="2:8" ht="45.75" customHeight="1" x14ac:dyDescent="0.15">
      <c r="B58" s="126"/>
      <c r="C58" s="1263" t="s">
        <v>579</v>
      </c>
      <c r="D58" s="1264"/>
      <c r="E58" s="1265"/>
      <c r="F58" s="127">
        <v>600</v>
      </c>
      <c r="G58" s="127">
        <v>547</v>
      </c>
      <c r="H58" s="128">
        <v>499</v>
      </c>
    </row>
    <row r="59" spans="2:8" ht="45.75" customHeight="1" x14ac:dyDescent="0.15">
      <c r="B59" s="126"/>
      <c r="C59" s="1263" t="s">
        <v>580</v>
      </c>
      <c r="D59" s="1264"/>
      <c r="E59" s="1265"/>
      <c r="F59" s="127">
        <v>215</v>
      </c>
      <c r="G59" s="127">
        <v>325</v>
      </c>
      <c r="H59" s="128">
        <v>435</v>
      </c>
    </row>
    <row r="60" spans="2:8" ht="45.75" customHeight="1" x14ac:dyDescent="0.15">
      <c r="B60" s="126"/>
      <c r="C60" s="1263" t="s">
        <v>581</v>
      </c>
      <c r="D60" s="1264"/>
      <c r="E60" s="1265"/>
      <c r="F60" s="127">
        <v>411</v>
      </c>
      <c r="G60" s="127">
        <v>409</v>
      </c>
      <c r="H60" s="128">
        <v>405</v>
      </c>
    </row>
    <row r="61" spans="2:8" ht="45.75" customHeight="1" x14ac:dyDescent="0.15">
      <c r="B61" s="126"/>
      <c r="C61" s="1263" t="s">
        <v>582</v>
      </c>
      <c r="D61" s="1264"/>
      <c r="E61" s="1265"/>
      <c r="F61" s="127">
        <v>227</v>
      </c>
      <c r="G61" s="127">
        <v>219</v>
      </c>
      <c r="H61" s="128">
        <v>202</v>
      </c>
    </row>
    <row r="62" spans="2:8" ht="45.75" customHeight="1" thickBot="1" x14ac:dyDescent="0.2">
      <c r="B62" s="129"/>
      <c r="C62" s="1266" t="s">
        <v>583</v>
      </c>
      <c r="D62" s="1267"/>
      <c r="E62" s="1268"/>
      <c r="F62" s="130">
        <v>174</v>
      </c>
      <c r="G62" s="130">
        <v>145</v>
      </c>
      <c r="H62" s="131">
        <v>140</v>
      </c>
    </row>
    <row r="63" spans="2:8" ht="52.5" customHeight="1" thickBot="1" x14ac:dyDescent="0.2">
      <c r="B63" s="132"/>
      <c r="C63" s="1269" t="s">
        <v>50</v>
      </c>
      <c r="D63" s="1269"/>
      <c r="E63" s="1270"/>
      <c r="F63" s="133">
        <v>4170</v>
      </c>
      <c r="G63" s="133">
        <v>2549</v>
      </c>
      <c r="H63" s="134">
        <v>3349</v>
      </c>
    </row>
    <row r="64" spans="2:8" x14ac:dyDescent="0.15"/>
  </sheetData>
  <sheetProtection algorithmName="SHA-512" hashValue="6I1vRA4aZnZFL1obcoUDFe8xYSDOlK6XkNm3GNij5p4Q2q5kYSEFXQSEjrd0OCdXBPmEzdlegiyX9niBESYcXA==" saltValue="jU5ryvAbiAlo2f7HE6ux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7" t="s">
        <v>597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598</v>
      </c>
    </row>
    <row r="50" spans="1:109" x14ac:dyDescent="0.15">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554</v>
      </c>
      <c r="BQ50" s="1290"/>
      <c r="BR50" s="1290"/>
      <c r="BS50" s="1290"/>
      <c r="BT50" s="1290"/>
      <c r="BU50" s="1290"/>
      <c r="BV50" s="1290"/>
      <c r="BW50" s="1290"/>
      <c r="BX50" s="1290" t="s">
        <v>555</v>
      </c>
      <c r="BY50" s="1290"/>
      <c r="BZ50" s="1290"/>
      <c r="CA50" s="1290"/>
      <c r="CB50" s="1290"/>
      <c r="CC50" s="1290"/>
      <c r="CD50" s="1290"/>
      <c r="CE50" s="1290"/>
      <c r="CF50" s="1290" t="s">
        <v>556</v>
      </c>
      <c r="CG50" s="1290"/>
      <c r="CH50" s="1290"/>
      <c r="CI50" s="1290"/>
      <c r="CJ50" s="1290"/>
      <c r="CK50" s="1290"/>
      <c r="CL50" s="1290"/>
      <c r="CM50" s="1290"/>
      <c r="CN50" s="1290" t="s">
        <v>557</v>
      </c>
      <c r="CO50" s="1290"/>
      <c r="CP50" s="1290"/>
      <c r="CQ50" s="1290"/>
      <c r="CR50" s="1290"/>
      <c r="CS50" s="1290"/>
      <c r="CT50" s="1290"/>
      <c r="CU50" s="1290"/>
      <c r="CV50" s="1290" t="s">
        <v>558</v>
      </c>
      <c r="CW50" s="1290"/>
      <c r="CX50" s="1290"/>
      <c r="CY50" s="1290"/>
      <c r="CZ50" s="1290"/>
      <c r="DA50" s="1290"/>
      <c r="DB50" s="1290"/>
      <c r="DC50" s="1290"/>
    </row>
    <row r="51" spans="1:109" ht="13.5" customHeight="1" x14ac:dyDescent="0.15">
      <c r="B51" s="376"/>
      <c r="G51" s="1296"/>
      <c r="H51" s="1296"/>
      <c r="I51" s="1294"/>
      <c r="J51" s="1294"/>
      <c r="K51" s="1292"/>
      <c r="L51" s="1292"/>
      <c r="M51" s="1292"/>
      <c r="N51" s="1292"/>
      <c r="AM51" s="385"/>
      <c r="AN51" s="1293" t="s">
        <v>599</v>
      </c>
      <c r="AO51" s="1293"/>
      <c r="AP51" s="1293"/>
      <c r="AQ51" s="1293"/>
      <c r="AR51" s="1293"/>
      <c r="AS51" s="1293"/>
      <c r="AT51" s="1293"/>
      <c r="AU51" s="1293"/>
      <c r="AV51" s="1293"/>
      <c r="AW51" s="1293"/>
      <c r="AX51" s="1293"/>
      <c r="AY51" s="1293"/>
      <c r="AZ51" s="1293"/>
      <c r="BA51" s="1293"/>
      <c r="BB51" s="1293" t="s">
        <v>600</v>
      </c>
      <c r="BC51" s="1293"/>
      <c r="BD51" s="1293"/>
      <c r="BE51" s="1293"/>
      <c r="BF51" s="1293"/>
      <c r="BG51" s="1293"/>
      <c r="BH51" s="1293"/>
      <c r="BI51" s="1293"/>
      <c r="BJ51" s="1293"/>
      <c r="BK51" s="1293"/>
      <c r="BL51" s="1293"/>
      <c r="BM51" s="1293"/>
      <c r="BN51" s="1293"/>
      <c r="BO51" s="1293"/>
      <c r="BP51" s="1291">
        <v>52.1</v>
      </c>
      <c r="BQ51" s="1291"/>
      <c r="BR51" s="1291"/>
      <c r="BS51" s="1291"/>
      <c r="BT51" s="1291"/>
      <c r="BU51" s="1291"/>
      <c r="BV51" s="1291"/>
      <c r="BW51" s="1291"/>
      <c r="BX51" s="1291">
        <v>43.6</v>
      </c>
      <c r="BY51" s="1291"/>
      <c r="BZ51" s="1291"/>
      <c r="CA51" s="1291"/>
      <c r="CB51" s="1291"/>
      <c r="CC51" s="1291"/>
      <c r="CD51" s="1291"/>
      <c r="CE51" s="1291"/>
      <c r="CF51" s="1291">
        <v>53.6</v>
      </c>
      <c r="CG51" s="1291"/>
      <c r="CH51" s="1291"/>
      <c r="CI51" s="1291"/>
      <c r="CJ51" s="1291"/>
      <c r="CK51" s="1291"/>
      <c r="CL51" s="1291"/>
      <c r="CM51" s="1291"/>
      <c r="CN51" s="1291">
        <v>66.2</v>
      </c>
      <c r="CO51" s="1291"/>
      <c r="CP51" s="1291"/>
      <c r="CQ51" s="1291"/>
      <c r="CR51" s="1291"/>
      <c r="CS51" s="1291"/>
      <c r="CT51" s="1291"/>
      <c r="CU51" s="1291"/>
      <c r="CV51" s="1291">
        <v>69</v>
      </c>
      <c r="CW51" s="1291"/>
      <c r="CX51" s="1291"/>
      <c r="CY51" s="1291"/>
      <c r="CZ51" s="1291"/>
      <c r="DA51" s="1291"/>
      <c r="DB51" s="1291"/>
      <c r="DC51" s="1291"/>
    </row>
    <row r="52" spans="1:109" x14ac:dyDescent="0.15">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601</v>
      </c>
      <c r="BC53" s="1293"/>
      <c r="BD53" s="1293"/>
      <c r="BE53" s="1293"/>
      <c r="BF53" s="1293"/>
      <c r="BG53" s="1293"/>
      <c r="BH53" s="1293"/>
      <c r="BI53" s="1293"/>
      <c r="BJ53" s="1293"/>
      <c r="BK53" s="1293"/>
      <c r="BL53" s="1293"/>
      <c r="BM53" s="1293"/>
      <c r="BN53" s="1293"/>
      <c r="BO53" s="1293"/>
      <c r="BP53" s="1291">
        <v>55.3</v>
      </c>
      <c r="BQ53" s="1291"/>
      <c r="BR53" s="1291"/>
      <c r="BS53" s="1291"/>
      <c r="BT53" s="1291"/>
      <c r="BU53" s="1291"/>
      <c r="BV53" s="1291"/>
      <c r="BW53" s="1291"/>
      <c r="BX53" s="1291">
        <v>56.4</v>
      </c>
      <c r="BY53" s="1291"/>
      <c r="BZ53" s="1291"/>
      <c r="CA53" s="1291"/>
      <c r="CB53" s="1291"/>
      <c r="CC53" s="1291"/>
      <c r="CD53" s="1291"/>
      <c r="CE53" s="1291"/>
      <c r="CF53" s="1291">
        <v>57.9</v>
      </c>
      <c r="CG53" s="1291"/>
      <c r="CH53" s="1291"/>
      <c r="CI53" s="1291"/>
      <c r="CJ53" s="1291"/>
      <c r="CK53" s="1291"/>
      <c r="CL53" s="1291"/>
      <c r="CM53" s="1291"/>
      <c r="CN53" s="1291">
        <v>59</v>
      </c>
      <c r="CO53" s="1291"/>
      <c r="CP53" s="1291"/>
      <c r="CQ53" s="1291"/>
      <c r="CR53" s="1291"/>
      <c r="CS53" s="1291"/>
      <c r="CT53" s="1291"/>
      <c r="CU53" s="1291"/>
      <c r="CV53" s="1291">
        <v>59.9</v>
      </c>
      <c r="CW53" s="1291"/>
      <c r="CX53" s="1291"/>
      <c r="CY53" s="1291"/>
      <c r="CZ53" s="1291"/>
      <c r="DA53" s="1291"/>
      <c r="DB53" s="1291"/>
      <c r="DC53" s="1291"/>
    </row>
    <row r="54" spans="1:109" x14ac:dyDescent="0.15">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4"/>
      <c r="B55" s="376"/>
      <c r="G55" s="1286"/>
      <c r="H55" s="1286"/>
      <c r="I55" s="1286"/>
      <c r="J55" s="1286"/>
      <c r="K55" s="1292"/>
      <c r="L55" s="1292"/>
      <c r="M55" s="1292"/>
      <c r="N55" s="1292"/>
      <c r="AN55" s="1290" t="s">
        <v>602</v>
      </c>
      <c r="AO55" s="1290"/>
      <c r="AP55" s="1290"/>
      <c r="AQ55" s="1290"/>
      <c r="AR55" s="1290"/>
      <c r="AS55" s="1290"/>
      <c r="AT55" s="1290"/>
      <c r="AU55" s="1290"/>
      <c r="AV55" s="1290"/>
      <c r="AW55" s="1290"/>
      <c r="AX55" s="1290"/>
      <c r="AY55" s="1290"/>
      <c r="AZ55" s="1290"/>
      <c r="BA55" s="1290"/>
      <c r="BB55" s="1293" t="s">
        <v>600</v>
      </c>
      <c r="BC55" s="1293"/>
      <c r="BD55" s="1293"/>
      <c r="BE55" s="1293"/>
      <c r="BF55" s="1293"/>
      <c r="BG55" s="1293"/>
      <c r="BH55" s="1293"/>
      <c r="BI55" s="1293"/>
      <c r="BJ55" s="1293"/>
      <c r="BK55" s="1293"/>
      <c r="BL55" s="1293"/>
      <c r="BM55" s="1293"/>
      <c r="BN55" s="1293"/>
      <c r="BO55" s="1293"/>
      <c r="BP55" s="1291">
        <v>55.4</v>
      </c>
      <c r="BQ55" s="1291"/>
      <c r="BR55" s="1291"/>
      <c r="BS55" s="1291"/>
      <c r="BT55" s="1291"/>
      <c r="BU55" s="1291"/>
      <c r="BV55" s="1291"/>
      <c r="BW55" s="1291"/>
      <c r="BX55" s="1291">
        <v>52.7</v>
      </c>
      <c r="BY55" s="1291"/>
      <c r="BZ55" s="1291"/>
      <c r="CA55" s="1291"/>
      <c r="CB55" s="1291"/>
      <c r="CC55" s="1291"/>
      <c r="CD55" s="1291"/>
      <c r="CE55" s="1291"/>
      <c r="CF55" s="1291">
        <v>49.7</v>
      </c>
      <c r="CG55" s="1291"/>
      <c r="CH55" s="1291"/>
      <c r="CI55" s="1291"/>
      <c r="CJ55" s="1291"/>
      <c r="CK55" s="1291"/>
      <c r="CL55" s="1291"/>
      <c r="CM55" s="1291"/>
      <c r="CN55" s="1291">
        <v>37.299999999999997</v>
      </c>
      <c r="CO55" s="1291"/>
      <c r="CP55" s="1291"/>
      <c r="CQ55" s="1291"/>
      <c r="CR55" s="1291"/>
      <c r="CS55" s="1291"/>
      <c r="CT55" s="1291"/>
      <c r="CU55" s="1291"/>
      <c r="CV55" s="1291">
        <v>25.1</v>
      </c>
      <c r="CW55" s="1291"/>
      <c r="CX55" s="1291"/>
      <c r="CY55" s="1291"/>
      <c r="CZ55" s="1291"/>
      <c r="DA55" s="1291"/>
      <c r="DB55" s="1291"/>
      <c r="DC55" s="1291"/>
    </row>
    <row r="56" spans="1:109" x14ac:dyDescent="0.15">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x14ac:dyDescent="0.15">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601</v>
      </c>
      <c r="BC57" s="1293"/>
      <c r="BD57" s="1293"/>
      <c r="BE57" s="1293"/>
      <c r="BF57" s="1293"/>
      <c r="BG57" s="1293"/>
      <c r="BH57" s="1293"/>
      <c r="BI57" s="1293"/>
      <c r="BJ57" s="1293"/>
      <c r="BK57" s="1293"/>
      <c r="BL57" s="1293"/>
      <c r="BM57" s="1293"/>
      <c r="BN57" s="1293"/>
      <c r="BO57" s="1293"/>
      <c r="BP57" s="1291">
        <v>58.7</v>
      </c>
      <c r="BQ57" s="1291"/>
      <c r="BR57" s="1291"/>
      <c r="BS57" s="1291"/>
      <c r="BT57" s="1291"/>
      <c r="BU57" s="1291"/>
      <c r="BV57" s="1291"/>
      <c r="BW57" s="1291"/>
      <c r="BX57" s="1291">
        <v>59.9</v>
      </c>
      <c r="BY57" s="1291"/>
      <c r="BZ57" s="1291"/>
      <c r="CA57" s="1291"/>
      <c r="CB57" s="1291"/>
      <c r="CC57" s="1291"/>
      <c r="CD57" s="1291"/>
      <c r="CE57" s="1291"/>
      <c r="CF57" s="1291">
        <v>60.1</v>
      </c>
      <c r="CG57" s="1291"/>
      <c r="CH57" s="1291"/>
      <c r="CI57" s="1291"/>
      <c r="CJ57" s="1291"/>
      <c r="CK57" s="1291"/>
      <c r="CL57" s="1291"/>
      <c r="CM57" s="1291"/>
      <c r="CN57" s="1291">
        <v>61.9</v>
      </c>
      <c r="CO57" s="1291"/>
      <c r="CP57" s="1291"/>
      <c r="CQ57" s="1291"/>
      <c r="CR57" s="1291"/>
      <c r="CS57" s="1291"/>
      <c r="CT57" s="1291"/>
      <c r="CU57" s="1291"/>
      <c r="CV57" s="1291">
        <v>63.1</v>
      </c>
      <c r="CW57" s="1291"/>
      <c r="CX57" s="1291"/>
      <c r="CY57" s="1291"/>
      <c r="CZ57" s="1291"/>
      <c r="DA57" s="1291"/>
      <c r="DB57" s="1291"/>
      <c r="DC57" s="1291"/>
      <c r="DD57" s="389"/>
      <c r="DE57" s="388"/>
    </row>
    <row r="58" spans="1:109" s="384" customFormat="1" x14ac:dyDescent="0.15">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603</v>
      </c>
    </row>
    <row r="64" spans="1:109" x14ac:dyDescent="0.15">
      <c r="B64" s="376"/>
      <c r="G64" s="383"/>
      <c r="I64" s="396"/>
      <c r="J64" s="396"/>
      <c r="K64" s="396"/>
      <c r="L64" s="396"/>
      <c r="M64" s="396"/>
      <c r="N64" s="397"/>
      <c r="AM64" s="383"/>
      <c r="AN64" s="383" t="s">
        <v>596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7" t="s">
        <v>604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598</v>
      </c>
    </row>
    <row r="72" spans="2:107" x14ac:dyDescent="0.15">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554</v>
      </c>
      <c r="BQ72" s="1290"/>
      <c r="BR72" s="1290"/>
      <c r="BS72" s="1290"/>
      <c r="BT72" s="1290"/>
      <c r="BU72" s="1290"/>
      <c r="BV72" s="1290"/>
      <c r="BW72" s="1290"/>
      <c r="BX72" s="1290" t="s">
        <v>555</v>
      </c>
      <c r="BY72" s="1290"/>
      <c r="BZ72" s="1290"/>
      <c r="CA72" s="1290"/>
      <c r="CB72" s="1290"/>
      <c r="CC72" s="1290"/>
      <c r="CD72" s="1290"/>
      <c r="CE72" s="1290"/>
      <c r="CF72" s="1290" t="s">
        <v>556</v>
      </c>
      <c r="CG72" s="1290"/>
      <c r="CH72" s="1290"/>
      <c r="CI72" s="1290"/>
      <c r="CJ72" s="1290"/>
      <c r="CK72" s="1290"/>
      <c r="CL72" s="1290"/>
      <c r="CM72" s="1290"/>
      <c r="CN72" s="1290" t="s">
        <v>557</v>
      </c>
      <c r="CO72" s="1290"/>
      <c r="CP72" s="1290"/>
      <c r="CQ72" s="1290"/>
      <c r="CR72" s="1290"/>
      <c r="CS72" s="1290"/>
      <c r="CT72" s="1290"/>
      <c r="CU72" s="1290"/>
      <c r="CV72" s="1290" t="s">
        <v>558</v>
      </c>
      <c r="CW72" s="1290"/>
      <c r="CX72" s="1290"/>
      <c r="CY72" s="1290"/>
      <c r="CZ72" s="1290"/>
      <c r="DA72" s="1290"/>
      <c r="DB72" s="1290"/>
      <c r="DC72" s="1290"/>
    </row>
    <row r="73" spans="2:107" x14ac:dyDescent="0.15">
      <c r="B73" s="376"/>
      <c r="G73" s="1296"/>
      <c r="H73" s="1296"/>
      <c r="I73" s="1296"/>
      <c r="J73" s="1296"/>
      <c r="K73" s="1297"/>
      <c r="L73" s="1297"/>
      <c r="M73" s="1297"/>
      <c r="N73" s="1297"/>
      <c r="AM73" s="385"/>
      <c r="AN73" s="1293" t="s">
        <v>599</v>
      </c>
      <c r="AO73" s="1293"/>
      <c r="AP73" s="1293"/>
      <c r="AQ73" s="1293"/>
      <c r="AR73" s="1293"/>
      <c r="AS73" s="1293"/>
      <c r="AT73" s="1293"/>
      <c r="AU73" s="1293"/>
      <c r="AV73" s="1293"/>
      <c r="AW73" s="1293"/>
      <c r="AX73" s="1293"/>
      <c r="AY73" s="1293"/>
      <c r="AZ73" s="1293"/>
      <c r="BA73" s="1293"/>
      <c r="BB73" s="1293" t="s">
        <v>600</v>
      </c>
      <c r="BC73" s="1293"/>
      <c r="BD73" s="1293"/>
      <c r="BE73" s="1293"/>
      <c r="BF73" s="1293"/>
      <c r="BG73" s="1293"/>
      <c r="BH73" s="1293"/>
      <c r="BI73" s="1293"/>
      <c r="BJ73" s="1293"/>
      <c r="BK73" s="1293"/>
      <c r="BL73" s="1293"/>
      <c r="BM73" s="1293"/>
      <c r="BN73" s="1293"/>
      <c r="BO73" s="1293"/>
      <c r="BP73" s="1291">
        <v>52.1</v>
      </c>
      <c r="BQ73" s="1291"/>
      <c r="BR73" s="1291"/>
      <c r="BS73" s="1291"/>
      <c r="BT73" s="1291"/>
      <c r="BU73" s="1291"/>
      <c r="BV73" s="1291"/>
      <c r="BW73" s="1291"/>
      <c r="BX73" s="1291">
        <v>43.6</v>
      </c>
      <c r="BY73" s="1291"/>
      <c r="BZ73" s="1291"/>
      <c r="CA73" s="1291"/>
      <c r="CB73" s="1291"/>
      <c r="CC73" s="1291"/>
      <c r="CD73" s="1291"/>
      <c r="CE73" s="1291"/>
      <c r="CF73" s="1291">
        <v>53.6</v>
      </c>
      <c r="CG73" s="1291"/>
      <c r="CH73" s="1291"/>
      <c r="CI73" s="1291"/>
      <c r="CJ73" s="1291"/>
      <c r="CK73" s="1291"/>
      <c r="CL73" s="1291"/>
      <c r="CM73" s="1291"/>
      <c r="CN73" s="1291">
        <v>66.2</v>
      </c>
      <c r="CO73" s="1291"/>
      <c r="CP73" s="1291"/>
      <c r="CQ73" s="1291"/>
      <c r="CR73" s="1291"/>
      <c r="CS73" s="1291"/>
      <c r="CT73" s="1291"/>
      <c r="CU73" s="1291"/>
      <c r="CV73" s="1291">
        <v>69</v>
      </c>
      <c r="CW73" s="1291"/>
      <c r="CX73" s="1291"/>
      <c r="CY73" s="1291"/>
      <c r="CZ73" s="1291"/>
      <c r="DA73" s="1291"/>
      <c r="DB73" s="1291"/>
      <c r="DC73" s="1291"/>
    </row>
    <row r="74" spans="2:107" x14ac:dyDescent="0.15">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605</v>
      </c>
      <c r="BC75" s="1293"/>
      <c r="BD75" s="1293"/>
      <c r="BE75" s="1293"/>
      <c r="BF75" s="1293"/>
      <c r="BG75" s="1293"/>
      <c r="BH75" s="1293"/>
      <c r="BI75" s="1293"/>
      <c r="BJ75" s="1293"/>
      <c r="BK75" s="1293"/>
      <c r="BL75" s="1293"/>
      <c r="BM75" s="1293"/>
      <c r="BN75" s="1293"/>
      <c r="BO75" s="1293"/>
      <c r="BP75" s="1291">
        <v>7.6</v>
      </c>
      <c r="BQ75" s="1291"/>
      <c r="BR75" s="1291"/>
      <c r="BS75" s="1291"/>
      <c r="BT75" s="1291"/>
      <c r="BU75" s="1291"/>
      <c r="BV75" s="1291"/>
      <c r="BW75" s="1291"/>
      <c r="BX75" s="1291">
        <v>8.9</v>
      </c>
      <c r="BY75" s="1291"/>
      <c r="BZ75" s="1291"/>
      <c r="CA75" s="1291"/>
      <c r="CB75" s="1291"/>
      <c r="CC75" s="1291"/>
      <c r="CD75" s="1291"/>
      <c r="CE75" s="1291"/>
      <c r="CF75" s="1291">
        <v>9.5</v>
      </c>
      <c r="CG75" s="1291"/>
      <c r="CH75" s="1291"/>
      <c r="CI75" s="1291"/>
      <c r="CJ75" s="1291"/>
      <c r="CK75" s="1291"/>
      <c r="CL75" s="1291"/>
      <c r="CM75" s="1291"/>
      <c r="CN75" s="1291">
        <v>9.6999999999999993</v>
      </c>
      <c r="CO75" s="1291"/>
      <c r="CP75" s="1291"/>
      <c r="CQ75" s="1291"/>
      <c r="CR75" s="1291"/>
      <c r="CS75" s="1291"/>
      <c r="CT75" s="1291"/>
      <c r="CU75" s="1291"/>
      <c r="CV75" s="1291">
        <v>9.8000000000000007</v>
      </c>
      <c r="CW75" s="1291"/>
      <c r="CX75" s="1291"/>
      <c r="CY75" s="1291"/>
      <c r="CZ75" s="1291"/>
      <c r="DA75" s="1291"/>
      <c r="DB75" s="1291"/>
      <c r="DC75" s="1291"/>
    </row>
    <row r="76" spans="2:107" x14ac:dyDescent="0.15">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6"/>
      <c r="G77" s="1286"/>
      <c r="H77" s="1286"/>
      <c r="I77" s="1286"/>
      <c r="J77" s="1286"/>
      <c r="K77" s="1297"/>
      <c r="L77" s="1297"/>
      <c r="M77" s="1297"/>
      <c r="N77" s="1297"/>
      <c r="AN77" s="1290" t="s">
        <v>602</v>
      </c>
      <c r="AO77" s="1290"/>
      <c r="AP77" s="1290"/>
      <c r="AQ77" s="1290"/>
      <c r="AR77" s="1290"/>
      <c r="AS77" s="1290"/>
      <c r="AT77" s="1290"/>
      <c r="AU77" s="1290"/>
      <c r="AV77" s="1290"/>
      <c r="AW77" s="1290"/>
      <c r="AX77" s="1290"/>
      <c r="AY77" s="1290"/>
      <c r="AZ77" s="1290"/>
      <c r="BA77" s="1290"/>
      <c r="BB77" s="1293" t="s">
        <v>600</v>
      </c>
      <c r="BC77" s="1293"/>
      <c r="BD77" s="1293"/>
      <c r="BE77" s="1293"/>
      <c r="BF77" s="1293"/>
      <c r="BG77" s="1293"/>
      <c r="BH77" s="1293"/>
      <c r="BI77" s="1293"/>
      <c r="BJ77" s="1293"/>
      <c r="BK77" s="1293"/>
      <c r="BL77" s="1293"/>
      <c r="BM77" s="1293"/>
      <c r="BN77" s="1293"/>
      <c r="BO77" s="1293"/>
      <c r="BP77" s="1291">
        <v>55.4</v>
      </c>
      <c r="BQ77" s="1291"/>
      <c r="BR77" s="1291"/>
      <c r="BS77" s="1291"/>
      <c r="BT77" s="1291"/>
      <c r="BU77" s="1291"/>
      <c r="BV77" s="1291"/>
      <c r="BW77" s="1291"/>
      <c r="BX77" s="1291">
        <v>52.7</v>
      </c>
      <c r="BY77" s="1291"/>
      <c r="BZ77" s="1291"/>
      <c r="CA77" s="1291"/>
      <c r="CB77" s="1291"/>
      <c r="CC77" s="1291"/>
      <c r="CD77" s="1291"/>
      <c r="CE77" s="1291"/>
      <c r="CF77" s="1291">
        <v>49.7</v>
      </c>
      <c r="CG77" s="1291"/>
      <c r="CH77" s="1291"/>
      <c r="CI77" s="1291"/>
      <c r="CJ77" s="1291"/>
      <c r="CK77" s="1291"/>
      <c r="CL77" s="1291"/>
      <c r="CM77" s="1291"/>
      <c r="CN77" s="1291">
        <v>37.299999999999997</v>
      </c>
      <c r="CO77" s="1291"/>
      <c r="CP77" s="1291"/>
      <c r="CQ77" s="1291"/>
      <c r="CR77" s="1291"/>
      <c r="CS77" s="1291"/>
      <c r="CT77" s="1291"/>
      <c r="CU77" s="1291"/>
      <c r="CV77" s="1291">
        <v>25.1</v>
      </c>
      <c r="CW77" s="1291"/>
      <c r="CX77" s="1291"/>
      <c r="CY77" s="1291"/>
      <c r="CZ77" s="1291"/>
      <c r="DA77" s="1291"/>
      <c r="DB77" s="1291"/>
      <c r="DC77" s="1291"/>
    </row>
    <row r="78" spans="2:107" x14ac:dyDescent="0.15">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605</v>
      </c>
      <c r="BC79" s="1293"/>
      <c r="BD79" s="1293"/>
      <c r="BE79" s="1293"/>
      <c r="BF79" s="1293"/>
      <c r="BG79" s="1293"/>
      <c r="BH79" s="1293"/>
      <c r="BI79" s="1293"/>
      <c r="BJ79" s="1293"/>
      <c r="BK79" s="1293"/>
      <c r="BL79" s="1293"/>
      <c r="BM79" s="1293"/>
      <c r="BN79" s="1293"/>
      <c r="BO79" s="1293"/>
      <c r="BP79" s="1291">
        <v>9.6999999999999993</v>
      </c>
      <c r="BQ79" s="1291"/>
      <c r="BR79" s="1291"/>
      <c r="BS79" s="1291"/>
      <c r="BT79" s="1291"/>
      <c r="BU79" s="1291"/>
      <c r="BV79" s="1291"/>
      <c r="BW79" s="1291"/>
      <c r="BX79" s="1291">
        <v>9.5</v>
      </c>
      <c r="BY79" s="1291"/>
      <c r="BZ79" s="1291"/>
      <c r="CA79" s="1291"/>
      <c r="CB79" s="1291"/>
      <c r="CC79" s="1291"/>
      <c r="CD79" s="1291"/>
      <c r="CE79" s="1291"/>
      <c r="CF79" s="1291">
        <v>9.1999999999999993</v>
      </c>
      <c r="CG79" s="1291"/>
      <c r="CH79" s="1291"/>
      <c r="CI79" s="1291"/>
      <c r="CJ79" s="1291"/>
      <c r="CK79" s="1291"/>
      <c r="CL79" s="1291"/>
      <c r="CM79" s="1291"/>
      <c r="CN79" s="1291">
        <v>8.6</v>
      </c>
      <c r="CO79" s="1291"/>
      <c r="CP79" s="1291"/>
      <c r="CQ79" s="1291"/>
      <c r="CR79" s="1291"/>
      <c r="CS79" s="1291"/>
      <c r="CT79" s="1291"/>
      <c r="CU79" s="1291"/>
      <c r="CV79" s="1291">
        <v>8.3000000000000007</v>
      </c>
      <c r="CW79" s="1291"/>
      <c r="CX79" s="1291"/>
      <c r="CY79" s="1291"/>
      <c r="CZ79" s="1291"/>
      <c r="DA79" s="1291"/>
      <c r="DB79" s="1291"/>
      <c r="DC79" s="1291"/>
    </row>
    <row r="80" spans="2:107" x14ac:dyDescent="0.15">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WVfVW5BJMLbytHqE+mR7qRZTeRJD3/SOoxaJfgTwGGXWBX8Hl9BhxHvhRgWSNe4bEt62ldokUYEx62Tbzxarg==" saltValue="m4rtskDylxce3ro5G4oUm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ePfBYLo2QRPt+bdb5XpVQTMsKpzeoR+qB4v26KcJupoBYdiPSdS382XGJDpI/fguVUmFmg+uOixeg15V3m9dA==" saltValue="KboCB/Bjt84USy+3R6ew5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pPbx3fJocWPP/XVN2DupV856EFVXuky0YGRyFCq8ptLf/gz1Kp9stIcDqfn9ZXRKe4ioOWd8jbeuS6jt22+Zkw==" saltValue="bVzK5YWymWzDXrAo7GPz6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551</v>
      </c>
      <c r="G2" s="148"/>
      <c r="H2" s="149"/>
    </row>
    <row r="3" spans="1:8" x14ac:dyDescent="0.15">
      <c r="A3" s="145" t="s">
        <v>544</v>
      </c>
      <c r="B3" s="150"/>
      <c r="C3" s="151"/>
      <c r="D3" s="152">
        <v>58833</v>
      </c>
      <c r="E3" s="153"/>
      <c r="F3" s="154">
        <v>68468</v>
      </c>
      <c r="G3" s="155"/>
      <c r="H3" s="156"/>
    </row>
    <row r="4" spans="1:8" x14ac:dyDescent="0.15">
      <c r="A4" s="157"/>
      <c r="B4" s="158"/>
      <c r="C4" s="159"/>
      <c r="D4" s="160">
        <v>32139</v>
      </c>
      <c r="E4" s="161"/>
      <c r="F4" s="162">
        <v>34140</v>
      </c>
      <c r="G4" s="163"/>
      <c r="H4" s="164"/>
    </row>
    <row r="5" spans="1:8" x14ac:dyDescent="0.15">
      <c r="A5" s="145" t="s">
        <v>546</v>
      </c>
      <c r="B5" s="150"/>
      <c r="C5" s="151"/>
      <c r="D5" s="152">
        <v>61569</v>
      </c>
      <c r="E5" s="153"/>
      <c r="F5" s="154">
        <v>69729</v>
      </c>
      <c r="G5" s="155"/>
      <c r="H5" s="156"/>
    </row>
    <row r="6" spans="1:8" x14ac:dyDescent="0.15">
      <c r="A6" s="157"/>
      <c r="B6" s="158"/>
      <c r="C6" s="159"/>
      <c r="D6" s="160">
        <v>35803</v>
      </c>
      <c r="E6" s="161"/>
      <c r="F6" s="162">
        <v>38908</v>
      </c>
      <c r="G6" s="163"/>
      <c r="H6" s="164"/>
    </row>
    <row r="7" spans="1:8" x14ac:dyDescent="0.15">
      <c r="A7" s="145" t="s">
        <v>547</v>
      </c>
      <c r="B7" s="150"/>
      <c r="C7" s="151"/>
      <c r="D7" s="152">
        <v>51338</v>
      </c>
      <c r="E7" s="153"/>
      <c r="F7" s="154">
        <v>74581</v>
      </c>
      <c r="G7" s="155"/>
      <c r="H7" s="156"/>
    </row>
    <row r="8" spans="1:8" x14ac:dyDescent="0.15">
      <c r="A8" s="157"/>
      <c r="B8" s="158"/>
      <c r="C8" s="159"/>
      <c r="D8" s="160">
        <v>30555</v>
      </c>
      <c r="E8" s="161"/>
      <c r="F8" s="162">
        <v>41563</v>
      </c>
      <c r="G8" s="163"/>
      <c r="H8" s="164"/>
    </row>
    <row r="9" spans="1:8" x14ac:dyDescent="0.15">
      <c r="A9" s="145" t="s">
        <v>548</v>
      </c>
      <c r="B9" s="150"/>
      <c r="C9" s="151"/>
      <c r="D9" s="152">
        <v>63428</v>
      </c>
      <c r="E9" s="153"/>
      <c r="F9" s="154">
        <v>76347</v>
      </c>
      <c r="G9" s="155"/>
      <c r="H9" s="156"/>
    </row>
    <row r="10" spans="1:8" x14ac:dyDescent="0.15">
      <c r="A10" s="157"/>
      <c r="B10" s="158"/>
      <c r="C10" s="159"/>
      <c r="D10" s="160">
        <v>34978</v>
      </c>
      <c r="E10" s="161"/>
      <c r="F10" s="162">
        <v>41762</v>
      </c>
      <c r="G10" s="163"/>
      <c r="H10" s="164"/>
    </row>
    <row r="11" spans="1:8" x14ac:dyDescent="0.15">
      <c r="A11" s="145" t="s">
        <v>549</v>
      </c>
      <c r="B11" s="150"/>
      <c r="C11" s="151"/>
      <c r="D11" s="152">
        <v>54599</v>
      </c>
      <c r="E11" s="153"/>
      <c r="F11" s="154">
        <v>69604</v>
      </c>
      <c r="G11" s="155"/>
      <c r="H11" s="156"/>
    </row>
    <row r="12" spans="1:8" x14ac:dyDescent="0.15">
      <c r="A12" s="157"/>
      <c r="B12" s="158"/>
      <c r="C12" s="165"/>
      <c r="D12" s="160">
        <v>38522</v>
      </c>
      <c r="E12" s="161"/>
      <c r="F12" s="162">
        <v>36247</v>
      </c>
      <c r="G12" s="163"/>
      <c r="H12" s="164"/>
    </row>
    <row r="13" spans="1:8" x14ac:dyDescent="0.15">
      <c r="A13" s="145"/>
      <c r="B13" s="150"/>
      <c r="C13" s="166"/>
      <c r="D13" s="167">
        <v>57953</v>
      </c>
      <c r="E13" s="168"/>
      <c r="F13" s="169">
        <v>71746</v>
      </c>
      <c r="G13" s="170"/>
      <c r="H13" s="156"/>
    </row>
    <row r="14" spans="1:8" x14ac:dyDescent="0.15">
      <c r="A14" s="157"/>
      <c r="B14" s="158"/>
      <c r="C14" s="159"/>
      <c r="D14" s="160">
        <v>34399</v>
      </c>
      <c r="E14" s="161"/>
      <c r="F14" s="162">
        <v>38524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16.149999999999999</v>
      </c>
      <c r="C19" s="171">
        <f>ROUND(VALUE(SUBSTITUTE(実質収支比率等に係る経年分析!G$48,"▲","-")),2)</f>
        <v>8.7100000000000009</v>
      </c>
      <c r="D19" s="171">
        <f>ROUND(VALUE(SUBSTITUTE(実質収支比率等に係る経年分析!H$48,"▲","-")),2)</f>
        <v>8.89</v>
      </c>
      <c r="E19" s="171">
        <f>ROUND(VALUE(SUBSTITUTE(実質収支比率等に係る経年分析!I$48,"▲","-")),2)</f>
        <v>12.21</v>
      </c>
      <c r="F19" s="171">
        <f>ROUND(VALUE(SUBSTITUTE(実質収支比率等に係る経年分析!J$48,"▲","-")),2)</f>
        <v>15.83</v>
      </c>
    </row>
    <row r="20" spans="1:11" x14ac:dyDescent="0.15">
      <c r="A20" s="171" t="s">
        <v>54</v>
      </c>
      <c r="B20" s="171">
        <f>ROUND(VALUE(SUBSTITUTE(実質収支比率等に係る経年分析!F$47,"▲","-")),2)</f>
        <v>31.22</v>
      </c>
      <c r="C20" s="171">
        <f>ROUND(VALUE(SUBSTITUTE(実質収支比率等に係る経年分析!G$47,"▲","-")),2)</f>
        <v>25.49</v>
      </c>
      <c r="D20" s="171">
        <f>ROUND(VALUE(SUBSTITUTE(実質収支比率等に係る経年分析!H$47,"▲","-")),2)</f>
        <v>20.239999999999998</v>
      </c>
      <c r="E20" s="171">
        <f>ROUND(VALUE(SUBSTITUTE(実質収支比率等に係る経年分析!I$47,"▲","-")),2)</f>
        <v>6.58</v>
      </c>
      <c r="F20" s="171">
        <f>ROUND(VALUE(SUBSTITUTE(実質収支比率等に係る経年分析!J$47,"▲","-")),2)</f>
        <v>14.52</v>
      </c>
    </row>
    <row r="21" spans="1:11" x14ac:dyDescent="0.15">
      <c r="A21" s="171" t="s">
        <v>55</v>
      </c>
      <c r="B21" s="171">
        <f>IF(ISNUMBER(VALUE(SUBSTITUTE(実質収支比率等に係る経年分析!F$49,"▲","-"))),ROUND(VALUE(SUBSTITUTE(実質収支比率等に係る経年分析!F$49,"▲","-")),2),NA())</f>
        <v>1.89</v>
      </c>
      <c r="C21" s="171">
        <f>IF(ISNUMBER(VALUE(SUBSTITUTE(実質収支比率等に係る経年分析!G$49,"▲","-"))),ROUND(VALUE(SUBSTITUTE(実質収支比率等に係る経年分析!G$49,"▲","-")),2),NA())</f>
        <v>-13.16</v>
      </c>
      <c r="D21" s="171">
        <f>IF(ISNUMBER(VALUE(SUBSTITUTE(実質収支比率等に係る経年分析!H$49,"▲","-"))),ROUND(VALUE(SUBSTITUTE(実質収支比率等に係る経年分析!H$49,"▲","-")),2),NA())</f>
        <v>-5</v>
      </c>
      <c r="E21" s="171">
        <f>IF(ISNUMBER(VALUE(SUBSTITUTE(実質収支比率等に係る経年分析!I$49,"▲","-"))),ROUND(VALUE(SUBSTITUTE(実質収支比率等に係る経年分析!I$49,"▲","-")),2),NA())</f>
        <v>-8.69</v>
      </c>
      <c r="F21" s="171">
        <f>IF(ISNUMBER(VALUE(SUBSTITUTE(実質収支比率等に係る経年分析!J$49,"▲","-"))),ROUND(VALUE(SUBSTITUTE(実質収支比率等に係る経年分析!J$49,"▲","-")),2),NA())</f>
        <v>12.14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0.24</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潮来市後期高齢者医療特別会計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潮来市介護保険特別会計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1.71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1.1599999999999999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0.87</v>
      </c>
    </row>
    <row r="32" spans="1:11" x14ac:dyDescent="0.15">
      <c r="A32" s="172" t="str">
        <f>IF(連結実質赤字比率に係る赤字・黒字の構成分析!C$38="",NA(),連結実質赤字比率に係る赤字・黒字の構成分析!C$38)</f>
        <v>潮来市国民健康保険特別会計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3.43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1.08</v>
      </c>
    </row>
    <row r="33" spans="1:16" x14ac:dyDescent="0.15">
      <c r="A33" s="172" t="str">
        <f>IF(連結実質赤字比率に係る赤字・黒字の構成分析!C$37="",NA(),連結実質赤字比率に係る赤字・黒字の構成分析!C$37)</f>
        <v>潮来市工業用水道事業会計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1.34</v>
      </c>
    </row>
    <row r="34" spans="1:16" x14ac:dyDescent="0.15">
      <c r="A34" s="172" t="str">
        <f>IF(連結実質赤字比率に係る赤字・黒字の構成分析!C$36="",NA(),連結実質赤字比率に係る赤字・黒字の構成分析!C$36)</f>
        <v>潮来市下水道事業会計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4.51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3.02</v>
      </c>
    </row>
    <row r="35" spans="1:16" x14ac:dyDescent="0.15">
      <c r="A35" s="172" t="str">
        <f>IF(連結実質赤字比率に係る赤字・黒字の構成分析!C$35="",NA(),連結実質赤字比率に係る赤字・黒字の構成分析!C$35)</f>
        <v>潮来市水道事業会計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10.27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13.39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16.14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8.6999999999999993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12.21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15.83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1353</v>
      </c>
      <c r="E42" s="173"/>
      <c r="F42" s="173"/>
      <c r="G42" s="173">
        <f>'実質公債費比率（分子）の構造'!L$52</f>
        <v>1329</v>
      </c>
      <c r="H42" s="173"/>
      <c r="I42" s="173"/>
      <c r="J42" s="173">
        <f>'実質公債費比率（分子）の構造'!M$52</f>
        <v>1309</v>
      </c>
      <c r="K42" s="173"/>
      <c r="L42" s="173"/>
      <c r="M42" s="173">
        <f>'実質公債費比率（分子）の構造'!N$52</f>
        <v>1465</v>
      </c>
      <c r="N42" s="173"/>
      <c r="O42" s="173"/>
      <c r="P42" s="173">
        <f>'実質公債費比率（分子）の構造'!O$52</f>
        <v>1338</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13</v>
      </c>
      <c r="C45" s="173"/>
      <c r="D45" s="173"/>
      <c r="E45" s="173">
        <f>'実質公債費比率（分子）の構造'!L$49</f>
        <v>17</v>
      </c>
      <c r="F45" s="173"/>
      <c r="G45" s="173"/>
      <c r="H45" s="173">
        <f>'実質公債費比率（分子）の構造'!M$49</f>
        <v>19</v>
      </c>
      <c r="I45" s="173"/>
      <c r="J45" s="173"/>
      <c r="K45" s="173">
        <f>'実質公債費比率（分子）の構造'!N$49</f>
        <v>20</v>
      </c>
      <c r="L45" s="173"/>
      <c r="M45" s="173"/>
      <c r="N45" s="173">
        <f>'実質公債費比率（分子）の構造'!O$49</f>
        <v>21</v>
      </c>
      <c r="O45" s="173"/>
      <c r="P45" s="173"/>
    </row>
    <row r="46" spans="1:16" x14ac:dyDescent="0.15">
      <c r="A46" s="173" t="s">
        <v>66</v>
      </c>
      <c r="B46" s="173">
        <f>'実質公債費比率（分子）の構造'!K$48</f>
        <v>571</v>
      </c>
      <c r="C46" s="173"/>
      <c r="D46" s="173"/>
      <c r="E46" s="173">
        <f>'実質公債費比率（分子）の構造'!L$48</f>
        <v>598</v>
      </c>
      <c r="F46" s="173"/>
      <c r="G46" s="173"/>
      <c r="H46" s="173">
        <f>'実質公債費比率（分子）の構造'!M$48</f>
        <v>639</v>
      </c>
      <c r="I46" s="173"/>
      <c r="J46" s="173"/>
      <c r="K46" s="173">
        <f>'実質公債費比率（分子）の構造'!N$48</f>
        <v>581</v>
      </c>
      <c r="L46" s="173"/>
      <c r="M46" s="173"/>
      <c r="N46" s="173">
        <f>'実質公債費比率（分子）の構造'!O$48</f>
        <v>578</v>
      </c>
      <c r="O46" s="173"/>
      <c r="P46" s="173"/>
    </row>
    <row r="47" spans="1:16" x14ac:dyDescent="0.15">
      <c r="A47" s="173" t="s">
        <v>67</v>
      </c>
      <c r="B47" s="173">
        <f>'実質公債費比率（分子）の構造'!K$47</f>
        <v>7</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1316</v>
      </c>
      <c r="C49" s="173"/>
      <c r="D49" s="173"/>
      <c r="E49" s="173">
        <f>'実質公債費比率（分子）の構造'!L$45</f>
        <v>1280</v>
      </c>
      <c r="F49" s="173"/>
      <c r="G49" s="173"/>
      <c r="H49" s="173">
        <f>'実質公債費比率（分子）の構造'!M$45</f>
        <v>1264</v>
      </c>
      <c r="I49" s="173"/>
      <c r="J49" s="173"/>
      <c r="K49" s="173">
        <f>'実質公債費比率（分子）の構造'!N$45</f>
        <v>1500</v>
      </c>
      <c r="L49" s="173"/>
      <c r="M49" s="173"/>
      <c r="N49" s="173">
        <f>'実質公債費比率（分子）の構造'!O$45</f>
        <v>1388</v>
      </c>
      <c r="O49" s="173"/>
      <c r="P49" s="173"/>
    </row>
    <row r="50" spans="1:16" x14ac:dyDescent="0.15">
      <c r="A50" s="173" t="s">
        <v>70</v>
      </c>
      <c r="B50" s="173" t="e">
        <f>NA()</f>
        <v>#N/A</v>
      </c>
      <c r="C50" s="173">
        <f>IF(ISNUMBER('実質公債費比率（分子）の構造'!K$53),'実質公債費比率（分子）の構造'!K$53,NA())</f>
        <v>554</v>
      </c>
      <c r="D50" s="173" t="e">
        <f>NA()</f>
        <v>#N/A</v>
      </c>
      <c r="E50" s="173" t="e">
        <f>NA()</f>
        <v>#N/A</v>
      </c>
      <c r="F50" s="173">
        <f>IF(ISNUMBER('実質公債費比率（分子）の構造'!L$53),'実質公債費比率（分子）の構造'!L$53,NA())</f>
        <v>566</v>
      </c>
      <c r="G50" s="173" t="e">
        <f>NA()</f>
        <v>#N/A</v>
      </c>
      <c r="H50" s="173" t="e">
        <f>NA()</f>
        <v>#N/A</v>
      </c>
      <c r="I50" s="173">
        <f>IF(ISNUMBER('実質公債費比率（分子）の構造'!M$53),'実質公債費比率（分子）の構造'!M$53,NA())</f>
        <v>613</v>
      </c>
      <c r="J50" s="173" t="e">
        <f>NA()</f>
        <v>#N/A</v>
      </c>
      <c r="K50" s="173" t="e">
        <f>NA()</f>
        <v>#N/A</v>
      </c>
      <c r="L50" s="173">
        <f>IF(ISNUMBER('実質公債費比率（分子）の構造'!N$53),'実質公債費比率（分子）の構造'!N$53,NA())</f>
        <v>636</v>
      </c>
      <c r="M50" s="173" t="e">
        <f>NA()</f>
        <v>#N/A</v>
      </c>
      <c r="N50" s="173" t="e">
        <f>NA()</f>
        <v>#N/A</v>
      </c>
      <c r="O50" s="173">
        <f>IF(ISNUMBER('実質公債費比率（分子）の構造'!O$53),'実質公債費比率（分子）の構造'!O$53,NA())</f>
        <v>649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13826</v>
      </c>
      <c r="E56" s="172"/>
      <c r="F56" s="172"/>
      <c r="G56" s="172">
        <f>'将来負担比率（分子）の構造'!J$52</f>
        <v>13833</v>
      </c>
      <c r="H56" s="172"/>
      <c r="I56" s="172"/>
      <c r="J56" s="172">
        <f>'将来負担比率（分子）の構造'!K$52</f>
        <v>13346</v>
      </c>
      <c r="K56" s="172"/>
      <c r="L56" s="172"/>
      <c r="M56" s="172">
        <f>'将来負担比率（分子）の構造'!L$52</f>
        <v>12889</v>
      </c>
      <c r="N56" s="172"/>
      <c r="O56" s="172"/>
      <c r="P56" s="172">
        <f>'将来負担比率（分子）の構造'!M$52</f>
        <v>12239</v>
      </c>
    </row>
    <row r="57" spans="1:16" x14ac:dyDescent="0.15">
      <c r="A57" s="172" t="s">
        <v>41</v>
      </c>
      <c r="B57" s="172"/>
      <c r="C57" s="172"/>
      <c r="D57" s="172">
        <f>'将来負担比率（分子）の構造'!I$51</f>
        <v>124</v>
      </c>
      <c r="E57" s="172"/>
      <c r="F57" s="172"/>
      <c r="G57" s="172">
        <f>'将来負担比率（分子）の構造'!J$51</f>
        <v>116</v>
      </c>
      <c r="H57" s="172"/>
      <c r="I57" s="172"/>
      <c r="J57" s="172">
        <f>'将来負担比率（分子）の構造'!K$51</f>
        <v>122</v>
      </c>
      <c r="K57" s="172"/>
      <c r="L57" s="172"/>
      <c r="M57" s="172">
        <f>'将来負担比率（分子）の構造'!L$51</f>
        <v>98</v>
      </c>
      <c r="N57" s="172"/>
      <c r="O57" s="172"/>
      <c r="P57" s="172">
        <f>'将来負担比率（分子）の構造'!M$51</f>
        <v>62</v>
      </c>
    </row>
    <row r="58" spans="1:16" x14ac:dyDescent="0.15">
      <c r="A58" s="172" t="s">
        <v>40</v>
      </c>
      <c r="B58" s="172"/>
      <c r="C58" s="172"/>
      <c r="D58" s="172">
        <f>'将来負担比率（分子）の構造'!I$50</f>
        <v>3824</v>
      </c>
      <c r="E58" s="172"/>
      <c r="F58" s="172"/>
      <c r="G58" s="172">
        <f>'将来負担比率（分子）の構造'!J$50</f>
        <v>4292</v>
      </c>
      <c r="H58" s="172"/>
      <c r="I58" s="172"/>
      <c r="J58" s="172">
        <f>'将来負担比率（分子）の構造'!K$50</f>
        <v>3882</v>
      </c>
      <c r="K58" s="172"/>
      <c r="L58" s="172"/>
      <c r="M58" s="172">
        <f>'将来負担比率（分子）の構造'!L$50</f>
        <v>2797</v>
      </c>
      <c r="N58" s="172"/>
      <c r="O58" s="172"/>
      <c r="P58" s="172">
        <f>'将来負担比率（分子）の構造'!M$50</f>
        <v>2843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f>'将来負担比率（分子）の構造'!J$46</f>
        <v>3</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2212</v>
      </c>
      <c r="C62" s="172"/>
      <c r="D62" s="172"/>
      <c r="E62" s="172">
        <f>'将来負担比率（分子）の構造'!J$45</f>
        <v>2147</v>
      </c>
      <c r="F62" s="172"/>
      <c r="G62" s="172"/>
      <c r="H62" s="172">
        <f>'将来負担比率（分子）の構造'!K$45</f>
        <v>2252</v>
      </c>
      <c r="I62" s="172"/>
      <c r="J62" s="172"/>
      <c r="K62" s="172">
        <f>'将来負担比率（分子）の構造'!L$45</f>
        <v>2213</v>
      </c>
      <c r="L62" s="172"/>
      <c r="M62" s="172"/>
      <c r="N62" s="172">
        <f>'将来負担比率（分子）の構造'!M$45</f>
        <v>2131</v>
      </c>
      <c r="O62" s="172"/>
      <c r="P62" s="172"/>
    </row>
    <row r="63" spans="1:16" x14ac:dyDescent="0.15">
      <c r="A63" s="172" t="s">
        <v>33</v>
      </c>
      <c r="B63" s="172">
        <f>'将来負担比率（分子）の構造'!I$44</f>
        <v>152</v>
      </c>
      <c r="C63" s="172"/>
      <c r="D63" s="172"/>
      <c r="E63" s="172">
        <f>'将来負担比率（分子）の構造'!J$44</f>
        <v>137</v>
      </c>
      <c r="F63" s="172"/>
      <c r="G63" s="172"/>
      <c r="H63" s="172">
        <f>'将来負担比率（分子）の構造'!K$44</f>
        <v>133</v>
      </c>
      <c r="I63" s="172"/>
      <c r="J63" s="172"/>
      <c r="K63" s="172">
        <f>'将来負担比率（分子）の構造'!L$44</f>
        <v>120</v>
      </c>
      <c r="L63" s="172"/>
      <c r="M63" s="172"/>
      <c r="N63" s="172">
        <f>'将来負担比率（分子）の構造'!M$44</f>
        <v>115</v>
      </c>
      <c r="O63" s="172"/>
      <c r="P63" s="172"/>
    </row>
    <row r="64" spans="1:16" x14ac:dyDescent="0.15">
      <c r="A64" s="172" t="s">
        <v>32</v>
      </c>
      <c r="B64" s="172">
        <f>'将来負担比率（分子）の構造'!I$43</f>
        <v>6786</v>
      </c>
      <c r="C64" s="172"/>
      <c r="D64" s="172"/>
      <c r="E64" s="172">
        <f>'将来負担比率（分子）の構造'!J$43</f>
        <v>6664</v>
      </c>
      <c r="F64" s="172"/>
      <c r="G64" s="172"/>
      <c r="H64" s="172">
        <f>'将来負担比率（分子）の構造'!K$43</f>
        <v>6517</v>
      </c>
      <c r="I64" s="172"/>
      <c r="J64" s="172"/>
      <c r="K64" s="172">
        <f>'将来負担比率（分子）の構造'!L$43</f>
        <v>6260</v>
      </c>
      <c r="L64" s="172"/>
      <c r="M64" s="172"/>
      <c r="N64" s="172">
        <f>'将来負担比率（分子）の構造'!M$43</f>
        <v>6391</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11791</v>
      </c>
      <c r="C66" s="172"/>
      <c r="D66" s="172"/>
      <c r="E66" s="172">
        <f>'将来負担比率（分子）の構造'!J$41</f>
        <v>11939</v>
      </c>
      <c r="F66" s="172"/>
      <c r="G66" s="172"/>
      <c r="H66" s="172">
        <f>'将来負担比率（分子）の構造'!K$41</f>
        <v>11711</v>
      </c>
      <c r="I66" s="172"/>
      <c r="J66" s="172"/>
      <c r="K66" s="172">
        <f>'将来負担比率（分子）の構造'!L$41</f>
        <v>11410</v>
      </c>
      <c r="L66" s="172"/>
      <c r="M66" s="172"/>
      <c r="N66" s="172">
        <f>'将来負担比率（分子）の構造'!M$41</f>
        <v>11172</v>
      </c>
      <c r="O66" s="172"/>
      <c r="P66" s="172"/>
    </row>
    <row r="67" spans="1:16" x14ac:dyDescent="0.15">
      <c r="A67" s="172" t="s">
        <v>74</v>
      </c>
      <c r="B67" s="172" t="e">
        <f>NA()</f>
        <v>#N/A</v>
      </c>
      <c r="C67" s="172">
        <f>IF(ISNUMBER('将来負担比率（分子）の構造'!I$53), IF('将来負担比率（分子）の構造'!I$53 &lt; 0, 0, '将来負担比率（分子）の構造'!I$53), NA())</f>
        <v>3167</v>
      </c>
      <c r="D67" s="172" t="e">
        <f>NA()</f>
        <v>#N/A</v>
      </c>
      <c r="E67" s="172" t="e">
        <f>NA()</f>
        <v>#N/A</v>
      </c>
      <c r="F67" s="172">
        <f>IF(ISNUMBER('将来負担比率（分子）の構造'!J$53), IF('将来負担比率（分子）の構造'!J$53 &lt; 0, 0, '将来負担比率（分子）の構造'!J$53), NA())</f>
        <v>2649</v>
      </c>
      <c r="G67" s="172" t="e">
        <f>NA()</f>
        <v>#N/A</v>
      </c>
      <c r="H67" s="172" t="e">
        <f>NA()</f>
        <v>#N/A</v>
      </c>
      <c r="I67" s="172">
        <f>IF(ISNUMBER('将来負担比率（分子）の構造'!K$53), IF('将来負担比率（分子）の構造'!K$53 &lt; 0, 0, '将来負担比率（分子）の構造'!K$53), NA())</f>
        <v>3264</v>
      </c>
      <c r="J67" s="172" t="e">
        <f>NA()</f>
        <v>#N/A</v>
      </c>
      <c r="K67" s="172" t="e">
        <f>NA()</f>
        <v>#N/A</v>
      </c>
      <c r="L67" s="172">
        <f>IF(ISNUMBER('将来負担比率（分子）の構造'!L$53), IF('将来負担比率（分子）の構造'!L$53 &lt; 0, 0, '将来負担比率（分子）の構造'!L$53), NA())</f>
        <v>4220</v>
      </c>
      <c r="M67" s="172" t="e">
        <f>NA()</f>
        <v>#N/A</v>
      </c>
      <c r="N67" s="172" t="e">
        <f>NA()</f>
        <v>#N/A</v>
      </c>
      <c r="O67" s="172">
        <f>IF(ISNUMBER('将来負担比率（分子）の構造'!M$53), IF('将来負担比率（分子）の構造'!M$53 &lt; 0, 0, '将来負担比率（分子）の構造'!M$53), NA())</f>
        <v>4664</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1495</v>
      </c>
      <c r="C72" s="176">
        <f>基金残高に係る経年分析!G55</f>
        <v>515</v>
      </c>
      <c r="D72" s="176">
        <f>基金残高に係る経年分析!H55</f>
        <v>1174</v>
      </c>
    </row>
    <row r="73" spans="1:16" x14ac:dyDescent="0.15">
      <c r="A73" s="175" t="s">
        <v>77</v>
      </c>
      <c r="B73" s="176">
        <f>基金残高に係る経年分析!F56</f>
        <v>289</v>
      </c>
      <c r="C73" s="176">
        <f>基金残高に係る経年分析!G56</f>
        <v>89</v>
      </c>
      <c r="D73" s="176">
        <f>基金残高に係る経年分析!H56</f>
        <v>208</v>
      </c>
    </row>
    <row r="74" spans="1:16" x14ac:dyDescent="0.15">
      <c r="A74" s="175" t="s">
        <v>78</v>
      </c>
      <c r="B74" s="176">
        <f>基金残高に係る経年分析!F57</f>
        <v>2387</v>
      </c>
      <c r="C74" s="176">
        <f>基金残高に係る経年分析!G57</f>
        <v>1944</v>
      </c>
      <c r="D74" s="176">
        <f>基金残高に係る経年分析!H57</f>
        <v>1967</v>
      </c>
    </row>
  </sheetData>
  <sheetProtection algorithmName="SHA-512" hashValue="CuVI98X6B6xDK7i1sFHRt9PCZXxJKw7+dJm3aX41wzDPfKNhDnJ2F78A1SxQ6SZSvbkvsXVr0ywhy6Wyvl/WJw==" saltValue="Ipi1ClQtcMYN20AZ3kLKV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212</v>
      </c>
      <c r="DI1" s="783"/>
      <c r="DJ1" s="783"/>
      <c r="DK1" s="783"/>
      <c r="DL1" s="783"/>
      <c r="DM1" s="783"/>
      <c r="DN1" s="784"/>
      <c r="DO1" s="212"/>
      <c r="DP1" s="782" t="s">
        <v>213</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215</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216</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217</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218</v>
      </c>
      <c r="S4" s="725"/>
      <c r="T4" s="725"/>
      <c r="U4" s="725"/>
      <c r="V4" s="725"/>
      <c r="W4" s="725"/>
      <c r="X4" s="725"/>
      <c r="Y4" s="726"/>
      <c r="Z4" s="724" t="s">
        <v>219</v>
      </c>
      <c r="AA4" s="725"/>
      <c r="AB4" s="725"/>
      <c r="AC4" s="726"/>
      <c r="AD4" s="724" t="s">
        <v>220</v>
      </c>
      <c r="AE4" s="725"/>
      <c r="AF4" s="725"/>
      <c r="AG4" s="725"/>
      <c r="AH4" s="725"/>
      <c r="AI4" s="725"/>
      <c r="AJ4" s="725"/>
      <c r="AK4" s="726"/>
      <c r="AL4" s="724" t="s">
        <v>219</v>
      </c>
      <c r="AM4" s="725"/>
      <c r="AN4" s="725"/>
      <c r="AO4" s="726"/>
      <c r="AP4" s="785" t="s">
        <v>221</v>
      </c>
      <c r="AQ4" s="785"/>
      <c r="AR4" s="785"/>
      <c r="AS4" s="785"/>
      <c r="AT4" s="785"/>
      <c r="AU4" s="785"/>
      <c r="AV4" s="785"/>
      <c r="AW4" s="785"/>
      <c r="AX4" s="785"/>
      <c r="AY4" s="785"/>
      <c r="AZ4" s="785"/>
      <c r="BA4" s="785"/>
      <c r="BB4" s="785"/>
      <c r="BC4" s="785"/>
      <c r="BD4" s="785"/>
      <c r="BE4" s="785"/>
      <c r="BF4" s="785"/>
      <c r="BG4" s="785" t="s">
        <v>222</v>
      </c>
      <c r="BH4" s="785"/>
      <c r="BI4" s="785"/>
      <c r="BJ4" s="785"/>
      <c r="BK4" s="785"/>
      <c r="BL4" s="785"/>
      <c r="BM4" s="785"/>
      <c r="BN4" s="785"/>
      <c r="BO4" s="785" t="s">
        <v>219</v>
      </c>
      <c r="BP4" s="785"/>
      <c r="BQ4" s="785"/>
      <c r="BR4" s="785"/>
      <c r="BS4" s="785" t="s">
        <v>223</v>
      </c>
      <c r="BT4" s="785"/>
      <c r="BU4" s="785"/>
      <c r="BV4" s="785"/>
      <c r="BW4" s="785"/>
      <c r="BX4" s="785"/>
      <c r="BY4" s="785"/>
      <c r="BZ4" s="785"/>
      <c r="CA4" s="785"/>
      <c r="CB4" s="785"/>
      <c r="CD4" s="767" t="s">
        <v>224</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15">
      <c r="B5" s="733" t="s">
        <v>225</v>
      </c>
      <c r="C5" s="734"/>
      <c r="D5" s="734"/>
      <c r="E5" s="734"/>
      <c r="F5" s="734"/>
      <c r="G5" s="734"/>
      <c r="H5" s="734"/>
      <c r="I5" s="734"/>
      <c r="J5" s="734"/>
      <c r="K5" s="734"/>
      <c r="L5" s="734"/>
      <c r="M5" s="734"/>
      <c r="N5" s="734"/>
      <c r="O5" s="734"/>
      <c r="P5" s="734"/>
      <c r="Q5" s="735"/>
      <c r="R5" s="718">
        <v>3162598</v>
      </c>
      <c r="S5" s="719"/>
      <c r="T5" s="719"/>
      <c r="U5" s="719"/>
      <c r="V5" s="719"/>
      <c r="W5" s="719"/>
      <c r="X5" s="719"/>
      <c r="Y5" s="762"/>
      <c r="Z5" s="780">
        <v>19.100000000000001</v>
      </c>
      <c r="AA5" s="780"/>
      <c r="AB5" s="780"/>
      <c r="AC5" s="780"/>
      <c r="AD5" s="781">
        <v>3162255</v>
      </c>
      <c r="AE5" s="781"/>
      <c r="AF5" s="781"/>
      <c r="AG5" s="781"/>
      <c r="AH5" s="781"/>
      <c r="AI5" s="781"/>
      <c r="AJ5" s="781"/>
      <c r="AK5" s="781"/>
      <c r="AL5" s="763">
        <v>40.200000000000003</v>
      </c>
      <c r="AM5" s="738"/>
      <c r="AN5" s="738"/>
      <c r="AO5" s="764"/>
      <c r="AP5" s="733" t="s">
        <v>226</v>
      </c>
      <c r="AQ5" s="734"/>
      <c r="AR5" s="734"/>
      <c r="AS5" s="734"/>
      <c r="AT5" s="734"/>
      <c r="AU5" s="734"/>
      <c r="AV5" s="734"/>
      <c r="AW5" s="734"/>
      <c r="AX5" s="734"/>
      <c r="AY5" s="734"/>
      <c r="AZ5" s="734"/>
      <c r="BA5" s="734"/>
      <c r="BB5" s="734"/>
      <c r="BC5" s="734"/>
      <c r="BD5" s="734"/>
      <c r="BE5" s="734"/>
      <c r="BF5" s="735"/>
      <c r="BG5" s="665">
        <v>3156375</v>
      </c>
      <c r="BH5" s="666"/>
      <c r="BI5" s="666"/>
      <c r="BJ5" s="666"/>
      <c r="BK5" s="666"/>
      <c r="BL5" s="666"/>
      <c r="BM5" s="666"/>
      <c r="BN5" s="667"/>
      <c r="BO5" s="692">
        <v>99.8</v>
      </c>
      <c r="BP5" s="692"/>
      <c r="BQ5" s="692"/>
      <c r="BR5" s="692"/>
      <c r="BS5" s="693" t="s">
        <v>126</v>
      </c>
      <c r="BT5" s="693"/>
      <c r="BU5" s="693"/>
      <c r="BV5" s="693"/>
      <c r="BW5" s="693"/>
      <c r="BX5" s="693"/>
      <c r="BY5" s="693"/>
      <c r="BZ5" s="693"/>
      <c r="CA5" s="693"/>
      <c r="CB5" s="751"/>
      <c r="CD5" s="767" t="s">
        <v>221</v>
      </c>
      <c r="CE5" s="768"/>
      <c r="CF5" s="768"/>
      <c r="CG5" s="768"/>
      <c r="CH5" s="768"/>
      <c r="CI5" s="768"/>
      <c r="CJ5" s="768"/>
      <c r="CK5" s="768"/>
      <c r="CL5" s="768"/>
      <c r="CM5" s="768"/>
      <c r="CN5" s="768"/>
      <c r="CO5" s="768"/>
      <c r="CP5" s="768"/>
      <c r="CQ5" s="769"/>
      <c r="CR5" s="767" t="s">
        <v>227</v>
      </c>
      <c r="CS5" s="768"/>
      <c r="CT5" s="768"/>
      <c r="CU5" s="768"/>
      <c r="CV5" s="768"/>
      <c r="CW5" s="768"/>
      <c r="CX5" s="768"/>
      <c r="CY5" s="769"/>
      <c r="CZ5" s="767" t="s">
        <v>219</v>
      </c>
      <c r="DA5" s="768"/>
      <c r="DB5" s="768"/>
      <c r="DC5" s="769"/>
      <c r="DD5" s="767" t="s">
        <v>228</v>
      </c>
      <c r="DE5" s="768"/>
      <c r="DF5" s="768"/>
      <c r="DG5" s="768"/>
      <c r="DH5" s="768"/>
      <c r="DI5" s="768"/>
      <c r="DJ5" s="768"/>
      <c r="DK5" s="768"/>
      <c r="DL5" s="768"/>
      <c r="DM5" s="768"/>
      <c r="DN5" s="768"/>
      <c r="DO5" s="768"/>
      <c r="DP5" s="769"/>
      <c r="DQ5" s="767" t="s">
        <v>229</v>
      </c>
      <c r="DR5" s="768"/>
      <c r="DS5" s="768"/>
      <c r="DT5" s="768"/>
      <c r="DU5" s="768"/>
      <c r="DV5" s="768"/>
      <c r="DW5" s="768"/>
      <c r="DX5" s="768"/>
      <c r="DY5" s="768"/>
      <c r="DZ5" s="768"/>
      <c r="EA5" s="768"/>
      <c r="EB5" s="768"/>
      <c r="EC5" s="769"/>
    </row>
    <row r="6" spans="2:143" ht="11.25" customHeight="1" x14ac:dyDescent="0.15">
      <c r="B6" s="662" t="s">
        <v>230</v>
      </c>
      <c r="C6" s="663"/>
      <c r="D6" s="663"/>
      <c r="E6" s="663"/>
      <c r="F6" s="663"/>
      <c r="G6" s="663"/>
      <c r="H6" s="663"/>
      <c r="I6" s="663"/>
      <c r="J6" s="663"/>
      <c r="K6" s="663"/>
      <c r="L6" s="663"/>
      <c r="M6" s="663"/>
      <c r="N6" s="663"/>
      <c r="O6" s="663"/>
      <c r="P6" s="663"/>
      <c r="Q6" s="664"/>
      <c r="R6" s="665">
        <v>180540</v>
      </c>
      <c r="S6" s="666"/>
      <c r="T6" s="666"/>
      <c r="U6" s="666"/>
      <c r="V6" s="666"/>
      <c r="W6" s="666"/>
      <c r="X6" s="666"/>
      <c r="Y6" s="667"/>
      <c r="Z6" s="692">
        <v>1.1000000000000001</v>
      </c>
      <c r="AA6" s="692"/>
      <c r="AB6" s="692"/>
      <c r="AC6" s="692"/>
      <c r="AD6" s="693">
        <v>180540</v>
      </c>
      <c r="AE6" s="693"/>
      <c r="AF6" s="693"/>
      <c r="AG6" s="693"/>
      <c r="AH6" s="693"/>
      <c r="AI6" s="693"/>
      <c r="AJ6" s="693"/>
      <c r="AK6" s="693"/>
      <c r="AL6" s="668">
        <v>2.2999999999999998</v>
      </c>
      <c r="AM6" s="669"/>
      <c r="AN6" s="669"/>
      <c r="AO6" s="694"/>
      <c r="AP6" s="662" t="s">
        <v>231</v>
      </c>
      <c r="AQ6" s="663"/>
      <c r="AR6" s="663"/>
      <c r="AS6" s="663"/>
      <c r="AT6" s="663"/>
      <c r="AU6" s="663"/>
      <c r="AV6" s="663"/>
      <c r="AW6" s="663"/>
      <c r="AX6" s="663"/>
      <c r="AY6" s="663"/>
      <c r="AZ6" s="663"/>
      <c r="BA6" s="663"/>
      <c r="BB6" s="663"/>
      <c r="BC6" s="663"/>
      <c r="BD6" s="663"/>
      <c r="BE6" s="663"/>
      <c r="BF6" s="664"/>
      <c r="BG6" s="665">
        <v>3156375</v>
      </c>
      <c r="BH6" s="666"/>
      <c r="BI6" s="666"/>
      <c r="BJ6" s="666"/>
      <c r="BK6" s="666"/>
      <c r="BL6" s="666"/>
      <c r="BM6" s="666"/>
      <c r="BN6" s="667"/>
      <c r="BO6" s="692">
        <v>99.8</v>
      </c>
      <c r="BP6" s="692"/>
      <c r="BQ6" s="692"/>
      <c r="BR6" s="692"/>
      <c r="BS6" s="693" t="s">
        <v>126</v>
      </c>
      <c r="BT6" s="693"/>
      <c r="BU6" s="693"/>
      <c r="BV6" s="693"/>
      <c r="BW6" s="693"/>
      <c r="BX6" s="693"/>
      <c r="BY6" s="693"/>
      <c r="BZ6" s="693"/>
      <c r="CA6" s="693"/>
      <c r="CB6" s="751"/>
      <c r="CD6" s="721" t="s">
        <v>232</v>
      </c>
      <c r="CE6" s="722"/>
      <c r="CF6" s="722"/>
      <c r="CG6" s="722"/>
      <c r="CH6" s="722"/>
      <c r="CI6" s="722"/>
      <c r="CJ6" s="722"/>
      <c r="CK6" s="722"/>
      <c r="CL6" s="722"/>
      <c r="CM6" s="722"/>
      <c r="CN6" s="722"/>
      <c r="CO6" s="722"/>
      <c r="CP6" s="722"/>
      <c r="CQ6" s="723"/>
      <c r="CR6" s="665">
        <v>121024</v>
      </c>
      <c r="CS6" s="666"/>
      <c r="CT6" s="666"/>
      <c r="CU6" s="666"/>
      <c r="CV6" s="666"/>
      <c r="CW6" s="666"/>
      <c r="CX6" s="666"/>
      <c r="CY6" s="667"/>
      <c r="CZ6" s="763">
        <v>0.8</v>
      </c>
      <c r="DA6" s="738"/>
      <c r="DB6" s="738"/>
      <c r="DC6" s="766"/>
      <c r="DD6" s="671" t="s">
        <v>126</v>
      </c>
      <c r="DE6" s="666"/>
      <c r="DF6" s="666"/>
      <c r="DG6" s="666"/>
      <c r="DH6" s="666"/>
      <c r="DI6" s="666"/>
      <c r="DJ6" s="666"/>
      <c r="DK6" s="666"/>
      <c r="DL6" s="666"/>
      <c r="DM6" s="666"/>
      <c r="DN6" s="666"/>
      <c r="DO6" s="666"/>
      <c r="DP6" s="667"/>
      <c r="DQ6" s="671">
        <v>121024</v>
      </c>
      <c r="DR6" s="666"/>
      <c r="DS6" s="666"/>
      <c r="DT6" s="666"/>
      <c r="DU6" s="666"/>
      <c r="DV6" s="666"/>
      <c r="DW6" s="666"/>
      <c r="DX6" s="666"/>
      <c r="DY6" s="666"/>
      <c r="DZ6" s="666"/>
      <c r="EA6" s="666"/>
      <c r="EB6" s="666"/>
      <c r="EC6" s="709"/>
    </row>
    <row r="7" spans="2:143" ht="11.25" customHeight="1" x14ac:dyDescent="0.15">
      <c r="B7" s="662" t="s">
        <v>233</v>
      </c>
      <c r="C7" s="663"/>
      <c r="D7" s="663"/>
      <c r="E7" s="663"/>
      <c r="F7" s="663"/>
      <c r="G7" s="663"/>
      <c r="H7" s="663"/>
      <c r="I7" s="663"/>
      <c r="J7" s="663"/>
      <c r="K7" s="663"/>
      <c r="L7" s="663"/>
      <c r="M7" s="663"/>
      <c r="N7" s="663"/>
      <c r="O7" s="663"/>
      <c r="P7" s="663"/>
      <c r="Q7" s="664"/>
      <c r="R7" s="665">
        <v>2037</v>
      </c>
      <c r="S7" s="666"/>
      <c r="T7" s="666"/>
      <c r="U7" s="666"/>
      <c r="V7" s="666"/>
      <c r="W7" s="666"/>
      <c r="X7" s="666"/>
      <c r="Y7" s="667"/>
      <c r="Z7" s="692">
        <v>0</v>
      </c>
      <c r="AA7" s="692"/>
      <c r="AB7" s="692"/>
      <c r="AC7" s="692"/>
      <c r="AD7" s="693">
        <v>2037</v>
      </c>
      <c r="AE7" s="693"/>
      <c r="AF7" s="693"/>
      <c r="AG7" s="693"/>
      <c r="AH7" s="693"/>
      <c r="AI7" s="693"/>
      <c r="AJ7" s="693"/>
      <c r="AK7" s="693"/>
      <c r="AL7" s="668">
        <v>0</v>
      </c>
      <c r="AM7" s="669"/>
      <c r="AN7" s="669"/>
      <c r="AO7" s="694"/>
      <c r="AP7" s="662" t="s">
        <v>234</v>
      </c>
      <c r="AQ7" s="663"/>
      <c r="AR7" s="663"/>
      <c r="AS7" s="663"/>
      <c r="AT7" s="663"/>
      <c r="AU7" s="663"/>
      <c r="AV7" s="663"/>
      <c r="AW7" s="663"/>
      <c r="AX7" s="663"/>
      <c r="AY7" s="663"/>
      <c r="AZ7" s="663"/>
      <c r="BA7" s="663"/>
      <c r="BB7" s="663"/>
      <c r="BC7" s="663"/>
      <c r="BD7" s="663"/>
      <c r="BE7" s="663"/>
      <c r="BF7" s="664"/>
      <c r="BG7" s="665">
        <v>1480176</v>
      </c>
      <c r="BH7" s="666"/>
      <c r="BI7" s="666"/>
      <c r="BJ7" s="666"/>
      <c r="BK7" s="666"/>
      <c r="BL7" s="666"/>
      <c r="BM7" s="666"/>
      <c r="BN7" s="667"/>
      <c r="BO7" s="692">
        <v>46.8</v>
      </c>
      <c r="BP7" s="692"/>
      <c r="BQ7" s="692"/>
      <c r="BR7" s="692"/>
      <c r="BS7" s="693" t="s">
        <v>126</v>
      </c>
      <c r="BT7" s="693"/>
      <c r="BU7" s="693"/>
      <c r="BV7" s="693"/>
      <c r="BW7" s="693"/>
      <c r="BX7" s="693"/>
      <c r="BY7" s="693"/>
      <c r="BZ7" s="693"/>
      <c r="CA7" s="693"/>
      <c r="CB7" s="751"/>
      <c r="CD7" s="699" t="s">
        <v>235</v>
      </c>
      <c r="CE7" s="700"/>
      <c r="CF7" s="700"/>
      <c r="CG7" s="700"/>
      <c r="CH7" s="700"/>
      <c r="CI7" s="700"/>
      <c r="CJ7" s="700"/>
      <c r="CK7" s="700"/>
      <c r="CL7" s="700"/>
      <c r="CM7" s="700"/>
      <c r="CN7" s="700"/>
      <c r="CO7" s="700"/>
      <c r="CP7" s="700"/>
      <c r="CQ7" s="701"/>
      <c r="CR7" s="665">
        <v>2178923</v>
      </c>
      <c r="CS7" s="666"/>
      <c r="CT7" s="666"/>
      <c r="CU7" s="666"/>
      <c r="CV7" s="666"/>
      <c r="CW7" s="666"/>
      <c r="CX7" s="666"/>
      <c r="CY7" s="667"/>
      <c r="CZ7" s="692">
        <v>14.3</v>
      </c>
      <c r="DA7" s="692"/>
      <c r="DB7" s="692"/>
      <c r="DC7" s="692"/>
      <c r="DD7" s="671">
        <v>24730</v>
      </c>
      <c r="DE7" s="666"/>
      <c r="DF7" s="666"/>
      <c r="DG7" s="666"/>
      <c r="DH7" s="666"/>
      <c r="DI7" s="666"/>
      <c r="DJ7" s="666"/>
      <c r="DK7" s="666"/>
      <c r="DL7" s="666"/>
      <c r="DM7" s="666"/>
      <c r="DN7" s="666"/>
      <c r="DO7" s="666"/>
      <c r="DP7" s="667"/>
      <c r="DQ7" s="671">
        <v>1776058</v>
      </c>
      <c r="DR7" s="666"/>
      <c r="DS7" s="666"/>
      <c r="DT7" s="666"/>
      <c r="DU7" s="666"/>
      <c r="DV7" s="666"/>
      <c r="DW7" s="666"/>
      <c r="DX7" s="666"/>
      <c r="DY7" s="666"/>
      <c r="DZ7" s="666"/>
      <c r="EA7" s="666"/>
      <c r="EB7" s="666"/>
      <c r="EC7" s="709"/>
    </row>
    <row r="8" spans="2:143" ht="11.25" customHeight="1" x14ac:dyDescent="0.15">
      <c r="B8" s="662" t="s">
        <v>236</v>
      </c>
      <c r="C8" s="663"/>
      <c r="D8" s="663"/>
      <c r="E8" s="663"/>
      <c r="F8" s="663"/>
      <c r="G8" s="663"/>
      <c r="H8" s="663"/>
      <c r="I8" s="663"/>
      <c r="J8" s="663"/>
      <c r="K8" s="663"/>
      <c r="L8" s="663"/>
      <c r="M8" s="663"/>
      <c r="N8" s="663"/>
      <c r="O8" s="663"/>
      <c r="P8" s="663"/>
      <c r="Q8" s="664"/>
      <c r="R8" s="665">
        <v>19417</v>
      </c>
      <c r="S8" s="666"/>
      <c r="T8" s="666"/>
      <c r="U8" s="666"/>
      <c r="V8" s="666"/>
      <c r="W8" s="666"/>
      <c r="X8" s="666"/>
      <c r="Y8" s="667"/>
      <c r="Z8" s="692">
        <v>0.1</v>
      </c>
      <c r="AA8" s="692"/>
      <c r="AB8" s="692"/>
      <c r="AC8" s="692"/>
      <c r="AD8" s="693">
        <v>19417</v>
      </c>
      <c r="AE8" s="693"/>
      <c r="AF8" s="693"/>
      <c r="AG8" s="693"/>
      <c r="AH8" s="693"/>
      <c r="AI8" s="693"/>
      <c r="AJ8" s="693"/>
      <c r="AK8" s="693"/>
      <c r="AL8" s="668">
        <v>0.2</v>
      </c>
      <c r="AM8" s="669"/>
      <c r="AN8" s="669"/>
      <c r="AO8" s="694"/>
      <c r="AP8" s="662" t="s">
        <v>237</v>
      </c>
      <c r="AQ8" s="663"/>
      <c r="AR8" s="663"/>
      <c r="AS8" s="663"/>
      <c r="AT8" s="663"/>
      <c r="AU8" s="663"/>
      <c r="AV8" s="663"/>
      <c r="AW8" s="663"/>
      <c r="AX8" s="663"/>
      <c r="AY8" s="663"/>
      <c r="AZ8" s="663"/>
      <c r="BA8" s="663"/>
      <c r="BB8" s="663"/>
      <c r="BC8" s="663"/>
      <c r="BD8" s="663"/>
      <c r="BE8" s="663"/>
      <c r="BF8" s="664"/>
      <c r="BG8" s="665">
        <v>48533</v>
      </c>
      <c r="BH8" s="666"/>
      <c r="BI8" s="666"/>
      <c r="BJ8" s="666"/>
      <c r="BK8" s="666"/>
      <c r="BL8" s="666"/>
      <c r="BM8" s="666"/>
      <c r="BN8" s="667"/>
      <c r="BO8" s="692">
        <v>1.5</v>
      </c>
      <c r="BP8" s="692"/>
      <c r="BQ8" s="692"/>
      <c r="BR8" s="692"/>
      <c r="BS8" s="693" t="s">
        <v>126</v>
      </c>
      <c r="BT8" s="693"/>
      <c r="BU8" s="693"/>
      <c r="BV8" s="693"/>
      <c r="BW8" s="693"/>
      <c r="BX8" s="693"/>
      <c r="BY8" s="693"/>
      <c r="BZ8" s="693"/>
      <c r="CA8" s="693"/>
      <c r="CB8" s="751"/>
      <c r="CD8" s="699" t="s">
        <v>238</v>
      </c>
      <c r="CE8" s="700"/>
      <c r="CF8" s="700"/>
      <c r="CG8" s="700"/>
      <c r="CH8" s="700"/>
      <c r="CI8" s="700"/>
      <c r="CJ8" s="700"/>
      <c r="CK8" s="700"/>
      <c r="CL8" s="700"/>
      <c r="CM8" s="700"/>
      <c r="CN8" s="700"/>
      <c r="CO8" s="700"/>
      <c r="CP8" s="700"/>
      <c r="CQ8" s="701"/>
      <c r="CR8" s="665">
        <v>4978918</v>
      </c>
      <c r="CS8" s="666"/>
      <c r="CT8" s="666"/>
      <c r="CU8" s="666"/>
      <c r="CV8" s="666"/>
      <c r="CW8" s="666"/>
      <c r="CX8" s="666"/>
      <c r="CY8" s="667"/>
      <c r="CZ8" s="692">
        <v>32.799999999999997</v>
      </c>
      <c r="DA8" s="692"/>
      <c r="DB8" s="692"/>
      <c r="DC8" s="692"/>
      <c r="DD8" s="671">
        <v>6737</v>
      </c>
      <c r="DE8" s="666"/>
      <c r="DF8" s="666"/>
      <c r="DG8" s="666"/>
      <c r="DH8" s="666"/>
      <c r="DI8" s="666"/>
      <c r="DJ8" s="666"/>
      <c r="DK8" s="666"/>
      <c r="DL8" s="666"/>
      <c r="DM8" s="666"/>
      <c r="DN8" s="666"/>
      <c r="DO8" s="666"/>
      <c r="DP8" s="667"/>
      <c r="DQ8" s="671">
        <v>2033061</v>
      </c>
      <c r="DR8" s="666"/>
      <c r="DS8" s="666"/>
      <c r="DT8" s="666"/>
      <c r="DU8" s="666"/>
      <c r="DV8" s="666"/>
      <c r="DW8" s="666"/>
      <c r="DX8" s="666"/>
      <c r="DY8" s="666"/>
      <c r="DZ8" s="666"/>
      <c r="EA8" s="666"/>
      <c r="EB8" s="666"/>
      <c r="EC8" s="709"/>
    </row>
    <row r="9" spans="2:143" ht="11.25" customHeight="1" x14ac:dyDescent="0.15">
      <c r="B9" s="662" t="s">
        <v>239</v>
      </c>
      <c r="C9" s="663"/>
      <c r="D9" s="663"/>
      <c r="E9" s="663"/>
      <c r="F9" s="663"/>
      <c r="G9" s="663"/>
      <c r="H9" s="663"/>
      <c r="I9" s="663"/>
      <c r="J9" s="663"/>
      <c r="K9" s="663"/>
      <c r="L9" s="663"/>
      <c r="M9" s="663"/>
      <c r="N9" s="663"/>
      <c r="O9" s="663"/>
      <c r="P9" s="663"/>
      <c r="Q9" s="664"/>
      <c r="R9" s="665">
        <v>23121</v>
      </c>
      <c r="S9" s="666"/>
      <c r="T9" s="666"/>
      <c r="U9" s="666"/>
      <c r="V9" s="666"/>
      <c r="W9" s="666"/>
      <c r="X9" s="666"/>
      <c r="Y9" s="667"/>
      <c r="Z9" s="692">
        <v>0.1</v>
      </c>
      <c r="AA9" s="692"/>
      <c r="AB9" s="692"/>
      <c r="AC9" s="692"/>
      <c r="AD9" s="693">
        <v>23121</v>
      </c>
      <c r="AE9" s="693"/>
      <c r="AF9" s="693"/>
      <c r="AG9" s="693"/>
      <c r="AH9" s="693"/>
      <c r="AI9" s="693"/>
      <c r="AJ9" s="693"/>
      <c r="AK9" s="693"/>
      <c r="AL9" s="668">
        <v>0.3</v>
      </c>
      <c r="AM9" s="669"/>
      <c r="AN9" s="669"/>
      <c r="AO9" s="694"/>
      <c r="AP9" s="662" t="s">
        <v>240</v>
      </c>
      <c r="AQ9" s="663"/>
      <c r="AR9" s="663"/>
      <c r="AS9" s="663"/>
      <c r="AT9" s="663"/>
      <c r="AU9" s="663"/>
      <c r="AV9" s="663"/>
      <c r="AW9" s="663"/>
      <c r="AX9" s="663"/>
      <c r="AY9" s="663"/>
      <c r="AZ9" s="663"/>
      <c r="BA9" s="663"/>
      <c r="BB9" s="663"/>
      <c r="BC9" s="663"/>
      <c r="BD9" s="663"/>
      <c r="BE9" s="663"/>
      <c r="BF9" s="664"/>
      <c r="BG9" s="665">
        <v>1261932</v>
      </c>
      <c r="BH9" s="666"/>
      <c r="BI9" s="666"/>
      <c r="BJ9" s="666"/>
      <c r="BK9" s="666"/>
      <c r="BL9" s="666"/>
      <c r="BM9" s="666"/>
      <c r="BN9" s="667"/>
      <c r="BO9" s="692">
        <v>39.9</v>
      </c>
      <c r="BP9" s="692"/>
      <c r="BQ9" s="692"/>
      <c r="BR9" s="692"/>
      <c r="BS9" s="693" t="s">
        <v>126</v>
      </c>
      <c r="BT9" s="693"/>
      <c r="BU9" s="693"/>
      <c r="BV9" s="693"/>
      <c r="BW9" s="693"/>
      <c r="BX9" s="693"/>
      <c r="BY9" s="693"/>
      <c r="BZ9" s="693"/>
      <c r="CA9" s="693"/>
      <c r="CB9" s="751"/>
      <c r="CD9" s="699" t="s">
        <v>241</v>
      </c>
      <c r="CE9" s="700"/>
      <c r="CF9" s="700"/>
      <c r="CG9" s="700"/>
      <c r="CH9" s="700"/>
      <c r="CI9" s="700"/>
      <c r="CJ9" s="700"/>
      <c r="CK9" s="700"/>
      <c r="CL9" s="700"/>
      <c r="CM9" s="700"/>
      <c r="CN9" s="700"/>
      <c r="CO9" s="700"/>
      <c r="CP9" s="700"/>
      <c r="CQ9" s="701"/>
      <c r="CR9" s="665">
        <v>1737563</v>
      </c>
      <c r="CS9" s="666"/>
      <c r="CT9" s="666"/>
      <c r="CU9" s="666"/>
      <c r="CV9" s="666"/>
      <c r="CW9" s="666"/>
      <c r="CX9" s="666"/>
      <c r="CY9" s="667"/>
      <c r="CZ9" s="692">
        <v>11.4</v>
      </c>
      <c r="DA9" s="692"/>
      <c r="DB9" s="692"/>
      <c r="DC9" s="692"/>
      <c r="DD9" s="671">
        <v>285114</v>
      </c>
      <c r="DE9" s="666"/>
      <c r="DF9" s="666"/>
      <c r="DG9" s="666"/>
      <c r="DH9" s="666"/>
      <c r="DI9" s="666"/>
      <c r="DJ9" s="666"/>
      <c r="DK9" s="666"/>
      <c r="DL9" s="666"/>
      <c r="DM9" s="666"/>
      <c r="DN9" s="666"/>
      <c r="DO9" s="666"/>
      <c r="DP9" s="667"/>
      <c r="DQ9" s="671">
        <v>1190334</v>
      </c>
      <c r="DR9" s="666"/>
      <c r="DS9" s="666"/>
      <c r="DT9" s="666"/>
      <c r="DU9" s="666"/>
      <c r="DV9" s="666"/>
      <c r="DW9" s="666"/>
      <c r="DX9" s="666"/>
      <c r="DY9" s="666"/>
      <c r="DZ9" s="666"/>
      <c r="EA9" s="666"/>
      <c r="EB9" s="666"/>
      <c r="EC9" s="709"/>
    </row>
    <row r="10" spans="2:143" ht="11.25" customHeight="1" x14ac:dyDescent="0.15">
      <c r="B10" s="662" t="s">
        <v>242</v>
      </c>
      <c r="C10" s="663"/>
      <c r="D10" s="663"/>
      <c r="E10" s="663"/>
      <c r="F10" s="663"/>
      <c r="G10" s="663"/>
      <c r="H10" s="663"/>
      <c r="I10" s="663"/>
      <c r="J10" s="663"/>
      <c r="K10" s="663"/>
      <c r="L10" s="663"/>
      <c r="M10" s="663"/>
      <c r="N10" s="663"/>
      <c r="O10" s="663"/>
      <c r="P10" s="663"/>
      <c r="Q10" s="664"/>
      <c r="R10" s="665" t="s">
        <v>126</v>
      </c>
      <c r="S10" s="666"/>
      <c r="T10" s="666"/>
      <c r="U10" s="666"/>
      <c r="V10" s="666"/>
      <c r="W10" s="666"/>
      <c r="X10" s="666"/>
      <c r="Y10" s="667"/>
      <c r="Z10" s="692" t="s">
        <v>126</v>
      </c>
      <c r="AA10" s="692"/>
      <c r="AB10" s="692"/>
      <c r="AC10" s="692"/>
      <c r="AD10" s="693" t="s">
        <v>126</v>
      </c>
      <c r="AE10" s="693"/>
      <c r="AF10" s="693"/>
      <c r="AG10" s="693"/>
      <c r="AH10" s="693"/>
      <c r="AI10" s="693"/>
      <c r="AJ10" s="693"/>
      <c r="AK10" s="693"/>
      <c r="AL10" s="668" t="s">
        <v>126</v>
      </c>
      <c r="AM10" s="669"/>
      <c r="AN10" s="669"/>
      <c r="AO10" s="694"/>
      <c r="AP10" s="662" t="s">
        <v>243</v>
      </c>
      <c r="AQ10" s="663"/>
      <c r="AR10" s="663"/>
      <c r="AS10" s="663"/>
      <c r="AT10" s="663"/>
      <c r="AU10" s="663"/>
      <c r="AV10" s="663"/>
      <c r="AW10" s="663"/>
      <c r="AX10" s="663"/>
      <c r="AY10" s="663"/>
      <c r="AZ10" s="663"/>
      <c r="BA10" s="663"/>
      <c r="BB10" s="663"/>
      <c r="BC10" s="663"/>
      <c r="BD10" s="663"/>
      <c r="BE10" s="663"/>
      <c r="BF10" s="664"/>
      <c r="BG10" s="665">
        <v>72180</v>
      </c>
      <c r="BH10" s="666"/>
      <c r="BI10" s="666"/>
      <c r="BJ10" s="666"/>
      <c r="BK10" s="666"/>
      <c r="BL10" s="666"/>
      <c r="BM10" s="666"/>
      <c r="BN10" s="667"/>
      <c r="BO10" s="692">
        <v>2.2999999999999998</v>
      </c>
      <c r="BP10" s="692"/>
      <c r="BQ10" s="692"/>
      <c r="BR10" s="692"/>
      <c r="BS10" s="693" t="s">
        <v>126</v>
      </c>
      <c r="BT10" s="693"/>
      <c r="BU10" s="693"/>
      <c r="BV10" s="693"/>
      <c r="BW10" s="693"/>
      <c r="BX10" s="693"/>
      <c r="BY10" s="693"/>
      <c r="BZ10" s="693"/>
      <c r="CA10" s="693"/>
      <c r="CB10" s="751"/>
      <c r="CD10" s="699" t="s">
        <v>244</v>
      </c>
      <c r="CE10" s="700"/>
      <c r="CF10" s="700"/>
      <c r="CG10" s="700"/>
      <c r="CH10" s="700"/>
      <c r="CI10" s="700"/>
      <c r="CJ10" s="700"/>
      <c r="CK10" s="700"/>
      <c r="CL10" s="700"/>
      <c r="CM10" s="700"/>
      <c r="CN10" s="700"/>
      <c r="CO10" s="700"/>
      <c r="CP10" s="700"/>
      <c r="CQ10" s="701"/>
      <c r="CR10" s="665" t="s">
        <v>126</v>
      </c>
      <c r="CS10" s="666"/>
      <c r="CT10" s="666"/>
      <c r="CU10" s="666"/>
      <c r="CV10" s="666"/>
      <c r="CW10" s="666"/>
      <c r="CX10" s="666"/>
      <c r="CY10" s="667"/>
      <c r="CZ10" s="692" t="s">
        <v>126</v>
      </c>
      <c r="DA10" s="692"/>
      <c r="DB10" s="692"/>
      <c r="DC10" s="692"/>
      <c r="DD10" s="671" t="s">
        <v>126</v>
      </c>
      <c r="DE10" s="666"/>
      <c r="DF10" s="666"/>
      <c r="DG10" s="666"/>
      <c r="DH10" s="666"/>
      <c r="DI10" s="666"/>
      <c r="DJ10" s="666"/>
      <c r="DK10" s="666"/>
      <c r="DL10" s="666"/>
      <c r="DM10" s="666"/>
      <c r="DN10" s="666"/>
      <c r="DO10" s="666"/>
      <c r="DP10" s="667"/>
      <c r="DQ10" s="671" t="s">
        <v>126</v>
      </c>
      <c r="DR10" s="666"/>
      <c r="DS10" s="666"/>
      <c r="DT10" s="666"/>
      <c r="DU10" s="666"/>
      <c r="DV10" s="666"/>
      <c r="DW10" s="666"/>
      <c r="DX10" s="666"/>
      <c r="DY10" s="666"/>
      <c r="DZ10" s="666"/>
      <c r="EA10" s="666"/>
      <c r="EB10" s="666"/>
      <c r="EC10" s="709"/>
    </row>
    <row r="11" spans="2:143" ht="11.25" customHeight="1" x14ac:dyDescent="0.15">
      <c r="B11" s="662" t="s">
        <v>245</v>
      </c>
      <c r="C11" s="663"/>
      <c r="D11" s="663"/>
      <c r="E11" s="663"/>
      <c r="F11" s="663"/>
      <c r="G11" s="663"/>
      <c r="H11" s="663"/>
      <c r="I11" s="663"/>
      <c r="J11" s="663"/>
      <c r="K11" s="663"/>
      <c r="L11" s="663"/>
      <c r="M11" s="663"/>
      <c r="N11" s="663"/>
      <c r="O11" s="663"/>
      <c r="P11" s="663"/>
      <c r="Q11" s="664"/>
      <c r="R11" s="665">
        <v>642168</v>
      </c>
      <c r="S11" s="666"/>
      <c r="T11" s="666"/>
      <c r="U11" s="666"/>
      <c r="V11" s="666"/>
      <c r="W11" s="666"/>
      <c r="X11" s="666"/>
      <c r="Y11" s="667"/>
      <c r="Z11" s="668">
        <v>3.9</v>
      </c>
      <c r="AA11" s="669"/>
      <c r="AB11" s="669"/>
      <c r="AC11" s="670"/>
      <c r="AD11" s="671">
        <v>642168</v>
      </c>
      <c r="AE11" s="666"/>
      <c r="AF11" s="666"/>
      <c r="AG11" s="666"/>
      <c r="AH11" s="666"/>
      <c r="AI11" s="666"/>
      <c r="AJ11" s="666"/>
      <c r="AK11" s="667"/>
      <c r="AL11" s="668">
        <v>8.1999999999999993</v>
      </c>
      <c r="AM11" s="669"/>
      <c r="AN11" s="669"/>
      <c r="AO11" s="694"/>
      <c r="AP11" s="662" t="s">
        <v>246</v>
      </c>
      <c r="AQ11" s="663"/>
      <c r="AR11" s="663"/>
      <c r="AS11" s="663"/>
      <c r="AT11" s="663"/>
      <c r="AU11" s="663"/>
      <c r="AV11" s="663"/>
      <c r="AW11" s="663"/>
      <c r="AX11" s="663"/>
      <c r="AY11" s="663"/>
      <c r="AZ11" s="663"/>
      <c r="BA11" s="663"/>
      <c r="BB11" s="663"/>
      <c r="BC11" s="663"/>
      <c r="BD11" s="663"/>
      <c r="BE11" s="663"/>
      <c r="BF11" s="664"/>
      <c r="BG11" s="665">
        <v>97531</v>
      </c>
      <c r="BH11" s="666"/>
      <c r="BI11" s="666"/>
      <c r="BJ11" s="666"/>
      <c r="BK11" s="666"/>
      <c r="BL11" s="666"/>
      <c r="BM11" s="666"/>
      <c r="BN11" s="667"/>
      <c r="BO11" s="692">
        <v>3.1</v>
      </c>
      <c r="BP11" s="692"/>
      <c r="BQ11" s="692"/>
      <c r="BR11" s="692"/>
      <c r="BS11" s="693" t="s">
        <v>126</v>
      </c>
      <c r="BT11" s="693"/>
      <c r="BU11" s="693"/>
      <c r="BV11" s="693"/>
      <c r="BW11" s="693"/>
      <c r="BX11" s="693"/>
      <c r="BY11" s="693"/>
      <c r="BZ11" s="693"/>
      <c r="CA11" s="693"/>
      <c r="CB11" s="751"/>
      <c r="CD11" s="699" t="s">
        <v>247</v>
      </c>
      <c r="CE11" s="700"/>
      <c r="CF11" s="700"/>
      <c r="CG11" s="700"/>
      <c r="CH11" s="700"/>
      <c r="CI11" s="700"/>
      <c r="CJ11" s="700"/>
      <c r="CK11" s="700"/>
      <c r="CL11" s="700"/>
      <c r="CM11" s="700"/>
      <c r="CN11" s="700"/>
      <c r="CO11" s="700"/>
      <c r="CP11" s="700"/>
      <c r="CQ11" s="701"/>
      <c r="CR11" s="665">
        <v>366305</v>
      </c>
      <c r="CS11" s="666"/>
      <c r="CT11" s="666"/>
      <c r="CU11" s="666"/>
      <c r="CV11" s="666"/>
      <c r="CW11" s="666"/>
      <c r="CX11" s="666"/>
      <c r="CY11" s="667"/>
      <c r="CZ11" s="692">
        <v>2.4</v>
      </c>
      <c r="DA11" s="692"/>
      <c r="DB11" s="692"/>
      <c r="DC11" s="692"/>
      <c r="DD11" s="671">
        <v>88598</v>
      </c>
      <c r="DE11" s="666"/>
      <c r="DF11" s="666"/>
      <c r="DG11" s="666"/>
      <c r="DH11" s="666"/>
      <c r="DI11" s="666"/>
      <c r="DJ11" s="666"/>
      <c r="DK11" s="666"/>
      <c r="DL11" s="666"/>
      <c r="DM11" s="666"/>
      <c r="DN11" s="666"/>
      <c r="DO11" s="666"/>
      <c r="DP11" s="667"/>
      <c r="DQ11" s="671">
        <v>202924</v>
      </c>
      <c r="DR11" s="666"/>
      <c r="DS11" s="666"/>
      <c r="DT11" s="666"/>
      <c r="DU11" s="666"/>
      <c r="DV11" s="666"/>
      <c r="DW11" s="666"/>
      <c r="DX11" s="666"/>
      <c r="DY11" s="666"/>
      <c r="DZ11" s="666"/>
      <c r="EA11" s="666"/>
      <c r="EB11" s="666"/>
      <c r="EC11" s="709"/>
    </row>
    <row r="12" spans="2:143" ht="11.25" customHeight="1" x14ac:dyDescent="0.15">
      <c r="B12" s="662" t="s">
        <v>248</v>
      </c>
      <c r="C12" s="663"/>
      <c r="D12" s="663"/>
      <c r="E12" s="663"/>
      <c r="F12" s="663"/>
      <c r="G12" s="663"/>
      <c r="H12" s="663"/>
      <c r="I12" s="663"/>
      <c r="J12" s="663"/>
      <c r="K12" s="663"/>
      <c r="L12" s="663"/>
      <c r="M12" s="663"/>
      <c r="N12" s="663"/>
      <c r="O12" s="663"/>
      <c r="P12" s="663"/>
      <c r="Q12" s="664"/>
      <c r="R12" s="665">
        <v>33009</v>
      </c>
      <c r="S12" s="666"/>
      <c r="T12" s="666"/>
      <c r="U12" s="666"/>
      <c r="V12" s="666"/>
      <c r="W12" s="666"/>
      <c r="X12" s="666"/>
      <c r="Y12" s="667"/>
      <c r="Z12" s="692">
        <v>0.2</v>
      </c>
      <c r="AA12" s="692"/>
      <c r="AB12" s="692"/>
      <c r="AC12" s="692"/>
      <c r="AD12" s="693">
        <v>33009</v>
      </c>
      <c r="AE12" s="693"/>
      <c r="AF12" s="693"/>
      <c r="AG12" s="693"/>
      <c r="AH12" s="693"/>
      <c r="AI12" s="693"/>
      <c r="AJ12" s="693"/>
      <c r="AK12" s="693"/>
      <c r="AL12" s="668">
        <v>0.4</v>
      </c>
      <c r="AM12" s="669"/>
      <c r="AN12" s="669"/>
      <c r="AO12" s="694"/>
      <c r="AP12" s="662" t="s">
        <v>249</v>
      </c>
      <c r="AQ12" s="663"/>
      <c r="AR12" s="663"/>
      <c r="AS12" s="663"/>
      <c r="AT12" s="663"/>
      <c r="AU12" s="663"/>
      <c r="AV12" s="663"/>
      <c r="AW12" s="663"/>
      <c r="AX12" s="663"/>
      <c r="AY12" s="663"/>
      <c r="AZ12" s="663"/>
      <c r="BA12" s="663"/>
      <c r="BB12" s="663"/>
      <c r="BC12" s="663"/>
      <c r="BD12" s="663"/>
      <c r="BE12" s="663"/>
      <c r="BF12" s="664"/>
      <c r="BG12" s="665">
        <v>1373325</v>
      </c>
      <c r="BH12" s="666"/>
      <c r="BI12" s="666"/>
      <c r="BJ12" s="666"/>
      <c r="BK12" s="666"/>
      <c r="BL12" s="666"/>
      <c r="BM12" s="666"/>
      <c r="BN12" s="667"/>
      <c r="BO12" s="692">
        <v>43.4</v>
      </c>
      <c r="BP12" s="692"/>
      <c r="BQ12" s="692"/>
      <c r="BR12" s="692"/>
      <c r="BS12" s="693" t="s">
        <v>126</v>
      </c>
      <c r="BT12" s="693"/>
      <c r="BU12" s="693"/>
      <c r="BV12" s="693"/>
      <c r="BW12" s="693"/>
      <c r="BX12" s="693"/>
      <c r="BY12" s="693"/>
      <c r="BZ12" s="693"/>
      <c r="CA12" s="693"/>
      <c r="CB12" s="751"/>
      <c r="CD12" s="699" t="s">
        <v>250</v>
      </c>
      <c r="CE12" s="700"/>
      <c r="CF12" s="700"/>
      <c r="CG12" s="700"/>
      <c r="CH12" s="700"/>
      <c r="CI12" s="700"/>
      <c r="CJ12" s="700"/>
      <c r="CK12" s="700"/>
      <c r="CL12" s="700"/>
      <c r="CM12" s="700"/>
      <c r="CN12" s="700"/>
      <c r="CO12" s="700"/>
      <c r="CP12" s="700"/>
      <c r="CQ12" s="701"/>
      <c r="CR12" s="665">
        <v>232157</v>
      </c>
      <c r="CS12" s="666"/>
      <c r="CT12" s="666"/>
      <c r="CU12" s="666"/>
      <c r="CV12" s="666"/>
      <c r="CW12" s="666"/>
      <c r="CX12" s="666"/>
      <c r="CY12" s="667"/>
      <c r="CZ12" s="692">
        <v>1.5</v>
      </c>
      <c r="DA12" s="692"/>
      <c r="DB12" s="692"/>
      <c r="DC12" s="692"/>
      <c r="DD12" s="671">
        <v>18581</v>
      </c>
      <c r="DE12" s="666"/>
      <c r="DF12" s="666"/>
      <c r="DG12" s="666"/>
      <c r="DH12" s="666"/>
      <c r="DI12" s="666"/>
      <c r="DJ12" s="666"/>
      <c r="DK12" s="666"/>
      <c r="DL12" s="666"/>
      <c r="DM12" s="666"/>
      <c r="DN12" s="666"/>
      <c r="DO12" s="666"/>
      <c r="DP12" s="667"/>
      <c r="DQ12" s="671">
        <v>172770</v>
      </c>
      <c r="DR12" s="666"/>
      <c r="DS12" s="666"/>
      <c r="DT12" s="666"/>
      <c r="DU12" s="666"/>
      <c r="DV12" s="666"/>
      <c r="DW12" s="666"/>
      <c r="DX12" s="666"/>
      <c r="DY12" s="666"/>
      <c r="DZ12" s="666"/>
      <c r="EA12" s="666"/>
      <c r="EB12" s="666"/>
      <c r="EC12" s="709"/>
    </row>
    <row r="13" spans="2:143" ht="11.25" customHeight="1" x14ac:dyDescent="0.15">
      <c r="B13" s="662" t="s">
        <v>251</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92" t="s">
        <v>126</v>
      </c>
      <c r="AA13" s="692"/>
      <c r="AB13" s="692"/>
      <c r="AC13" s="692"/>
      <c r="AD13" s="693" t="s">
        <v>126</v>
      </c>
      <c r="AE13" s="693"/>
      <c r="AF13" s="693"/>
      <c r="AG13" s="693"/>
      <c r="AH13" s="693"/>
      <c r="AI13" s="693"/>
      <c r="AJ13" s="693"/>
      <c r="AK13" s="693"/>
      <c r="AL13" s="668" t="s">
        <v>126</v>
      </c>
      <c r="AM13" s="669"/>
      <c r="AN13" s="669"/>
      <c r="AO13" s="694"/>
      <c r="AP13" s="662" t="s">
        <v>252</v>
      </c>
      <c r="AQ13" s="663"/>
      <c r="AR13" s="663"/>
      <c r="AS13" s="663"/>
      <c r="AT13" s="663"/>
      <c r="AU13" s="663"/>
      <c r="AV13" s="663"/>
      <c r="AW13" s="663"/>
      <c r="AX13" s="663"/>
      <c r="AY13" s="663"/>
      <c r="AZ13" s="663"/>
      <c r="BA13" s="663"/>
      <c r="BB13" s="663"/>
      <c r="BC13" s="663"/>
      <c r="BD13" s="663"/>
      <c r="BE13" s="663"/>
      <c r="BF13" s="664"/>
      <c r="BG13" s="665">
        <v>1357471</v>
      </c>
      <c r="BH13" s="666"/>
      <c r="BI13" s="666"/>
      <c r="BJ13" s="666"/>
      <c r="BK13" s="666"/>
      <c r="BL13" s="666"/>
      <c r="BM13" s="666"/>
      <c r="BN13" s="667"/>
      <c r="BO13" s="692">
        <v>42.9</v>
      </c>
      <c r="BP13" s="692"/>
      <c r="BQ13" s="692"/>
      <c r="BR13" s="692"/>
      <c r="BS13" s="693" t="s">
        <v>126</v>
      </c>
      <c r="BT13" s="693"/>
      <c r="BU13" s="693"/>
      <c r="BV13" s="693"/>
      <c r="BW13" s="693"/>
      <c r="BX13" s="693"/>
      <c r="BY13" s="693"/>
      <c r="BZ13" s="693"/>
      <c r="CA13" s="693"/>
      <c r="CB13" s="751"/>
      <c r="CD13" s="699" t="s">
        <v>253</v>
      </c>
      <c r="CE13" s="700"/>
      <c r="CF13" s="700"/>
      <c r="CG13" s="700"/>
      <c r="CH13" s="700"/>
      <c r="CI13" s="700"/>
      <c r="CJ13" s="700"/>
      <c r="CK13" s="700"/>
      <c r="CL13" s="700"/>
      <c r="CM13" s="700"/>
      <c r="CN13" s="700"/>
      <c r="CO13" s="700"/>
      <c r="CP13" s="700"/>
      <c r="CQ13" s="701"/>
      <c r="CR13" s="665">
        <v>1505418</v>
      </c>
      <c r="CS13" s="666"/>
      <c r="CT13" s="666"/>
      <c r="CU13" s="666"/>
      <c r="CV13" s="666"/>
      <c r="CW13" s="666"/>
      <c r="CX13" s="666"/>
      <c r="CY13" s="667"/>
      <c r="CZ13" s="692">
        <v>9.9</v>
      </c>
      <c r="DA13" s="692"/>
      <c r="DB13" s="692"/>
      <c r="DC13" s="692"/>
      <c r="DD13" s="671">
        <v>440440</v>
      </c>
      <c r="DE13" s="666"/>
      <c r="DF13" s="666"/>
      <c r="DG13" s="666"/>
      <c r="DH13" s="666"/>
      <c r="DI13" s="666"/>
      <c r="DJ13" s="666"/>
      <c r="DK13" s="666"/>
      <c r="DL13" s="666"/>
      <c r="DM13" s="666"/>
      <c r="DN13" s="666"/>
      <c r="DO13" s="666"/>
      <c r="DP13" s="667"/>
      <c r="DQ13" s="671">
        <v>1112040</v>
      </c>
      <c r="DR13" s="666"/>
      <c r="DS13" s="666"/>
      <c r="DT13" s="666"/>
      <c r="DU13" s="666"/>
      <c r="DV13" s="666"/>
      <c r="DW13" s="666"/>
      <c r="DX13" s="666"/>
      <c r="DY13" s="666"/>
      <c r="DZ13" s="666"/>
      <c r="EA13" s="666"/>
      <c r="EB13" s="666"/>
      <c r="EC13" s="709"/>
    </row>
    <row r="14" spans="2:143" ht="11.25" customHeight="1" x14ac:dyDescent="0.15">
      <c r="B14" s="662" t="s">
        <v>254</v>
      </c>
      <c r="C14" s="663"/>
      <c r="D14" s="663"/>
      <c r="E14" s="663"/>
      <c r="F14" s="663"/>
      <c r="G14" s="663"/>
      <c r="H14" s="663"/>
      <c r="I14" s="663"/>
      <c r="J14" s="663"/>
      <c r="K14" s="663"/>
      <c r="L14" s="663"/>
      <c r="M14" s="663"/>
      <c r="N14" s="663"/>
      <c r="O14" s="663"/>
      <c r="P14" s="663"/>
      <c r="Q14" s="664"/>
      <c r="R14" s="665" t="s">
        <v>126</v>
      </c>
      <c r="S14" s="666"/>
      <c r="T14" s="666"/>
      <c r="U14" s="666"/>
      <c r="V14" s="666"/>
      <c r="W14" s="666"/>
      <c r="X14" s="666"/>
      <c r="Y14" s="667"/>
      <c r="Z14" s="692" t="s">
        <v>126</v>
      </c>
      <c r="AA14" s="692"/>
      <c r="AB14" s="692"/>
      <c r="AC14" s="692"/>
      <c r="AD14" s="693" t="s">
        <v>126</v>
      </c>
      <c r="AE14" s="693"/>
      <c r="AF14" s="693"/>
      <c r="AG14" s="693"/>
      <c r="AH14" s="693"/>
      <c r="AI14" s="693"/>
      <c r="AJ14" s="693"/>
      <c r="AK14" s="693"/>
      <c r="AL14" s="668" t="s">
        <v>126</v>
      </c>
      <c r="AM14" s="669"/>
      <c r="AN14" s="669"/>
      <c r="AO14" s="694"/>
      <c r="AP14" s="662" t="s">
        <v>255</v>
      </c>
      <c r="AQ14" s="663"/>
      <c r="AR14" s="663"/>
      <c r="AS14" s="663"/>
      <c r="AT14" s="663"/>
      <c r="AU14" s="663"/>
      <c r="AV14" s="663"/>
      <c r="AW14" s="663"/>
      <c r="AX14" s="663"/>
      <c r="AY14" s="663"/>
      <c r="AZ14" s="663"/>
      <c r="BA14" s="663"/>
      <c r="BB14" s="663"/>
      <c r="BC14" s="663"/>
      <c r="BD14" s="663"/>
      <c r="BE14" s="663"/>
      <c r="BF14" s="664"/>
      <c r="BG14" s="665">
        <v>91742</v>
      </c>
      <c r="BH14" s="666"/>
      <c r="BI14" s="666"/>
      <c r="BJ14" s="666"/>
      <c r="BK14" s="666"/>
      <c r="BL14" s="666"/>
      <c r="BM14" s="666"/>
      <c r="BN14" s="667"/>
      <c r="BO14" s="692">
        <v>2.9</v>
      </c>
      <c r="BP14" s="692"/>
      <c r="BQ14" s="692"/>
      <c r="BR14" s="692"/>
      <c r="BS14" s="693" t="s">
        <v>126</v>
      </c>
      <c r="BT14" s="693"/>
      <c r="BU14" s="693"/>
      <c r="BV14" s="693"/>
      <c r="BW14" s="693"/>
      <c r="BX14" s="693"/>
      <c r="BY14" s="693"/>
      <c r="BZ14" s="693"/>
      <c r="CA14" s="693"/>
      <c r="CB14" s="751"/>
      <c r="CD14" s="699" t="s">
        <v>256</v>
      </c>
      <c r="CE14" s="700"/>
      <c r="CF14" s="700"/>
      <c r="CG14" s="700"/>
      <c r="CH14" s="700"/>
      <c r="CI14" s="700"/>
      <c r="CJ14" s="700"/>
      <c r="CK14" s="700"/>
      <c r="CL14" s="700"/>
      <c r="CM14" s="700"/>
      <c r="CN14" s="700"/>
      <c r="CO14" s="700"/>
      <c r="CP14" s="700"/>
      <c r="CQ14" s="701"/>
      <c r="CR14" s="665">
        <v>570226</v>
      </c>
      <c r="CS14" s="666"/>
      <c r="CT14" s="666"/>
      <c r="CU14" s="666"/>
      <c r="CV14" s="666"/>
      <c r="CW14" s="666"/>
      <c r="CX14" s="666"/>
      <c r="CY14" s="667"/>
      <c r="CZ14" s="692">
        <v>3.8</v>
      </c>
      <c r="DA14" s="692"/>
      <c r="DB14" s="692"/>
      <c r="DC14" s="692"/>
      <c r="DD14" s="671">
        <v>26645</v>
      </c>
      <c r="DE14" s="666"/>
      <c r="DF14" s="666"/>
      <c r="DG14" s="666"/>
      <c r="DH14" s="666"/>
      <c r="DI14" s="666"/>
      <c r="DJ14" s="666"/>
      <c r="DK14" s="666"/>
      <c r="DL14" s="666"/>
      <c r="DM14" s="666"/>
      <c r="DN14" s="666"/>
      <c r="DO14" s="666"/>
      <c r="DP14" s="667"/>
      <c r="DQ14" s="671">
        <v>533011</v>
      </c>
      <c r="DR14" s="666"/>
      <c r="DS14" s="666"/>
      <c r="DT14" s="666"/>
      <c r="DU14" s="666"/>
      <c r="DV14" s="666"/>
      <c r="DW14" s="666"/>
      <c r="DX14" s="666"/>
      <c r="DY14" s="666"/>
      <c r="DZ14" s="666"/>
      <c r="EA14" s="666"/>
      <c r="EB14" s="666"/>
      <c r="EC14" s="709"/>
    </row>
    <row r="15" spans="2:143" ht="11.25" customHeight="1" x14ac:dyDescent="0.15">
      <c r="B15" s="662" t="s">
        <v>257</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92" t="s">
        <v>126</v>
      </c>
      <c r="AA15" s="692"/>
      <c r="AB15" s="692"/>
      <c r="AC15" s="692"/>
      <c r="AD15" s="693" t="s">
        <v>126</v>
      </c>
      <c r="AE15" s="693"/>
      <c r="AF15" s="693"/>
      <c r="AG15" s="693"/>
      <c r="AH15" s="693"/>
      <c r="AI15" s="693"/>
      <c r="AJ15" s="693"/>
      <c r="AK15" s="693"/>
      <c r="AL15" s="668" t="s">
        <v>126</v>
      </c>
      <c r="AM15" s="669"/>
      <c r="AN15" s="669"/>
      <c r="AO15" s="694"/>
      <c r="AP15" s="662" t="s">
        <v>258</v>
      </c>
      <c r="AQ15" s="663"/>
      <c r="AR15" s="663"/>
      <c r="AS15" s="663"/>
      <c r="AT15" s="663"/>
      <c r="AU15" s="663"/>
      <c r="AV15" s="663"/>
      <c r="AW15" s="663"/>
      <c r="AX15" s="663"/>
      <c r="AY15" s="663"/>
      <c r="AZ15" s="663"/>
      <c r="BA15" s="663"/>
      <c r="BB15" s="663"/>
      <c r="BC15" s="663"/>
      <c r="BD15" s="663"/>
      <c r="BE15" s="663"/>
      <c r="BF15" s="664"/>
      <c r="BG15" s="665">
        <v>211132</v>
      </c>
      <c r="BH15" s="666"/>
      <c r="BI15" s="666"/>
      <c r="BJ15" s="666"/>
      <c r="BK15" s="666"/>
      <c r="BL15" s="666"/>
      <c r="BM15" s="666"/>
      <c r="BN15" s="667"/>
      <c r="BO15" s="692">
        <v>6.7</v>
      </c>
      <c r="BP15" s="692"/>
      <c r="BQ15" s="692"/>
      <c r="BR15" s="692"/>
      <c r="BS15" s="693" t="s">
        <v>126</v>
      </c>
      <c r="BT15" s="693"/>
      <c r="BU15" s="693"/>
      <c r="BV15" s="693"/>
      <c r="BW15" s="693"/>
      <c r="BX15" s="693"/>
      <c r="BY15" s="693"/>
      <c r="BZ15" s="693"/>
      <c r="CA15" s="693"/>
      <c r="CB15" s="751"/>
      <c r="CD15" s="699" t="s">
        <v>259</v>
      </c>
      <c r="CE15" s="700"/>
      <c r="CF15" s="700"/>
      <c r="CG15" s="700"/>
      <c r="CH15" s="700"/>
      <c r="CI15" s="700"/>
      <c r="CJ15" s="700"/>
      <c r="CK15" s="700"/>
      <c r="CL15" s="700"/>
      <c r="CM15" s="700"/>
      <c r="CN15" s="700"/>
      <c r="CO15" s="700"/>
      <c r="CP15" s="700"/>
      <c r="CQ15" s="701"/>
      <c r="CR15" s="665">
        <v>1586684</v>
      </c>
      <c r="CS15" s="666"/>
      <c r="CT15" s="666"/>
      <c r="CU15" s="666"/>
      <c r="CV15" s="666"/>
      <c r="CW15" s="666"/>
      <c r="CX15" s="666"/>
      <c r="CY15" s="667"/>
      <c r="CZ15" s="692">
        <v>10.4</v>
      </c>
      <c r="DA15" s="692"/>
      <c r="DB15" s="692"/>
      <c r="DC15" s="692"/>
      <c r="DD15" s="671">
        <v>598569</v>
      </c>
      <c r="DE15" s="666"/>
      <c r="DF15" s="666"/>
      <c r="DG15" s="666"/>
      <c r="DH15" s="666"/>
      <c r="DI15" s="666"/>
      <c r="DJ15" s="666"/>
      <c r="DK15" s="666"/>
      <c r="DL15" s="666"/>
      <c r="DM15" s="666"/>
      <c r="DN15" s="666"/>
      <c r="DO15" s="666"/>
      <c r="DP15" s="667"/>
      <c r="DQ15" s="671">
        <v>1136263</v>
      </c>
      <c r="DR15" s="666"/>
      <c r="DS15" s="666"/>
      <c r="DT15" s="666"/>
      <c r="DU15" s="666"/>
      <c r="DV15" s="666"/>
      <c r="DW15" s="666"/>
      <c r="DX15" s="666"/>
      <c r="DY15" s="666"/>
      <c r="DZ15" s="666"/>
      <c r="EA15" s="666"/>
      <c r="EB15" s="666"/>
      <c r="EC15" s="709"/>
    </row>
    <row r="16" spans="2:143" ht="11.25" customHeight="1" x14ac:dyDescent="0.15">
      <c r="B16" s="662" t="s">
        <v>260</v>
      </c>
      <c r="C16" s="663"/>
      <c r="D16" s="663"/>
      <c r="E16" s="663"/>
      <c r="F16" s="663"/>
      <c r="G16" s="663"/>
      <c r="H16" s="663"/>
      <c r="I16" s="663"/>
      <c r="J16" s="663"/>
      <c r="K16" s="663"/>
      <c r="L16" s="663"/>
      <c r="M16" s="663"/>
      <c r="N16" s="663"/>
      <c r="O16" s="663"/>
      <c r="P16" s="663"/>
      <c r="Q16" s="664"/>
      <c r="R16" s="665">
        <v>15675</v>
      </c>
      <c r="S16" s="666"/>
      <c r="T16" s="666"/>
      <c r="U16" s="666"/>
      <c r="V16" s="666"/>
      <c r="W16" s="666"/>
      <c r="X16" s="666"/>
      <c r="Y16" s="667"/>
      <c r="Z16" s="692">
        <v>0.1</v>
      </c>
      <c r="AA16" s="692"/>
      <c r="AB16" s="692"/>
      <c r="AC16" s="692"/>
      <c r="AD16" s="693">
        <v>15675</v>
      </c>
      <c r="AE16" s="693"/>
      <c r="AF16" s="693"/>
      <c r="AG16" s="693"/>
      <c r="AH16" s="693"/>
      <c r="AI16" s="693"/>
      <c r="AJ16" s="693"/>
      <c r="AK16" s="693"/>
      <c r="AL16" s="668">
        <v>0.2</v>
      </c>
      <c r="AM16" s="669"/>
      <c r="AN16" s="669"/>
      <c r="AO16" s="694"/>
      <c r="AP16" s="662" t="s">
        <v>261</v>
      </c>
      <c r="AQ16" s="663"/>
      <c r="AR16" s="663"/>
      <c r="AS16" s="663"/>
      <c r="AT16" s="663"/>
      <c r="AU16" s="663"/>
      <c r="AV16" s="663"/>
      <c r="AW16" s="663"/>
      <c r="AX16" s="663"/>
      <c r="AY16" s="663"/>
      <c r="AZ16" s="663"/>
      <c r="BA16" s="663"/>
      <c r="BB16" s="663"/>
      <c r="BC16" s="663"/>
      <c r="BD16" s="663"/>
      <c r="BE16" s="663"/>
      <c r="BF16" s="664"/>
      <c r="BG16" s="665" t="s">
        <v>126</v>
      </c>
      <c r="BH16" s="666"/>
      <c r="BI16" s="666"/>
      <c r="BJ16" s="666"/>
      <c r="BK16" s="666"/>
      <c r="BL16" s="666"/>
      <c r="BM16" s="666"/>
      <c r="BN16" s="667"/>
      <c r="BO16" s="692" t="s">
        <v>126</v>
      </c>
      <c r="BP16" s="692"/>
      <c r="BQ16" s="692"/>
      <c r="BR16" s="692"/>
      <c r="BS16" s="693" t="s">
        <v>126</v>
      </c>
      <c r="BT16" s="693"/>
      <c r="BU16" s="693"/>
      <c r="BV16" s="693"/>
      <c r="BW16" s="693"/>
      <c r="BX16" s="693"/>
      <c r="BY16" s="693"/>
      <c r="BZ16" s="693"/>
      <c r="CA16" s="693"/>
      <c r="CB16" s="751"/>
      <c r="CD16" s="699" t="s">
        <v>262</v>
      </c>
      <c r="CE16" s="700"/>
      <c r="CF16" s="700"/>
      <c r="CG16" s="700"/>
      <c r="CH16" s="700"/>
      <c r="CI16" s="700"/>
      <c r="CJ16" s="700"/>
      <c r="CK16" s="700"/>
      <c r="CL16" s="700"/>
      <c r="CM16" s="700"/>
      <c r="CN16" s="700"/>
      <c r="CO16" s="700"/>
      <c r="CP16" s="700"/>
      <c r="CQ16" s="701"/>
      <c r="CR16" s="665">
        <v>525735</v>
      </c>
      <c r="CS16" s="666"/>
      <c r="CT16" s="666"/>
      <c r="CU16" s="666"/>
      <c r="CV16" s="666"/>
      <c r="CW16" s="666"/>
      <c r="CX16" s="666"/>
      <c r="CY16" s="667"/>
      <c r="CZ16" s="692">
        <v>3.5</v>
      </c>
      <c r="DA16" s="692"/>
      <c r="DB16" s="692"/>
      <c r="DC16" s="692"/>
      <c r="DD16" s="671" t="s">
        <v>126</v>
      </c>
      <c r="DE16" s="666"/>
      <c r="DF16" s="666"/>
      <c r="DG16" s="666"/>
      <c r="DH16" s="666"/>
      <c r="DI16" s="666"/>
      <c r="DJ16" s="666"/>
      <c r="DK16" s="666"/>
      <c r="DL16" s="666"/>
      <c r="DM16" s="666"/>
      <c r="DN16" s="666"/>
      <c r="DO16" s="666"/>
      <c r="DP16" s="667"/>
      <c r="DQ16" s="671">
        <v>14070</v>
      </c>
      <c r="DR16" s="666"/>
      <c r="DS16" s="666"/>
      <c r="DT16" s="666"/>
      <c r="DU16" s="666"/>
      <c r="DV16" s="666"/>
      <c r="DW16" s="666"/>
      <c r="DX16" s="666"/>
      <c r="DY16" s="666"/>
      <c r="DZ16" s="666"/>
      <c r="EA16" s="666"/>
      <c r="EB16" s="666"/>
      <c r="EC16" s="709"/>
    </row>
    <row r="17" spans="2:133" ht="11.25" customHeight="1" x14ac:dyDescent="0.15">
      <c r="B17" s="662" t="s">
        <v>263</v>
      </c>
      <c r="C17" s="663"/>
      <c r="D17" s="663"/>
      <c r="E17" s="663"/>
      <c r="F17" s="663"/>
      <c r="G17" s="663"/>
      <c r="H17" s="663"/>
      <c r="I17" s="663"/>
      <c r="J17" s="663"/>
      <c r="K17" s="663"/>
      <c r="L17" s="663"/>
      <c r="M17" s="663"/>
      <c r="N17" s="663"/>
      <c r="O17" s="663"/>
      <c r="P17" s="663"/>
      <c r="Q17" s="664"/>
      <c r="R17" s="665">
        <v>36149</v>
      </c>
      <c r="S17" s="666"/>
      <c r="T17" s="666"/>
      <c r="U17" s="666"/>
      <c r="V17" s="666"/>
      <c r="W17" s="666"/>
      <c r="X17" s="666"/>
      <c r="Y17" s="667"/>
      <c r="Z17" s="692">
        <v>0.2</v>
      </c>
      <c r="AA17" s="692"/>
      <c r="AB17" s="692"/>
      <c r="AC17" s="692"/>
      <c r="AD17" s="693">
        <v>36149</v>
      </c>
      <c r="AE17" s="693"/>
      <c r="AF17" s="693"/>
      <c r="AG17" s="693"/>
      <c r="AH17" s="693"/>
      <c r="AI17" s="693"/>
      <c r="AJ17" s="693"/>
      <c r="AK17" s="693"/>
      <c r="AL17" s="668">
        <v>0.5</v>
      </c>
      <c r="AM17" s="669"/>
      <c r="AN17" s="669"/>
      <c r="AO17" s="694"/>
      <c r="AP17" s="662" t="s">
        <v>264</v>
      </c>
      <c r="AQ17" s="663"/>
      <c r="AR17" s="663"/>
      <c r="AS17" s="663"/>
      <c r="AT17" s="663"/>
      <c r="AU17" s="663"/>
      <c r="AV17" s="663"/>
      <c r="AW17" s="663"/>
      <c r="AX17" s="663"/>
      <c r="AY17" s="663"/>
      <c r="AZ17" s="663"/>
      <c r="BA17" s="663"/>
      <c r="BB17" s="663"/>
      <c r="BC17" s="663"/>
      <c r="BD17" s="663"/>
      <c r="BE17" s="663"/>
      <c r="BF17" s="664"/>
      <c r="BG17" s="665" t="s">
        <v>126</v>
      </c>
      <c r="BH17" s="666"/>
      <c r="BI17" s="666"/>
      <c r="BJ17" s="666"/>
      <c r="BK17" s="666"/>
      <c r="BL17" s="666"/>
      <c r="BM17" s="666"/>
      <c r="BN17" s="667"/>
      <c r="BO17" s="692" t="s">
        <v>126</v>
      </c>
      <c r="BP17" s="692"/>
      <c r="BQ17" s="692"/>
      <c r="BR17" s="692"/>
      <c r="BS17" s="693" t="s">
        <v>126</v>
      </c>
      <c r="BT17" s="693"/>
      <c r="BU17" s="693"/>
      <c r="BV17" s="693"/>
      <c r="BW17" s="693"/>
      <c r="BX17" s="693"/>
      <c r="BY17" s="693"/>
      <c r="BZ17" s="693"/>
      <c r="CA17" s="693"/>
      <c r="CB17" s="751"/>
      <c r="CD17" s="699" t="s">
        <v>265</v>
      </c>
      <c r="CE17" s="700"/>
      <c r="CF17" s="700"/>
      <c r="CG17" s="700"/>
      <c r="CH17" s="700"/>
      <c r="CI17" s="700"/>
      <c r="CJ17" s="700"/>
      <c r="CK17" s="700"/>
      <c r="CL17" s="700"/>
      <c r="CM17" s="700"/>
      <c r="CN17" s="700"/>
      <c r="CO17" s="700"/>
      <c r="CP17" s="700"/>
      <c r="CQ17" s="701"/>
      <c r="CR17" s="665">
        <v>1387560</v>
      </c>
      <c r="CS17" s="666"/>
      <c r="CT17" s="666"/>
      <c r="CU17" s="666"/>
      <c r="CV17" s="666"/>
      <c r="CW17" s="666"/>
      <c r="CX17" s="666"/>
      <c r="CY17" s="667"/>
      <c r="CZ17" s="692">
        <v>9.1</v>
      </c>
      <c r="DA17" s="692"/>
      <c r="DB17" s="692"/>
      <c r="DC17" s="692"/>
      <c r="DD17" s="671" t="s">
        <v>126</v>
      </c>
      <c r="DE17" s="666"/>
      <c r="DF17" s="666"/>
      <c r="DG17" s="666"/>
      <c r="DH17" s="666"/>
      <c r="DI17" s="666"/>
      <c r="DJ17" s="666"/>
      <c r="DK17" s="666"/>
      <c r="DL17" s="666"/>
      <c r="DM17" s="666"/>
      <c r="DN17" s="666"/>
      <c r="DO17" s="666"/>
      <c r="DP17" s="667"/>
      <c r="DQ17" s="671">
        <v>1370896</v>
      </c>
      <c r="DR17" s="666"/>
      <c r="DS17" s="666"/>
      <c r="DT17" s="666"/>
      <c r="DU17" s="666"/>
      <c r="DV17" s="666"/>
      <c r="DW17" s="666"/>
      <c r="DX17" s="666"/>
      <c r="DY17" s="666"/>
      <c r="DZ17" s="666"/>
      <c r="EA17" s="666"/>
      <c r="EB17" s="666"/>
      <c r="EC17" s="709"/>
    </row>
    <row r="18" spans="2:133" ht="11.25" customHeight="1" x14ac:dyDescent="0.15">
      <c r="B18" s="662" t="s">
        <v>266</v>
      </c>
      <c r="C18" s="663"/>
      <c r="D18" s="663"/>
      <c r="E18" s="663"/>
      <c r="F18" s="663"/>
      <c r="G18" s="663"/>
      <c r="H18" s="663"/>
      <c r="I18" s="663"/>
      <c r="J18" s="663"/>
      <c r="K18" s="663"/>
      <c r="L18" s="663"/>
      <c r="M18" s="663"/>
      <c r="N18" s="663"/>
      <c r="O18" s="663"/>
      <c r="P18" s="663"/>
      <c r="Q18" s="664"/>
      <c r="R18" s="665">
        <v>56014</v>
      </c>
      <c r="S18" s="666"/>
      <c r="T18" s="666"/>
      <c r="U18" s="666"/>
      <c r="V18" s="666"/>
      <c r="W18" s="666"/>
      <c r="X18" s="666"/>
      <c r="Y18" s="667"/>
      <c r="Z18" s="692">
        <v>0.3</v>
      </c>
      <c r="AA18" s="692"/>
      <c r="AB18" s="692"/>
      <c r="AC18" s="692"/>
      <c r="AD18" s="693">
        <v>56014</v>
      </c>
      <c r="AE18" s="693"/>
      <c r="AF18" s="693"/>
      <c r="AG18" s="693"/>
      <c r="AH18" s="693"/>
      <c r="AI18" s="693"/>
      <c r="AJ18" s="693"/>
      <c r="AK18" s="693"/>
      <c r="AL18" s="668">
        <v>0.69999998807907104</v>
      </c>
      <c r="AM18" s="669"/>
      <c r="AN18" s="669"/>
      <c r="AO18" s="694"/>
      <c r="AP18" s="662" t="s">
        <v>267</v>
      </c>
      <c r="AQ18" s="663"/>
      <c r="AR18" s="663"/>
      <c r="AS18" s="663"/>
      <c r="AT18" s="663"/>
      <c r="AU18" s="663"/>
      <c r="AV18" s="663"/>
      <c r="AW18" s="663"/>
      <c r="AX18" s="663"/>
      <c r="AY18" s="663"/>
      <c r="AZ18" s="663"/>
      <c r="BA18" s="663"/>
      <c r="BB18" s="663"/>
      <c r="BC18" s="663"/>
      <c r="BD18" s="663"/>
      <c r="BE18" s="663"/>
      <c r="BF18" s="664"/>
      <c r="BG18" s="665" t="s">
        <v>126</v>
      </c>
      <c r="BH18" s="666"/>
      <c r="BI18" s="666"/>
      <c r="BJ18" s="666"/>
      <c r="BK18" s="666"/>
      <c r="BL18" s="666"/>
      <c r="BM18" s="666"/>
      <c r="BN18" s="667"/>
      <c r="BO18" s="692" t="s">
        <v>126</v>
      </c>
      <c r="BP18" s="692"/>
      <c r="BQ18" s="692"/>
      <c r="BR18" s="692"/>
      <c r="BS18" s="693" t="s">
        <v>126</v>
      </c>
      <c r="BT18" s="693"/>
      <c r="BU18" s="693"/>
      <c r="BV18" s="693"/>
      <c r="BW18" s="693"/>
      <c r="BX18" s="693"/>
      <c r="BY18" s="693"/>
      <c r="BZ18" s="693"/>
      <c r="CA18" s="693"/>
      <c r="CB18" s="751"/>
      <c r="CD18" s="699" t="s">
        <v>268</v>
      </c>
      <c r="CE18" s="700"/>
      <c r="CF18" s="700"/>
      <c r="CG18" s="700"/>
      <c r="CH18" s="700"/>
      <c r="CI18" s="700"/>
      <c r="CJ18" s="700"/>
      <c r="CK18" s="700"/>
      <c r="CL18" s="700"/>
      <c r="CM18" s="700"/>
      <c r="CN18" s="700"/>
      <c r="CO18" s="700"/>
      <c r="CP18" s="700"/>
      <c r="CQ18" s="701"/>
      <c r="CR18" s="665" t="s">
        <v>126</v>
      </c>
      <c r="CS18" s="666"/>
      <c r="CT18" s="666"/>
      <c r="CU18" s="666"/>
      <c r="CV18" s="666"/>
      <c r="CW18" s="666"/>
      <c r="CX18" s="666"/>
      <c r="CY18" s="667"/>
      <c r="CZ18" s="692" t="s">
        <v>126</v>
      </c>
      <c r="DA18" s="692"/>
      <c r="DB18" s="692"/>
      <c r="DC18" s="692"/>
      <c r="DD18" s="671" t="s">
        <v>126</v>
      </c>
      <c r="DE18" s="666"/>
      <c r="DF18" s="666"/>
      <c r="DG18" s="666"/>
      <c r="DH18" s="666"/>
      <c r="DI18" s="666"/>
      <c r="DJ18" s="666"/>
      <c r="DK18" s="666"/>
      <c r="DL18" s="666"/>
      <c r="DM18" s="666"/>
      <c r="DN18" s="666"/>
      <c r="DO18" s="666"/>
      <c r="DP18" s="667"/>
      <c r="DQ18" s="671" t="s">
        <v>126</v>
      </c>
      <c r="DR18" s="666"/>
      <c r="DS18" s="666"/>
      <c r="DT18" s="666"/>
      <c r="DU18" s="666"/>
      <c r="DV18" s="666"/>
      <c r="DW18" s="666"/>
      <c r="DX18" s="666"/>
      <c r="DY18" s="666"/>
      <c r="DZ18" s="666"/>
      <c r="EA18" s="666"/>
      <c r="EB18" s="666"/>
      <c r="EC18" s="709"/>
    </row>
    <row r="19" spans="2:133" ht="11.25" customHeight="1" x14ac:dyDescent="0.15">
      <c r="B19" s="662" t="s">
        <v>269</v>
      </c>
      <c r="C19" s="663"/>
      <c r="D19" s="663"/>
      <c r="E19" s="663"/>
      <c r="F19" s="663"/>
      <c r="G19" s="663"/>
      <c r="H19" s="663"/>
      <c r="I19" s="663"/>
      <c r="J19" s="663"/>
      <c r="K19" s="663"/>
      <c r="L19" s="663"/>
      <c r="M19" s="663"/>
      <c r="N19" s="663"/>
      <c r="O19" s="663"/>
      <c r="P19" s="663"/>
      <c r="Q19" s="664"/>
      <c r="R19" s="665">
        <v>19619</v>
      </c>
      <c r="S19" s="666"/>
      <c r="T19" s="666"/>
      <c r="U19" s="666"/>
      <c r="V19" s="666"/>
      <c r="W19" s="666"/>
      <c r="X19" s="666"/>
      <c r="Y19" s="667"/>
      <c r="Z19" s="692">
        <v>0.1</v>
      </c>
      <c r="AA19" s="692"/>
      <c r="AB19" s="692"/>
      <c r="AC19" s="692"/>
      <c r="AD19" s="693">
        <v>19619</v>
      </c>
      <c r="AE19" s="693"/>
      <c r="AF19" s="693"/>
      <c r="AG19" s="693"/>
      <c r="AH19" s="693"/>
      <c r="AI19" s="693"/>
      <c r="AJ19" s="693"/>
      <c r="AK19" s="693"/>
      <c r="AL19" s="668">
        <v>0.2</v>
      </c>
      <c r="AM19" s="669"/>
      <c r="AN19" s="669"/>
      <c r="AO19" s="694"/>
      <c r="AP19" s="662" t="s">
        <v>270</v>
      </c>
      <c r="AQ19" s="663"/>
      <c r="AR19" s="663"/>
      <c r="AS19" s="663"/>
      <c r="AT19" s="663"/>
      <c r="AU19" s="663"/>
      <c r="AV19" s="663"/>
      <c r="AW19" s="663"/>
      <c r="AX19" s="663"/>
      <c r="AY19" s="663"/>
      <c r="AZ19" s="663"/>
      <c r="BA19" s="663"/>
      <c r="BB19" s="663"/>
      <c r="BC19" s="663"/>
      <c r="BD19" s="663"/>
      <c r="BE19" s="663"/>
      <c r="BF19" s="664"/>
      <c r="BG19" s="665">
        <v>6223</v>
      </c>
      <c r="BH19" s="666"/>
      <c r="BI19" s="666"/>
      <c r="BJ19" s="666"/>
      <c r="BK19" s="666"/>
      <c r="BL19" s="666"/>
      <c r="BM19" s="666"/>
      <c r="BN19" s="667"/>
      <c r="BO19" s="692">
        <v>0.2</v>
      </c>
      <c r="BP19" s="692"/>
      <c r="BQ19" s="692"/>
      <c r="BR19" s="692"/>
      <c r="BS19" s="693" t="s">
        <v>126</v>
      </c>
      <c r="BT19" s="693"/>
      <c r="BU19" s="693"/>
      <c r="BV19" s="693"/>
      <c r="BW19" s="693"/>
      <c r="BX19" s="693"/>
      <c r="BY19" s="693"/>
      <c r="BZ19" s="693"/>
      <c r="CA19" s="693"/>
      <c r="CB19" s="751"/>
      <c r="CD19" s="699" t="s">
        <v>271</v>
      </c>
      <c r="CE19" s="700"/>
      <c r="CF19" s="700"/>
      <c r="CG19" s="700"/>
      <c r="CH19" s="700"/>
      <c r="CI19" s="700"/>
      <c r="CJ19" s="700"/>
      <c r="CK19" s="700"/>
      <c r="CL19" s="700"/>
      <c r="CM19" s="700"/>
      <c r="CN19" s="700"/>
      <c r="CO19" s="700"/>
      <c r="CP19" s="700"/>
      <c r="CQ19" s="701"/>
      <c r="CR19" s="665" t="s">
        <v>126</v>
      </c>
      <c r="CS19" s="666"/>
      <c r="CT19" s="666"/>
      <c r="CU19" s="666"/>
      <c r="CV19" s="666"/>
      <c r="CW19" s="666"/>
      <c r="CX19" s="666"/>
      <c r="CY19" s="667"/>
      <c r="CZ19" s="692" t="s">
        <v>126</v>
      </c>
      <c r="DA19" s="692"/>
      <c r="DB19" s="692"/>
      <c r="DC19" s="692"/>
      <c r="DD19" s="671" t="s">
        <v>126</v>
      </c>
      <c r="DE19" s="666"/>
      <c r="DF19" s="666"/>
      <c r="DG19" s="666"/>
      <c r="DH19" s="666"/>
      <c r="DI19" s="666"/>
      <c r="DJ19" s="666"/>
      <c r="DK19" s="666"/>
      <c r="DL19" s="666"/>
      <c r="DM19" s="666"/>
      <c r="DN19" s="666"/>
      <c r="DO19" s="666"/>
      <c r="DP19" s="667"/>
      <c r="DQ19" s="671" t="s">
        <v>126</v>
      </c>
      <c r="DR19" s="666"/>
      <c r="DS19" s="666"/>
      <c r="DT19" s="666"/>
      <c r="DU19" s="666"/>
      <c r="DV19" s="666"/>
      <c r="DW19" s="666"/>
      <c r="DX19" s="666"/>
      <c r="DY19" s="666"/>
      <c r="DZ19" s="666"/>
      <c r="EA19" s="666"/>
      <c r="EB19" s="666"/>
      <c r="EC19" s="709"/>
    </row>
    <row r="20" spans="2:133" ht="11.25" customHeight="1" x14ac:dyDescent="0.15">
      <c r="B20" s="662" t="s">
        <v>272</v>
      </c>
      <c r="C20" s="663"/>
      <c r="D20" s="663"/>
      <c r="E20" s="663"/>
      <c r="F20" s="663"/>
      <c r="G20" s="663"/>
      <c r="H20" s="663"/>
      <c r="I20" s="663"/>
      <c r="J20" s="663"/>
      <c r="K20" s="663"/>
      <c r="L20" s="663"/>
      <c r="M20" s="663"/>
      <c r="N20" s="663"/>
      <c r="O20" s="663"/>
      <c r="P20" s="663"/>
      <c r="Q20" s="664"/>
      <c r="R20" s="665">
        <v>4677</v>
      </c>
      <c r="S20" s="666"/>
      <c r="T20" s="666"/>
      <c r="U20" s="666"/>
      <c r="V20" s="666"/>
      <c r="W20" s="666"/>
      <c r="X20" s="666"/>
      <c r="Y20" s="667"/>
      <c r="Z20" s="692">
        <v>0</v>
      </c>
      <c r="AA20" s="692"/>
      <c r="AB20" s="692"/>
      <c r="AC20" s="692"/>
      <c r="AD20" s="693">
        <v>4677</v>
      </c>
      <c r="AE20" s="693"/>
      <c r="AF20" s="693"/>
      <c r="AG20" s="693"/>
      <c r="AH20" s="693"/>
      <c r="AI20" s="693"/>
      <c r="AJ20" s="693"/>
      <c r="AK20" s="693"/>
      <c r="AL20" s="668">
        <v>0.1</v>
      </c>
      <c r="AM20" s="669"/>
      <c r="AN20" s="669"/>
      <c r="AO20" s="694"/>
      <c r="AP20" s="662" t="s">
        <v>273</v>
      </c>
      <c r="AQ20" s="663"/>
      <c r="AR20" s="663"/>
      <c r="AS20" s="663"/>
      <c r="AT20" s="663"/>
      <c r="AU20" s="663"/>
      <c r="AV20" s="663"/>
      <c r="AW20" s="663"/>
      <c r="AX20" s="663"/>
      <c r="AY20" s="663"/>
      <c r="AZ20" s="663"/>
      <c r="BA20" s="663"/>
      <c r="BB20" s="663"/>
      <c r="BC20" s="663"/>
      <c r="BD20" s="663"/>
      <c r="BE20" s="663"/>
      <c r="BF20" s="664"/>
      <c r="BG20" s="665">
        <v>6223</v>
      </c>
      <c r="BH20" s="666"/>
      <c r="BI20" s="666"/>
      <c r="BJ20" s="666"/>
      <c r="BK20" s="666"/>
      <c r="BL20" s="666"/>
      <c r="BM20" s="666"/>
      <c r="BN20" s="667"/>
      <c r="BO20" s="692">
        <v>0.2</v>
      </c>
      <c r="BP20" s="692"/>
      <c r="BQ20" s="692"/>
      <c r="BR20" s="692"/>
      <c r="BS20" s="693" t="s">
        <v>126</v>
      </c>
      <c r="BT20" s="693"/>
      <c r="BU20" s="693"/>
      <c r="BV20" s="693"/>
      <c r="BW20" s="693"/>
      <c r="BX20" s="693"/>
      <c r="BY20" s="693"/>
      <c r="BZ20" s="693"/>
      <c r="CA20" s="693"/>
      <c r="CB20" s="751"/>
      <c r="CD20" s="699" t="s">
        <v>274</v>
      </c>
      <c r="CE20" s="700"/>
      <c r="CF20" s="700"/>
      <c r="CG20" s="700"/>
      <c r="CH20" s="700"/>
      <c r="CI20" s="700"/>
      <c r="CJ20" s="700"/>
      <c r="CK20" s="700"/>
      <c r="CL20" s="700"/>
      <c r="CM20" s="700"/>
      <c r="CN20" s="700"/>
      <c r="CO20" s="700"/>
      <c r="CP20" s="700"/>
      <c r="CQ20" s="701"/>
      <c r="CR20" s="665">
        <v>15190513</v>
      </c>
      <c r="CS20" s="666"/>
      <c r="CT20" s="666"/>
      <c r="CU20" s="666"/>
      <c r="CV20" s="666"/>
      <c r="CW20" s="666"/>
      <c r="CX20" s="666"/>
      <c r="CY20" s="667"/>
      <c r="CZ20" s="692">
        <v>100</v>
      </c>
      <c r="DA20" s="692"/>
      <c r="DB20" s="692"/>
      <c r="DC20" s="692"/>
      <c r="DD20" s="671">
        <v>1489414</v>
      </c>
      <c r="DE20" s="666"/>
      <c r="DF20" s="666"/>
      <c r="DG20" s="666"/>
      <c r="DH20" s="666"/>
      <c r="DI20" s="666"/>
      <c r="DJ20" s="666"/>
      <c r="DK20" s="666"/>
      <c r="DL20" s="666"/>
      <c r="DM20" s="666"/>
      <c r="DN20" s="666"/>
      <c r="DO20" s="666"/>
      <c r="DP20" s="667"/>
      <c r="DQ20" s="671">
        <v>9662451</v>
      </c>
      <c r="DR20" s="666"/>
      <c r="DS20" s="666"/>
      <c r="DT20" s="666"/>
      <c r="DU20" s="666"/>
      <c r="DV20" s="666"/>
      <c r="DW20" s="666"/>
      <c r="DX20" s="666"/>
      <c r="DY20" s="666"/>
      <c r="DZ20" s="666"/>
      <c r="EA20" s="666"/>
      <c r="EB20" s="666"/>
      <c r="EC20" s="709"/>
    </row>
    <row r="21" spans="2:133" ht="11.25" customHeight="1" x14ac:dyDescent="0.15">
      <c r="B21" s="662" t="s">
        <v>275</v>
      </c>
      <c r="C21" s="663"/>
      <c r="D21" s="663"/>
      <c r="E21" s="663"/>
      <c r="F21" s="663"/>
      <c r="G21" s="663"/>
      <c r="H21" s="663"/>
      <c r="I21" s="663"/>
      <c r="J21" s="663"/>
      <c r="K21" s="663"/>
      <c r="L21" s="663"/>
      <c r="M21" s="663"/>
      <c r="N21" s="663"/>
      <c r="O21" s="663"/>
      <c r="P21" s="663"/>
      <c r="Q21" s="664"/>
      <c r="R21" s="665">
        <v>1093</v>
      </c>
      <c r="S21" s="666"/>
      <c r="T21" s="666"/>
      <c r="U21" s="666"/>
      <c r="V21" s="666"/>
      <c r="W21" s="666"/>
      <c r="X21" s="666"/>
      <c r="Y21" s="667"/>
      <c r="Z21" s="692">
        <v>0</v>
      </c>
      <c r="AA21" s="692"/>
      <c r="AB21" s="692"/>
      <c r="AC21" s="692"/>
      <c r="AD21" s="693">
        <v>1093</v>
      </c>
      <c r="AE21" s="693"/>
      <c r="AF21" s="693"/>
      <c r="AG21" s="693"/>
      <c r="AH21" s="693"/>
      <c r="AI21" s="693"/>
      <c r="AJ21" s="693"/>
      <c r="AK21" s="693"/>
      <c r="AL21" s="668">
        <v>0</v>
      </c>
      <c r="AM21" s="669"/>
      <c r="AN21" s="669"/>
      <c r="AO21" s="694"/>
      <c r="AP21" s="758" t="s">
        <v>276</v>
      </c>
      <c r="AQ21" s="765"/>
      <c r="AR21" s="765"/>
      <c r="AS21" s="765"/>
      <c r="AT21" s="765"/>
      <c r="AU21" s="765"/>
      <c r="AV21" s="765"/>
      <c r="AW21" s="765"/>
      <c r="AX21" s="765"/>
      <c r="AY21" s="765"/>
      <c r="AZ21" s="765"/>
      <c r="BA21" s="765"/>
      <c r="BB21" s="765"/>
      <c r="BC21" s="765"/>
      <c r="BD21" s="765"/>
      <c r="BE21" s="765"/>
      <c r="BF21" s="760"/>
      <c r="BG21" s="665">
        <v>5880</v>
      </c>
      <c r="BH21" s="666"/>
      <c r="BI21" s="666"/>
      <c r="BJ21" s="666"/>
      <c r="BK21" s="666"/>
      <c r="BL21" s="666"/>
      <c r="BM21" s="666"/>
      <c r="BN21" s="667"/>
      <c r="BO21" s="692">
        <v>0.2</v>
      </c>
      <c r="BP21" s="692"/>
      <c r="BQ21" s="692"/>
      <c r="BR21" s="692"/>
      <c r="BS21" s="693" t="s">
        <v>126</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277</v>
      </c>
      <c r="C22" s="729"/>
      <c r="D22" s="729"/>
      <c r="E22" s="729"/>
      <c r="F22" s="729"/>
      <c r="G22" s="729"/>
      <c r="H22" s="729"/>
      <c r="I22" s="729"/>
      <c r="J22" s="729"/>
      <c r="K22" s="729"/>
      <c r="L22" s="729"/>
      <c r="M22" s="729"/>
      <c r="N22" s="729"/>
      <c r="O22" s="729"/>
      <c r="P22" s="729"/>
      <c r="Q22" s="730"/>
      <c r="R22" s="665">
        <v>30625</v>
      </c>
      <c r="S22" s="666"/>
      <c r="T22" s="666"/>
      <c r="U22" s="666"/>
      <c r="V22" s="666"/>
      <c r="W22" s="666"/>
      <c r="X22" s="666"/>
      <c r="Y22" s="667"/>
      <c r="Z22" s="692">
        <v>0.2</v>
      </c>
      <c r="AA22" s="692"/>
      <c r="AB22" s="692"/>
      <c r="AC22" s="692"/>
      <c r="AD22" s="693">
        <v>30625</v>
      </c>
      <c r="AE22" s="693"/>
      <c r="AF22" s="693"/>
      <c r="AG22" s="693"/>
      <c r="AH22" s="693"/>
      <c r="AI22" s="693"/>
      <c r="AJ22" s="693"/>
      <c r="AK22" s="693"/>
      <c r="AL22" s="668">
        <v>0.40000000596046448</v>
      </c>
      <c r="AM22" s="669"/>
      <c r="AN22" s="669"/>
      <c r="AO22" s="694"/>
      <c r="AP22" s="758" t="s">
        <v>278</v>
      </c>
      <c r="AQ22" s="765"/>
      <c r="AR22" s="765"/>
      <c r="AS22" s="765"/>
      <c r="AT22" s="765"/>
      <c r="AU22" s="765"/>
      <c r="AV22" s="765"/>
      <c r="AW22" s="765"/>
      <c r="AX22" s="765"/>
      <c r="AY22" s="765"/>
      <c r="AZ22" s="765"/>
      <c r="BA22" s="765"/>
      <c r="BB22" s="765"/>
      <c r="BC22" s="765"/>
      <c r="BD22" s="765"/>
      <c r="BE22" s="765"/>
      <c r="BF22" s="760"/>
      <c r="BG22" s="665" t="s">
        <v>126</v>
      </c>
      <c r="BH22" s="666"/>
      <c r="BI22" s="666"/>
      <c r="BJ22" s="666"/>
      <c r="BK22" s="666"/>
      <c r="BL22" s="666"/>
      <c r="BM22" s="666"/>
      <c r="BN22" s="667"/>
      <c r="BO22" s="692" t="s">
        <v>126</v>
      </c>
      <c r="BP22" s="692"/>
      <c r="BQ22" s="692"/>
      <c r="BR22" s="692"/>
      <c r="BS22" s="693" t="s">
        <v>126</v>
      </c>
      <c r="BT22" s="693"/>
      <c r="BU22" s="693"/>
      <c r="BV22" s="693"/>
      <c r="BW22" s="693"/>
      <c r="BX22" s="693"/>
      <c r="BY22" s="693"/>
      <c r="BZ22" s="693"/>
      <c r="CA22" s="693"/>
      <c r="CB22" s="751"/>
      <c r="CD22" s="767" t="s">
        <v>279</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280</v>
      </c>
      <c r="C23" s="663"/>
      <c r="D23" s="663"/>
      <c r="E23" s="663"/>
      <c r="F23" s="663"/>
      <c r="G23" s="663"/>
      <c r="H23" s="663"/>
      <c r="I23" s="663"/>
      <c r="J23" s="663"/>
      <c r="K23" s="663"/>
      <c r="L23" s="663"/>
      <c r="M23" s="663"/>
      <c r="N23" s="663"/>
      <c r="O23" s="663"/>
      <c r="P23" s="663"/>
      <c r="Q23" s="664"/>
      <c r="R23" s="665">
        <v>4504499</v>
      </c>
      <c r="S23" s="666"/>
      <c r="T23" s="666"/>
      <c r="U23" s="666"/>
      <c r="V23" s="666"/>
      <c r="W23" s="666"/>
      <c r="X23" s="666"/>
      <c r="Y23" s="667"/>
      <c r="Z23" s="692">
        <v>27.2</v>
      </c>
      <c r="AA23" s="692"/>
      <c r="AB23" s="692"/>
      <c r="AC23" s="692"/>
      <c r="AD23" s="693">
        <v>3637007</v>
      </c>
      <c r="AE23" s="693"/>
      <c r="AF23" s="693"/>
      <c r="AG23" s="693"/>
      <c r="AH23" s="693"/>
      <c r="AI23" s="693"/>
      <c r="AJ23" s="693"/>
      <c r="AK23" s="693"/>
      <c r="AL23" s="668">
        <v>46.2</v>
      </c>
      <c r="AM23" s="669"/>
      <c r="AN23" s="669"/>
      <c r="AO23" s="694"/>
      <c r="AP23" s="758" t="s">
        <v>281</v>
      </c>
      <c r="AQ23" s="765"/>
      <c r="AR23" s="765"/>
      <c r="AS23" s="765"/>
      <c r="AT23" s="765"/>
      <c r="AU23" s="765"/>
      <c r="AV23" s="765"/>
      <c r="AW23" s="765"/>
      <c r="AX23" s="765"/>
      <c r="AY23" s="765"/>
      <c r="AZ23" s="765"/>
      <c r="BA23" s="765"/>
      <c r="BB23" s="765"/>
      <c r="BC23" s="765"/>
      <c r="BD23" s="765"/>
      <c r="BE23" s="765"/>
      <c r="BF23" s="760"/>
      <c r="BG23" s="665">
        <v>343</v>
      </c>
      <c r="BH23" s="666"/>
      <c r="BI23" s="666"/>
      <c r="BJ23" s="666"/>
      <c r="BK23" s="666"/>
      <c r="BL23" s="666"/>
      <c r="BM23" s="666"/>
      <c r="BN23" s="667"/>
      <c r="BO23" s="692">
        <v>0</v>
      </c>
      <c r="BP23" s="692"/>
      <c r="BQ23" s="692"/>
      <c r="BR23" s="692"/>
      <c r="BS23" s="693" t="s">
        <v>126</v>
      </c>
      <c r="BT23" s="693"/>
      <c r="BU23" s="693"/>
      <c r="BV23" s="693"/>
      <c r="BW23" s="693"/>
      <c r="BX23" s="693"/>
      <c r="BY23" s="693"/>
      <c r="BZ23" s="693"/>
      <c r="CA23" s="693"/>
      <c r="CB23" s="751"/>
      <c r="CD23" s="767" t="s">
        <v>221</v>
      </c>
      <c r="CE23" s="768"/>
      <c r="CF23" s="768"/>
      <c r="CG23" s="768"/>
      <c r="CH23" s="768"/>
      <c r="CI23" s="768"/>
      <c r="CJ23" s="768"/>
      <c r="CK23" s="768"/>
      <c r="CL23" s="768"/>
      <c r="CM23" s="768"/>
      <c r="CN23" s="768"/>
      <c r="CO23" s="768"/>
      <c r="CP23" s="768"/>
      <c r="CQ23" s="769"/>
      <c r="CR23" s="767" t="s">
        <v>282</v>
      </c>
      <c r="CS23" s="768"/>
      <c r="CT23" s="768"/>
      <c r="CU23" s="768"/>
      <c r="CV23" s="768"/>
      <c r="CW23" s="768"/>
      <c r="CX23" s="768"/>
      <c r="CY23" s="769"/>
      <c r="CZ23" s="767" t="s">
        <v>283</v>
      </c>
      <c r="DA23" s="768"/>
      <c r="DB23" s="768"/>
      <c r="DC23" s="769"/>
      <c r="DD23" s="767" t="s">
        <v>284</v>
      </c>
      <c r="DE23" s="768"/>
      <c r="DF23" s="768"/>
      <c r="DG23" s="768"/>
      <c r="DH23" s="768"/>
      <c r="DI23" s="768"/>
      <c r="DJ23" s="768"/>
      <c r="DK23" s="769"/>
      <c r="DL23" s="776" t="s">
        <v>285</v>
      </c>
      <c r="DM23" s="777"/>
      <c r="DN23" s="777"/>
      <c r="DO23" s="777"/>
      <c r="DP23" s="777"/>
      <c r="DQ23" s="777"/>
      <c r="DR23" s="777"/>
      <c r="DS23" s="777"/>
      <c r="DT23" s="777"/>
      <c r="DU23" s="777"/>
      <c r="DV23" s="778"/>
      <c r="DW23" s="767" t="s">
        <v>286</v>
      </c>
      <c r="DX23" s="768"/>
      <c r="DY23" s="768"/>
      <c r="DZ23" s="768"/>
      <c r="EA23" s="768"/>
      <c r="EB23" s="768"/>
      <c r="EC23" s="769"/>
    </row>
    <row r="24" spans="2:133" ht="11.25" customHeight="1" x14ac:dyDescent="0.15">
      <c r="B24" s="662" t="s">
        <v>287</v>
      </c>
      <c r="C24" s="663"/>
      <c r="D24" s="663"/>
      <c r="E24" s="663"/>
      <c r="F24" s="663"/>
      <c r="G24" s="663"/>
      <c r="H24" s="663"/>
      <c r="I24" s="663"/>
      <c r="J24" s="663"/>
      <c r="K24" s="663"/>
      <c r="L24" s="663"/>
      <c r="M24" s="663"/>
      <c r="N24" s="663"/>
      <c r="O24" s="663"/>
      <c r="P24" s="663"/>
      <c r="Q24" s="664"/>
      <c r="R24" s="665">
        <v>3637007</v>
      </c>
      <c r="S24" s="666"/>
      <c r="T24" s="666"/>
      <c r="U24" s="666"/>
      <c r="V24" s="666"/>
      <c r="W24" s="666"/>
      <c r="X24" s="666"/>
      <c r="Y24" s="667"/>
      <c r="Z24" s="692">
        <v>21.9</v>
      </c>
      <c r="AA24" s="692"/>
      <c r="AB24" s="692"/>
      <c r="AC24" s="692"/>
      <c r="AD24" s="693">
        <v>3637007</v>
      </c>
      <c r="AE24" s="693"/>
      <c r="AF24" s="693"/>
      <c r="AG24" s="693"/>
      <c r="AH24" s="693"/>
      <c r="AI24" s="693"/>
      <c r="AJ24" s="693"/>
      <c r="AK24" s="693"/>
      <c r="AL24" s="668">
        <v>46.2</v>
      </c>
      <c r="AM24" s="669"/>
      <c r="AN24" s="669"/>
      <c r="AO24" s="694"/>
      <c r="AP24" s="758" t="s">
        <v>288</v>
      </c>
      <c r="AQ24" s="765"/>
      <c r="AR24" s="765"/>
      <c r="AS24" s="765"/>
      <c r="AT24" s="765"/>
      <c r="AU24" s="765"/>
      <c r="AV24" s="765"/>
      <c r="AW24" s="765"/>
      <c r="AX24" s="765"/>
      <c r="AY24" s="765"/>
      <c r="AZ24" s="765"/>
      <c r="BA24" s="765"/>
      <c r="BB24" s="765"/>
      <c r="BC24" s="765"/>
      <c r="BD24" s="765"/>
      <c r="BE24" s="765"/>
      <c r="BF24" s="760"/>
      <c r="BG24" s="665" t="s">
        <v>126</v>
      </c>
      <c r="BH24" s="666"/>
      <c r="BI24" s="666"/>
      <c r="BJ24" s="666"/>
      <c r="BK24" s="666"/>
      <c r="BL24" s="666"/>
      <c r="BM24" s="666"/>
      <c r="BN24" s="667"/>
      <c r="BO24" s="692" t="s">
        <v>126</v>
      </c>
      <c r="BP24" s="692"/>
      <c r="BQ24" s="692"/>
      <c r="BR24" s="692"/>
      <c r="BS24" s="693" t="s">
        <v>126</v>
      </c>
      <c r="BT24" s="693"/>
      <c r="BU24" s="693"/>
      <c r="BV24" s="693"/>
      <c r="BW24" s="693"/>
      <c r="BX24" s="693"/>
      <c r="BY24" s="693"/>
      <c r="BZ24" s="693"/>
      <c r="CA24" s="693"/>
      <c r="CB24" s="751"/>
      <c r="CD24" s="721" t="s">
        <v>289</v>
      </c>
      <c r="CE24" s="722"/>
      <c r="CF24" s="722"/>
      <c r="CG24" s="722"/>
      <c r="CH24" s="722"/>
      <c r="CI24" s="722"/>
      <c r="CJ24" s="722"/>
      <c r="CK24" s="722"/>
      <c r="CL24" s="722"/>
      <c r="CM24" s="722"/>
      <c r="CN24" s="722"/>
      <c r="CO24" s="722"/>
      <c r="CP24" s="722"/>
      <c r="CQ24" s="723"/>
      <c r="CR24" s="718">
        <v>6591794</v>
      </c>
      <c r="CS24" s="719"/>
      <c r="CT24" s="719"/>
      <c r="CU24" s="719"/>
      <c r="CV24" s="719"/>
      <c r="CW24" s="719"/>
      <c r="CX24" s="719"/>
      <c r="CY24" s="762"/>
      <c r="CZ24" s="763">
        <v>43.4</v>
      </c>
      <c r="DA24" s="738"/>
      <c r="DB24" s="738"/>
      <c r="DC24" s="766"/>
      <c r="DD24" s="761">
        <v>3823609</v>
      </c>
      <c r="DE24" s="719"/>
      <c r="DF24" s="719"/>
      <c r="DG24" s="719"/>
      <c r="DH24" s="719"/>
      <c r="DI24" s="719"/>
      <c r="DJ24" s="719"/>
      <c r="DK24" s="762"/>
      <c r="DL24" s="761">
        <v>3704424</v>
      </c>
      <c r="DM24" s="719"/>
      <c r="DN24" s="719"/>
      <c r="DO24" s="719"/>
      <c r="DP24" s="719"/>
      <c r="DQ24" s="719"/>
      <c r="DR24" s="719"/>
      <c r="DS24" s="719"/>
      <c r="DT24" s="719"/>
      <c r="DU24" s="719"/>
      <c r="DV24" s="762"/>
      <c r="DW24" s="763">
        <v>44.6</v>
      </c>
      <c r="DX24" s="738"/>
      <c r="DY24" s="738"/>
      <c r="DZ24" s="738"/>
      <c r="EA24" s="738"/>
      <c r="EB24" s="738"/>
      <c r="EC24" s="764"/>
    </row>
    <row r="25" spans="2:133" ht="11.25" customHeight="1" x14ac:dyDescent="0.15">
      <c r="B25" s="662" t="s">
        <v>290</v>
      </c>
      <c r="C25" s="663"/>
      <c r="D25" s="663"/>
      <c r="E25" s="663"/>
      <c r="F25" s="663"/>
      <c r="G25" s="663"/>
      <c r="H25" s="663"/>
      <c r="I25" s="663"/>
      <c r="J25" s="663"/>
      <c r="K25" s="663"/>
      <c r="L25" s="663"/>
      <c r="M25" s="663"/>
      <c r="N25" s="663"/>
      <c r="O25" s="663"/>
      <c r="P25" s="663"/>
      <c r="Q25" s="664"/>
      <c r="R25" s="665">
        <v>307433</v>
      </c>
      <c r="S25" s="666"/>
      <c r="T25" s="666"/>
      <c r="U25" s="666"/>
      <c r="V25" s="666"/>
      <c r="W25" s="666"/>
      <c r="X25" s="666"/>
      <c r="Y25" s="667"/>
      <c r="Z25" s="692">
        <v>1.9</v>
      </c>
      <c r="AA25" s="692"/>
      <c r="AB25" s="692"/>
      <c r="AC25" s="692"/>
      <c r="AD25" s="693" t="s">
        <v>126</v>
      </c>
      <c r="AE25" s="693"/>
      <c r="AF25" s="693"/>
      <c r="AG25" s="693"/>
      <c r="AH25" s="693"/>
      <c r="AI25" s="693"/>
      <c r="AJ25" s="693"/>
      <c r="AK25" s="693"/>
      <c r="AL25" s="668" t="s">
        <v>126</v>
      </c>
      <c r="AM25" s="669"/>
      <c r="AN25" s="669"/>
      <c r="AO25" s="694"/>
      <c r="AP25" s="758" t="s">
        <v>291</v>
      </c>
      <c r="AQ25" s="765"/>
      <c r="AR25" s="765"/>
      <c r="AS25" s="765"/>
      <c r="AT25" s="765"/>
      <c r="AU25" s="765"/>
      <c r="AV25" s="765"/>
      <c r="AW25" s="765"/>
      <c r="AX25" s="765"/>
      <c r="AY25" s="765"/>
      <c r="AZ25" s="765"/>
      <c r="BA25" s="765"/>
      <c r="BB25" s="765"/>
      <c r="BC25" s="765"/>
      <c r="BD25" s="765"/>
      <c r="BE25" s="765"/>
      <c r="BF25" s="760"/>
      <c r="BG25" s="665" t="s">
        <v>126</v>
      </c>
      <c r="BH25" s="666"/>
      <c r="BI25" s="666"/>
      <c r="BJ25" s="666"/>
      <c r="BK25" s="666"/>
      <c r="BL25" s="666"/>
      <c r="BM25" s="666"/>
      <c r="BN25" s="667"/>
      <c r="BO25" s="692" t="s">
        <v>126</v>
      </c>
      <c r="BP25" s="692"/>
      <c r="BQ25" s="692"/>
      <c r="BR25" s="692"/>
      <c r="BS25" s="693" t="s">
        <v>126</v>
      </c>
      <c r="BT25" s="693"/>
      <c r="BU25" s="693"/>
      <c r="BV25" s="693"/>
      <c r="BW25" s="693"/>
      <c r="BX25" s="693"/>
      <c r="BY25" s="693"/>
      <c r="BZ25" s="693"/>
      <c r="CA25" s="693"/>
      <c r="CB25" s="751"/>
      <c r="CD25" s="699" t="s">
        <v>292</v>
      </c>
      <c r="CE25" s="700"/>
      <c r="CF25" s="700"/>
      <c r="CG25" s="700"/>
      <c r="CH25" s="700"/>
      <c r="CI25" s="700"/>
      <c r="CJ25" s="700"/>
      <c r="CK25" s="700"/>
      <c r="CL25" s="700"/>
      <c r="CM25" s="700"/>
      <c r="CN25" s="700"/>
      <c r="CO25" s="700"/>
      <c r="CP25" s="700"/>
      <c r="CQ25" s="701"/>
      <c r="CR25" s="665">
        <v>1874684</v>
      </c>
      <c r="CS25" s="676"/>
      <c r="CT25" s="676"/>
      <c r="CU25" s="676"/>
      <c r="CV25" s="676"/>
      <c r="CW25" s="676"/>
      <c r="CX25" s="676"/>
      <c r="CY25" s="677"/>
      <c r="CZ25" s="668">
        <v>12.3</v>
      </c>
      <c r="DA25" s="678"/>
      <c r="DB25" s="678"/>
      <c r="DC25" s="679"/>
      <c r="DD25" s="671">
        <v>1728895</v>
      </c>
      <c r="DE25" s="676"/>
      <c r="DF25" s="676"/>
      <c r="DG25" s="676"/>
      <c r="DH25" s="676"/>
      <c r="DI25" s="676"/>
      <c r="DJ25" s="676"/>
      <c r="DK25" s="677"/>
      <c r="DL25" s="671">
        <v>1625549</v>
      </c>
      <c r="DM25" s="676"/>
      <c r="DN25" s="676"/>
      <c r="DO25" s="676"/>
      <c r="DP25" s="676"/>
      <c r="DQ25" s="676"/>
      <c r="DR25" s="676"/>
      <c r="DS25" s="676"/>
      <c r="DT25" s="676"/>
      <c r="DU25" s="676"/>
      <c r="DV25" s="677"/>
      <c r="DW25" s="668">
        <v>19.600000000000001</v>
      </c>
      <c r="DX25" s="678"/>
      <c r="DY25" s="678"/>
      <c r="DZ25" s="678"/>
      <c r="EA25" s="678"/>
      <c r="EB25" s="678"/>
      <c r="EC25" s="710"/>
    </row>
    <row r="26" spans="2:133" ht="11.25" customHeight="1" x14ac:dyDescent="0.15">
      <c r="B26" s="662" t="s">
        <v>293</v>
      </c>
      <c r="C26" s="663"/>
      <c r="D26" s="663"/>
      <c r="E26" s="663"/>
      <c r="F26" s="663"/>
      <c r="G26" s="663"/>
      <c r="H26" s="663"/>
      <c r="I26" s="663"/>
      <c r="J26" s="663"/>
      <c r="K26" s="663"/>
      <c r="L26" s="663"/>
      <c r="M26" s="663"/>
      <c r="N26" s="663"/>
      <c r="O26" s="663"/>
      <c r="P26" s="663"/>
      <c r="Q26" s="664"/>
      <c r="R26" s="665">
        <v>560059</v>
      </c>
      <c r="S26" s="666"/>
      <c r="T26" s="666"/>
      <c r="U26" s="666"/>
      <c r="V26" s="666"/>
      <c r="W26" s="666"/>
      <c r="X26" s="666"/>
      <c r="Y26" s="667"/>
      <c r="Z26" s="692">
        <v>3.4</v>
      </c>
      <c r="AA26" s="692"/>
      <c r="AB26" s="692"/>
      <c r="AC26" s="692"/>
      <c r="AD26" s="693" t="s">
        <v>126</v>
      </c>
      <c r="AE26" s="693"/>
      <c r="AF26" s="693"/>
      <c r="AG26" s="693"/>
      <c r="AH26" s="693"/>
      <c r="AI26" s="693"/>
      <c r="AJ26" s="693"/>
      <c r="AK26" s="693"/>
      <c r="AL26" s="668" t="s">
        <v>126</v>
      </c>
      <c r="AM26" s="669"/>
      <c r="AN26" s="669"/>
      <c r="AO26" s="694"/>
      <c r="AP26" s="758" t="s">
        <v>294</v>
      </c>
      <c r="AQ26" s="759"/>
      <c r="AR26" s="759"/>
      <c r="AS26" s="759"/>
      <c r="AT26" s="759"/>
      <c r="AU26" s="759"/>
      <c r="AV26" s="759"/>
      <c r="AW26" s="759"/>
      <c r="AX26" s="759"/>
      <c r="AY26" s="759"/>
      <c r="AZ26" s="759"/>
      <c r="BA26" s="759"/>
      <c r="BB26" s="759"/>
      <c r="BC26" s="759"/>
      <c r="BD26" s="759"/>
      <c r="BE26" s="759"/>
      <c r="BF26" s="760"/>
      <c r="BG26" s="665" t="s">
        <v>126</v>
      </c>
      <c r="BH26" s="666"/>
      <c r="BI26" s="666"/>
      <c r="BJ26" s="666"/>
      <c r="BK26" s="666"/>
      <c r="BL26" s="666"/>
      <c r="BM26" s="666"/>
      <c r="BN26" s="667"/>
      <c r="BO26" s="692" t="s">
        <v>126</v>
      </c>
      <c r="BP26" s="692"/>
      <c r="BQ26" s="692"/>
      <c r="BR26" s="692"/>
      <c r="BS26" s="693" t="s">
        <v>126</v>
      </c>
      <c r="BT26" s="693"/>
      <c r="BU26" s="693"/>
      <c r="BV26" s="693"/>
      <c r="BW26" s="693"/>
      <c r="BX26" s="693"/>
      <c r="BY26" s="693"/>
      <c r="BZ26" s="693"/>
      <c r="CA26" s="693"/>
      <c r="CB26" s="751"/>
      <c r="CD26" s="699" t="s">
        <v>295</v>
      </c>
      <c r="CE26" s="700"/>
      <c r="CF26" s="700"/>
      <c r="CG26" s="700"/>
      <c r="CH26" s="700"/>
      <c r="CI26" s="700"/>
      <c r="CJ26" s="700"/>
      <c r="CK26" s="700"/>
      <c r="CL26" s="700"/>
      <c r="CM26" s="700"/>
      <c r="CN26" s="700"/>
      <c r="CO26" s="700"/>
      <c r="CP26" s="700"/>
      <c r="CQ26" s="701"/>
      <c r="CR26" s="665">
        <v>1128998</v>
      </c>
      <c r="CS26" s="666"/>
      <c r="CT26" s="666"/>
      <c r="CU26" s="666"/>
      <c r="CV26" s="666"/>
      <c r="CW26" s="666"/>
      <c r="CX26" s="666"/>
      <c r="CY26" s="667"/>
      <c r="CZ26" s="668">
        <v>7.4</v>
      </c>
      <c r="DA26" s="678"/>
      <c r="DB26" s="678"/>
      <c r="DC26" s="679"/>
      <c r="DD26" s="671">
        <v>1032873</v>
      </c>
      <c r="DE26" s="666"/>
      <c r="DF26" s="666"/>
      <c r="DG26" s="666"/>
      <c r="DH26" s="666"/>
      <c r="DI26" s="666"/>
      <c r="DJ26" s="666"/>
      <c r="DK26" s="667"/>
      <c r="DL26" s="671" t="s">
        <v>126</v>
      </c>
      <c r="DM26" s="666"/>
      <c r="DN26" s="666"/>
      <c r="DO26" s="666"/>
      <c r="DP26" s="666"/>
      <c r="DQ26" s="666"/>
      <c r="DR26" s="666"/>
      <c r="DS26" s="666"/>
      <c r="DT26" s="666"/>
      <c r="DU26" s="666"/>
      <c r="DV26" s="667"/>
      <c r="DW26" s="668" t="s">
        <v>126</v>
      </c>
      <c r="DX26" s="678"/>
      <c r="DY26" s="678"/>
      <c r="DZ26" s="678"/>
      <c r="EA26" s="678"/>
      <c r="EB26" s="678"/>
      <c r="EC26" s="710"/>
    </row>
    <row r="27" spans="2:133" ht="11.25" customHeight="1" x14ac:dyDescent="0.15">
      <c r="B27" s="662" t="s">
        <v>296</v>
      </c>
      <c r="C27" s="663"/>
      <c r="D27" s="663"/>
      <c r="E27" s="663"/>
      <c r="F27" s="663"/>
      <c r="G27" s="663"/>
      <c r="H27" s="663"/>
      <c r="I27" s="663"/>
      <c r="J27" s="663"/>
      <c r="K27" s="663"/>
      <c r="L27" s="663"/>
      <c r="M27" s="663"/>
      <c r="N27" s="663"/>
      <c r="O27" s="663"/>
      <c r="P27" s="663"/>
      <c r="Q27" s="664"/>
      <c r="R27" s="665">
        <v>8675227</v>
      </c>
      <c r="S27" s="666"/>
      <c r="T27" s="666"/>
      <c r="U27" s="666"/>
      <c r="V27" s="666"/>
      <c r="W27" s="666"/>
      <c r="X27" s="666"/>
      <c r="Y27" s="667"/>
      <c r="Z27" s="692">
        <v>52.3</v>
      </c>
      <c r="AA27" s="692"/>
      <c r="AB27" s="692"/>
      <c r="AC27" s="692"/>
      <c r="AD27" s="693">
        <v>7807392</v>
      </c>
      <c r="AE27" s="693"/>
      <c r="AF27" s="693"/>
      <c r="AG27" s="693"/>
      <c r="AH27" s="693"/>
      <c r="AI27" s="693"/>
      <c r="AJ27" s="693"/>
      <c r="AK27" s="693"/>
      <c r="AL27" s="668">
        <v>99.099998474121094</v>
      </c>
      <c r="AM27" s="669"/>
      <c r="AN27" s="669"/>
      <c r="AO27" s="694"/>
      <c r="AP27" s="662" t="s">
        <v>297</v>
      </c>
      <c r="AQ27" s="663"/>
      <c r="AR27" s="663"/>
      <c r="AS27" s="663"/>
      <c r="AT27" s="663"/>
      <c r="AU27" s="663"/>
      <c r="AV27" s="663"/>
      <c r="AW27" s="663"/>
      <c r="AX27" s="663"/>
      <c r="AY27" s="663"/>
      <c r="AZ27" s="663"/>
      <c r="BA27" s="663"/>
      <c r="BB27" s="663"/>
      <c r="BC27" s="663"/>
      <c r="BD27" s="663"/>
      <c r="BE27" s="663"/>
      <c r="BF27" s="664"/>
      <c r="BG27" s="665">
        <v>3162598</v>
      </c>
      <c r="BH27" s="666"/>
      <c r="BI27" s="666"/>
      <c r="BJ27" s="666"/>
      <c r="BK27" s="666"/>
      <c r="BL27" s="666"/>
      <c r="BM27" s="666"/>
      <c r="BN27" s="667"/>
      <c r="BO27" s="692">
        <v>100</v>
      </c>
      <c r="BP27" s="692"/>
      <c r="BQ27" s="692"/>
      <c r="BR27" s="692"/>
      <c r="BS27" s="693" t="s">
        <v>126</v>
      </c>
      <c r="BT27" s="693"/>
      <c r="BU27" s="693"/>
      <c r="BV27" s="693"/>
      <c r="BW27" s="693"/>
      <c r="BX27" s="693"/>
      <c r="BY27" s="693"/>
      <c r="BZ27" s="693"/>
      <c r="CA27" s="693"/>
      <c r="CB27" s="751"/>
      <c r="CD27" s="699" t="s">
        <v>298</v>
      </c>
      <c r="CE27" s="700"/>
      <c r="CF27" s="700"/>
      <c r="CG27" s="700"/>
      <c r="CH27" s="700"/>
      <c r="CI27" s="700"/>
      <c r="CJ27" s="700"/>
      <c r="CK27" s="700"/>
      <c r="CL27" s="700"/>
      <c r="CM27" s="700"/>
      <c r="CN27" s="700"/>
      <c r="CO27" s="700"/>
      <c r="CP27" s="700"/>
      <c r="CQ27" s="701"/>
      <c r="CR27" s="665">
        <v>3329550</v>
      </c>
      <c r="CS27" s="676"/>
      <c r="CT27" s="676"/>
      <c r="CU27" s="676"/>
      <c r="CV27" s="676"/>
      <c r="CW27" s="676"/>
      <c r="CX27" s="676"/>
      <c r="CY27" s="677"/>
      <c r="CZ27" s="668">
        <v>21.9</v>
      </c>
      <c r="DA27" s="678"/>
      <c r="DB27" s="678"/>
      <c r="DC27" s="679"/>
      <c r="DD27" s="671">
        <v>723818</v>
      </c>
      <c r="DE27" s="676"/>
      <c r="DF27" s="676"/>
      <c r="DG27" s="676"/>
      <c r="DH27" s="676"/>
      <c r="DI27" s="676"/>
      <c r="DJ27" s="676"/>
      <c r="DK27" s="677"/>
      <c r="DL27" s="671">
        <v>707979</v>
      </c>
      <c r="DM27" s="676"/>
      <c r="DN27" s="676"/>
      <c r="DO27" s="676"/>
      <c r="DP27" s="676"/>
      <c r="DQ27" s="676"/>
      <c r="DR27" s="676"/>
      <c r="DS27" s="676"/>
      <c r="DT27" s="676"/>
      <c r="DU27" s="676"/>
      <c r="DV27" s="677"/>
      <c r="DW27" s="668">
        <v>8.5</v>
      </c>
      <c r="DX27" s="678"/>
      <c r="DY27" s="678"/>
      <c r="DZ27" s="678"/>
      <c r="EA27" s="678"/>
      <c r="EB27" s="678"/>
      <c r="EC27" s="710"/>
    </row>
    <row r="28" spans="2:133" ht="11.25" customHeight="1" x14ac:dyDescent="0.15">
      <c r="B28" s="662" t="s">
        <v>299</v>
      </c>
      <c r="C28" s="663"/>
      <c r="D28" s="663"/>
      <c r="E28" s="663"/>
      <c r="F28" s="663"/>
      <c r="G28" s="663"/>
      <c r="H28" s="663"/>
      <c r="I28" s="663"/>
      <c r="J28" s="663"/>
      <c r="K28" s="663"/>
      <c r="L28" s="663"/>
      <c r="M28" s="663"/>
      <c r="N28" s="663"/>
      <c r="O28" s="663"/>
      <c r="P28" s="663"/>
      <c r="Q28" s="664"/>
      <c r="R28" s="665">
        <v>3641</v>
      </c>
      <c r="S28" s="666"/>
      <c r="T28" s="666"/>
      <c r="U28" s="666"/>
      <c r="V28" s="666"/>
      <c r="W28" s="666"/>
      <c r="X28" s="666"/>
      <c r="Y28" s="667"/>
      <c r="Z28" s="692">
        <v>0</v>
      </c>
      <c r="AA28" s="692"/>
      <c r="AB28" s="692"/>
      <c r="AC28" s="692"/>
      <c r="AD28" s="693">
        <v>3641</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300</v>
      </c>
      <c r="CE28" s="700"/>
      <c r="CF28" s="700"/>
      <c r="CG28" s="700"/>
      <c r="CH28" s="700"/>
      <c r="CI28" s="700"/>
      <c r="CJ28" s="700"/>
      <c r="CK28" s="700"/>
      <c r="CL28" s="700"/>
      <c r="CM28" s="700"/>
      <c r="CN28" s="700"/>
      <c r="CO28" s="700"/>
      <c r="CP28" s="700"/>
      <c r="CQ28" s="701"/>
      <c r="CR28" s="665">
        <v>1387560</v>
      </c>
      <c r="CS28" s="666"/>
      <c r="CT28" s="666"/>
      <c r="CU28" s="666"/>
      <c r="CV28" s="666"/>
      <c r="CW28" s="666"/>
      <c r="CX28" s="666"/>
      <c r="CY28" s="667"/>
      <c r="CZ28" s="668">
        <v>9.1</v>
      </c>
      <c r="DA28" s="678"/>
      <c r="DB28" s="678"/>
      <c r="DC28" s="679"/>
      <c r="DD28" s="671">
        <v>1370896</v>
      </c>
      <c r="DE28" s="666"/>
      <c r="DF28" s="666"/>
      <c r="DG28" s="666"/>
      <c r="DH28" s="666"/>
      <c r="DI28" s="666"/>
      <c r="DJ28" s="666"/>
      <c r="DK28" s="667"/>
      <c r="DL28" s="671">
        <v>1370896</v>
      </c>
      <c r="DM28" s="666"/>
      <c r="DN28" s="666"/>
      <c r="DO28" s="666"/>
      <c r="DP28" s="666"/>
      <c r="DQ28" s="666"/>
      <c r="DR28" s="666"/>
      <c r="DS28" s="666"/>
      <c r="DT28" s="666"/>
      <c r="DU28" s="666"/>
      <c r="DV28" s="667"/>
      <c r="DW28" s="668">
        <v>16.5</v>
      </c>
      <c r="DX28" s="678"/>
      <c r="DY28" s="678"/>
      <c r="DZ28" s="678"/>
      <c r="EA28" s="678"/>
      <c r="EB28" s="678"/>
      <c r="EC28" s="710"/>
    </row>
    <row r="29" spans="2:133" ht="11.25" customHeight="1" x14ac:dyDescent="0.15">
      <c r="B29" s="662" t="s">
        <v>301</v>
      </c>
      <c r="C29" s="663"/>
      <c r="D29" s="663"/>
      <c r="E29" s="663"/>
      <c r="F29" s="663"/>
      <c r="G29" s="663"/>
      <c r="H29" s="663"/>
      <c r="I29" s="663"/>
      <c r="J29" s="663"/>
      <c r="K29" s="663"/>
      <c r="L29" s="663"/>
      <c r="M29" s="663"/>
      <c r="N29" s="663"/>
      <c r="O29" s="663"/>
      <c r="P29" s="663"/>
      <c r="Q29" s="664"/>
      <c r="R29" s="665">
        <v>37257</v>
      </c>
      <c r="S29" s="666"/>
      <c r="T29" s="666"/>
      <c r="U29" s="666"/>
      <c r="V29" s="666"/>
      <c r="W29" s="666"/>
      <c r="X29" s="666"/>
      <c r="Y29" s="667"/>
      <c r="Z29" s="692">
        <v>0.2</v>
      </c>
      <c r="AA29" s="692"/>
      <c r="AB29" s="692"/>
      <c r="AC29" s="692"/>
      <c r="AD29" s="693" t="s">
        <v>126</v>
      </c>
      <c r="AE29" s="693"/>
      <c r="AF29" s="693"/>
      <c r="AG29" s="693"/>
      <c r="AH29" s="693"/>
      <c r="AI29" s="693"/>
      <c r="AJ29" s="693"/>
      <c r="AK29" s="693"/>
      <c r="AL29" s="668" t="s">
        <v>126</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302</v>
      </c>
      <c r="CE29" s="753"/>
      <c r="CF29" s="699" t="s">
        <v>69</v>
      </c>
      <c r="CG29" s="700"/>
      <c r="CH29" s="700"/>
      <c r="CI29" s="700"/>
      <c r="CJ29" s="700"/>
      <c r="CK29" s="700"/>
      <c r="CL29" s="700"/>
      <c r="CM29" s="700"/>
      <c r="CN29" s="700"/>
      <c r="CO29" s="700"/>
      <c r="CP29" s="700"/>
      <c r="CQ29" s="701"/>
      <c r="CR29" s="665">
        <v>1387560</v>
      </c>
      <c r="CS29" s="676"/>
      <c r="CT29" s="676"/>
      <c r="CU29" s="676"/>
      <c r="CV29" s="676"/>
      <c r="CW29" s="676"/>
      <c r="CX29" s="676"/>
      <c r="CY29" s="677"/>
      <c r="CZ29" s="668">
        <v>9.1</v>
      </c>
      <c r="DA29" s="678"/>
      <c r="DB29" s="678"/>
      <c r="DC29" s="679"/>
      <c r="DD29" s="671">
        <v>1370896</v>
      </c>
      <c r="DE29" s="676"/>
      <c r="DF29" s="676"/>
      <c r="DG29" s="676"/>
      <c r="DH29" s="676"/>
      <c r="DI29" s="676"/>
      <c r="DJ29" s="676"/>
      <c r="DK29" s="677"/>
      <c r="DL29" s="671">
        <v>1370896</v>
      </c>
      <c r="DM29" s="676"/>
      <c r="DN29" s="676"/>
      <c r="DO29" s="676"/>
      <c r="DP29" s="676"/>
      <c r="DQ29" s="676"/>
      <c r="DR29" s="676"/>
      <c r="DS29" s="676"/>
      <c r="DT29" s="676"/>
      <c r="DU29" s="676"/>
      <c r="DV29" s="677"/>
      <c r="DW29" s="668">
        <v>16.5</v>
      </c>
      <c r="DX29" s="678"/>
      <c r="DY29" s="678"/>
      <c r="DZ29" s="678"/>
      <c r="EA29" s="678"/>
      <c r="EB29" s="678"/>
      <c r="EC29" s="710"/>
    </row>
    <row r="30" spans="2:133" ht="11.25" customHeight="1" x14ac:dyDescent="0.15">
      <c r="B30" s="662" t="s">
        <v>303</v>
      </c>
      <c r="C30" s="663"/>
      <c r="D30" s="663"/>
      <c r="E30" s="663"/>
      <c r="F30" s="663"/>
      <c r="G30" s="663"/>
      <c r="H30" s="663"/>
      <c r="I30" s="663"/>
      <c r="J30" s="663"/>
      <c r="K30" s="663"/>
      <c r="L30" s="663"/>
      <c r="M30" s="663"/>
      <c r="N30" s="663"/>
      <c r="O30" s="663"/>
      <c r="P30" s="663"/>
      <c r="Q30" s="664"/>
      <c r="R30" s="665">
        <v>59389</v>
      </c>
      <c r="S30" s="666"/>
      <c r="T30" s="666"/>
      <c r="U30" s="666"/>
      <c r="V30" s="666"/>
      <c r="W30" s="666"/>
      <c r="X30" s="666"/>
      <c r="Y30" s="667"/>
      <c r="Z30" s="692">
        <v>0.4</v>
      </c>
      <c r="AA30" s="692"/>
      <c r="AB30" s="692"/>
      <c r="AC30" s="692"/>
      <c r="AD30" s="693">
        <v>12544</v>
      </c>
      <c r="AE30" s="693"/>
      <c r="AF30" s="693"/>
      <c r="AG30" s="693"/>
      <c r="AH30" s="693"/>
      <c r="AI30" s="693"/>
      <c r="AJ30" s="693"/>
      <c r="AK30" s="693"/>
      <c r="AL30" s="668">
        <v>0.2</v>
      </c>
      <c r="AM30" s="669"/>
      <c r="AN30" s="669"/>
      <c r="AO30" s="694"/>
      <c r="AP30" s="724" t="s">
        <v>221</v>
      </c>
      <c r="AQ30" s="725"/>
      <c r="AR30" s="725"/>
      <c r="AS30" s="725"/>
      <c r="AT30" s="725"/>
      <c r="AU30" s="725"/>
      <c r="AV30" s="725"/>
      <c r="AW30" s="725"/>
      <c r="AX30" s="725"/>
      <c r="AY30" s="725"/>
      <c r="AZ30" s="725"/>
      <c r="BA30" s="725"/>
      <c r="BB30" s="725"/>
      <c r="BC30" s="725"/>
      <c r="BD30" s="725"/>
      <c r="BE30" s="725"/>
      <c r="BF30" s="726"/>
      <c r="BG30" s="724" t="s">
        <v>304</v>
      </c>
      <c r="BH30" s="749"/>
      <c r="BI30" s="749"/>
      <c r="BJ30" s="749"/>
      <c r="BK30" s="749"/>
      <c r="BL30" s="749"/>
      <c r="BM30" s="749"/>
      <c r="BN30" s="749"/>
      <c r="BO30" s="749"/>
      <c r="BP30" s="749"/>
      <c r="BQ30" s="750"/>
      <c r="BR30" s="724" t="s">
        <v>305</v>
      </c>
      <c r="BS30" s="749"/>
      <c r="BT30" s="749"/>
      <c r="BU30" s="749"/>
      <c r="BV30" s="749"/>
      <c r="BW30" s="749"/>
      <c r="BX30" s="749"/>
      <c r="BY30" s="749"/>
      <c r="BZ30" s="749"/>
      <c r="CA30" s="749"/>
      <c r="CB30" s="750"/>
      <c r="CD30" s="754"/>
      <c r="CE30" s="755"/>
      <c r="CF30" s="699" t="s">
        <v>306</v>
      </c>
      <c r="CG30" s="700"/>
      <c r="CH30" s="700"/>
      <c r="CI30" s="700"/>
      <c r="CJ30" s="700"/>
      <c r="CK30" s="700"/>
      <c r="CL30" s="700"/>
      <c r="CM30" s="700"/>
      <c r="CN30" s="700"/>
      <c r="CO30" s="700"/>
      <c r="CP30" s="700"/>
      <c r="CQ30" s="701"/>
      <c r="CR30" s="665">
        <v>1337704</v>
      </c>
      <c r="CS30" s="666"/>
      <c r="CT30" s="666"/>
      <c r="CU30" s="666"/>
      <c r="CV30" s="666"/>
      <c r="CW30" s="666"/>
      <c r="CX30" s="666"/>
      <c r="CY30" s="667"/>
      <c r="CZ30" s="668">
        <v>8.8000000000000007</v>
      </c>
      <c r="DA30" s="678"/>
      <c r="DB30" s="678"/>
      <c r="DC30" s="679"/>
      <c r="DD30" s="671">
        <v>1321307</v>
      </c>
      <c r="DE30" s="666"/>
      <c r="DF30" s="666"/>
      <c r="DG30" s="666"/>
      <c r="DH30" s="666"/>
      <c r="DI30" s="666"/>
      <c r="DJ30" s="666"/>
      <c r="DK30" s="667"/>
      <c r="DL30" s="671">
        <v>1321307</v>
      </c>
      <c r="DM30" s="666"/>
      <c r="DN30" s="666"/>
      <c r="DO30" s="666"/>
      <c r="DP30" s="666"/>
      <c r="DQ30" s="666"/>
      <c r="DR30" s="666"/>
      <c r="DS30" s="666"/>
      <c r="DT30" s="666"/>
      <c r="DU30" s="666"/>
      <c r="DV30" s="667"/>
      <c r="DW30" s="668">
        <v>15.9</v>
      </c>
      <c r="DX30" s="678"/>
      <c r="DY30" s="678"/>
      <c r="DZ30" s="678"/>
      <c r="EA30" s="678"/>
      <c r="EB30" s="678"/>
      <c r="EC30" s="710"/>
    </row>
    <row r="31" spans="2:133" ht="11.25" customHeight="1" x14ac:dyDescent="0.15">
      <c r="B31" s="662" t="s">
        <v>307</v>
      </c>
      <c r="C31" s="663"/>
      <c r="D31" s="663"/>
      <c r="E31" s="663"/>
      <c r="F31" s="663"/>
      <c r="G31" s="663"/>
      <c r="H31" s="663"/>
      <c r="I31" s="663"/>
      <c r="J31" s="663"/>
      <c r="K31" s="663"/>
      <c r="L31" s="663"/>
      <c r="M31" s="663"/>
      <c r="N31" s="663"/>
      <c r="O31" s="663"/>
      <c r="P31" s="663"/>
      <c r="Q31" s="664"/>
      <c r="R31" s="665">
        <v>91024</v>
      </c>
      <c r="S31" s="666"/>
      <c r="T31" s="666"/>
      <c r="U31" s="666"/>
      <c r="V31" s="666"/>
      <c r="W31" s="666"/>
      <c r="X31" s="666"/>
      <c r="Y31" s="667"/>
      <c r="Z31" s="692">
        <v>0.5</v>
      </c>
      <c r="AA31" s="692"/>
      <c r="AB31" s="692"/>
      <c r="AC31" s="692"/>
      <c r="AD31" s="693" t="s">
        <v>126</v>
      </c>
      <c r="AE31" s="693"/>
      <c r="AF31" s="693"/>
      <c r="AG31" s="693"/>
      <c r="AH31" s="693"/>
      <c r="AI31" s="693"/>
      <c r="AJ31" s="693"/>
      <c r="AK31" s="693"/>
      <c r="AL31" s="668" t="s">
        <v>126</v>
      </c>
      <c r="AM31" s="669"/>
      <c r="AN31" s="669"/>
      <c r="AO31" s="694"/>
      <c r="AP31" s="740" t="s">
        <v>308</v>
      </c>
      <c r="AQ31" s="741"/>
      <c r="AR31" s="741"/>
      <c r="AS31" s="741"/>
      <c r="AT31" s="746" t="s">
        <v>309</v>
      </c>
      <c r="AU31" s="361"/>
      <c r="AV31" s="361"/>
      <c r="AW31" s="361"/>
      <c r="AX31" s="733" t="s">
        <v>186</v>
      </c>
      <c r="AY31" s="734"/>
      <c r="AZ31" s="734"/>
      <c r="BA31" s="734"/>
      <c r="BB31" s="734"/>
      <c r="BC31" s="734"/>
      <c r="BD31" s="734"/>
      <c r="BE31" s="734"/>
      <c r="BF31" s="735"/>
      <c r="BG31" s="736">
        <v>98.9</v>
      </c>
      <c r="BH31" s="737"/>
      <c r="BI31" s="737"/>
      <c r="BJ31" s="737"/>
      <c r="BK31" s="737"/>
      <c r="BL31" s="737"/>
      <c r="BM31" s="738">
        <v>97.1</v>
      </c>
      <c r="BN31" s="737"/>
      <c r="BO31" s="737"/>
      <c r="BP31" s="737"/>
      <c r="BQ31" s="739"/>
      <c r="BR31" s="736">
        <v>97.6</v>
      </c>
      <c r="BS31" s="737"/>
      <c r="BT31" s="737"/>
      <c r="BU31" s="737"/>
      <c r="BV31" s="737"/>
      <c r="BW31" s="737"/>
      <c r="BX31" s="738">
        <v>96.1</v>
      </c>
      <c r="BY31" s="737"/>
      <c r="BZ31" s="737"/>
      <c r="CA31" s="737"/>
      <c r="CB31" s="739"/>
      <c r="CD31" s="754"/>
      <c r="CE31" s="755"/>
      <c r="CF31" s="699" t="s">
        <v>310</v>
      </c>
      <c r="CG31" s="700"/>
      <c r="CH31" s="700"/>
      <c r="CI31" s="700"/>
      <c r="CJ31" s="700"/>
      <c r="CK31" s="700"/>
      <c r="CL31" s="700"/>
      <c r="CM31" s="700"/>
      <c r="CN31" s="700"/>
      <c r="CO31" s="700"/>
      <c r="CP31" s="700"/>
      <c r="CQ31" s="701"/>
      <c r="CR31" s="665">
        <v>49856</v>
      </c>
      <c r="CS31" s="676"/>
      <c r="CT31" s="676"/>
      <c r="CU31" s="676"/>
      <c r="CV31" s="676"/>
      <c r="CW31" s="676"/>
      <c r="CX31" s="676"/>
      <c r="CY31" s="677"/>
      <c r="CZ31" s="668">
        <v>0.3</v>
      </c>
      <c r="DA31" s="678"/>
      <c r="DB31" s="678"/>
      <c r="DC31" s="679"/>
      <c r="DD31" s="671">
        <v>49589</v>
      </c>
      <c r="DE31" s="676"/>
      <c r="DF31" s="676"/>
      <c r="DG31" s="676"/>
      <c r="DH31" s="676"/>
      <c r="DI31" s="676"/>
      <c r="DJ31" s="676"/>
      <c r="DK31" s="677"/>
      <c r="DL31" s="671">
        <v>49589</v>
      </c>
      <c r="DM31" s="676"/>
      <c r="DN31" s="676"/>
      <c r="DO31" s="676"/>
      <c r="DP31" s="676"/>
      <c r="DQ31" s="676"/>
      <c r="DR31" s="676"/>
      <c r="DS31" s="676"/>
      <c r="DT31" s="676"/>
      <c r="DU31" s="676"/>
      <c r="DV31" s="677"/>
      <c r="DW31" s="668">
        <v>0.6</v>
      </c>
      <c r="DX31" s="678"/>
      <c r="DY31" s="678"/>
      <c r="DZ31" s="678"/>
      <c r="EA31" s="678"/>
      <c r="EB31" s="678"/>
      <c r="EC31" s="710"/>
    </row>
    <row r="32" spans="2:133" ht="11.25" customHeight="1" x14ac:dyDescent="0.15">
      <c r="B32" s="662" t="s">
        <v>311</v>
      </c>
      <c r="C32" s="663"/>
      <c r="D32" s="663"/>
      <c r="E32" s="663"/>
      <c r="F32" s="663"/>
      <c r="G32" s="663"/>
      <c r="H32" s="663"/>
      <c r="I32" s="663"/>
      <c r="J32" s="663"/>
      <c r="K32" s="663"/>
      <c r="L32" s="663"/>
      <c r="M32" s="663"/>
      <c r="N32" s="663"/>
      <c r="O32" s="663"/>
      <c r="P32" s="663"/>
      <c r="Q32" s="664"/>
      <c r="R32" s="665">
        <v>3116792</v>
      </c>
      <c r="S32" s="666"/>
      <c r="T32" s="666"/>
      <c r="U32" s="666"/>
      <c r="V32" s="666"/>
      <c r="W32" s="666"/>
      <c r="X32" s="666"/>
      <c r="Y32" s="667"/>
      <c r="Z32" s="692">
        <v>18.8</v>
      </c>
      <c r="AA32" s="692"/>
      <c r="AB32" s="692"/>
      <c r="AC32" s="692"/>
      <c r="AD32" s="693" t="s">
        <v>126</v>
      </c>
      <c r="AE32" s="693"/>
      <c r="AF32" s="693"/>
      <c r="AG32" s="693"/>
      <c r="AH32" s="693"/>
      <c r="AI32" s="693"/>
      <c r="AJ32" s="693"/>
      <c r="AK32" s="693"/>
      <c r="AL32" s="668" t="s">
        <v>126</v>
      </c>
      <c r="AM32" s="669"/>
      <c r="AN32" s="669"/>
      <c r="AO32" s="694"/>
      <c r="AP32" s="742"/>
      <c r="AQ32" s="743"/>
      <c r="AR32" s="743"/>
      <c r="AS32" s="743"/>
      <c r="AT32" s="747"/>
      <c r="AU32" s="362" t="s">
        <v>312</v>
      </c>
      <c r="AV32" s="362"/>
      <c r="AW32" s="362"/>
      <c r="AX32" s="662" t="s">
        <v>313</v>
      </c>
      <c r="AY32" s="663"/>
      <c r="AZ32" s="663"/>
      <c r="BA32" s="663"/>
      <c r="BB32" s="663"/>
      <c r="BC32" s="663"/>
      <c r="BD32" s="663"/>
      <c r="BE32" s="663"/>
      <c r="BF32" s="664"/>
      <c r="BG32" s="731">
        <v>99.1</v>
      </c>
      <c r="BH32" s="676"/>
      <c r="BI32" s="676"/>
      <c r="BJ32" s="676"/>
      <c r="BK32" s="676"/>
      <c r="BL32" s="676"/>
      <c r="BM32" s="669">
        <v>97.7</v>
      </c>
      <c r="BN32" s="732"/>
      <c r="BO32" s="732"/>
      <c r="BP32" s="732"/>
      <c r="BQ32" s="708"/>
      <c r="BR32" s="731">
        <v>99.1</v>
      </c>
      <c r="BS32" s="676"/>
      <c r="BT32" s="676"/>
      <c r="BU32" s="676"/>
      <c r="BV32" s="676"/>
      <c r="BW32" s="676"/>
      <c r="BX32" s="669">
        <v>97.7</v>
      </c>
      <c r="BY32" s="732"/>
      <c r="BZ32" s="732"/>
      <c r="CA32" s="732"/>
      <c r="CB32" s="708"/>
      <c r="CD32" s="756"/>
      <c r="CE32" s="757"/>
      <c r="CF32" s="699" t="s">
        <v>314</v>
      </c>
      <c r="CG32" s="700"/>
      <c r="CH32" s="700"/>
      <c r="CI32" s="700"/>
      <c r="CJ32" s="700"/>
      <c r="CK32" s="700"/>
      <c r="CL32" s="700"/>
      <c r="CM32" s="700"/>
      <c r="CN32" s="700"/>
      <c r="CO32" s="700"/>
      <c r="CP32" s="700"/>
      <c r="CQ32" s="701"/>
      <c r="CR32" s="665" t="s">
        <v>126</v>
      </c>
      <c r="CS32" s="666"/>
      <c r="CT32" s="666"/>
      <c r="CU32" s="666"/>
      <c r="CV32" s="666"/>
      <c r="CW32" s="666"/>
      <c r="CX32" s="666"/>
      <c r="CY32" s="667"/>
      <c r="CZ32" s="668" t="s">
        <v>126</v>
      </c>
      <c r="DA32" s="678"/>
      <c r="DB32" s="678"/>
      <c r="DC32" s="679"/>
      <c r="DD32" s="671" t="s">
        <v>126</v>
      </c>
      <c r="DE32" s="666"/>
      <c r="DF32" s="666"/>
      <c r="DG32" s="666"/>
      <c r="DH32" s="666"/>
      <c r="DI32" s="666"/>
      <c r="DJ32" s="666"/>
      <c r="DK32" s="667"/>
      <c r="DL32" s="671" t="s">
        <v>126</v>
      </c>
      <c r="DM32" s="666"/>
      <c r="DN32" s="666"/>
      <c r="DO32" s="666"/>
      <c r="DP32" s="666"/>
      <c r="DQ32" s="666"/>
      <c r="DR32" s="666"/>
      <c r="DS32" s="666"/>
      <c r="DT32" s="666"/>
      <c r="DU32" s="666"/>
      <c r="DV32" s="667"/>
      <c r="DW32" s="668" t="s">
        <v>126</v>
      </c>
      <c r="DX32" s="678"/>
      <c r="DY32" s="678"/>
      <c r="DZ32" s="678"/>
      <c r="EA32" s="678"/>
      <c r="EB32" s="678"/>
      <c r="EC32" s="710"/>
    </row>
    <row r="33" spans="2:133" ht="11.25" customHeight="1" x14ac:dyDescent="0.15">
      <c r="B33" s="728" t="s">
        <v>315</v>
      </c>
      <c r="C33" s="729"/>
      <c r="D33" s="729"/>
      <c r="E33" s="729"/>
      <c r="F33" s="729"/>
      <c r="G33" s="729"/>
      <c r="H33" s="729"/>
      <c r="I33" s="729"/>
      <c r="J33" s="729"/>
      <c r="K33" s="729"/>
      <c r="L33" s="729"/>
      <c r="M33" s="729"/>
      <c r="N33" s="729"/>
      <c r="O33" s="729"/>
      <c r="P33" s="729"/>
      <c r="Q33" s="730"/>
      <c r="R33" s="665" t="s">
        <v>126</v>
      </c>
      <c r="S33" s="666"/>
      <c r="T33" s="666"/>
      <c r="U33" s="666"/>
      <c r="V33" s="666"/>
      <c r="W33" s="666"/>
      <c r="X33" s="666"/>
      <c r="Y33" s="667"/>
      <c r="Z33" s="692" t="s">
        <v>126</v>
      </c>
      <c r="AA33" s="692"/>
      <c r="AB33" s="692"/>
      <c r="AC33" s="692"/>
      <c r="AD33" s="693" t="s">
        <v>126</v>
      </c>
      <c r="AE33" s="693"/>
      <c r="AF33" s="693"/>
      <c r="AG33" s="693"/>
      <c r="AH33" s="693"/>
      <c r="AI33" s="693"/>
      <c r="AJ33" s="693"/>
      <c r="AK33" s="693"/>
      <c r="AL33" s="668" t="s">
        <v>126</v>
      </c>
      <c r="AM33" s="669"/>
      <c r="AN33" s="669"/>
      <c r="AO33" s="694"/>
      <c r="AP33" s="744"/>
      <c r="AQ33" s="745"/>
      <c r="AR33" s="745"/>
      <c r="AS33" s="745"/>
      <c r="AT33" s="748"/>
      <c r="AU33" s="363"/>
      <c r="AV33" s="363"/>
      <c r="AW33" s="363"/>
      <c r="AX33" s="642" t="s">
        <v>316</v>
      </c>
      <c r="AY33" s="643"/>
      <c r="AZ33" s="643"/>
      <c r="BA33" s="643"/>
      <c r="BB33" s="643"/>
      <c r="BC33" s="643"/>
      <c r="BD33" s="643"/>
      <c r="BE33" s="643"/>
      <c r="BF33" s="644"/>
      <c r="BG33" s="727">
        <v>98.7</v>
      </c>
      <c r="BH33" s="646"/>
      <c r="BI33" s="646"/>
      <c r="BJ33" s="646"/>
      <c r="BK33" s="646"/>
      <c r="BL33" s="646"/>
      <c r="BM33" s="684">
        <v>96.2</v>
      </c>
      <c r="BN33" s="646"/>
      <c r="BO33" s="646"/>
      <c r="BP33" s="646"/>
      <c r="BQ33" s="695"/>
      <c r="BR33" s="727">
        <v>95.7</v>
      </c>
      <c r="BS33" s="646"/>
      <c r="BT33" s="646"/>
      <c r="BU33" s="646"/>
      <c r="BV33" s="646"/>
      <c r="BW33" s="646"/>
      <c r="BX33" s="684">
        <v>93.9</v>
      </c>
      <c r="BY33" s="646"/>
      <c r="BZ33" s="646"/>
      <c r="CA33" s="646"/>
      <c r="CB33" s="695"/>
      <c r="CD33" s="699" t="s">
        <v>317</v>
      </c>
      <c r="CE33" s="700"/>
      <c r="CF33" s="700"/>
      <c r="CG33" s="700"/>
      <c r="CH33" s="700"/>
      <c r="CI33" s="700"/>
      <c r="CJ33" s="700"/>
      <c r="CK33" s="700"/>
      <c r="CL33" s="700"/>
      <c r="CM33" s="700"/>
      <c r="CN33" s="700"/>
      <c r="CO33" s="700"/>
      <c r="CP33" s="700"/>
      <c r="CQ33" s="701"/>
      <c r="CR33" s="665">
        <v>6583570</v>
      </c>
      <c r="CS33" s="676"/>
      <c r="CT33" s="676"/>
      <c r="CU33" s="676"/>
      <c r="CV33" s="676"/>
      <c r="CW33" s="676"/>
      <c r="CX33" s="676"/>
      <c r="CY33" s="677"/>
      <c r="CZ33" s="668">
        <v>43.3</v>
      </c>
      <c r="DA33" s="678"/>
      <c r="DB33" s="678"/>
      <c r="DC33" s="679"/>
      <c r="DD33" s="671">
        <v>5239639</v>
      </c>
      <c r="DE33" s="676"/>
      <c r="DF33" s="676"/>
      <c r="DG33" s="676"/>
      <c r="DH33" s="676"/>
      <c r="DI33" s="676"/>
      <c r="DJ33" s="676"/>
      <c r="DK33" s="677"/>
      <c r="DL33" s="671">
        <v>3132107</v>
      </c>
      <c r="DM33" s="676"/>
      <c r="DN33" s="676"/>
      <c r="DO33" s="676"/>
      <c r="DP33" s="676"/>
      <c r="DQ33" s="676"/>
      <c r="DR33" s="676"/>
      <c r="DS33" s="676"/>
      <c r="DT33" s="676"/>
      <c r="DU33" s="676"/>
      <c r="DV33" s="677"/>
      <c r="DW33" s="668">
        <v>37.700000000000003</v>
      </c>
      <c r="DX33" s="678"/>
      <c r="DY33" s="678"/>
      <c r="DZ33" s="678"/>
      <c r="EA33" s="678"/>
      <c r="EB33" s="678"/>
      <c r="EC33" s="710"/>
    </row>
    <row r="34" spans="2:133" ht="11.25" customHeight="1" x14ac:dyDescent="0.15">
      <c r="B34" s="662" t="s">
        <v>318</v>
      </c>
      <c r="C34" s="663"/>
      <c r="D34" s="663"/>
      <c r="E34" s="663"/>
      <c r="F34" s="663"/>
      <c r="G34" s="663"/>
      <c r="H34" s="663"/>
      <c r="I34" s="663"/>
      <c r="J34" s="663"/>
      <c r="K34" s="663"/>
      <c r="L34" s="663"/>
      <c r="M34" s="663"/>
      <c r="N34" s="663"/>
      <c r="O34" s="663"/>
      <c r="P34" s="663"/>
      <c r="Q34" s="664"/>
      <c r="R34" s="665">
        <v>917046</v>
      </c>
      <c r="S34" s="666"/>
      <c r="T34" s="666"/>
      <c r="U34" s="666"/>
      <c r="V34" s="666"/>
      <c r="W34" s="666"/>
      <c r="X34" s="666"/>
      <c r="Y34" s="667"/>
      <c r="Z34" s="692">
        <v>5.5</v>
      </c>
      <c r="AA34" s="692"/>
      <c r="AB34" s="692"/>
      <c r="AC34" s="692"/>
      <c r="AD34" s="693" t="s">
        <v>126</v>
      </c>
      <c r="AE34" s="693"/>
      <c r="AF34" s="693"/>
      <c r="AG34" s="693"/>
      <c r="AH34" s="693"/>
      <c r="AI34" s="693"/>
      <c r="AJ34" s="693"/>
      <c r="AK34" s="693"/>
      <c r="AL34" s="668" t="s">
        <v>126</v>
      </c>
      <c r="AM34" s="669"/>
      <c r="AN34" s="669"/>
      <c r="AO34" s="694"/>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319</v>
      </c>
      <c r="CE34" s="700"/>
      <c r="CF34" s="700"/>
      <c r="CG34" s="700"/>
      <c r="CH34" s="700"/>
      <c r="CI34" s="700"/>
      <c r="CJ34" s="700"/>
      <c r="CK34" s="700"/>
      <c r="CL34" s="700"/>
      <c r="CM34" s="700"/>
      <c r="CN34" s="700"/>
      <c r="CO34" s="700"/>
      <c r="CP34" s="700"/>
      <c r="CQ34" s="701"/>
      <c r="CR34" s="665">
        <v>2327581</v>
      </c>
      <c r="CS34" s="666"/>
      <c r="CT34" s="666"/>
      <c r="CU34" s="666"/>
      <c r="CV34" s="666"/>
      <c r="CW34" s="666"/>
      <c r="CX34" s="666"/>
      <c r="CY34" s="667"/>
      <c r="CZ34" s="668">
        <v>15.3</v>
      </c>
      <c r="DA34" s="678"/>
      <c r="DB34" s="678"/>
      <c r="DC34" s="679"/>
      <c r="DD34" s="671">
        <v>1650029</v>
      </c>
      <c r="DE34" s="666"/>
      <c r="DF34" s="666"/>
      <c r="DG34" s="666"/>
      <c r="DH34" s="666"/>
      <c r="DI34" s="666"/>
      <c r="DJ34" s="666"/>
      <c r="DK34" s="667"/>
      <c r="DL34" s="671">
        <v>1374438</v>
      </c>
      <c r="DM34" s="666"/>
      <c r="DN34" s="666"/>
      <c r="DO34" s="666"/>
      <c r="DP34" s="666"/>
      <c r="DQ34" s="666"/>
      <c r="DR34" s="666"/>
      <c r="DS34" s="666"/>
      <c r="DT34" s="666"/>
      <c r="DU34" s="666"/>
      <c r="DV34" s="667"/>
      <c r="DW34" s="668">
        <v>16.5</v>
      </c>
      <c r="DX34" s="678"/>
      <c r="DY34" s="678"/>
      <c r="DZ34" s="678"/>
      <c r="EA34" s="678"/>
      <c r="EB34" s="678"/>
      <c r="EC34" s="710"/>
    </row>
    <row r="35" spans="2:133" ht="11.25" customHeight="1" x14ac:dyDescent="0.15">
      <c r="B35" s="662" t="s">
        <v>320</v>
      </c>
      <c r="C35" s="663"/>
      <c r="D35" s="663"/>
      <c r="E35" s="663"/>
      <c r="F35" s="663"/>
      <c r="G35" s="663"/>
      <c r="H35" s="663"/>
      <c r="I35" s="663"/>
      <c r="J35" s="663"/>
      <c r="K35" s="663"/>
      <c r="L35" s="663"/>
      <c r="M35" s="663"/>
      <c r="N35" s="663"/>
      <c r="O35" s="663"/>
      <c r="P35" s="663"/>
      <c r="Q35" s="664"/>
      <c r="R35" s="665">
        <v>67978</v>
      </c>
      <c r="S35" s="666"/>
      <c r="T35" s="666"/>
      <c r="U35" s="666"/>
      <c r="V35" s="666"/>
      <c r="W35" s="666"/>
      <c r="X35" s="666"/>
      <c r="Y35" s="667"/>
      <c r="Z35" s="692">
        <v>0.4</v>
      </c>
      <c r="AA35" s="692"/>
      <c r="AB35" s="692"/>
      <c r="AC35" s="692"/>
      <c r="AD35" s="693">
        <v>52232</v>
      </c>
      <c r="AE35" s="693"/>
      <c r="AF35" s="693"/>
      <c r="AG35" s="693"/>
      <c r="AH35" s="693"/>
      <c r="AI35" s="693"/>
      <c r="AJ35" s="693"/>
      <c r="AK35" s="693"/>
      <c r="AL35" s="668">
        <v>0.7</v>
      </c>
      <c r="AM35" s="669"/>
      <c r="AN35" s="669"/>
      <c r="AO35" s="694"/>
      <c r="AP35" s="218"/>
      <c r="AQ35" s="724" t="s">
        <v>321</v>
      </c>
      <c r="AR35" s="725"/>
      <c r="AS35" s="725"/>
      <c r="AT35" s="725"/>
      <c r="AU35" s="725"/>
      <c r="AV35" s="725"/>
      <c r="AW35" s="725"/>
      <c r="AX35" s="725"/>
      <c r="AY35" s="725"/>
      <c r="AZ35" s="725"/>
      <c r="BA35" s="725"/>
      <c r="BB35" s="725"/>
      <c r="BC35" s="725"/>
      <c r="BD35" s="725"/>
      <c r="BE35" s="725"/>
      <c r="BF35" s="726"/>
      <c r="BG35" s="724" t="s">
        <v>322</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323</v>
      </c>
      <c r="CE35" s="700"/>
      <c r="CF35" s="700"/>
      <c r="CG35" s="700"/>
      <c r="CH35" s="700"/>
      <c r="CI35" s="700"/>
      <c r="CJ35" s="700"/>
      <c r="CK35" s="700"/>
      <c r="CL35" s="700"/>
      <c r="CM35" s="700"/>
      <c r="CN35" s="700"/>
      <c r="CO35" s="700"/>
      <c r="CP35" s="700"/>
      <c r="CQ35" s="701"/>
      <c r="CR35" s="665">
        <v>70486</v>
      </c>
      <c r="CS35" s="676"/>
      <c r="CT35" s="676"/>
      <c r="CU35" s="676"/>
      <c r="CV35" s="676"/>
      <c r="CW35" s="676"/>
      <c r="CX35" s="676"/>
      <c r="CY35" s="677"/>
      <c r="CZ35" s="668">
        <v>0.5</v>
      </c>
      <c r="DA35" s="678"/>
      <c r="DB35" s="678"/>
      <c r="DC35" s="679"/>
      <c r="DD35" s="671">
        <v>63143</v>
      </c>
      <c r="DE35" s="676"/>
      <c r="DF35" s="676"/>
      <c r="DG35" s="676"/>
      <c r="DH35" s="676"/>
      <c r="DI35" s="676"/>
      <c r="DJ35" s="676"/>
      <c r="DK35" s="677"/>
      <c r="DL35" s="671">
        <v>56089</v>
      </c>
      <c r="DM35" s="676"/>
      <c r="DN35" s="676"/>
      <c r="DO35" s="676"/>
      <c r="DP35" s="676"/>
      <c r="DQ35" s="676"/>
      <c r="DR35" s="676"/>
      <c r="DS35" s="676"/>
      <c r="DT35" s="676"/>
      <c r="DU35" s="676"/>
      <c r="DV35" s="677"/>
      <c r="DW35" s="668">
        <v>0.7</v>
      </c>
      <c r="DX35" s="678"/>
      <c r="DY35" s="678"/>
      <c r="DZ35" s="678"/>
      <c r="EA35" s="678"/>
      <c r="EB35" s="678"/>
      <c r="EC35" s="710"/>
    </row>
    <row r="36" spans="2:133" ht="11.25" customHeight="1" x14ac:dyDescent="0.15">
      <c r="B36" s="662" t="s">
        <v>324</v>
      </c>
      <c r="C36" s="663"/>
      <c r="D36" s="663"/>
      <c r="E36" s="663"/>
      <c r="F36" s="663"/>
      <c r="G36" s="663"/>
      <c r="H36" s="663"/>
      <c r="I36" s="663"/>
      <c r="J36" s="663"/>
      <c r="K36" s="663"/>
      <c r="L36" s="663"/>
      <c r="M36" s="663"/>
      <c r="N36" s="663"/>
      <c r="O36" s="663"/>
      <c r="P36" s="663"/>
      <c r="Q36" s="664"/>
      <c r="R36" s="665">
        <v>188265</v>
      </c>
      <c r="S36" s="666"/>
      <c r="T36" s="666"/>
      <c r="U36" s="666"/>
      <c r="V36" s="666"/>
      <c r="W36" s="666"/>
      <c r="X36" s="666"/>
      <c r="Y36" s="667"/>
      <c r="Z36" s="692">
        <v>1.1000000000000001</v>
      </c>
      <c r="AA36" s="692"/>
      <c r="AB36" s="692"/>
      <c r="AC36" s="692"/>
      <c r="AD36" s="693" t="s">
        <v>126</v>
      </c>
      <c r="AE36" s="693"/>
      <c r="AF36" s="693"/>
      <c r="AG36" s="693"/>
      <c r="AH36" s="693"/>
      <c r="AI36" s="693"/>
      <c r="AJ36" s="693"/>
      <c r="AK36" s="693"/>
      <c r="AL36" s="668" t="s">
        <v>126</v>
      </c>
      <c r="AM36" s="669"/>
      <c r="AN36" s="669"/>
      <c r="AO36" s="694"/>
      <c r="AP36" s="218"/>
      <c r="AQ36" s="715" t="s">
        <v>325</v>
      </c>
      <c r="AR36" s="716"/>
      <c r="AS36" s="716"/>
      <c r="AT36" s="716"/>
      <c r="AU36" s="716"/>
      <c r="AV36" s="716"/>
      <c r="AW36" s="716"/>
      <c r="AX36" s="716"/>
      <c r="AY36" s="717"/>
      <c r="AZ36" s="718">
        <v>1902934</v>
      </c>
      <c r="BA36" s="719"/>
      <c r="BB36" s="719"/>
      <c r="BC36" s="719"/>
      <c r="BD36" s="719"/>
      <c r="BE36" s="719"/>
      <c r="BF36" s="720"/>
      <c r="BG36" s="721" t="s">
        <v>326</v>
      </c>
      <c r="BH36" s="722"/>
      <c r="BI36" s="722"/>
      <c r="BJ36" s="722"/>
      <c r="BK36" s="722"/>
      <c r="BL36" s="722"/>
      <c r="BM36" s="722"/>
      <c r="BN36" s="722"/>
      <c r="BO36" s="722"/>
      <c r="BP36" s="722"/>
      <c r="BQ36" s="722"/>
      <c r="BR36" s="722"/>
      <c r="BS36" s="722"/>
      <c r="BT36" s="722"/>
      <c r="BU36" s="723"/>
      <c r="BV36" s="718">
        <v>87452</v>
      </c>
      <c r="BW36" s="719"/>
      <c r="BX36" s="719"/>
      <c r="BY36" s="719"/>
      <c r="BZ36" s="719"/>
      <c r="CA36" s="719"/>
      <c r="CB36" s="720"/>
      <c r="CD36" s="699" t="s">
        <v>327</v>
      </c>
      <c r="CE36" s="700"/>
      <c r="CF36" s="700"/>
      <c r="CG36" s="700"/>
      <c r="CH36" s="700"/>
      <c r="CI36" s="700"/>
      <c r="CJ36" s="700"/>
      <c r="CK36" s="700"/>
      <c r="CL36" s="700"/>
      <c r="CM36" s="700"/>
      <c r="CN36" s="700"/>
      <c r="CO36" s="700"/>
      <c r="CP36" s="700"/>
      <c r="CQ36" s="701"/>
      <c r="CR36" s="665">
        <v>2144666</v>
      </c>
      <c r="CS36" s="666"/>
      <c r="CT36" s="666"/>
      <c r="CU36" s="666"/>
      <c r="CV36" s="666"/>
      <c r="CW36" s="666"/>
      <c r="CX36" s="666"/>
      <c r="CY36" s="667"/>
      <c r="CZ36" s="668">
        <v>14.1</v>
      </c>
      <c r="DA36" s="678"/>
      <c r="DB36" s="678"/>
      <c r="DC36" s="679"/>
      <c r="DD36" s="671">
        <v>1854252</v>
      </c>
      <c r="DE36" s="666"/>
      <c r="DF36" s="666"/>
      <c r="DG36" s="666"/>
      <c r="DH36" s="666"/>
      <c r="DI36" s="666"/>
      <c r="DJ36" s="666"/>
      <c r="DK36" s="667"/>
      <c r="DL36" s="671">
        <v>944834</v>
      </c>
      <c r="DM36" s="666"/>
      <c r="DN36" s="666"/>
      <c r="DO36" s="666"/>
      <c r="DP36" s="666"/>
      <c r="DQ36" s="666"/>
      <c r="DR36" s="666"/>
      <c r="DS36" s="666"/>
      <c r="DT36" s="666"/>
      <c r="DU36" s="666"/>
      <c r="DV36" s="667"/>
      <c r="DW36" s="668">
        <v>11.4</v>
      </c>
      <c r="DX36" s="678"/>
      <c r="DY36" s="678"/>
      <c r="DZ36" s="678"/>
      <c r="EA36" s="678"/>
      <c r="EB36" s="678"/>
      <c r="EC36" s="710"/>
    </row>
    <row r="37" spans="2:133" ht="11.25" customHeight="1" x14ac:dyDescent="0.15">
      <c r="B37" s="662" t="s">
        <v>328</v>
      </c>
      <c r="C37" s="663"/>
      <c r="D37" s="663"/>
      <c r="E37" s="663"/>
      <c r="F37" s="663"/>
      <c r="G37" s="663"/>
      <c r="H37" s="663"/>
      <c r="I37" s="663"/>
      <c r="J37" s="663"/>
      <c r="K37" s="663"/>
      <c r="L37" s="663"/>
      <c r="M37" s="663"/>
      <c r="N37" s="663"/>
      <c r="O37" s="663"/>
      <c r="P37" s="663"/>
      <c r="Q37" s="664"/>
      <c r="R37" s="665">
        <v>185550</v>
      </c>
      <c r="S37" s="666"/>
      <c r="T37" s="666"/>
      <c r="U37" s="666"/>
      <c r="V37" s="666"/>
      <c r="W37" s="666"/>
      <c r="X37" s="666"/>
      <c r="Y37" s="667"/>
      <c r="Z37" s="692">
        <v>1.1000000000000001</v>
      </c>
      <c r="AA37" s="692"/>
      <c r="AB37" s="692"/>
      <c r="AC37" s="692"/>
      <c r="AD37" s="693" t="s">
        <v>126</v>
      </c>
      <c r="AE37" s="693"/>
      <c r="AF37" s="693"/>
      <c r="AG37" s="693"/>
      <c r="AH37" s="693"/>
      <c r="AI37" s="693"/>
      <c r="AJ37" s="693"/>
      <c r="AK37" s="693"/>
      <c r="AL37" s="668" t="s">
        <v>126</v>
      </c>
      <c r="AM37" s="669"/>
      <c r="AN37" s="669"/>
      <c r="AO37" s="694"/>
      <c r="AQ37" s="705" t="s">
        <v>329</v>
      </c>
      <c r="AR37" s="706"/>
      <c r="AS37" s="706"/>
      <c r="AT37" s="706"/>
      <c r="AU37" s="706"/>
      <c r="AV37" s="706"/>
      <c r="AW37" s="706"/>
      <c r="AX37" s="706"/>
      <c r="AY37" s="707"/>
      <c r="AZ37" s="665">
        <v>841891</v>
      </c>
      <c r="BA37" s="666"/>
      <c r="BB37" s="666"/>
      <c r="BC37" s="666"/>
      <c r="BD37" s="676"/>
      <c r="BE37" s="676"/>
      <c r="BF37" s="708"/>
      <c r="BG37" s="699" t="s">
        <v>330</v>
      </c>
      <c r="BH37" s="700"/>
      <c r="BI37" s="700"/>
      <c r="BJ37" s="700"/>
      <c r="BK37" s="700"/>
      <c r="BL37" s="700"/>
      <c r="BM37" s="700"/>
      <c r="BN37" s="700"/>
      <c r="BO37" s="700"/>
      <c r="BP37" s="700"/>
      <c r="BQ37" s="700"/>
      <c r="BR37" s="700"/>
      <c r="BS37" s="700"/>
      <c r="BT37" s="700"/>
      <c r="BU37" s="701"/>
      <c r="BV37" s="665">
        <v>78459</v>
      </c>
      <c r="BW37" s="666"/>
      <c r="BX37" s="666"/>
      <c r="BY37" s="666"/>
      <c r="BZ37" s="666"/>
      <c r="CA37" s="666"/>
      <c r="CB37" s="709"/>
      <c r="CD37" s="699" t="s">
        <v>331</v>
      </c>
      <c r="CE37" s="700"/>
      <c r="CF37" s="700"/>
      <c r="CG37" s="700"/>
      <c r="CH37" s="700"/>
      <c r="CI37" s="700"/>
      <c r="CJ37" s="700"/>
      <c r="CK37" s="700"/>
      <c r="CL37" s="700"/>
      <c r="CM37" s="700"/>
      <c r="CN37" s="700"/>
      <c r="CO37" s="700"/>
      <c r="CP37" s="700"/>
      <c r="CQ37" s="701"/>
      <c r="CR37" s="665">
        <v>498369</v>
      </c>
      <c r="CS37" s="676"/>
      <c r="CT37" s="676"/>
      <c r="CU37" s="676"/>
      <c r="CV37" s="676"/>
      <c r="CW37" s="676"/>
      <c r="CX37" s="676"/>
      <c r="CY37" s="677"/>
      <c r="CZ37" s="668">
        <v>3.3</v>
      </c>
      <c r="DA37" s="678"/>
      <c r="DB37" s="678"/>
      <c r="DC37" s="679"/>
      <c r="DD37" s="671">
        <v>498369</v>
      </c>
      <c r="DE37" s="676"/>
      <c r="DF37" s="676"/>
      <c r="DG37" s="676"/>
      <c r="DH37" s="676"/>
      <c r="DI37" s="676"/>
      <c r="DJ37" s="676"/>
      <c r="DK37" s="677"/>
      <c r="DL37" s="671">
        <v>471088</v>
      </c>
      <c r="DM37" s="676"/>
      <c r="DN37" s="676"/>
      <c r="DO37" s="676"/>
      <c r="DP37" s="676"/>
      <c r="DQ37" s="676"/>
      <c r="DR37" s="676"/>
      <c r="DS37" s="676"/>
      <c r="DT37" s="676"/>
      <c r="DU37" s="676"/>
      <c r="DV37" s="677"/>
      <c r="DW37" s="668">
        <v>5.7</v>
      </c>
      <c r="DX37" s="678"/>
      <c r="DY37" s="678"/>
      <c r="DZ37" s="678"/>
      <c r="EA37" s="678"/>
      <c r="EB37" s="678"/>
      <c r="EC37" s="710"/>
    </row>
    <row r="38" spans="2:133" ht="11.25" customHeight="1" x14ac:dyDescent="0.15">
      <c r="B38" s="662" t="s">
        <v>332</v>
      </c>
      <c r="C38" s="663"/>
      <c r="D38" s="663"/>
      <c r="E38" s="663"/>
      <c r="F38" s="663"/>
      <c r="G38" s="663"/>
      <c r="H38" s="663"/>
      <c r="I38" s="663"/>
      <c r="J38" s="663"/>
      <c r="K38" s="663"/>
      <c r="L38" s="663"/>
      <c r="M38" s="663"/>
      <c r="N38" s="663"/>
      <c r="O38" s="663"/>
      <c r="P38" s="663"/>
      <c r="Q38" s="664"/>
      <c r="R38" s="665">
        <v>1826390</v>
      </c>
      <c r="S38" s="666"/>
      <c r="T38" s="666"/>
      <c r="U38" s="666"/>
      <c r="V38" s="666"/>
      <c r="W38" s="666"/>
      <c r="X38" s="666"/>
      <c r="Y38" s="667"/>
      <c r="Z38" s="692">
        <v>11</v>
      </c>
      <c r="AA38" s="692"/>
      <c r="AB38" s="692"/>
      <c r="AC38" s="692"/>
      <c r="AD38" s="693" t="s">
        <v>126</v>
      </c>
      <c r="AE38" s="693"/>
      <c r="AF38" s="693"/>
      <c r="AG38" s="693"/>
      <c r="AH38" s="693"/>
      <c r="AI38" s="693"/>
      <c r="AJ38" s="693"/>
      <c r="AK38" s="693"/>
      <c r="AL38" s="668" t="s">
        <v>126</v>
      </c>
      <c r="AM38" s="669"/>
      <c r="AN38" s="669"/>
      <c r="AO38" s="694"/>
      <c r="AQ38" s="705" t="s">
        <v>333</v>
      </c>
      <c r="AR38" s="706"/>
      <c r="AS38" s="706"/>
      <c r="AT38" s="706"/>
      <c r="AU38" s="706"/>
      <c r="AV38" s="706"/>
      <c r="AW38" s="706"/>
      <c r="AX38" s="706"/>
      <c r="AY38" s="707"/>
      <c r="AZ38" s="665">
        <v>82372</v>
      </c>
      <c r="BA38" s="666"/>
      <c r="BB38" s="666"/>
      <c r="BC38" s="666"/>
      <c r="BD38" s="676"/>
      <c r="BE38" s="676"/>
      <c r="BF38" s="708"/>
      <c r="BG38" s="699" t="s">
        <v>334</v>
      </c>
      <c r="BH38" s="700"/>
      <c r="BI38" s="700"/>
      <c r="BJ38" s="700"/>
      <c r="BK38" s="700"/>
      <c r="BL38" s="700"/>
      <c r="BM38" s="700"/>
      <c r="BN38" s="700"/>
      <c r="BO38" s="700"/>
      <c r="BP38" s="700"/>
      <c r="BQ38" s="700"/>
      <c r="BR38" s="700"/>
      <c r="BS38" s="700"/>
      <c r="BT38" s="700"/>
      <c r="BU38" s="701"/>
      <c r="BV38" s="665">
        <v>4318</v>
      </c>
      <c r="BW38" s="666"/>
      <c r="BX38" s="666"/>
      <c r="BY38" s="666"/>
      <c r="BZ38" s="666"/>
      <c r="CA38" s="666"/>
      <c r="CB38" s="709"/>
      <c r="CD38" s="699" t="s">
        <v>335</v>
      </c>
      <c r="CE38" s="700"/>
      <c r="CF38" s="700"/>
      <c r="CG38" s="700"/>
      <c r="CH38" s="700"/>
      <c r="CI38" s="700"/>
      <c r="CJ38" s="700"/>
      <c r="CK38" s="700"/>
      <c r="CL38" s="700"/>
      <c r="CM38" s="700"/>
      <c r="CN38" s="700"/>
      <c r="CO38" s="700"/>
      <c r="CP38" s="700"/>
      <c r="CQ38" s="701"/>
      <c r="CR38" s="665">
        <v>978671</v>
      </c>
      <c r="CS38" s="666"/>
      <c r="CT38" s="666"/>
      <c r="CU38" s="666"/>
      <c r="CV38" s="666"/>
      <c r="CW38" s="666"/>
      <c r="CX38" s="666"/>
      <c r="CY38" s="667"/>
      <c r="CZ38" s="668">
        <v>6.4</v>
      </c>
      <c r="DA38" s="678"/>
      <c r="DB38" s="678"/>
      <c r="DC38" s="679"/>
      <c r="DD38" s="671">
        <v>769345</v>
      </c>
      <c r="DE38" s="666"/>
      <c r="DF38" s="666"/>
      <c r="DG38" s="666"/>
      <c r="DH38" s="666"/>
      <c r="DI38" s="666"/>
      <c r="DJ38" s="666"/>
      <c r="DK38" s="667"/>
      <c r="DL38" s="671">
        <v>756746</v>
      </c>
      <c r="DM38" s="666"/>
      <c r="DN38" s="666"/>
      <c r="DO38" s="666"/>
      <c r="DP38" s="666"/>
      <c r="DQ38" s="666"/>
      <c r="DR38" s="666"/>
      <c r="DS38" s="666"/>
      <c r="DT38" s="666"/>
      <c r="DU38" s="666"/>
      <c r="DV38" s="667"/>
      <c r="DW38" s="668">
        <v>9.1</v>
      </c>
      <c r="DX38" s="678"/>
      <c r="DY38" s="678"/>
      <c r="DZ38" s="678"/>
      <c r="EA38" s="678"/>
      <c r="EB38" s="678"/>
      <c r="EC38" s="710"/>
    </row>
    <row r="39" spans="2:133" ht="11.25" customHeight="1" x14ac:dyDescent="0.15">
      <c r="B39" s="662" t="s">
        <v>336</v>
      </c>
      <c r="C39" s="663"/>
      <c r="D39" s="663"/>
      <c r="E39" s="663"/>
      <c r="F39" s="663"/>
      <c r="G39" s="663"/>
      <c r="H39" s="663"/>
      <c r="I39" s="663"/>
      <c r="J39" s="663"/>
      <c r="K39" s="663"/>
      <c r="L39" s="663"/>
      <c r="M39" s="663"/>
      <c r="N39" s="663"/>
      <c r="O39" s="663"/>
      <c r="P39" s="663"/>
      <c r="Q39" s="664"/>
      <c r="R39" s="665">
        <v>310791</v>
      </c>
      <c r="S39" s="666"/>
      <c r="T39" s="666"/>
      <c r="U39" s="666"/>
      <c r="V39" s="666"/>
      <c r="W39" s="666"/>
      <c r="X39" s="666"/>
      <c r="Y39" s="667"/>
      <c r="Z39" s="692">
        <v>1.9</v>
      </c>
      <c r="AA39" s="692"/>
      <c r="AB39" s="692"/>
      <c r="AC39" s="692"/>
      <c r="AD39" s="693">
        <v>1</v>
      </c>
      <c r="AE39" s="693"/>
      <c r="AF39" s="693"/>
      <c r="AG39" s="693"/>
      <c r="AH39" s="693"/>
      <c r="AI39" s="693"/>
      <c r="AJ39" s="693"/>
      <c r="AK39" s="693"/>
      <c r="AL39" s="668">
        <v>0</v>
      </c>
      <c r="AM39" s="669"/>
      <c r="AN39" s="669"/>
      <c r="AO39" s="694"/>
      <c r="AQ39" s="705" t="s">
        <v>337</v>
      </c>
      <c r="AR39" s="706"/>
      <c r="AS39" s="706"/>
      <c r="AT39" s="706"/>
      <c r="AU39" s="706"/>
      <c r="AV39" s="706"/>
      <c r="AW39" s="706"/>
      <c r="AX39" s="706"/>
      <c r="AY39" s="707"/>
      <c r="AZ39" s="665" t="s">
        <v>126</v>
      </c>
      <c r="BA39" s="666"/>
      <c r="BB39" s="666"/>
      <c r="BC39" s="666"/>
      <c r="BD39" s="676"/>
      <c r="BE39" s="676"/>
      <c r="BF39" s="708"/>
      <c r="BG39" s="699" t="s">
        <v>338</v>
      </c>
      <c r="BH39" s="700"/>
      <c r="BI39" s="700"/>
      <c r="BJ39" s="700"/>
      <c r="BK39" s="700"/>
      <c r="BL39" s="700"/>
      <c r="BM39" s="700"/>
      <c r="BN39" s="700"/>
      <c r="BO39" s="700"/>
      <c r="BP39" s="700"/>
      <c r="BQ39" s="700"/>
      <c r="BR39" s="700"/>
      <c r="BS39" s="700"/>
      <c r="BT39" s="700"/>
      <c r="BU39" s="701"/>
      <c r="BV39" s="665">
        <v>7057</v>
      </c>
      <c r="BW39" s="666"/>
      <c r="BX39" s="666"/>
      <c r="BY39" s="666"/>
      <c r="BZ39" s="666"/>
      <c r="CA39" s="666"/>
      <c r="CB39" s="709"/>
      <c r="CD39" s="699" t="s">
        <v>339</v>
      </c>
      <c r="CE39" s="700"/>
      <c r="CF39" s="700"/>
      <c r="CG39" s="700"/>
      <c r="CH39" s="700"/>
      <c r="CI39" s="700"/>
      <c r="CJ39" s="700"/>
      <c r="CK39" s="700"/>
      <c r="CL39" s="700"/>
      <c r="CM39" s="700"/>
      <c r="CN39" s="700"/>
      <c r="CO39" s="700"/>
      <c r="CP39" s="700"/>
      <c r="CQ39" s="701"/>
      <c r="CR39" s="665">
        <v>985766</v>
      </c>
      <c r="CS39" s="676"/>
      <c r="CT39" s="676"/>
      <c r="CU39" s="676"/>
      <c r="CV39" s="676"/>
      <c r="CW39" s="676"/>
      <c r="CX39" s="676"/>
      <c r="CY39" s="677"/>
      <c r="CZ39" s="668">
        <v>6.5</v>
      </c>
      <c r="DA39" s="678"/>
      <c r="DB39" s="678"/>
      <c r="DC39" s="679"/>
      <c r="DD39" s="671">
        <v>901922</v>
      </c>
      <c r="DE39" s="676"/>
      <c r="DF39" s="676"/>
      <c r="DG39" s="676"/>
      <c r="DH39" s="676"/>
      <c r="DI39" s="676"/>
      <c r="DJ39" s="676"/>
      <c r="DK39" s="677"/>
      <c r="DL39" s="671" t="s">
        <v>126</v>
      </c>
      <c r="DM39" s="676"/>
      <c r="DN39" s="676"/>
      <c r="DO39" s="676"/>
      <c r="DP39" s="676"/>
      <c r="DQ39" s="676"/>
      <c r="DR39" s="676"/>
      <c r="DS39" s="676"/>
      <c r="DT39" s="676"/>
      <c r="DU39" s="676"/>
      <c r="DV39" s="677"/>
      <c r="DW39" s="668" t="s">
        <v>126</v>
      </c>
      <c r="DX39" s="678"/>
      <c r="DY39" s="678"/>
      <c r="DZ39" s="678"/>
      <c r="EA39" s="678"/>
      <c r="EB39" s="678"/>
      <c r="EC39" s="710"/>
    </row>
    <row r="40" spans="2:133" ht="11.25" customHeight="1" x14ac:dyDescent="0.15">
      <c r="B40" s="662" t="s">
        <v>340</v>
      </c>
      <c r="C40" s="663"/>
      <c r="D40" s="663"/>
      <c r="E40" s="663"/>
      <c r="F40" s="663"/>
      <c r="G40" s="663"/>
      <c r="H40" s="663"/>
      <c r="I40" s="663"/>
      <c r="J40" s="663"/>
      <c r="K40" s="663"/>
      <c r="L40" s="663"/>
      <c r="M40" s="663"/>
      <c r="N40" s="663"/>
      <c r="O40" s="663"/>
      <c r="P40" s="663"/>
      <c r="Q40" s="664"/>
      <c r="R40" s="665">
        <v>1099061</v>
      </c>
      <c r="S40" s="666"/>
      <c r="T40" s="666"/>
      <c r="U40" s="666"/>
      <c r="V40" s="666"/>
      <c r="W40" s="666"/>
      <c r="X40" s="666"/>
      <c r="Y40" s="667"/>
      <c r="Z40" s="692">
        <v>6.6</v>
      </c>
      <c r="AA40" s="692"/>
      <c r="AB40" s="692"/>
      <c r="AC40" s="692"/>
      <c r="AD40" s="693" t="s">
        <v>126</v>
      </c>
      <c r="AE40" s="693"/>
      <c r="AF40" s="693"/>
      <c r="AG40" s="693"/>
      <c r="AH40" s="693"/>
      <c r="AI40" s="693"/>
      <c r="AJ40" s="693"/>
      <c r="AK40" s="693"/>
      <c r="AL40" s="668" t="s">
        <v>126</v>
      </c>
      <c r="AM40" s="669"/>
      <c r="AN40" s="669"/>
      <c r="AO40" s="694"/>
      <c r="AQ40" s="705" t="s">
        <v>341</v>
      </c>
      <c r="AR40" s="706"/>
      <c r="AS40" s="706"/>
      <c r="AT40" s="706"/>
      <c r="AU40" s="706"/>
      <c r="AV40" s="706"/>
      <c r="AW40" s="706"/>
      <c r="AX40" s="706"/>
      <c r="AY40" s="707"/>
      <c r="AZ40" s="665" t="s">
        <v>126</v>
      </c>
      <c r="BA40" s="666"/>
      <c r="BB40" s="666"/>
      <c r="BC40" s="666"/>
      <c r="BD40" s="676"/>
      <c r="BE40" s="676"/>
      <c r="BF40" s="708"/>
      <c r="BG40" s="711" t="s">
        <v>342</v>
      </c>
      <c r="BH40" s="712"/>
      <c r="BI40" s="712"/>
      <c r="BJ40" s="712"/>
      <c r="BK40" s="712"/>
      <c r="BL40" s="364"/>
      <c r="BM40" s="700" t="s">
        <v>343</v>
      </c>
      <c r="BN40" s="700"/>
      <c r="BO40" s="700"/>
      <c r="BP40" s="700"/>
      <c r="BQ40" s="700"/>
      <c r="BR40" s="700"/>
      <c r="BS40" s="700"/>
      <c r="BT40" s="700"/>
      <c r="BU40" s="701"/>
      <c r="BV40" s="665">
        <v>90</v>
      </c>
      <c r="BW40" s="666"/>
      <c r="BX40" s="666"/>
      <c r="BY40" s="666"/>
      <c r="BZ40" s="666"/>
      <c r="CA40" s="666"/>
      <c r="CB40" s="709"/>
      <c r="CD40" s="699" t="s">
        <v>344</v>
      </c>
      <c r="CE40" s="700"/>
      <c r="CF40" s="700"/>
      <c r="CG40" s="700"/>
      <c r="CH40" s="700"/>
      <c r="CI40" s="700"/>
      <c r="CJ40" s="700"/>
      <c r="CK40" s="700"/>
      <c r="CL40" s="700"/>
      <c r="CM40" s="700"/>
      <c r="CN40" s="700"/>
      <c r="CO40" s="700"/>
      <c r="CP40" s="700"/>
      <c r="CQ40" s="701"/>
      <c r="CR40" s="665">
        <v>76400</v>
      </c>
      <c r="CS40" s="666"/>
      <c r="CT40" s="666"/>
      <c r="CU40" s="666"/>
      <c r="CV40" s="666"/>
      <c r="CW40" s="666"/>
      <c r="CX40" s="666"/>
      <c r="CY40" s="667"/>
      <c r="CZ40" s="668">
        <v>0.5</v>
      </c>
      <c r="DA40" s="678"/>
      <c r="DB40" s="678"/>
      <c r="DC40" s="679"/>
      <c r="DD40" s="671">
        <v>948</v>
      </c>
      <c r="DE40" s="666"/>
      <c r="DF40" s="666"/>
      <c r="DG40" s="666"/>
      <c r="DH40" s="666"/>
      <c r="DI40" s="666"/>
      <c r="DJ40" s="666"/>
      <c r="DK40" s="667"/>
      <c r="DL40" s="671" t="s">
        <v>126</v>
      </c>
      <c r="DM40" s="666"/>
      <c r="DN40" s="666"/>
      <c r="DO40" s="666"/>
      <c r="DP40" s="666"/>
      <c r="DQ40" s="666"/>
      <c r="DR40" s="666"/>
      <c r="DS40" s="666"/>
      <c r="DT40" s="666"/>
      <c r="DU40" s="666"/>
      <c r="DV40" s="667"/>
      <c r="DW40" s="668" t="s">
        <v>126</v>
      </c>
      <c r="DX40" s="678"/>
      <c r="DY40" s="678"/>
      <c r="DZ40" s="678"/>
      <c r="EA40" s="678"/>
      <c r="EB40" s="678"/>
      <c r="EC40" s="710"/>
    </row>
    <row r="41" spans="2:133" ht="11.25" customHeight="1" x14ac:dyDescent="0.15">
      <c r="B41" s="662" t="s">
        <v>345</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92" t="s">
        <v>126</v>
      </c>
      <c r="AA41" s="692"/>
      <c r="AB41" s="692"/>
      <c r="AC41" s="692"/>
      <c r="AD41" s="693" t="s">
        <v>126</v>
      </c>
      <c r="AE41" s="693"/>
      <c r="AF41" s="693"/>
      <c r="AG41" s="693"/>
      <c r="AH41" s="693"/>
      <c r="AI41" s="693"/>
      <c r="AJ41" s="693"/>
      <c r="AK41" s="693"/>
      <c r="AL41" s="668" t="s">
        <v>126</v>
      </c>
      <c r="AM41" s="669"/>
      <c r="AN41" s="669"/>
      <c r="AO41" s="694"/>
      <c r="AQ41" s="705" t="s">
        <v>346</v>
      </c>
      <c r="AR41" s="706"/>
      <c r="AS41" s="706"/>
      <c r="AT41" s="706"/>
      <c r="AU41" s="706"/>
      <c r="AV41" s="706"/>
      <c r="AW41" s="706"/>
      <c r="AX41" s="706"/>
      <c r="AY41" s="707"/>
      <c r="AZ41" s="665">
        <v>245069</v>
      </c>
      <c r="BA41" s="666"/>
      <c r="BB41" s="666"/>
      <c r="BC41" s="666"/>
      <c r="BD41" s="676"/>
      <c r="BE41" s="676"/>
      <c r="BF41" s="708"/>
      <c r="BG41" s="711"/>
      <c r="BH41" s="712"/>
      <c r="BI41" s="712"/>
      <c r="BJ41" s="712"/>
      <c r="BK41" s="712"/>
      <c r="BL41" s="364"/>
      <c r="BM41" s="700" t="s">
        <v>347</v>
      </c>
      <c r="BN41" s="700"/>
      <c r="BO41" s="700"/>
      <c r="BP41" s="700"/>
      <c r="BQ41" s="700"/>
      <c r="BR41" s="700"/>
      <c r="BS41" s="700"/>
      <c r="BT41" s="700"/>
      <c r="BU41" s="701"/>
      <c r="BV41" s="665" t="s">
        <v>126</v>
      </c>
      <c r="BW41" s="666"/>
      <c r="BX41" s="666"/>
      <c r="BY41" s="666"/>
      <c r="BZ41" s="666"/>
      <c r="CA41" s="666"/>
      <c r="CB41" s="709"/>
      <c r="CD41" s="699" t="s">
        <v>348</v>
      </c>
      <c r="CE41" s="700"/>
      <c r="CF41" s="700"/>
      <c r="CG41" s="700"/>
      <c r="CH41" s="700"/>
      <c r="CI41" s="700"/>
      <c r="CJ41" s="700"/>
      <c r="CK41" s="700"/>
      <c r="CL41" s="700"/>
      <c r="CM41" s="700"/>
      <c r="CN41" s="700"/>
      <c r="CO41" s="700"/>
      <c r="CP41" s="700"/>
      <c r="CQ41" s="701"/>
      <c r="CR41" s="665" t="s">
        <v>126</v>
      </c>
      <c r="CS41" s="676"/>
      <c r="CT41" s="676"/>
      <c r="CU41" s="676"/>
      <c r="CV41" s="676"/>
      <c r="CW41" s="676"/>
      <c r="CX41" s="676"/>
      <c r="CY41" s="677"/>
      <c r="CZ41" s="668" t="s">
        <v>126</v>
      </c>
      <c r="DA41" s="678"/>
      <c r="DB41" s="678"/>
      <c r="DC41" s="679"/>
      <c r="DD41" s="671" t="s">
        <v>126</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349</v>
      </c>
      <c r="C42" s="663"/>
      <c r="D42" s="663"/>
      <c r="E42" s="663"/>
      <c r="F42" s="663"/>
      <c r="G42" s="663"/>
      <c r="H42" s="663"/>
      <c r="I42" s="663"/>
      <c r="J42" s="663"/>
      <c r="K42" s="663"/>
      <c r="L42" s="663"/>
      <c r="M42" s="663"/>
      <c r="N42" s="663"/>
      <c r="O42" s="663"/>
      <c r="P42" s="663"/>
      <c r="Q42" s="664"/>
      <c r="R42" s="665" t="s">
        <v>126</v>
      </c>
      <c r="S42" s="666"/>
      <c r="T42" s="666"/>
      <c r="U42" s="666"/>
      <c r="V42" s="666"/>
      <c r="W42" s="666"/>
      <c r="X42" s="666"/>
      <c r="Y42" s="667"/>
      <c r="Z42" s="692" t="s">
        <v>126</v>
      </c>
      <c r="AA42" s="692"/>
      <c r="AB42" s="692"/>
      <c r="AC42" s="692"/>
      <c r="AD42" s="693" t="s">
        <v>126</v>
      </c>
      <c r="AE42" s="693"/>
      <c r="AF42" s="693"/>
      <c r="AG42" s="693"/>
      <c r="AH42" s="693"/>
      <c r="AI42" s="693"/>
      <c r="AJ42" s="693"/>
      <c r="AK42" s="693"/>
      <c r="AL42" s="668" t="s">
        <v>126</v>
      </c>
      <c r="AM42" s="669"/>
      <c r="AN42" s="669"/>
      <c r="AO42" s="694"/>
      <c r="AQ42" s="702" t="s">
        <v>350</v>
      </c>
      <c r="AR42" s="703"/>
      <c r="AS42" s="703"/>
      <c r="AT42" s="703"/>
      <c r="AU42" s="703"/>
      <c r="AV42" s="703"/>
      <c r="AW42" s="703"/>
      <c r="AX42" s="703"/>
      <c r="AY42" s="704"/>
      <c r="AZ42" s="645">
        <v>733602</v>
      </c>
      <c r="BA42" s="680"/>
      <c r="BB42" s="680"/>
      <c r="BC42" s="680"/>
      <c r="BD42" s="646"/>
      <c r="BE42" s="646"/>
      <c r="BF42" s="695"/>
      <c r="BG42" s="713"/>
      <c r="BH42" s="714"/>
      <c r="BI42" s="714"/>
      <c r="BJ42" s="714"/>
      <c r="BK42" s="714"/>
      <c r="BL42" s="365"/>
      <c r="BM42" s="696" t="s">
        <v>351</v>
      </c>
      <c r="BN42" s="696"/>
      <c r="BO42" s="696"/>
      <c r="BP42" s="696"/>
      <c r="BQ42" s="696"/>
      <c r="BR42" s="696"/>
      <c r="BS42" s="696"/>
      <c r="BT42" s="696"/>
      <c r="BU42" s="697"/>
      <c r="BV42" s="645">
        <v>301</v>
      </c>
      <c r="BW42" s="680"/>
      <c r="BX42" s="680"/>
      <c r="BY42" s="680"/>
      <c r="BZ42" s="680"/>
      <c r="CA42" s="680"/>
      <c r="CB42" s="698"/>
      <c r="CD42" s="662" t="s">
        <v>352</v>
      </c>
      <c r="CE42" s="663"/>
      <c r="CF42" s="663"/>
      <c r="CG42" s="663"/>
      <c r="CH42" s="663"/>
      <c r="CI42" s="663"/>
      <c r="CJ42" s="663"/>
      <c r="CK42" s="663"/>
      <c r="CL42" s="663"/>
      <c r="CM42" s="663"/>
      <c r="CN42" s="663"/>
      <c r="CO42" s="663"/>
      <c r="CP42" s="663"/>
      <c r="CQ42" s="664"/>
      <c r="CR42" s="665">
        <v>2015149</v>
      </c>
      <c r="CS42" s="676"/>
      <c r="CT42" s="676"/>
      <c r="CU42" s="676"/>
      <c r="CV42" s="676"/>
      <c r="CW42" s="676"/>
      <c r="CX42" s="676"/>
      <c r="CY42" s="677"/>
      <c r="CZ42" s="668">
        <v>13.3</v>
      </c>
      <c r="DA42" s="678"/>
      <c r="DB42" s="678"/>
      <c r="DC42" s="679"/>
      <c r="DD42" s="671">
        <v>599203</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353</v>
      </c>
      <c r="C43" s="663"/>
      <c r="D43" s="663"/>
      <c r="E43" s="663"/>
      <c r="F43" s="663"/>
      <c r="G43" s="663"/>
      <c r="H43" s="663"/>
      <c r="I43" s="663"/>
      <c r="J43" s="663"/>
      <c r="K43" s="663"/>
      <c r="L43" s="663"/>
      <c r="M43" s="663"/>
      <c r="N43" s="663"/>
      <c r="O43" s="663"/>
      <c r="P43" s="663"/>
      <c r="Q43" s="664"/>
      <c r="R43" s="665">
        <v>434261</v>
      </c>
      <c r="S43" s="666"/>
      <c r="T43" s="666"/>
      <c r="U43" s="666"/>
      <c r="V43" s="666"/>
      <c r="W43" s="666"/>
      <c r="X43" s="666"/>
      <c r="Y43" s="667"/>
      <c r="Z43" s="692">
        <v>2.6</v>
      </c>
      <c r="AA43" s="692"/>
      <c r="AB43" s="692"/>
      <c r="AC43" s="692"/>
      <c r="AD43" s="693" t="s">
        <v>126</v>
      </c>
      <c r="AE43" s="693"/>
      <c r="AF43" s="693"/>
      <c r="AG43" s="693"/>
      <c r="AH43" s="693"/>
      <c r="AI43" s="693"/>
      <c r="AJ43" s="693"/>
      <c r="AK43" s="693"/>
      <c r="AL43" s="668" t="s">
        <v>126</v>
      </c>
      <c r="AM43" s="669"/>
      <c r="AN43" s="669"/>
      <c r="AO43" s="694"/>
      <c r="BV43" s="219"/>
      <c r="BW43" s="219"/>
      <c r="BX43" s="219"/>
      <c r="BY43" s="219"/>
      <c r="BZ43" s="219"/>
      <c r="CA43" s="219"/>
      <c r="CB43" s="219"/>
      <c r="CD43" s="662" t="s">
        <v>354</v>
      </c>
      <c r="CE43" s="663"/>
      <c r="CF43" s="663"/>
      <c r="CG43" s="663"/>
      <c r="CH43" s="663"/>
      <c r="CI43" s="663"/>
      <c r="CJ43" s="663"/>
      <c r="CK43" s="663"/>
      <c r="CL43" s="663"/>
      <c r="CM43" s="663"/>
      <c r="CN43" s="663"/>
      <c r="CO43" s="663"/>
      <c r="CP43" s="663"/>
      <c r="CQ43" s="664"/>
      <c r="CR43" s="665">
        <v>51095</v>
      </c>
      <c r="CS43" s="676"/>
      <c r="CT43" s="676"/>
      <c r="CU43" s="676"/>
      <c r="CV43" s="676"/>
      <c r="CW43" s="676"/>
      <c r="CX43" s="676"/>
      <c r="CY43" s="677"/>
      <c r="CZ43" s="668">
        <v>0.3</v>
      </c>
      <c r="DA43" s="678"/>
      <c r="DB43" s="678"/>
      <c r="DC43" s="679"/>
      <c r="DD43" s="671">
        <v>51084</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355</v>
      </c>
      <c r="C44" s="643"/>
      <c r="D44" s="643"/>
      <c r="E44" s="643"/>
      <c r="F44" s="643"/>
      <c r="G44" s="643"/>
      <c r="H44" s="643"/>
      <c r="I44" s="643"/>
      <c r="J44" s="643"/>
      <c r="K44" s="643"/>
      <c r="L44" s="643"/>
      <c r="M44" s="643"/>
      <c r="N44" s="643"/>
      <c r="O44" s="643"/>
      <c r="P44" s="643"/>
      <c r="Q44" s="644"/>
      <c r="R44" s="645">
        <v>16578411</v>
      </c>
      <c r="S44" s="680"/>
      <c r="T44" s="680"/>
      <c r="U44" s="680"/>
      <c r="V44" s="680"/>
      <c r="W44" s="680"/>
      <c r="X44" s="680"/>
      <c r="Y44" s="681"/>
      <c r="Z44" s="682">
        <v>100</v>
      </c>
      <c r="AA44" s="682"/>
      <c r="AB44" s="682"/>
      <c r="AC44" s="682"/>
      <c r="AD44" s="683">
        <v>7875810</v>
      </c>
      <c r="AE44" s="683"/>
      <c r="AF44" s="683"/>
      <c r="AG44" s="683"/>
      <c r="AH44" s="683"/>
      <c r="AI44" s="683"/>
      <c r="AJ44" s="683"/>
      <c r="AK44" s="683"/>
      <c r="AL44" s="648">
        <v>100</v>
      </c>
      <c r="AM44" s="684"/>
      <c r="AN44" s="684"/>
      <c r="AO44" s="685"/>
      <c r="CD44" s="686" t="s">
        <v>302</v>
      </c>
      <c r="CE44" s="687"/>
      <c r="CF44" s="662" t="s">
        <v>356</v>
      </c>
      <c r="CG44" s="663"/>
      <c r="CH44" s="663"/>
      <c r="CI44" s="663"/>
      <c r="CJ44" s="663"/>
      <c r="CK44" s="663"/>
      <c r="CL44" s="663"/>
      <c r="CM44" s="663"/>
      <c r="CN44" s="663"/>
      <c r="CO44" s="663"/>
      <c r="CP44" s="663"/>
      <c r="CQ44" s="664"/>
      <c r="CR44" s="665">
        <v>1489414</v>
      </c>
      <c r="CS44" s="666"/>
      <c r="CT44" s="666"/>
      <c r="CU44" s="666"/>
      <c r="CV44" s="666"/>
      <c r="CW44" s="666"/>
      <c r="CX44" s="666"/>
      <c r="CY44" s="667"/>
      <c r="CZ44" s="668">
        <v>9.8000000000000007</v>
      </c>
      <c r="DA44" s="669"/>
      <c r="DB44" s="669"/>
      <c r="DC44" s="670"/>
      <c r="DD44" s="671">
        <v>585133</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357</v>
      </c>
      <c r="CG45" s="663"/>
      <c r="CH45" s="663"/>
      <c r="CI45" s="663"/>
      <c r="CJ45" s="663"/>
      <c r="CK45" s="663"/>
      <c r="CL45" s="663"/>
      <c r="CM45" s="663"/>
      <c r="CN45" s="663"/>
      <c r="CO45" s="663"/>
      <c r="CP45" s="663"/>
      <c r="CQ45" s="664"/>
      <c r="CR45" s="665">
        <v>391064</v>
      </c>
      <c r="CS45" s="676"/>
      <c r="CT45" s="676"/>
      <c r="CU45" s="676"/>
      <c r="CV45" s="676"/>
      <c r="CW45" s="676"/>
      <c r="CX45" s="676"/>
      <c r="CY45" s="677"/>
      <c r="CZ45" s="668">
        <v>2.6</v>
      </c>
      <c r="DA45" s="678"/>
      <c r="DB45" s="678"/>
      <c r="DC45" s="679"/>
      <c r="DD45" s="671">
        <v>34759</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359</v>
      </c>
      <c r="CG46" s="663"/>
      <c r="CH46" s="663"/>
      <c r="CI46" s="663"/>
      <c r="CJ46" s="663"/>
      <c r="CK46" s="663"/>
      <c r="CL46" s="663"/>
      <c r="CM46" s="663"/>
      <c r="CN46" s="663"/>
      <c r="CO46" s="663"/>
      <c r="CP46" s="663"/>
      <c r="CQ46" s="664"/>
      <c r="CR46" s="665">
        <v>1050850</v>
      </c>
      <c r="CS46" s="666"/>
      <c r="CT46" s="666"/>
      <c r="CU46" s="666"/>
      <c r="CV46" s="666"/>
      <c r="CW46" s="666"/>
      <c r="CX46" s="666"/>
      <c r="CY46" s="667"/>
      <c r="CZ46" s="668">
        <v>6.9</v>
      </c>
      <c r="DA46" s="669"/>
      <c r="DB46" s="669"/>
      <c r="DC46" s="670"/>
      <c r="DD46" s="671">
        <v>548374</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360</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361</v>
      </c>
      <c r="CG47" s="663"/>
      <c r="CH47" s="663"/>
      <c r="CI47" s="663"/>
      <c r="CJ47" s="663"/>
      <c r="CK47" s="663"/>
      <c r="CL47" s="663"/>
      <c r="CM47" s="663"/>
      <c r="CN47" s="663"/>
      <c r="CO47" s="663"/>
      <c r="CP47" s="663"/>
      <c r="CQ47" s="664"/>
      <c r="CR47" s="665">
        <v>525735</v>
      </c>
      <c r="CS47" s="676"/>
      <c r="CT47" s="676"/>
      <c r="CU47" s="676"/>
      <c r="CV47" s="676"/>
      <c r="CW47" s="676"/>
      <c r="CX47" s="676"/>
      <c r="CY47" s="677"/>
      <c r="CZ47" s="668">
        <v>3.5</v>
      </c>
      <c r="DA47" s="678"/>
      <c r="DB47" s="678"/>
      <c r="DC47" s="679"/>
      <c r="DD47" s="671">
        <v>14070</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362</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363</v>
      </c>
      <c r="CG48" s="663"/>
      <c r="CH48" s="663"/>
      <c r="CI48" s="663"/>
      <c r="CJ48" s="663"/>
      <c r="CK48" s="663"/>
      <c r="CL48" s="663"/>
      <c r="CM48" s="663"/>
      <c r="CN48" s="663"/>
      <c r="CO48" s="663"/>
      <c r="CP48" s="663"/>
      <c r="CQ48" s="664"/>
      <c r="CR48" s="665" t="s">
        <v>126</v>
      </c>
      <c r="CS48" s="666"/>
      <c r="CT48" s="666"/>
      <c r="CU48" s="666"/>
      <c r="CV48" s="666"/>
      <c r="CW48" s="666"/>
      <c r="CX48" s="666"/>
      <c r="CY48" s="667"/>
      <c r="CZ48" s="668" t="s">
        <v>126</v>
      </c>
      <c r="DA48" s="669"/>
      <c r="DB48" s="669"/>
      <c r="DC48" s="670"/>
      <c r="DD48" s="671" t="s">
        <v>126</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364</v>
      </c>
      <c r="CE49" s="643"/>
      <c r="CF49" s="643"/>
      <c r="CG49" s="643"/>
      <c r="CH49" s="643"/>
      <c r="CI49" s="643"/>
      <c r="CJ49" s="643"/>
      <c r="CK49" s="643"/>
      <c r="CL49" s="643"/>
      <c r="CM49" s="643"/>
      <c r="CN49" s="643"/>
      <c r="CO49" s="643"/>
      <c r="CP49" s="643"/>
      <c r="CQ49" s="644"/>
      <c r="CR49" s="645">
        <v>15190513</v>
      </c>
      <c r="CS49" s="646"/>
      <c r="CT49" s="646"/>
      <c r="CU49" s="646"/>
      <c r="CV49" s="646"/>
      <c r="CW49" s="646"/>
      <c r="CX49" s="646"/>
      <c r="CY49" s="647"/>
      <c r="CZ49" s="648">
        <v>100</v>
      </c>
      <c r="DA49" s="649"/>
      <c r="DB49" s="649"/>
      <c r="DC49" s="650"/>
      <c r="DD49" s="651">
        <v>9662451</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M/XOI5ekvBTwD2xJ7LXs6/bxycUY7rWe1H5xqJRuGIkeBLMQVXksGcCLURbGdxX3SK6CMBqU/UgSEmSqkijLYg==" saltValue="6+YkoR2CGRLtslWafHeaX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365</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366</v>
      </c>
      <c r="DK2" s="788"/>
      <c r="DL2" s="788"/>
      <c r="DM2" s="788"/>
      <c r="DN2" s="788"/>
      <c r="DO2" s="789"/>
      <c r="DP2" s="224"/>
      <c r="DQ2" s="787" t="s">
        <v>367</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368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369</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370</v>
      </c>
      <c r="B5" s="793"/>
      <c r="C5" s="793"/>
      <c r="D5" s="793"/>
      <c r="E5" s="793"/>
      <c r="F5" s="793"/>
      <c r="G5" s="793"/>
      <c r="H5" s="793"/>
      <c r="I5" s="793"/>
      <c r="J5" s="793"/>
      <c r="K5" s="793"/>
      <c r="L5" s="793"/>
      <c r="M5" s="793"/>
      <c r="N5" s="793"/>
      <c r="O5" s="793"/>
      <c r="P5" s="794"/>
      <c r="Q5" s="798" t="s">
        <v>371</v>
      </c>
      <c r="R5" s="799"/>
      <c r="S5" s="799"/>
      <c r="T5" s="799"/>
      <c r="U5" s="800"/>
      <c r="V5" s="798" t="s">
        <v>372</v>
      </c>
      <c r="W5" s="799"/>
      <c r="X5" s="799"/>
      <c r="Y5" s="799"/>
      <c r="Z5" s="800"/>
      <c r="AA5" s="798" t="s">
        <v>373</v>
      </c>
      <c r="AB5" s="799"/>
      <c r="AC5" s="799"/>
      <c r="AD5" s="799"/>
      <c r="AE5" s="799"/>
      <c r="AF5" s="804" t="s">
        <v>374</v>
      </c>
      <c r="AG5" s="799"/>
      <c r="AH5" s="799"/>
      <c r="AI5" s="799"/>
      <c r="AJ5" s="805"/>
      <c r="AK5" s="799" t="s">
        <v>375</v>
      </c>
      <c r="AL5" s="799"/>
      <c r="AM5" s="799"/>
      <c r="AN5" s="799"/>
      <c r="AO5" s="800"/>
      <c r="AP5" s="798" t="s">
        <v>376</v>
      </c>
      <c r="AQ5" s="799"/>
      <c r="AR5" s="799"/>
      <c r="AS5" s="799"/>
      <c r="AT5" s="800"/>
      <c r="AU5" s="798" t="s">
        <v>377</v>
      </c>
      <c r="AV5" s="799"/>
      <c r="AW5" s="799"/>
      <c r="AX5" s="799"/>
      <c r="AY5" s="805"/>
      <c r="AZ5" s="228"/>
      <c r="BA5" s="228"/>
      <c r="BB5" s="228"/>
      <c r="BC5" s="228"/>
      <c r="BD5" s="228"/>
      <c r="BE5" s="229"/>
      <c r="BF5" s="229"/>
      <c r="BG5" s="229"/>
      <c r="BH5" s="229"/>
      <c r="BI5" s="229"/>
      <c r="BJ5" s="229"/>
      <c r="BK5" s="229"/>
      <c r="BL5" s="229"/>
      <c r="BM5" s="229"/>
      <c r="BN5" s="229"/>
      <c r="BO5" s="229"/>
      <c r="BP5" s="229"/>
      <c r="BQ5" s="792" t="s">
        <v>378</v>
      </c>
      <c r="BR5" s="793"/>
      <c r="BS5" s="793"/>
      <c r="BT5" s="793"/>
      <c r="BU5" s="793"/>
      <c r="BV5" s="793"/>
      <c r="BW5" s="793"/>
      <c r="BX5" s="793"/>
      <c r="BY5" s="793"/>
      <c r="BZ5" s="793"/>
      <c r="CA5" s="793"/>
      <c r="CB5" s="793"/>
      <c r="CC5" s="793"/>
      <c r="CD5" s="793"/>
      <c r="CE5" s="793"/>
      <c r="CF5" s="793"/>
      <c r="CG5" s="794"/>
      <c r="CH5" s="798" t="s">
        <v>379</v>
      </c>
      <c r="CI5" s="799"/>
      <c r="CJ5" s="799"/>
      <c r="CK5" s="799"/>
      <c r="CL5" s="800"/>
      <c r="CM5" s="798" t="s">
        <v>380</v>
      </c>
      <c r="CN5" s="799"/>
      <c r="CO5" s="799"/>
      <c r="CP5" s="799"/>
      <c r="CQ5" s="800"/>
      <c r="CR5" s="798" t="s">
        <v>381</v>
      </c>
      <c r="CS5" s="799"/>
      <c r="CT5" s="799"/>
      <c r="CU5" s="799"/>
      <c r="CV5" s="800"/>
      <c r="CW5" s="798" t="s">
        <v>382</v>
      </c>
      <c r="CX5" s="799"/>
      <c r="CY5" s="799"/>
      <c r="CZ5" s="799"/>
      <c r="DA5" s="800"/>
      <c r="DB5" s="798" t="s">
        <v>383</v>
      </c>
      <c r="DC5" s="799"/>
      <c r="DD5" s="799"/>
      <c r="DE5" s="799"/>
      <c r="DF5" s="800"/>
      <c r="DG5" s="828" t="s">
        <v>384</v>
      </c>
      <c r="DH5" s="829"/>
      <c r="DI5" s="829"/>
      <c r="DJ5" s="829"/>
      <c r="DK5" s="830"/>
      <c r="DL5" s="828" t="s">
        <v>385</v>
      </c>
      <c r="DM5" s="829"/>
      <c r="DN5" s="829"/>
      <c r="DO5" s="829"/>
      <c r="DP5" s="830"/>
      <c r="DQ5" s="798" t="s">
        <v>386</v>
      </c>
      <c r="DR5" s="799"/>
      <c r="DS5" s="799"/>
      <c r="DT5" s="799"/>
      <c r="DU5" s="800"/>
      <c r="DV5" s="798" t="s">
        <v>377</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387</v>
      </c>
      <c r="C7" s="815"/>
      <c r="D7" s="815"/>
      <c r="E7" s="815"/>
      <c r="F7" s="815"/>
      <c r="G7" s="815"/>
      <c r="H7" s="815"/>
      <c r="I7" s="815"/>
      <c r="J7" s="815"/>
      <c r="K7" s="815"/>
      <c r="L7" s="815"/>
      <c r="M7" s="815"/>
      <c r="N7" s="815"/>
      <c r="O7" s="815"/>
      <c r="P7" s="816"/>
      <c r="Q7" s="817">
        <v>16578</v>
      </c>
      <c r="R7" s="818"/>
      <c r="S7" s="818"/>
      <c r="T7" s="818"/>
      <c r="U7" s="818"/>
      <c r="V7" s="818">
        <v>15191</v>
      </c>
      <c r="W7" s="818"/>
      <c r="X7" s="818"/>
      <c r="Y7" s="818"/>
      <c r="Z7" s="818"/>
      <c r="AA7" s="818">
        <v>1388</v>
      </c>
      <c r="AB7" s="818"/>
      <c r="AC7" s="818"/>
      <c r="AD7" s="818"/>
      <c r="AE7" s="819"/>
      <c r="AF7" s="820">
        <v>1279</v>
      </c>
      <c r="AG7" s="821"/>
      <c r="AH7" s="821"/>
      <c r="AI7" s="821"/>
      <c r="AJ7" s="822"/>
      <c r="AK7" s="823"/>
      <c r="AL7" s="824"/>
      <c r="AM7" s="824"/>
      <c r="AN7" s="824"/>
      <c r="AO7" s="824"/>
      <c r="AP7" s="824">
        <v>11172</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577</v>
      </c>
      <c r="BT7" s="812"/>
      <c r="BU7" s="812"/>
      <c r="BV7" s="812"/>
      <c r="BW7" s="812"/>
      <c r="BX7" s="812"/>
      <c r="BY7" s="812"/>
      <c r="BZ7" s="812"/>
      <c r="CA7" s="812"/>
      <c r="CB7" s="812"/>
      <c r="CC7" s="812"/>
      <c r="CD7" s="812"/>
      <c r="CE7" s="812"/>
      <c r="CF7" s="812"/>
      <c r="CG7" s="827"/>
      <c r="CH7" s="808">
        <v>0</v>
      </c>
      <c r="CI7" s="809"/>
      <c r="CJ7" s="809"/>
      <c r="CK7" s="809"/>
      <c r="CL7" s="810"/>
      <c r="CM7" s="808">
        <v>31</v>
      </c>
      <c r="CN7" s="809"/>
      <c r="CO7" s="809"/>
      <c r="CP7" s="809"/>
      <c r="CQ7" s="810"/>
      <c r="CR7" s="808">
        <v>20</v>
      </c>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x14ac:dyDescent="0.15">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578</v>
      </c>
      <c r="BT8" s="839"/>
      <c r="BU8" s="839"/>
      <c r="BV8" s="839"/>
      <c r="BW8" s="839"/>
      <c r="BX8" s="839"/>
      <c r="BY8" s="839"/>
      <c r="BZ8" s="839"/>
      <c r="CA8" s="839"/>
      <c r="CB8" s="839"/>
      <c r="CC8" s="839"/>
      <c r="CD8" s="839"/>
      <c r="CE8" s="839"/>
      <c r="CF8" s="839"/>
      <c r="CG8" s="840"/>
      <c r="CH8" s="841">
        <v>10</v>
      </c>
      <c r="CI8" s="842"/>
      <c r="CJ8" s="842"/>
      <c r="CK8" s="842"/>
      <c r="CL8" s="843"/>
      <c r="CM8" s="841">
        <v>272</v>
      </c>
      <c r="CN8" s="842"/>
      <c r="CO8" s="842"/>
      <c r="CP8" s="842"/>
      <c r="CQ8" s="843"/>
      <c r="CR8" s="841">
        <v>13</v>
      </c>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388</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389</v>
      </c>
      <c r="B23" s="854" t="s">
        <v>390</v>
      </c>
      <c r="C23" s="855"/>
      <c r="D23" s="855"/>
      <c r="E23" s="855"/>
      <c r="F23" s="855"/>
      <c r="G23" s="855"/>
      <c r="H23" s="855"/>
      <c r="I23" s="855"/>
      <c r="J23" s="855"/>
      <c r="K23" s="855"/>
      <c r="L23" s="855"/>
      <c r="M23" s="855"/>
      <c r="N23" s="855"/>
      <c r="O23" s="855"/>
      <c r="P23" s="856"/>
      <c r="Q23" s="857">
        <v>16578</v>
      </c>
      <c r="R23" s="858"/>
      <c r="S23" s="858"/>
      <c r="T23" s="858"/>
      <c r="U23" s="858"/>
      <c r="V23" s="858">
        <v>15191</v>
      </c>
      <c r="W23" s="858"/>
      <c r="X23" s="858"/>
      <c r="Y23" s="858"/>
      <c r="Z23" s="858"/>
      <c r="AA23" s="858">
        <v>1388</v>
      </c>
      <c r="AB23" s="858"/>
      <c r="AC23" s="858"/>
      <c r="AD23" s="858"/>
      <c r="AE23" s="859"/>
      <c r="AF23" s="860">
        <v>1279</v>
      </c>
      <c r="AG23" s="858"/>
      <c r="AH23" s="858"/>
      <c r="AI23" s="858"/>
      <c r="AJ23" s="861"/>
      <c r="AK23" s="862"/>
      <c r="AL23" s="863"/>
      <c r="AM23" s="863"/>
      <c r="AN23" s="863"/>
      <c r="AO23" s="863"/>
      <c r="AP23" s="858">
        <v>11172</v>
      </c>
      <c r="AQ23" s="858"/>
      <c r="AR23" s="858"/>
      <c r="AS23" s="858"/>
      <c r="AT23" s="858"/>
      <c r="AU23" s="874"/>
      <c r="AV23" s="874"/>
      <c r="AW23" s="874"/>
      <c r="AX23" s="874"/>
      <c r="AY23" s="875"/>
      <c r="AZ23" s="876" t="s">
        <v>391</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392</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370</v>
      </c>
      <c r="B26" s="793"/>
      <c r="C26" s="793"/>
      <c r="D26" s="793"/>
      <c r="E26" s="793"/>
      <c r="F26" s="793"/>
      <c r="G26" s="793"/>
      <c r="H26" s="793"/>
      <c r="I26" s="793"/>
      <c r="J26" s="793"/>
      <c r="K26" s="793"/>
      <c r="L26" s="793"/>
      <c r="M26" s="793"/>
      <c r="N26" s="793"/>
      <c r="O26" s="793"/>
      <c r="P26" s="794"/>
      <c r="Q26" s="798" t="s">
        <v>394</v>
      </c>
      <c r="R26" s="799"/>
      <c r="S26" s="799"/>
      <c r="T26" s="799"/>
      <c r="U26" s="800"/>
      <c r="V26" s="798" t="s">
        <v>395</v>
      </c>
      <c r="W26" s="799"/>
      <c r="X26" s="799"/>
      <c r="Y26" s="799"/>
      <c r="Z26" s="800"/>
      <c r="AA26" s="798" t="s">
        <v>396</v>
      </c>
      <c r="AB26" s="799"/>
      <c r="AC26" s="799"/>
      <c r="AD26" s="799"/>
      <c r="AE26" s="799"/>
      <c r="AF26" s="879" t="s">
        <v>397</v>
      </c>
      <c r="AG26" s="880"/>
      <c r="AH26" s="880"/>
      <c r="AI26" s="880"/>
      <c r="AJ26" s="881"/>
      <c r="AK26" s="799" t="s">
        <v>398</v>
      </c>
      <c r="AL26" s="799"/>
      <c r="AM26" s="799"/>
      <c r="AN26" s="799"/>
      <c r="AO26" s="800"/>
      <c r="AP26" s="798" t="s">
        <v>399</v>
      </c>
      <c r="AQ26" s="799"/>
      <c r="AR26" s="799"/>
      <c r="AS26" s="799"/>
      <c r="AT26" s="800"/>
      <c r="AU26" s="798" t="s">
        <v>400</v>
      </c>
      <c r="AV26" s="799"/>
      <c r="AW26" s="799"/>
      <c r="AX26" s="799"/>
      <c r="AY26" s="800"/>
      <c r="AZ26" s="798" t="s">
        <v>401</v>
      </c>
      <c r="BA26" s="799"/>
      <c r="BB26" s="799"/>
      <c r="BC26" s="799"/>
      <c r="BD26" s="800"/>
      <c r="BE26" s="798" t="s">
        <v>377</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402</v>
      </c>
      <c r="C28" s="815"/>
      <c r="D28" s="815"/>
      <c r="E28" s="815"/>
      <c r="F28" s="815"/>
      <c r="G28" s="815"/>
      <c r="H28" s="815"/>
      <c r="I28" s="815"/>
      <c r="J28" s="815"/>
      <c r="K28" s="815"/>
      <c r="L28" s="815"/>
      <c r="M28" s="815"/>
      <c r="N28" s="815"/>
      <c r="O28" s="815"/>
      <c r="P28" s="816"/>
      <c r="Q28" s="887">
        <v>3173</v>
      </c>
      <c r="R28" s="888"/>
      <c r="S28" s="888"/>
      <c r="T28" s="888"/>
      <c r="U28" s="888"/>
      <c r="V28" s="888">
        <v>3086</v>
      </c>
      <c r="W28" s="888"/>
      <c r="X28" s="888"/>
      <c r="Y28" s="888"/>
      <c r="Z28" s="888"/>
      <c r="AA28" s="888">
        <v>87</v>
      </c>
      <c r="AB28" s="888"/>
      <c r="AC28" s="888"/>
      <c r="AD28" s="888"/>
      <c r="AE28" s="889"/>
      <c r="AF28" s="890">
        <v>87</v>
      </c>
      <c r="AG28" s="888"/>
      <c r="AH28" s="888"/>
      <c r="AI28" s="888"/>
      <c r="AJ28" s="891"/>
      <c r="AK28" s="892"/>
      <c r="AL28" s="893"/>
      <c r="AM28" s="893"/>
      <c r="AN28" s="893"/>
      <c r="AO28" s="893"/>
      <c r="AP28" s="893"/>
      <c r="AQ28" s="893"/>
      <c r="AR28" s="893"/>
      <c r="AS28" s="893"/>
      <c r="AT28" s="893"/>
      <c r="AU28" s="893"/>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403</v>
      </c>
      <c r="C29" s="846"/>
      <c r="D29" s="846"/>
      <c r="E29" s="846"/>
      <c r="F29" s="846"/>
      <c r="G29" s="846"/>
      <c r="H29" s="846"/>
      <c r="I29" s="846"/>
      <c r="J29" s="846"/>
      <c r="K29" s="846"/>
      <c r="L29" s="846"/>
      <c r="M29" s="846"/>
      <c r="N29" s="846"/>
      <c r="O29" s="846"/>
      <c r="P29" s="847"/>
      <c r="Q29" s="848">
        <v>2225</v>
      </c>
      <c r="R29" s="849"/>
      <c r="S29" s="849"/>
      <c r="T29" s="849"/>
      <c r="U29" s="849"/>
      <c r="V29" s="849">
        <v>2154</v>
      </c>
      <c r="W29" s="849"/>
      <c r="X29" s="849"/>
      <c r="Y29" s="849"/>
      <c r="Z29" s="849"/>
      <c r="AA29" s="849">
        <v>71</v>
      </c>
      <c r="AB29" s="849"/>
      <c r="AC29" s="849"/>
      <c r="AD29" s="849"/>
      <c r="AE29" s="850"/>
      <c r="AF29" s="851">
        <v>71</v>
      </c>
      <c r="AG29" s="852"/>
      <c r="AH29" s="852"/>
      <c r="AI29" s="852"/>
      <c r="AJ29" s="853"/>
      <c r="AK29" s="899"/>
      <c r="AL29" s="895"/>
      <c r="AM29" s="895"/>
      <c r="AN29" s="895"/>
      <c r="AO29" s="895"/>
      <c r="AP29" s="895"/>
      <c r="AQ29" s="895"/>
      <c r="AR29" s="895"/>
      <c r="AS29" s="895"/>
      <c r="AT29" s="895"/>
      <c r="AU29" s="895"/>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404</v>
      </c>
      <c r="C30" s="846"/>
      <c r="D30" s="846"/>
      <c r="E30" s="846"/>
      <c r="F30" s="846"/>
      <c r="G30" s="846"/>
      <c r="H30" s="846"/>
      <c r="I30" s="846"/>
      <c r="J30" s="846"/>
      <c r="K30" s="846"/>
      <c r="L30" s="846"/>
      <c r="M30" s="846"/>
      <c r="N30" s="846"/>
      <c r="O30" s="846"/>
      <c r="P30" s="847"/>
      <c r="Q30" s="848">
        <v>354</v>
      </c>
      <c r="R30" s="849"/>
      <c r="S30" s="849"/>
      <c r="T30" s="849"/>
      <c r="U30" s="849"/>
      <c r="V30" s="849">
        <v>352</v>
      </c>
      <c r="W30" s="849"/>
      <c r="X30" s="849"/>
      <c r="Y30" s="849"/>
      <c r="Z30" s="849"/>
      <c r="AA30" s="849">
        <v>2</v>
      </c>
      <c r="AB30" s="849"/>
      <c r="AC30" s="849"/>
      <c r="AD30" s="849"/>
      <c r="AE30" s="850"/>
      <c r="AF30" s="851">
        <v>2</v>
      </c>
      <c r="AG30" s="852"/>
      <c r="AH30" s="852"/>
      <c r="AI30" s="852"/>
      <c r="AJ30" s="853"/>
      <c r="AK30" s="899"/>
      <c r="AL30" s="895"/>
      <c r="AM30" s="895"/>
      <c r="AN30" s="895"/>
      <c r="AO30" s="895"/>
      <c r="AP30" s="895"/>
      <c r="AQ30" s="895"/>
      <c r="AR30" s="895"/>
      <c r="AS30" s="895"/>
      <c r="AT30" s="895"/>
      <c r="AU30" s="895"/>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405</v>
      </c>
      <c r="C31" s="846"/>
      <c r="D31" s="846"/>
      <c r="E31" s="846"/>
      <c r="F31" s="846"/>
      <c r="G31" s="846"/>
      <c r="H31" s="846"/>
      <c r="I31" s="846"/>
      <c r="J31" s="846"/>
      <c r="K31" s="846"/>
      <c r="L31" s="846"/>
      <c r="M31" s="846"/>
      <c r="N31" s="846"/>
      <c r="O31" s="846"/>
      <c r="P31" s="847"/>
      <c r="Q31" s="848">
        <v>1257</v>
      </c>
      <c r="R31" s="849"/>
      <c r="S31" s="849"/>
      <c r="T31" s="849"/>
      <c r="U31" s="849"/>
      <c r="V31" s="849">
        <v>1242</v>
      </c>
      <c r="W31" s="849"/>
      <c r="X31" s="849"/>
      <c r="Y31" s="849"/>
      <c r="Z31" s="849"/>
      <c r="AA31" s="849">
        <v>15</v>
      </c>
      <c r="AB31" s="849"/>
      <c r="AC31" s="849"/>
      <c r="AD31" s="849"/>
      <c r="AE31" s="850"/>
      <c r="AF31" s="851">
        <v>245</v>
      </c>
      <c r="AG31" s="852"/>
      <c r="AH31" s="852"/>
      <c r="AI31" s="852"/>
      <c r="AJ31" s="853"/>
      <c r="AK31" s="899"/>
      <c r="AL31" s="895"/>
      <c r="AM31" s="895"/>
      <c r="AN31" s="895"/>
      <c r="AO31" s="895"/>
      <c r="AP31" s="895">
        <v>6721</v>
      </c>
      <c r="AQ31" s="895"/>
      <c r="AR31" s="895"/>
      <c r="AS31" s="895"/>
      <c r="AT31" s="895"/>
      <c r="AU31" s="895">
        <v>6364</v>
      </c>
      <c r="AV31" s="895"/>
      <c r="AW31" s="895"/>
      <c r="AX31" s="895"/>
      <c r="AY31" s="895"/>
      <c r="AZ31" s="896"/>
      <c r="BA31" s="896"/>
      <c r="BB31" s="896"/>
      <c r="BC31" s="896"/>
      <c r="BD31" s="896"/>
      <c r="BE31" s="897" t="s">
        <v>406</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407</v>
      </c>
      <c r="C32" s="846"/>
      <c r="D32" s="846"/>
      <c r="E32" s="846"/>
      <c r="F32" s="846"/>
      <c r="G32" s="846"/>
      <c r="H32" s="846"/>
      <c r="I32" s="846"/>
      <c r="J32" s="846"/>
      <c r="K32" s="846"/>
      <c r="L32" s="846"/>
      <c r="M32" s="846"/>
      <c r="N32" s="846"/>
      <c r="O32" s="846"/>
      <c r="P32" s="847"/>
      <c r="Q32" s="848">
        <v>677</v>
      </c>
      <c r="R32" s="849"/>
      <c r="S32" s="849"/>
      <c r="T32" s="849"/>
      <c r="U32" s="849"/>
      <c r="V32" s="849">
        <v>612</v>
      </c>
      <c r="W32" s="849"/>
      <c r="X32" s="849"/>
      <c r="Y32" s="849"/>
      <c r="Z32" s="849"/>
      <c r="AA32" s="849">
        <v>66</v>
      </c>
      <c r="AB32" s="849"/>
      <c r="AC32" s="849"/>
      <c r="AD32" s="849"/>
      <c r="AE32" s="850"/>
      <c r="AF32" s="851">
        <v>1140</v>
      </c>
      <c r="AG32" s="852"/>
      <c r="AH32" s="852"/>
      <c r="AI32" s="852"/>
      <c r="AJ32" s="853"/>
      <c r="AK32" s="899"/>
      <c r="AL32" s="895"/>
      <c r="AM32" s="895"/>
      <c r="AN32" s="895"/>
      <c r="AO32" s="895"/>
      <c r="AP32" s="895">
        <v>1154</v>
      </c>
      <c r="AQ32" s="895"/>
      <c r="AR32" s="895"/>
      <c r="AS32" s="895"/>
      <c r="AT32" s="895"/>
      <c r="AU32" s="895">
        <v>27</v>
      </c>
      <c r="AV32" s="895"/>
      <c r="AW32" s="895"/>
      <c r="AX32" s="895"/>
      <c r="AY32" s="895"/>
      <c r="AZ32" s="896"/>
      <c r="BA32" s="896"/>
      <c r="BB32" s="896"/>
      <c r="BC32" s="896"/>
      <c r="BD32" s="896"/>
      <c r="BE32" s="897" t="s">
        <v>406</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408</v>
      </c>
      <c r="C33" s="846"/>
      <c r="D33" s="846"/>
      <c r="E33" s="846"/>
      <c r="F33" s="846"/>
      <c r="G33" s="846"/>
      <c r="H33" s="846"/>
      <c r="I33" s="846"/>
      <c r="J33" s="846"/>
      <c r="K33" s="846"/>
      <c r="L33" s="846"/>
      <c r="M33" s="846"/>
      <c r="N33" s="846"/>
      <c r="O33" s="846"/>
      <c r="P33" s="847"/>
      <c r="Q33" s="848">
        <v>15</v>
      </c>
      <c r="R33" s="849"/>
      <c r="S33" s="849"/>
      <c r="T33" s="849"/>
      <c r="U33" s="849"/>
      <c r="V33" s="849">
        <v>12</v>
      </c>
      <c r="W33" s="849"/>
      <c r="X33" s="849"/>
      <c r="Y33" s="849"/>
      <c r="Z33" s="849"/>
      <c r="AA33" s="849">
        <v>3</v>
      </c>
      <c r="AB33" s="849"/>
      <c r="AC33" s="849"/>
      <c r="AD33" s="849"/>
      <c r="AE33" s="850"/>
      <c r="AF33" s="851">
        <v>108</v>
      </c>
      <c r="AG33" s="852"/>
      <c r="AH33" s="852"/>
      <c r="AI33" s="852"/>
      <c r="AJ33" s="853"/>
      <c r="AK33" s="899"/>
      <c r="AL33" s="895"/>
      <c r="AM33" s="895"/>
      <c r="AN33" s="895"/>
      <c r="AO33" s="895"/>
      <c r="AP33" s="895">
        <v>30</v>
      </c>
      <c r="AQ33" s="895"/>
      <c r="AR33" s="895"/>
      <c r="AS33" s="895"/>
      <c r="AT33" s="895"/>
      <c r="AU33" s="895"/>
      <c r="AV33" s="895"/>
      <c r="AW33" s="895"/>
      <c r="AX33" s="895"/>
      <c r="AY33" s="895"/>
      <c r="AZ33" s="896"/>
      <c r="BA33" s="896"/>
      <c r="BB33" s="896"/>
      <c r="BC33" s="896"/>
      <c r="BD33" s="896"/>
      <c r="BE33" s="897" t="s">
        <v>409</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410</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389</v>
      </c>
      <c r="B63" s="854" t="s">
        <v>411</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1653</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134</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413</v>
      </c>
      <c r="B66" s="793"/>
      <c r="C66" s="793"/>
      <c r="D66" s="793"/>
      <c r="E66" s="793"/>
      <c r="F66" s="793"/>
      <c r="G66" s="793"/>
      <c r="H66" s="793"/>
      <c r="I66" s="793"/>
      <c r="J66" s="793"/>
      <c r="K66" s="793"/>
      <c r="L66" s="793"/>
      <c r="M66" s="793"/>
      <c r="N66" s="793"/>
      <c r="O66" s="793"/>
      <c r="P66" s="794"/>
      <c r="Q66" s="798" t="s">
        <v>414</v>
      </c>
      <c r="R66" s="799"/>
      <c r="S66" s="799"/>
      <c r="T66" s="799"/>
      <c r="U66" s="800"/>
      <c r="V66" s="798" t="s">
        <v>415</v>
      </c>
      <c r="W66" s="799"/>
      <c r="X66" s="799"/>
      <c r="Y66" s="799"/>
      <c r="Z66" s="800"/>
      <c r="AA66" s="798" t="s">
        <v>416</v>
      </c>
      <c r="AB66" s="799"/>
      <c r="AC66" s="799"/>
      <c r="AD66" s="799"/>
      <c r="AE66" s="800"/>
      <c r="AF66" s="919" t="s">
        <v>417</v>
      </c>
      <c r="AG66" s="880"/>
      <c r="AH66" s="880"/>
      <c r="AI66" s="880"/>
      <c r="AJ66" s="920"/>
      <c r="AK66" s="798" t="s">
        <v>418</v>
      </c>
      <c r="AL66" s="793"/>
      <c r="AM66" s="793"/>
      <c r="AN66" s="793"/>
      <c r="AO66" s="794"/>
      <c r="AP66" s="798" t="s">
        <v>419</v>
      </c>
      <c r="AQ66" s="799"/>
      <c r="AR66" s="799"/>
      <c r="AS66" s="799"/>
      <c r="AT66" s="800"/>
      <c r="AU66" s="798" t="s">
        <v>420</v>
      </c>
      <c r="AV66" s="799"/>
      <c r="AW66" s="799"/>
      <c r="AX66" s="799"/>
      <c r="AY66" s="800"/>
      <c r="AZ66" s="798" t="s">
        <v>377</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584</v>
      </c>
      <c r="C68" s="935"/>
      <c r="D68" s="935"/>
      <c r="E68" s="935"/>
      <c r="F68" s="935"/>
      <c r="G68" s="935"/>
      <c r="H68" s="935"/>
      <c r="I68" s="935"/>
      <c r="J68" s="935"/>
      <c r="K68" s="935"/>
      <c r="L68" s="935"/>
      <c r="M68" s="935"/>
      <c r="N68" s="935"/>
      <c r="O68" s="935"/>
      <c r="P68" s="936"/>
      <c r="Q68" s="937">
        <v>55</v>
      </c>
      <c r="R68" s="931"/>
      <c r="S68" s="931"/>
      <c r="T68" s="931"/>
      <c r="U68" s="931"/>
      <c r="V68" s="931">
        <v>51</v>
      </c>
      <c r="W68" s="931"/>
      <c r="X68" s="931"/>
      <c r="Y68" s="931"/>
      <c r="Z68" s="931"/>
      <c r="AA68" s="931">
        <v>4</v>
      </c>
      <c r="AB68" s="931"/>
      <c r="AC68" s="931"/>
      <c r="AD68" s="931"/>
      <c r="AE68" s="931"/>
      <c r="AF68" s="931">
        <v>4</v>
      </c>
      <c r="AG68" s="931"/>
      <c r="AH68" s="931"/>
      <c r="AI68" s="931"/>
      <c r="AJ68" s="931"/>
      <c r="AK68" s="931"/>
      <c r="AL68" s="931"/>
      <c r="AM68" s="931"/>
      <c r="AN68" s="931"/>
      <c r="AO68" s="931"/>
      <c r="AP68" s="931"/>
      <c r="AQ68" s="931"/>
      <c r="AR68" s="931"/>
      <c r="AS68" s="931"/>
      <c r="AT68" s="931"/>
      <c r="AU68" s="931"/>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585</v>
      </c>
      <c r="C69" s="939"/>
      <c r="D69" s="939"/>
      <c r="E69" s="939"/>
      <c r="F69" s="939"/>
      <c r="G69" s="939"/>
      <c r="H69" s="939"/>
      <c r="I69" s="939"/>
      <c r="J69" s="939"/>
      <c r="K69" s="939"/>
      <c r="L69" s="939"/>
      <c r="M69" s="939"/>
      <c r="N69" s="939"/>
      <c r="O69" s="939"/>
      <c r="P69" s="940"/>
      <c r="Q69" s="941">
        <v>173</v>
      </c>
      <c r="R69" s="895"/>
      <c r="S69" s="895"/>
      <c r="T69" s="895"/>
      <c r="U69" s="895"/>
      <c r="V69" s="895">
        <v>161</v>
      </c>
      <c r="W69" s="895"/>
      <c r="X69" s="895"/>
      <c r="Y69" s="895"/>
      <c r="Z69" s="895"/>
      <c r="AA69" s="895">
        <v>12</v>
      </c>
      <c r="AB69" s="895"/>
      <c r="AC69" s="895"/>
      <c r="AD69" s="895"/>
      <c r="AE69" s="895"/>
      <c r="AF69" s="895">
        <v>12</v>
      </c>
      <c r="AG69" s="895"/>
      <c r="AH69" s="895"/>
      <c r="AI69" s="895"/>
      <c r="AJ69" s="895"/>
      <c r="AK69" s="895"/>
      <c r="AL69" s="895"/>
      <c r="AM69" s="895"/>
      <c r="AN69" s="895"/>
      <c r="AO69" s="895"/>
      <c r="AP69" s="895"/>
      <c r="AQ69" s="895"/>
      <c r="AR69" s="895"/>
      <c r="AS69" s="895"/>
      <c r="AT69" s="895"/>
      <c r="AU69" s="895"/>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586</v>
      </c>
      <c r="C70" s="939"/>
      <c r="D70" s="939"/>
      <c r="E70" s="939"/>
      <c r="F70" s="939"/>
      <c r="G70" s="939"/>
      <c r="H70" s="939"/>
      <c r="I70" s="939"/>
      <c r="J70" s="939"/>
      <c r="K70" s="939"/>
      <c r="L70" s="939"/>
      <c r="M70" s="939"/>
      <c r="N70" s="939"/>
      <c r="O70" s="939"/>
      <c r="P70" s="940"/>
      <c r="Q70" s="941">
        <v>1967</v>
      </c>
      <c r="R70" s="895"/>
      <c r="S70" s="895"/>
      <c r="T70" s="895"/>
      <c r="U70" s="895"/>
      <c r="V70" s="895">
        <v>1915</v>
      </c>
      <c r="W70" s="895"/>
      <c r="X70" s="895"/>
      <c r="Y70" s="895"/>
      <c r="Z70" s="895"/>
      <c r="AA70" s="895">
        <v>53</v>
      </c>
      <c r="AB70" s="895"/>
      <c r="AC70" s="895"/>
      <c r="AD70" s="895"/>
      <c r="AE70" s="895"/>
      <c r="AF70" s="895">
        <v>53</v>
      </c>
      <c r="AG70" s="895"/>
      <c r="AH70" s="895"/>
      <c r="AI70" s="895"/>
      <c r="AJ70" s="895"/>
      <c r="AK70" s="895">
        <v>20</v>
      </c>
      <c r="AL70" s="895"/>
      <c r="AM70" s="895"/>
      <c r="AN70" s="895"/>
      <c r="AO70" s="895"/>
      <c r="AP70" s="895">
        <v>453</v>
      </c>
      <c r="AQ70" s="895"/>
      <c r="AR70" s="895"/>
      <c r="AS70" s="895"/>
      <c r="AT70" s="895"/>
      <c r="AU70" s="895"/>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587</v>
      </c>
      <c r="C71" s="939"/>
      <c r="D71" s="939"/>
      <c r="E71" s="939"/>
      <c r="F71" s="939"/>
      <c r="G71" s="939"/>
      <c r="H71" s="939"/>
      <c r="I71" s="939"/>
      <c r="J71" s="939"/>
      <c r="K71" s="939"/>
      <c r="L71" s="939"/>
      <c r="M71" s="939"/>
      <c r="N71" s="939"/>
      <c r="O71" s="939"/>
      <c r="P71" s="940"/>
      <c r="Q71" s="941">
        <v>130</v>
      </c>
      <c r="R71" s="895"/>
      <c r="S71" s="895"/>
      <c r="T71" s="895"/>
      <c r="U71" s="895"/>
      <c r="V71" s="895">
        <v>111</v>
      </c>
      <c r="W71" s="895"/>
      <c r="X71" s="895"/>
      <c r="Y71" s="895"/>
      <c r="Z71" s="895"/>
      <c r="AA71" s="895">
        <v>19</v>
      </c>
      <c r="AB71" s="895"/>
      <c r="AC71" s="895"/>
      <c r="AD71" s="895"/>
      <c r="AE71" s="895"/>
      <c r="AF71" s="895">
        <v>19</v>
      </c>
      <c r="AG71" s="895"/>
      <c r="AH71" s="895"/>
      <c r="AI71" s="895"/>
      <c r="AJ71" s="895"/>
      <c r="AK71" s="895"/>
      <c r="AL71" s="895"/>
      <c r="AM71" s="895"/>
      <c r="AN71" s="895"/>
      <c r="AO71" s="895"/>
      <c r="AP71" s="895"/>
      <c r="AQ71" s="895"/>
      <c r="AR71" s="895"/>
      <c r="AS71" s="895"/>
      <c r="AT71" s="895"/>
      <c r="AU71" s="895"/>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588</v>
      </c>
      <c r="C72" s="939"/>
      <c r="D72" s="939"/>
      <c r="E72" s="939"/>
      <c r="F72" s="939"/>
      <c r="G72" s="939"/>
      <c r="H72" s="939"/>
      <c r="I72" s="939"/>
      <c r="J72" s="939"/>
      <c r="K72" s="939"/>
      <c r="L72" s="939"/>
      <c r="M72" s="939"/>
      <c r="N72" s="939"/>
      <c r="O72" s="939"/>
      <c r="P72" s="940"/>
      <c r="Q72" s="941">
        <v>49</v>
      </c>
      <c r="R72" s="895"/>
      <c r="S72" s="895"/>
      <c r="T72" s="895"/>
      <c r="U72" s="895"/>
      <c r="V72" s="895">
        <v>40</v>
      </c>
      <c r="W72" s="895"/>
      <c r="X72" s="895"/>
      <c r="Y72" s="895"/>
      <c r="Z72" s="895"/>
      <c r="AA72" s="895">
        <v>9</v>
      </c>
      <c r="AB72" s="895"/>
      <c r="AC72" s="895"/>
      <c r="AD72" s="895"/>
      <c r="AE72" s="895"/>
      <c r="AF72" s="895">
        <v>9</v>
      </c>
      <c r="AG72" s="895"/>
      <c r="AH72" s="895"/>
      <c r="AI72" s="895"/>
      <c r="AJ72" s="895"/>
      <c r="AK72" s="895">
        <v>3</v>
      </c>
      <c r="AL72" s="895"/>
      <c r="AM72" s="895"/>
      <c r="AN72" s="895"/>
      <c r="AO72" s="895"/>
      <c r="AP72" s="895"/>
      <c r="AQ72" s="895"/>
      <c r="AR72" s="895"/>
      <c r="AS72" s="895"/>
      <c r="AT72" s="895"/>
      <c r="AU72" s="895"/>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589</v>
      </c>
      <c r="C73" s="939"/>
      <c r="D73" s="939"/>
      <c r="E73" s="939"/>
      <c r="F73" s="939"/>
      <c r="G73" s="939"/>
      <c r="H73" s="939"/>
      <c r="I73" s="939"/>
      <c r="J73" s="939"/>
      <c r="K73" s="939"/>
      <c r="L73" s="939"/>
      <c r="M73" s="939"/>
      <c r="N73" s="939"/>
      <c r="O73" s="939"/>
      <c r="P73" s="940"/>
      <c r="Q73" s="941">
        <v>15755</v>
      </c>
      <c r="R73" s="895"/>
      <c r="S73" s="895"/>
      <c r="T73" s="895"/>
      <c r="U73" s="895"/>
      <c r="V73" s="895">
        <v>15733</v>
      </c>
      <c r="W73" s="895"/>
      <c r="X73" s="895"/>
      <c r="Y73" s="895"/>
      <c r="Z73" s="895"/>
      <c r="AA73" s="895">
        <v>22</v>
      </c>
      <c r="AB73" s="895"/>
      <c r="AC73" s="895"/>
      <c r="AD73" s="895"/>
      <c r="AE73" s="895"/>
      <c r="AF73" s="895">
        <v>22</v>
      </c>
      <c r="AG73" s="895"/>
      <c r="AH73" s="895"/>
      <c r="AI73" s="895"/>
      <c r="AJ73" s="895"/>
      <c r="AK73" s="895">
        <v>77</v>
      </c>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590</v>
      </c>
      <c r="C74" s="939"/>
      <c r="D74" s="939"/>
      <c r="E74" s="939"/>
      <c r="F74" s="939"/>
      <c r="G74" s="939"/>
      <c r="H74" s="939"/>
      <c r="I74" s="939"/>
      <c r="J74" s="939"/>
      <c r="K74" s="939"/>
      <c r="L74" s="939"/>
      <c r="M74" s="939"/>
      <c r="N74" s="939"/>
      <c r="O74" s="939"/>
      <c r="P74" s="940"/>
      <c r="Q74" s="941">
        <v>96</v>
      </c>
      <c r="R74" s="895"/>
      <c r="S74" s="895"/>
      <c r="T74" s="895"/>
      <c r="U74" s="895"/>
      <c r="V74" s="895">
        <v>95</v>
      </c>
      <c r="W74" s="895"/>
      <c r="X74" s="895"/>
      <c r="Y74" s="895"/>
      <c r="Z74" s="895"/>
      <c r="AA74" s="895">
        <v>1</v>
      </c>
      <c r="AB74" s="895"/>
      <c r="AC74" s="895"/>
      <c r="AD74" s="895"/>
      <c r="AE74" s="895"/>
      <c r="AF74" s="895">
        <v>1</v>
      </c>
      <c r="AG74" s="895"/>
      <c r="AH74" s="895"/>
      <c r="AI74" s="895"/>
      <c r="AJ74" s="895"/>
      <c r="AK74" s="895">
        <v>3</v>
      </c>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t="s">
        <v>591</v>
      </c>
      <c r="C75" s="939"/>
      <c r="D75" s="939"/>
      <c r="E75" s="939"/>
      <c r="F75" s="939"/>
      <c r="G75" s="939"/>
      <c r="H75" s="939"/>
      <c r="I75" s="939"/>
      <c r="J75" s="939"/>
      <c r="K75" s="939"/>
      <c r="L75" s="939"/>
      <c r="M75" s="939"/>
      <c r="N75" s="939"/>
      <c r="O75" s="939"/>
      <c r="P75" s="940"/>
      <c r="Q75" s="942">
        <v>461</v>
      </c>
      <c r="R75" s="943"/>
      <c r="S75" s="943"/>
      <c r="T75" s="943"/>
      <c r="U75" s="899"/>
      <c r="V75" s="944">
        <v>257</v>
      </c>
      <c r="W75" s="943"/>
      <c r="X75" s="943"/>
      <c r="Y75" s="943"/>
      <c r="Z75" s="899"/>
      <c r="AA75" s="944">
        <v>204</v>
      </c>
      <c r="AB75" s="943"/>
      <c r="AC75" s="943"/>
      <c r="AD75" s="943"/>
      <c r="AE75" s="899"/>
      <c r="AF75" s="944">
        <v>204</v>
      </c>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t="s">
        <v>592</v>
      </c>
      <c r="C76" s="939"/>
      <c r="D76" s="939"/>
      <c r="E76" s="939"/>
      <c r="F76" s="939"/>
      <c r="G76" s="939"/>
      <c r="H76" s="939"/>
      <c r="I76" s="939"/>
      <c r="J76" s="939"/>
      <c r="K76" s="939"/>
      <c r="L76" s="939"/>
      <c r="M76" s="939"/>
      <c r="N76" s="939"/>
      <c r="O76" s="939"/>
      <c r="P76" s="940"/>
      <c r="Q76" s="942">
        <v>975</v>
      </c>
      <c r="R76" s="943"/>
      <c r="S76" s="943"/>
      <c r="T76" s="943"/>
      <c r="U76" s="899"/>
      <c r="V76" s="944">
        <v>965</v>
      </c>
      <c r="W76" s="943"/>
      <c r="X76" s="943"/>
      <c r="Y76" s="943"/>
      <c r="Z76" s="899"/>
      <c r="AA76" s="944">
        <v>10</v>
      </c>
      <c r="AB76" s="943"/>
      <c r="AC76" s="943"/>
      <c r="AD76" s="943"/>
      <c r="AE76" s="899"/>
      <c r="AF76" s="944">
        <v>10</v>
      </c>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t="s">
        <v>593</v>
      </c>
      <c r="C77" s="939"/>
      <c r="D77" s="939"/>
      <c r="E77" s="939"/>
      <c r="F77" s="939"/>
      <c r="G77" s="939"/>
      <c r="H77" s="939"/>
      <c r="I77" s="939"/>
      <c r="J77" s="939"/>
      <c r="K77" s="939"/>
      <c r="L77" s="939"/>
      <c r="M77" s="939"/>
      <c r="N77" s="939"/>
      <c r="O77" s="939"/>
      <c r="P77" s="940"/>
      <c r="Q77" s="942">
        <v>359263</v>
      </c>
      <c r="R77" s="943"/>
      <c r="S77" s="943"/>
      <c r="T77" s="943"/>
      <c r="U77" s="899"/>
      <c r="V77" s="944">
        <v>349158</v>
      </c>
      <c r="W77" s="943"/>
      <c r="X77" s="943"/>
      <c r="Y77" s="943"/>
      <c r="Z77" s="899"/>
      <c r="AA77" s="944">
        <v>10106</v>
      </c>
      <c r="AB77" s="943"/>
      <c r="AC77" s="943"/>
      <c r="AD77" s="943"/>
      <c r="AE77" s="899"/>
      <c r="AF77" s="944">
        <v>10106</v>
      </c>
      <c r="AG77" s="943"/>
      <c r="AH77" s="943"/>
      <c r="AI77" s="943"/>
      <c r="AJ77" s="899"/>
      <c r="AK77" s="944">
        <v>703</v>
      </c>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389</v>
      </c>
      <c r="B88" s="854" t="s">
        <v>421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10440</v>
      </c>
      <c r="AG88" s="909"/>
      <c r="AH88" s="909"/>
      <c r="AI88" s="909"/>
      <c r="AJ88" s="909"/>
      <c r="AK88" s="906"/>
      <c r="AL88" s="906"/>
      <c r="AM88" s="906"/>
      <c r="AN88" s="906"/>
      <c r="AO88" s="906"/>
      <c r="AP88" s="909">
        <v>453</v>
      </c>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4" t="s">
        <v>422</v>
      </c>
      <c r="BS102" s="855"/>
      <c r="BT102" s="855"/>
      <c r="BU102" s="855"/>
      <c r="BV102" s="855"/>
      <c r="BW102" s="855"/>
      <c r="BX102" s="855"/>
      <c r="BY102" s="855"/>
      <c r="BZ102" s="855"/>
      <c r="CA102" s="855"/>
      <c r="CB102" s="855"/>
      <c r="CC102" s="855"/>
      <c r="CD102" s="855"/>
      <c r="CE102" s="855"/>
      <c r="CF102" s="855"/>
      <c r="CG102" s="856"/>
      <c r="CH102" s="972"/>
      <c r="CI102" s="973"/>
      <c r="CJ102" s="973"/>
      <c r="CK102" s="973"/>
      <c r="CL102" s="974"/>
      <c r="CM102" s="972"/>
      <c r="CN102" s="973"/>
      <c r="CO102" s="973"/>
      <c r="CP102" s="973"/>
      <c r="CQ102" s="974"/>
      <c r="CR102" s="975">
        <v>33</v>
      </c>
      <c r="CS102" s="917"/>
      <c r="CT102" s="917"/>
      <c r="CU102" s="917"/>
      <c r="CV102" s="976"/>
      <c r="CW102" s="975"/>
      <c r="CX102" s="917"/>
      <c r="CY102" s="917"/>
      <c r="CZ102" s="917"/>
      <c r="DA102" s="976"/>
      <c r="DB102" s="975"/>
      <c r="DC102" s="917"/>
      <c r="DD102" s="917"/>
      <c r="DE102" s="917"/>
      <c r="DF102" s="976"/>
      <c r="DG102" s="975"/>
      <c r="DH102" s="917"/>
      <c r="DI102" s="917"/>
      <c r="DJ102" s="917"/>
      <c r="DK102" s="976"/>
      <c r="DL102" s="975"/>
      <c r="DM102" s="917"/>
      <c r="DN102" s="917"/>
      <c r="DO102" s="917"/>
      <c r="DP102" s="976"/>
      <c r="DQ102" s="975"/>
      <c r="DR102" s="917"/>
      <c r="DS102" s="917"/>
      <c r="DT102" s="917"/>
      <c r="DU102" s="976"/>
      <c r="DV102" s="854"/>
      <c r="DW102" s="855"/>
      <c r="DX102" s="855"/>
      <c r="DY102" s="855"/>
      <c r="DZ102" s="95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53" t="s">
        <v>423</v>
      </c>
      <c r="BR103" s="953"/>
      <c r="BS103" s="953"/>
      <c r="BT103" s="953"/>
      <c r="BU103" s="953"/>
      <c r="BV103" s="953"/>
      <c r="BW103" s="953"/>
      <c r="BX103" s="953"/>
      <c r="BY103" s="953"/>
      <c r="BZ103" s="953"/>
      <c r="CA103" s="953"/>
      <c r="CB103" s="953"/>
      <c r="CC103" s="953"/>
      <c r="CD103" s="953"/>
      <c r="CE103" s="953"/>
      <c r="CF103" s="953"/>
      <c r="CG103" s="953"/>
      <c r="CH103" s="953"/>
      <c r="CI103" s="953"/>
      <c r="CJ103" s="953"/>
      <c r="CK103" s="953"/>
      <c r="CL103" s="953"/>
      <c r="CM103" s="953"/>
      <c r="CN103" s="953"/>
      <c r="CO103" s="953"/>
      <c r="CP103" s="953"/>
      <c r="CQ103" s="953"/>
      <c r="CR103" s="953"/>
      <c r="CS103" s="953"/>
      <c r="CT103" s="953"/>
      <c r="CU103" s="953"/>
      <c r="CV103" s="953"/>
      <c r="CW103" s="953"/>
      <c r="CX103" s="953"/>
      <c r="CY103" s="953"/>
      <c r="CZ103" s="953"/>
      <c r="DA103" s="953"/>
      <c r="DB103" s="953"/>
      <c r="DC103" s="953"/>
      <c r="DD103" s="953"/>
      <c r="DE103" s="953"/>
      <c r="DF103" s="953"/>
      <c r="DG103" s="953"/>
      <c r="DH103" s="953"/>
      <c r="DI103" s="953"/>
      <c r="DJ103" s="953"/>
      <c r="DK103" s="953"/>
      <c r="DL103" s="953"/>
      <c r="DM103" s="953"/>
      <c r="DN103" s="953"/>
      <c r="DO103" s="953"/>
      <c r="DP103" s="953"/>
      <c r="DQ103" s="953"/>
      <c r="DR103" s="953"/>
      <c r="DS103" s="953"/>
      <c r="DT103" s="953"/>
      <c r="DU103" s="953"/>
      <c r="DV103" s="953"/>
      <c r="DW103" s="953"/>
      <c r="DX103" s="953"/>
      <c r="DY103" s="953"/>
      <c r="DZ103" s="95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54" t="s">
        <v>424</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55" t="s">
        <v>427</v>
      </c>
      <c r="B108" s="956"/>
      <c r="C108" s="956"/>
      <c r="D108" s="956"/>
      <c r="E108" s="956"/>
      <c r="F108" s="956"/>
      <c r="G108" s="956"/>
      <c r="H108" s="956"/>
      <c r="I108" s="956"/>
      <c r="J108" s="956"/>
      <c r="K108" s="956"/>
      <c r="L108" s="956"/>
      <c r="M108" s="956"/>
      <c r="N108" s="956"/>
      <c r="O108" s="956"/>
      <c r="P108" s="956"/>
      <c r="Q108" s="956"/>
      <c r="R108" s="956"/>
      <c r="S108" s="956"/>
      <c r="T108" s="956"/>
      <c r="U108" s="956"/>
      <c r="V108" s="956"/>
      <c r="W108" s="956"/>
      <c r="X108" s="956"/>
      <c r="Y108" s="956"/>
      <c r="Z108" s="956"/>
      <c r="AA108" s="956"/>
      <c r="AB108" s="956"/>
      <c r="AC108" s="956"/>
      <c r="AD108" s="956"/>
      <c r="AE108" s="956"/>
      <c r="AF108" s="956"/>
      <c r="AG108" s="956"/>
      <c r="AH108" s="956"/>
      <c r="AI108" s="956"/>
      <c r="AJ108" s="956"/>
      <c r="AK108" s="956"/>
      <c r="AL108" s="956"/>
      <c r="AM108" s="956"/>
      <c r="AN108" s="956"/>
      <c r="AO108" s="956"/>
      <c r="AP108" s="956"/>
      <c r="AQ108" s="956"/>
      <c r="AR108" s="956"/>
      <c r="AS108" s="956"/>
      <c r="AT108" s="957"/>
      <c r="AU108" s="955" t="s">
        <v>428</v>
      </c>
      <c r="AV108" s="956"/>
      <c r="AW108" s="956"/>
      <c r="AX108" s="956"/>
      <c r="AY108" s="956"/>
      <c r="AZ108" s="956"/>
      <c r="BA108" s="956"/>
      <c r="BB108" s="956"/>
      <c r="BC108" s="956"/>
      <c r="BD108" s="956"/>
      <c r="BE108" s="956"/>
      <c r="BF108" s="956"/>
      <c r="BG108" s="956"/>
      <c r="BH108" s="956"/>
      <c r="BI108" s="956"/>
      <c r="BJ108" s="956"/>
      <c r="BK108" s="956"/>
      <c r="BL108" s="956"/>
      <c r="BM108" s="956"/>
      <c r="BN108" s="956"/>
      <c r="BO108" s="956"/>
      <c r="BP108" s="956"/>
      <c r="BQ108" s="956"/>
      <c r="BR108" s="956"/>
      <c r="BS108" s="956"/>
      <c r="BT108" s="956"/>
      <c r="BU108" s="956"/>
      <c r="BV108" s="956"/>
      <c r="BW108" s="956"/>
      <c r="BX108" s="956"/>
      <c r="BY108" s="956"/>
      <c r="BZ108" s="956"/>
      <c r="CA108" s="956"/>
      <c r="CB108" s="956"/>
      <c r="CC108" s="956"/>
      <c r="CD108" s="956"/>
      <c r="CE108" s="956"/>
      <c r="CF108" s="956"/>
      <c r="CG108" s="956"/>
      <c r="CH108" s="956"/>
      <c r="CI108" s="956"/>
      <c r="CJ108" s="956"/>
      <c r="CK108" s="956"/>
      <c r="CL108" s="956"/>
      <c r="CM108" s="956"/>
      <c r="CN108" s="956"/>
      <c r="CO108" s="956"/>
      <c r="CP108" s="956"/>
      <c r="CQ108" s="956"/>
      <c r="CR108" s="956"/>
      <c r="CS108" s="956"/>
      <c r="CT108" s="956"/>
      <c r="CU108" s="956"/>
      <c r="CV108" s="956"/>
      <c r="CW108" s="956"/>
      <c r="CX108" s="956"/>
      <c r="CY108" s="956"/>
      <c r="CZ108" s="956"/>
      <c r="DA108" s="956"/>
      <c r="DB108" s="956"/>
      <c r="DC108" s="956"/>
      <c r="DD108" s="956"/>
      <c r="DE108" s="956"/>
      <c r="DF108" s="956"/>
      <c r="DG108" s="956"/>
      <c r="DH108" s="956"/>
      <c r="DI108" s="956"/>
      <c r="DJ108" s="956"/>
      <c r="DK108" s="956"/>
      <c r="DL108" s="956"/>
      <c r="DM108" s="956"/>
      <c r="DN108" s="956"/>
      <c r="DO108" s="956"/>
      <c r="DP108" s="956"/>
      <c r="DQ108" s="956"/>
      <c r="DR108" s="956"/>
      <c r="DS108" s="956"/>
      <c r="DT108" s="956"/>
      <c r="DU108" s="956"/>
      <c r="DV108" s="956"/>
      <c r="DW108" s="956"/>
      <c r="DX108" s="956"/>
      <c r="DY108" s="956"/>
      <c r="DZ108" s="957"/>
    </row>
    <row r="109" spans="1:131" s="226" customFormat="1" ht="26.25" customHeight="1" x14ac:dyDescent="0.15">
      <c r="A109" s="958" t="s">
        <v>429</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61" t="s">
        <v>430</v>
      </c>
      <c r="AB109" s="959"/>
      <c r="AC109" s="959"/>
      <c r="AD109" s="959"/>
      <c r="AE109" s="960"/>
      <c r="AF109" s="961" t="s">
        <v>431</v>
      </c>
      <c r="AG109" s="959"/>
      <c r="AH109" s="959"/>
      <c r="AI109" s="959"/>
      <c r="AJ109" s="960"/>
      <c r="AK109" s="961" t="s">
        <v>304</v>
      </c>
      <c r="AL109" s="959"/>
      <c r="AM109" s="959"/>
      <c r="AN109" s="959"/>
      <c r="AO109" s="960"/>
      <c r="AP109" s="961" t="s">
        <v>432</v>
      </c>
      <c r="AQ109" s="959"/>
      <c r="AR109" s="959"/>
      <c r="AS109" s="959"/>
      <c r="AT109" s="962"/>
      <c r="AU109" s="958" t="s">
        <v>429</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61" t="s">
        <v>430</v>
      </c>
      <c r="BR109" s="959"/>
      <c r="BS109" s="959"/>
      <c r="BT109" s="959"/>
      <c r="BU109" s="960"/>
      <c r="BV109" s="961" t="s">
        <v>431</v>
      </c>
      <c r="BW109" s="959"/>
      <c r="BX109" s="959"/>
      <c r="BY109" s="959"/>
      <c r="BZ109" s="960"/>
      <c r="CA109" s="961" t="s">
        <v>304</v>
      </c>
      <c r="CB109" s="959"/>
      <c r="CC109" s="959"/>
      <c r="CD109" s="959"/>
      <c r="CE109" s="960"/>
      <c r="CF109" s="1002" t="s">
        <v>432</v>
      </c>
      <c r="CG109" s="1002"/>
      <c r="CH109" s="1002"/>
      <c r="CI109" s="1002"/>
      <c r="CJ109" s="1002"/>
      <c r="CK109" s="961" t="s">
        <v>433</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61" t="s">
        <v>430</v>
      </c>
      <c r="DH109" s="959"/>
      <c r="DI109" s="959"/>
      <c r="DJ109" s="959"/>
      <c r="DK109" s="960"/>
      <c r="DL109" s="961" t="s">
        <v>431</v>
      </c>
      <c r="DM109" s="959"/>
      <c r="DN109" s="959"/>
      <c r="DO109" s="959"/>
      <c r="DP109" s="960"/>
      <c r="DQ109" s="961" t="s">
        <v>304</v>
      </c>
      <c r="DR109" s="959"/>
      <c r="DS109" s="959"/>
      <c r="DT109" s="959"/>
      <c r="DU109" s="960"/>
      <c r="DV109" s="961" t="s">
        <v>432</v>
      </c>
      <c r="DW109" s="959"/>
      <c r="DX109" s="959"/>
      <c r="DY109" s="959"/>
      <c r="DZ109" s="962"/>
    </row>
    <row r="110" spans="1:131" s="226" customFormat="1" ht="26.25" customHeight="1" x14ac:dyDescent="0.15">
      <c r="A110" s="986" t="s">
        <v>434</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1264324</v>
      </c>
      <c r="AB110" s="990"/>
      <c r="AC110" s="990"/>
      <c r="AD110" s="990"/>
      <c r="AE110" s="991"/>
      <c r="AF110" s="992">
        <v>1500389</v>
      </c>
      <c r="AG110" s="990"/>
      <c r="AH110" s="990"/>
      <c r="AI110" s="990"/>
      <c r="AJ110" s="991"/>
      <c r="AK110" s="992">
        <v>1387560</v>
      </c>
      <c r="AL110" s="990"/>
      <c r="AM110" s="990"/>
      <c r="AN110" s="990"/>
      <c r="AO110" s="991"/>
      <c r="AP110" s="993">
        <v>20.5</v>
      </c>
      <c r="AQ110" s="994"/>
      <c r="AR110" s="994"/>
      <c r="AS110" s="994"/>
      <c r="AT110" s="995"/>
      <c r="AU110" s="996" t="s">
        <v>72</v>
      </c>
      <c r="AV110" s="997"/>
      <c r="AW110" s="997"/>
      <c r="AX110" s="997"/>
      <c r="AY110" s="997"/>
      <c r="AZ110" s="1007" t="s">
        <v>435</v>
      </c>
      <c r="BA110" s="987"/>
      <c r="BB110" s="987"/>
      <c r="BC110" s="987"/>
      <c r="BD110" s="987"/>
      <c r="BE110" s="987"/>
      <c r="BF110" s="987"/>
      <c r="BG110" s="987"/>
      <c r="BH110" s="987"/>
      <c r="BI110" s="987"/>
      <c r="BJ110" s="987"/>
      <c r="BK110" s="987"/>
      <c r="BL110" s="987"/>
      <c r="BM110" s="987"/>
      <c r="BN110" s="987"/>
      <c r="BO110" s="987"/>
      <c r="BP110" s="988"/>
      <c r="BQ110" s="1008">
        <v>11710916</v>
      </c>
      <c r="BR110" s="977"/>
      <c r="BS110" s="977"/>
      <c r="BT110" s="977"/>
      <c r="BU110" s="977"/>
      <c r="BV110" s="977">
        <v>11410174</v>
      </c>
      <c r="BW110" s="977"/>
      <c r="BX110" s="977"/>
      <c r="BY110" s="977"/>
      <c r="BZ110" s="977"/>
      <c r="CA110" s="977">
        <v>11171531</v>
      </c>
      <c r="CB110" s="977"/>
      <c r="CC110" s="977"/>
      <c r="CD110" s="977"/>
      <c r="CE110" s="977"/>
      <c r="CF110" s="978">
        <v>165.4</v>
      </c>
      <c r="CG110" s="979"/>
      <c r="CH110" s="979"/>
      <c r="CI110" s="979"/>
      <c r="CJ110" s="979"/>
      <c r="CK110" s="980" t="s">
        <v>436</v>
      </c>
      <c r="CL110" s="981"/>
      <c r="CM110" s="1007" t="s">
        <v>437</v>
      </c>
      <c r="CN110" s="987"/>
      <c r="CO110" s="987"/>
      <c r="CP110" s="987"/>
      <c r="CQ110" s="987"/>
      <c r="CR110" s="987"/>
      <c r="CS110" s="987"/>
      <c r="CT110" s="987"/>
      <c r="CU110" s="987"/>
      <c r="CV110" s="987"/>
      <c r="CW110" s="987"/>
      <c r="CX110" s="987"/>
      <c r="CY110" s="987"/>
      <c r="CZ110" s="987"/>
      <c r="DA110" s="987"/>
      <c r="DB110" s="987"/>
      <c r="DC110" s="987"/>
      <c r="DD110" s="987"/>
      <c r="DE110" s="987"/>
      <c r="DF110" s="988"/>
      <c r="DG110" s="1008" t="s">
        <v>438</v>
      </c>
      <c r="DH110" s="977"/>
      <c r="DI110" s="977"/>
      <c r="DJ110" s="977"/>
      <c r="DK110" s="977"/>
      <c r="DL110" s="977" t="s">
        <v>438</v>
      </c>
      <c r="DM110" s="977"/>
      <c r="DN110" s="977"/>
      <c r="DO110" s="977"/>
      <c r="DP110" s="977"/>
      <c r="DQ110" s="977" t="s">
        <v>134</v>
      </c>
      <c r="DR110" s="977"/>
      <c r="DS110" s="977"/>
      <c r="DT110" s="977"/>
      <c r="DU110" s="977"/>
      <c r="DV110" s="1009" t="s">
        <v>134</v>
      </c>
      <c r="DW110" s="1009"/>
      <c r="DX110" s="1009"/>
      <c r="DY110" s="1009"/>
      <c r="DZ110" s="1010"/>
    </row>
    <row r="111" spans="1:131" s="226" customFormat="1" ht="26.25" customHeight="1" x14ac:dyDescent="0.15">
      <c r="A111" s="1011" t="s">
        <v>439</v>
      </c>
      <c r="B111" s="1012"/>
      <c r="C111" s="1012"/>
      <c r="D111" s="1012"/>
      <c r="E111" s="1012"/>
      <c r="F111" s="1012"/>
      <c r="G111" s="1012"/>
      <c r="H111" s="1012"/>
      <c r="I111" s="1012"/>
      <c r="J111" s="1012"/>
      <c r="K111" s="1012"/>
      <c r="L111" s="1012"/>
      <c r="M111" s="1012"/>
      <c r="N111" s="1012"/>
      <c r="O111" s="1012"/>
      <c r="P111" s="1012"/>
      <c r="Q111" s="1012"/>
      <c r="R111" s="1012"/>
      <c r="S111" s="1012"/>
      <c r="T111" s="1012"/>
      <c r="U111" s="1012"/>
      <c r="V111" s="1012"/>
      <c r="W111" s="1012"/>
      <c r="X111" s="1012"/>
      <c r="Y111" s="1012"/>
      <c r="Z111" s="1013"/>
      <c r="AA111" s="1014" t="s">
        <v>440</v>
      </c>
      <c r="AB111" s="1015"/>
      <c r="AC111" s="1015"/>
      <c r="AD111" s="1015"/>
      <c r="AE111" s="1016"/>
      <c r="AF111" s="1017" t="s">
        <v>134</v>
      </c>
      <c r="AG111" s="1015"/>
      <c r="AH111" s="1015"/>
      <c r="AI111" s="1015"/>
      <c r="AJ111" s="1016"/>
      <c r="AK111" s="1017" t="s">
        <v>438</v>
      </c>
      <c r="AL111" s="1015"/>
      <c r="AM111" s="1015"/>
      <c r="AN111" s="1015"/>
      <c r="AO111" s="1016"/>
      <c r="AP111" s="1018" t="s">
        <v>134</v>
      </c>
      <c r="AQ111" s="1019"/>
      <c r="AR111" s="1019"/>
      <c r="AS111" s="1019"/>
      <c r="AT111" s="1020"/>
      <c r="AU111" s="998"/>
      <c r="AV111" s="999"/>
      <c r="AW111" s="999"/>
      <c r="AX111" s="999"/>
      <c r="AY111" s="999"/>
      <c r="AZ111" s="965" t="s">
        <v>441</v>
      </c>
      <c r="BA111" s="966"/>
      <c r="BB111" s="966"/>
      <c r="BC111" s="966"/>
      <c r="BD111" s="966"/>
      <c r="BE111" s="966"/>
      <c r="BF111" s="966"/>
      <c r="BG111" s="966"/>
      <c r="BH111" s="966"/>
      <c r="BI111" s="966"/>
      <c r="BJ111" s="966"/>
      <c r="BK111" s="966"/>
      <c r="BL111" s="966"/>
      <c r="BM111" s="966"/>
      <c r="BN111" s="966"/>
      <c r="BO111" s="966"/>
      <c r="BP111" s="967"/>
      <c r="BQ111" s="968" t="s">
        <v>440</v>
      </c>
      <c r="BR111" s="969"/>
      <c r="BS111" s="969"/>
      <c r="BT111" s="969"/>
      <c r="BU111" s="969"/>
      <c r="BV111" s="969" t="s">
        <v>134</v>
      </c>
      <c r="BW111" s="969"/>
      <c r="BX111" s="969"/>
      <c r="BY111" s="969"/>
      <c r="BZ111" s="969"/>
      <c r="CA111" s="969" t="s">
        <v>440</v>
      </c>
      <c r="CB111" s="969"/>
      <c r="CC111" s="969"/>
      <c r="CD111" s="969"/>
      <c r="CE111" s="969"/>
      <c r="CF111" s="963" t="s">
        <v>438</v>
      </c>
      <c r="CG111" s="964"/>
      <c r="CH111" s="964"/>
      <c r="CI111" s="964"/>
      <c r="CJ111" s="964"/>
      <c r="CK111" s="982"/>
      <c r="CL111" s="983"/>
      <c r="CM111" s="965" t="s">
        <v>442</v>
      </c>
      <c r="CN111" s="966"/>
      <c r="CO111" s="966"/>
      <c r="CP111" s="966"/>
      <c r="CQ111" s="966"/>
      <c r="CR111" s="966"/>
      <c r="CS111" s="966"/>
      <c r="CT111" s="966"/>
      <c r="CU111" s="966"/>
      <c r="CV111" s="966"/>
      <c r="CW111" s="966"/>
      <c r="CX111" s="966"/>
      <c r="CY111" s="966"/>
      <c r="CZ111" s="966"/>
      <c r="DA111" s="966"/>
      <c r="DB111" s="966"/>
      <c r="DC111" s="966"/>
      <c r="DD111" s="966"/>
      <c r="DE111" s="966"/>
      <c r="DF111" s="967"/>
      <c r="DG111" s="968" t="s">
        <v>134</v>
      </c>
      <c r="DH111" s="969"/>
      <c r="DI111" s="969"/>
      <c r="DJ111" s="969"/>
      <c r="DK111" s="969"/>
      <c r="DL111" s="969" t="s">
        <v>134</v>
      </c>
      <c r="DM111" s="969"/>
      <c r="DN111" s="969"/>
      <c r="DO111" s="969"/>
      <c r="DP111" s="969"/>
      <c r="DQ111" s="969" t="s">
        <v>438</v>
      </c>
      <c r="DR111" s="969"/>
      <c r="DS111" s="969"/>
      <c r="DT111" s="969"/>
      <c r="DU111" s="969"/>
      <c r="DV111" s="970" t="s">
        <v>134</v>
      </c>
      <c r="DW111" s="970"/>
      <c r="DX111" s="970"/>
      <c r="DY111" s="970"/>
      <c r="DZ111" s="971"/>
    </row>
    <row r="112" spans="1:131" s="226" customFormat="1" ht="26.25" customHeight="1" x14ac:dyDescent="0.15">
      <c r="A112" s="1024" t="s">
        <v>443</v>
      </c>
      <c r="B112" s="1025"/>
      <c r="C112" s="966" t="s">
        <v>444</v>
      </c>
      <c r="D112" s="966"/>
      <c r="E112" s="966"/>
      <c r="F112" s="966"/>
      <c r="G112" s="966"/>
      <c r="H112" s="966"/>
      <c r="I112" s="966"/>
      <c r="J112" s="966"/>
      <c r="K112" s="966"/>
      <c r="L112" s="966"/>
      <c r="M112" s="966"/>
      <c r="N112" s="966"/>
      <c r="O112" s="966"/>
      <c r="P112" s="966"/>
      <c r="Q112" s="966"/>
      <c r="R112" s="966"/>
      <c r="S112" s="966"/>
      <c r="T112" s="966"/>
      <c r="U112" s="966"/>
      <c r="V112" s="966"/>
      <c r="W112" s="966"/>
      <c r="X112" s="966"/>
      <c r="Y112" s="966"/>
      <c r="Z112" s="967"/>
      <c r="AA112" s="1003" t="s">
        <v>134</v>
      </c>
      <c r="AB112" s="1004"/>
      <c r="AC112" s="1004"/>
      <c r="AD112" s="1004"/>
      <c r="AE112" s="1005"/>
      <c r="AF112" s="1006" t="s">
        <v>134</v>
      </c>
      <c r="AG112" s="1004"/>
      <c r="AH112" s="1004"/>
      <c r="AI112" s="1004"/>
      <c r="AJ112" s="1005"/>
      <c r="AK112" s="1006" t="s">
        <v>134</v>
      </c>
      <c r="AL112" s="1004"/>
      <c r="AM112" s="1004"/>
      <c r="AN112" s="1004"/>
      <c r="AO112" s="1005"/>
      <c r="AP112" s="1021" t="s">
        <v>134</v>
      </c>
      <c r="AQ112" s="1022"/>
      <c r="AR112" s="1022"/>
      <c r="AS112" s="1022"/>
      <c r="AT112" s="1023"/>
      <c r="AU112" s="998"/>
      <c r="AV112" s="999"/>
      <c r="AW112" s="999"/>
      <c r="AX112" s="999"/>
      <c r="AY112" s="999"/>
      <c r="AZ112" s="965" t="s">
        <v>445</v>
      </c>
      <c r="BA112" s="966"/>
      <c r="BB112" s="966"/>
      <c r="BC112" s="966"/>
      <c r="BD112" s="966"/>
      <c r="BE112" s="966"/>
      <c r="BF112" s="966"/>
      <c r="BG112" s="966"/>
      <c r="BH112" s="966"/>
      <c r="BI112" s="966"/>
      <c r="BJ112" s="966"/>
      <c r="BK112" s="966"/>
      <c r="BL112" s="966"/>
      <c r="BM112" s="966"/>
      <c r="BN112" s="966"/>
      <c r="BO112" s="966"/>
      <c r="BP112" s="967"/>
      <c r="BQ112" s="968">
        <v>6517340</v>
      </c>
      <c r="BR112" s="969"/>
      <c r="BS112" s="969"/>
      <c r="BT112" s="969"/>
      <c r="BU112" s="969"/>
      <c r="BV112" s="969">
        <v>6260239</v>
      </c>
      <c r="BW112" s="969"/>
      <c r="BX112" s="969"/>
      <c r="BY112" s="969"/>
      <c r="BZ112" s="969"/>
      <c r="CA112" s="969">
        <v>6390932</v>
      </c>
      <c r="CB112" s="969"/>
      <c r="CC112" s="969"/>
      <c r="CD112" s="969"/>
      <c r="CE112" s="969"/>
      <c r="CF112" s="963">
        <v>94.6</v>
      </c>
      <c r="CG112" s="964"/>
      <c r="CH112" s="964"/>
      <c r="CI112" s="964"/>
      <c r="CJ112" s="964"/>
      <c r="CK112" s="982"/>
      <c r="CL112" s="983"/>
      <c r="CM112" s="965" t="s">
        <v>446</v>
      </c>
      <c r="CN112" s="966"/>
      <c r="CO112" s="966"/>
      <c r="CP112" s="966"/>
      <c r="CQ112" s="966"/>
      <c r="CR112" s="966"/>
      <c r="CS112" s="966"/>
      <c r="CT112" s="966"/>
      <c r="CU112" s="966"/>
      <c r="CV112" s="966"/>
      <c r="CW112" s="966"/>
      <c r="CX112" s="966"/>
      <c r="CY112" s="966"/>
      <c r="CZ112" s="966"/>
      <c r="DA112" s="966"/>
      <c r="DB112" s="966"/>
      <c r="DC112" s="966"/>
      <c r="DD112" s="966"/>
      <c r="DE112" s="966"/>
      <c r="DF112" s="967"/>
      <c r="DG112" s="968" t="s">
        <v>438</v>
      </c>
      <c r="DH112" s="969"/>
      <c r="DI112" s="969"/>
      <c r="DJ112" s="969"/>
      <c r="DK112" s="969"/>
      <c r="DL112" s="969" t="s">
        <v>438</v>
      </c>
      <c r="DM112" s="969"/>
      <c r="DN112" s="969"/>
      <c r="DO112" s="969"/>
      <c r="DP112" s="969"/>
      <c r="DQ112" s="969" t="s">
        <v>438</v>
      </c>
      <c r="DR112" s="969"/>
      <c r="DS112" s="969"/>
      <c r="DT112" s="969"/>
      <c r="DU112" s="969"/>
      <c r="DV112" s="970" t="s">
        <v>440</v>
      </c>
      <c r="DW112" s="970"/>
      <c r="DX112" s="970"/>
      <c r="DY112" s="970"/>
      <c r="DZ112" s="971"/>
    </row>
    <row r="113" spans="1:130" s="226" customFormat="1" ht="26.25" customHeight="1" x14ac:dyDescent="0.15">
      <c r="A113" s="1026"/>
      <c r="B113" s="1027"/>
      <c r="C113" s="966" t="s">
        <v>447</v>
      </c>
      <c r="D113" s="966"/>
      <c r="E113" s="966"/>
      <c r="F113" s="966"/>
      <c r="G113" s="966"/>
      <c r="H113" s="966"/>
      <c r="I113" s="966"/>
      <c r="J113" s="966"/>
      <c r="K113" s="966"/>
      <c r="L113" s="966"/>
      <c r="M113" s="966"/>
      <c r="N113" s="966"/>
      <c r="O113" s="966"/>
      <c r="P113" s="966"/>
      <c r="Q113" s="966"/>
      <c r="R113" s="966"/>
      <c r="S113" s="966"/>
      <c r="T113" s="966"/>
      <c r="U113" s="966"/>
      <c r="V113" s="966"/>
      <c r="W113" s="966"/>
      <c r="X113" s="966"/>
      <c r="Y113" s="966"/>
      <c r="Z113" s="967"/>
      <c r="AA113" s="1014">
        <v>638506</v>
      </c>
      <c r="AB113" s="1015"/>
      <c r="AC113" s="1015"/>
      <c r="AD113" s="1015"/>
      <c r="AE113" s="1016"/>
      <c r="AF113" s="1017">
        <v>580698</v>
      </c>
      <c r="AG113" s="1015"/>
      <c r="AH113" s="1015"/>
      <c r="AI113" s="1015"/>
      <c r="AJ113" s="1016"/>
      <c r="AK113" s="1017">
        <v>578099</v>
      </c>
      <c r="AL113" s="1015"/>
      <c r="AM113" s="1015"/>
      <c r="AN113" s="1015"/>
      <c r="AO113" s="1016"/>
      <c r="AP113" s="1018">
        <v>8.6</v>
      </c>
      <c r="AQ113" s="1019"/>
      <c r="AR113" s="1019"/>
      <c r="AS113" s="1019"/>
      <c r="AT113" s="1020"/>
      <c r="AU113" s="998"/>
      <c r="AV113" s="999"/>
      <c r="AW113" s="999"/>
      <c r="AX113" s="999"/>
      <c r="AY113" s="999"/>
      <c r="AZ113" s="965" t="s">
        <v>448</v>
      </c>
      <c r="BA113" s="966"/>
      <c r="BB113" s="966"/>
      <c r="BC113" s="966"/>
      <c r="BD113" s="966"/>
      <c r="BE113" s="966"/>
      <c r="BF113" s="966"/>
      <c r="BG113" s="966"/>
      <c r="BH113" s="966"/>
      <c r="BI113" s="966"/>
      <c r="BJ113" s="966"/>
      <c r="BK113" s="966"/>
      <c r="BL113" s="966"/>
      <c r="BM113" s="966"/>
      <c r="BN113" s="966"/>
      <c r="BO113" s="966"/>
      <c r="BP113" s="967"/>
      <c r="BQ113" s="968">
        <v>132979</v>
      </c>
      <c r="BR113" s="969"/>
      <c r="BS113" s="969"/>
      <c r="BT113" s="969"/>
      <c r="BU113" s="969"/>
      <c r="BV113" s="969">
        <v>119872</v>
      </c>
      <c r="BW113" s="969"/>
      <c r="BX113" s="969"/>
      <c r="BY113" s="969"/>
      <c r="BZ113" s="969"/>
      <c r="CA113" s="969">
        <v>114577</v>
      </c>
      <c r="CB113" s="969"/>
      <c r="CC113" s="969"/>
      <c r="CD113" s="969"/>
      <c r="CE113" s="969"/>
      <c r="CF113" s="963">
        <v>1.7</v>
      </c>
      <c r="CG113" s="964"/>
      <c r="CH113" s="964"/>
      <c r="CI113" s="964"/>
      <c r="CJ113" s="964"/>
      <c r="CK113" s="982"/>
      <c r="CL113" s="983"/>
      <c r="CM113" s="965" t="s">
        <v>449</v>
      </c>
      <c r="CN113" s="966"/>
      <c r="CO113" s="966"/>
      <c r="CP113" s="966"/>
      <c r="CQ113" s="966"/>
      <c r="CR113" s="966"/>
      <c r="CS113" s="966"/>
      <c r="CT113" s="966"/>
      <c r="CU113" s="966"/>
      <c r="CV113" s="966"/>
      <c r="CW113" s="966"/>
      <c r="CX113" s="966"/>
      <c r="CY113" s="966"/>
      <c r="CZ113" s="966"/>
      <c r="DA113" s="966"/>
      <c r="DB113" s="966"/>
      <c r="DC113" s="966"/>
      <c r="DD113" s="966"/>
      <c r="DE113" s="966"/>
      <c r="DF113" s="967"/>
      <c r="DG113" s="1003" t="s">
        <v>134</v>
      </c>
      <c r="DH113" s="1004"/>
      <c r="DI113" s="1004"/>
      <c r="DJ113" s="1004"/>
      <c r="DK113" s="1005"/>
      <c r="DL113" s="1006" t="s">
        <v>438</v>
      </c>
      <c r="DM113" s="1004"/>
      <c r="DN113" s="1004"/>
      <c r="DO113" s="1004"/>
      <c r="DP113" s="1005"/>
      <c r="DQ113" s="1006" t="s">
        <v>440</v>
      </c>
      <c r="DR113" s="1004"/>
      <c r="DS113" s="1004"/>
      <c r="DT113" s="1004"/>
      <c r="DU113" s="1005"/>
      <c r="DV113" s="1021" t="s">
        <v>450</v>
      </c>
      <c r="DW113" s="1022"/>
      <c r="DX113" s="1022"/>
      <c r="DY113" s="1022"/>
      <c r="DZ113" s="1023"/>
    </row>
    <row r="114" spans="1:130" s="226" customFormat="1" ht="26.25" customHeight="1" x14ac:dyDescent="0.15">
      <c r="A114" s="1026"/>
      <c r="B114" s="1027"/>
      <c r="C114" s="966" t="s">
        <v>451</v>
      </c>
      <c r="D114" s="966"/>
      <c r="E114" s="966"/>
      <c r="F114" s="966"/>
      <c r="G114" s="966"/>
      <c r="H114" s="966"/>
      <c r="I114" s="966"/>
      <c r="J114" s="966"/>
      <c r="K114" s="966"/>
      <c r="L114" s="966"/>
      <c r="M114" s="966"/>
      <c r="N114" s="966"/>
      <c r="O114" s="966"/>
      <c r="P114" s="966"/>
      <c r="Q114" s="966"/>
      <c r="R114" s="966"/>
      <c r="S114" s="966"/>
      <c r="T114" s="966"/>
      <c r="U114" s="966"/>
      <c r="V114" s="966"/>
      <c r="W114" s="966"/>
      <c r="X114" s="966"/>
      <c r="Y114" s="966"/>
      <c r="Z114" s="967"/>
      <c r="AA114" s="1003">
        <v>18783</v>
      </c>
      <c r="AB114" s="1004"/>
      <c r="AC114" s="1004"/>
      <c r="AD114" s="1004"/>
      <c r="AE114" s="1005"/>
      <c r="AF114" s="1006">
        <v>20442</v>
      </c>
      <c r="AG114" s="1004"/>
      <c r="AH114" s="1004"/>
      <c r="AI114" s="1004"/>
      <c r="AJ114" s="1005"/>
      <c r="AK114" s="1006">
        <v>21149</v>
      </c>
      <c r="AL114" s="1004"/>
      <c r="AM114" s="1004"/>
      <c r="AN114" s="1004"/>
      <c r="AO114" s="1005"/>
      <c r="AP114" s="1021">
        <v>0.3</v>
      </c>
      <c r="AQ114" s="1022"/>
      <c r="AR114" s="1022"/>
      <c r="AS114" s="1022"/>
      <c r="AT114" s="1023"/>
      <c r="AU114" s="998"/>
      <c r="AV114" s="999"/>
      <c r="AW114" s="999"/>
      <c r="AX114" s="999"/>
      <c r="AY114" s="999"/>
      <c r="AZ114" s="965" t="s">
        <v>452</v>
      </c>
      <c r="BA114" s="966"/>
      <c r="BB114" s="966"/>
      <c r="BC114" s="966"/>
      <c r="BD114" s="966"/>
      <c r="BE114" s="966"/>
      <c r="BF114" s="966"/>
      <c r="BG114" s="966"/>
      <c r="BH114" s="966"/>
      <c r="BI114" s="966"/>
      <c r="BJ114" s="966"/>
      <c r="BK114" s="966"/>
      <c r="BL114" s="966"/>
      <c r="BM114" s="966"/>
      <c r="BN114" s="966"/>
      <c r="BO114" s="966"/>
      <c r="BP114" s="967"/>
      <c r="BQ114" s="968">
        <v>2251997</v>
      </c>
      <c r="BR114" s="969"/>
      <c r="BS114" s="969"/>
      <c r="BT114" s="969"/>
      <c r="BU114" s="969"/>
      <c r="BV114" s="969">
        <v>2213233</v>
      </c>
      <c r="BW114" s="969"/>
      <c r="BX114" s="969"/>
      <c r="BY114" s="969"/>
      <c r="BZ114" s="969"/>
      <c r="CA114" s="969">
        <v>2131024</v>
      </c>
      <c r="CB114" s="969"/>
      <c r="CC114" s="969"/>
      <c r="CD114" s="969"/>
      <c r="CE114" s="969"/>
      <c r="CF114" s="963">
        <v>31.6</v>
      </c>
      <c r="CG114" s="964"/>
      <c r="CH114" s="964"/>
      <c r="CI114" s="964"/>
      <c r="CJ114" s="964"/>
      <c r="CK114" s="982"/>
      <c r="CL114" s="983"/>
      <c r="CM114" s="965" t="s">
        <v>453</v>
      </c>
      <c r="CN114" s="966"/>
      <c r="CO114" s="966"/>
      <c r="CP114" s="966"/>
      <c r="CQ114" s="966"/>
      <c r="CR114" s="966"/>
      <c r="CS114" s="966"/>
      <c r="CT114" s="966"/>
      <c r="CU114" s="966"/>
      <c r="CV114" s="966"/>
      <c r="CW114" s="966"/>
      <c r="CX114" s="966"/>
      <c r="CY114" s="966"/>
      <c r="CZ114" s="966"/>
      <c r="DA114" s="966"/>
      <c r="DB114" s="966"/>
      <c r="DC114" s="966"/>
      <c r="DD114" s="966"/>
      <c r="DE114" s="966"/>
      <c r="DF114" s="967"/>
      <c r="DG114" s="1003" t="s">
        <v>134</v>
      </c>
      <c r="DH114" s="1004"/>
      <c r="DI114" s="1004"/>
      <c r="DJ114" s="1004"/>
      <c r="DK114" s="1005"/>
      <c r="DL114" s="1006" t="s">
        <v>438</v>
      </c>
      <c r="DM114" s="1004"/>
      <c r="DN114" s="1004"/>
      <c r="DO114" s="1004"/>
      <c r="DP114" s="1005"/>
      <c r="DQ114" s="1006" t="s">
        <v>450</v>
      </c>
      <c r="DR114" s="1004"/>
      <c r="DS114" s="1004"/>
      <c r="DT114" s="1004"/>
      <c r="DU114" s="1005"/>
      <c r="DV114" s="1021" t="s">
        <v>440</v>
      </c>
      <c r="DW114" s="1022"/>
      <c r="DX114" s="1022"/>
      <c r="DY114" s="1022"/>
      <c r="DZ114" s="1023"/>
    </row>
    <row r="115" spans="1:130" s="226" customFormat="1" ht="26.25" customHeight="1" x14ac:dyDescent="0.15">
      <c r="A115" s="1026"/>
      <c r="B115" s="1027"/>
      <c r="C115" s="966" t="s">
        <v>454</v>
      </c>
      <c r="D115" s="966"/>
      <c r="E115" s="966"/>
      <c r="F115" s="966"/>
      <c r="G115" s="966"/>
      <c r="H115" s="966"/>
      <c r="I115" s="966"/>
      <c r="J115" s="966"/>
      <c r="K115" s="966"/>
      <c r="L115" s="966"/>
      <c r="M115" s="966"/>
      <c r="N115" s="966"/>
      <c r="O115" s="966"/>
      <c r="P115" s="966"/>
      <c r="Q115" s="966"/>
      <c r="R115" s="966"/>
      <c r="S115" s="966"/>
      <c r="T115" s="966"/>
      <c r="U115" s="966"/>
      <c r="V115" s="966"/>
      <c r="W115" s="966"/>
      <c r="X115" s="966"/>
      <c r="Y115" s="966"/>
      <c r="Z115" s="967"/>
      <c r="AA115" s="1014" t="s">
        <v>438</v>
      </c>
      <c r="AB115" s="1015"/>
      <c r="AC115" s="1015"/>
      <c r="AD115" s="1015"/>
      <c r="AE115" s="1016"/>
      <c r="AF115" s="1017" t="s">
        <v>450</v>
      </c>
      <c r="AG115" s="1015"/>
      <c r="AH115" s="1015"/>
      <c r="AI115" s="1015"/>
      <c r="AJ115" s="1016"/>
      <c r="AK115" s="1017" t="s">
        <v>450</v>
      </c>
      <c r="AL115" s="1015"/>
      <c r="AM115" s="1015"/>
      <c r="AN115" s="1015"/>
      <c r="AO115" s="1016"/>
      <c r="AP115" s="1018" t="s">
        <v>450</v>
      </c>
      <c r="AQ115" s="1019"/>
      <c r="AR115" s="1019"/>
      <c r="AS115" s="1019"/>
      <c r="AT115" s="1020"/>
      <c r="AU115" s="998"/>
      <c r="AV115" s="999"/>
      <c r="AW115" s="999"/>
      <c r="AX115" s="999"/>
      <c r="AY115" s="999"/>
      <c r="AZ115" s="965" t="s">
        <v>455</v>
      </c>
      <c r="BA115" s="966"/>
      <c r="BB115" s="966"/>
      <c r="BC115" s="966"/>
      <c r="BD115" s="966"/>
      <c r="BE115" s="966"/>
      <c r="BF115" s="966"/>
      <c r="BG115" s="966"/>
      <c r="BH115" s="966"/>
      <c r="BI115" s="966"/>
      <c r="BJ115" s="966"/>
      <c r="BK115" s="966"/>
      <c r="BL115" s="966"/>
      <c r="BM115" s="966"/>
      <c r="BN115" s="966"/>
      <c r="BO115" s="966"/>
      <c r="BP115" s="967"/>
      <c r="BQ115" s="968" t="s">
        <v>134</v>
      </c>
      <c r="BR115" s="969"/>
      <c r="BS115" s="969"/>
      <c r="BT115" s="969"/>
      <c r="BU115" s="969"/>
      <c r="BV115" s="969" t="s">
        <v>134</v>
      </c>
      <c r="BW115" s="969"/>
      <c r="BX115" s="969"/>
      <c r="BY115" s="969"/>
      <c r="BZ115" s="969"/>
      <c r="CA115" s="969" t="s">
        <v>438</v>
      </c>
      <c r="CB115" s="969"/>
      <c r="CC115" s="969"/>
      <c r="CD115" s="969"/>
      <c r="CE115" s="969"/>
      <c r="CF115" s="963" t="s">
        <v>134</v>
      </c>
      <c r="CG115" s="964"/>
      <c r="CH115" s="964"/>
      <c r="CI115" s="964"/>
      <c r="CJ115" s="964"/>
      <c r="CK115" s="982"/>
      <c r="CL115" s="983"/>
      <c r="CM115" s="965" t="s">
        <v>456</v>
      </c>
      <c r="CN115" s="966"/>
      <c r="CO115" s="966"/>
      <c r="CP115" s="966"/>
      <c r="CQ115" s="966"/>
      <c r="CR115" s="966"/>
      <c r="CS115" s="966"/>
      <c r="CT115" s="966"/>
      <c r="CU115" s="966"/>
      <c r="CV115" s="966"/>
      <c r="CW115" s="966"/>
      <c r="CX115" s="966"/>
      <c r="CY115" s="966"/>
      <c r="CZ115" s="966"/>
      <c r="DA115" s="966"/>
      <c r="DB115" s="966"/>
      <c r="DC115" s="966"/>
      <c r="DD115" s="966"/>
      <c r="DE115" s="966"/>
      <c r="DF115" s="967"/>
      <c r="DG115" s="1003" t="s">
        <v>134</v>
      </c>
      <c r="DH115" s="1004"/>
      <c r="DI115" s="1004"/>
      <c r="DJ115" s="1004"/>
      <c r="DK115" s="1005"/>
      <c r="DL115" s="1006" t="s">
        <v>134</v>
      </c>
      <c r="DM115" s="1004"/>
      <c r="DN115" s="1004"/>
      <c r="DO115" s="1004"/>
      <c r="DP115" s="1005"/>
      <c r="DQ115" s="1006" t="s">
        <v>438</v>
      </c>
      <c r="DR115" s="1004"/>
      <c r="DS115" s="1004"/>
      <c r="DT115" s="1004"/>
      <c r="DU115" s="1005"/>
      <c r="DV115" s="1021" t="s">
        <v>440</v>
      </c>
      <c r="DW115" s="1022"/>
      <c r="DX115" s="1022"/>
      <c r="DY115" s="1022"/>
      <c r="DZ115" s="1023"/>
    </row>
    <row r="116" spans="1:130" s="226" customFormat="1" ht="26.25" customHeight="1" x14ac:dyDescent="0.15">
      <c r="A116" s="1028"/>
      <c r="B116" s="1029"/>
      <c r="C116" s="1036" t="s">
        <v>457</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03" t="s">
        <v>438</v>
      </c>
      <c r="AB116" s="1004"/>
      <c r="AC116" s="1004"/>
      <c r="AD116" s="1004"/>
      <c r="AE116" s="1005"/>
      <c r="AF116" s="1006" t="s">
        <v>134</v>
      </c>
      <c r="AG116" s="1004"/>
      <c r="AH116" s="1004"/>
      <c r="AI116" s="1004"/>
      <c r="AJ116" s="1005"/>
      <c r="AK116" s="1006" t="s">
        <v>134</v>
      </c>
      <c r="AL116" s="1004"/>
      <c r="AM116" s="1004"/>
      <c r="AN116" s="1004"/>
      <c r="AO116" s="1005"/>
      <c r="AP116" s="1021" t="s">
        <v>438</v>
      </c>
      <c r="AQ116" s="1022"/>
      <c r="AR116" s="1022"/>
      <c r="AS116" s="1022"/>
      <c r="AT116" s="1023"/>
      <c r="AU116" s="998"/>
      <c r="AV116" s="999"/>
      <c r="AW116" s="999"/>
      <c r="AX116" s="999"/>
      <c r="AY116" s="999"/>
      <c r="AZ116" s="1038" t="s">
        <v>458</v>
      </c>
      <c r="BA116" s="1039"/>
      <c r="BB116" s="1039"/>
      <c r="BC116" s="1039"/>
      <c r="BD116" s="1039"/>
      <c r="BE116" s="1039"/>
      <c r="BF116" s="1039"/>
      <c r="BG116" s="1039"/>
      <c r="BH116" s="1039"/>
      <c r="BI116" s="1039"/>
      <c r="BJ116" s="1039"/>
      <c r="BK116" s="1039"/>
      <c r="BL116" s="1039"/>
      <c r="BM116" s="1039"/>
      <c r="BN116" s="1039"/>
      <c r="BO116" s="1039"/>
      <c r="BP116" s="1040"/>
      <c r="BQ116" s="968" t="s">
        <v>440</v>
      </c>
      <c r="BR116" s="969"/>
      <c r="BS116" s="969"/>
      <c r="BT116" s="969"/>
      <c r="BU116" s="969"/>
      <c r="BV116" s="969" t="s">
        <v>438</v>
      </c>
      <c r="BW116" s="969"/>
      <c r="BX116" s="969"/>
      <c r="BY116" s="969"/>
      <c r="BZ116" s="969"/>
      <c r="CA116" s="969" t="s">
        <v>438</v>
      </c>
      <c r="CB116" s="969"/>
      <c r="CC116" s="969"/>
      <c r="CD116" s="969"/>
      <c r="CE116" s="969"/>
      <c r="CF116" s="963" t="s">
        <v>438</v>
      </c>
      <c r="CG116" s="964"/>
      <c r="CH116" s="964"/>
      <c r="CI116" s="964"/>
      <c r="CJ116" s="964"/>
      <c r="CK116" s="982"/>
      <c r="CL116" s="983"/>
      <c r="CM116" s="965" t="s">
        <v>459</v>
      </c>
      <c r="CN116" s="966"/>
      <c r="CO116" s="966"/>
      <c r="CP116" s="966"/>
      <c r="CQ116" s="966"/>
      <c r="CR116" s="966"/>
      <c r="CS116" s="966"/>
      <c r="CT116" s="966"/>
      <c r="CU116" s="966"/>
      <c r="CV116" s="966"/>
      <c r="CW116" s="966"/>
      <c r="CX116" s="966"/>
      <c r="CY116" s="966"/>
      <c r="CZ116" s="966"/>
      <c r="DA116" s="966"/>
      <c r="DB116" s="966"/>
      <c r="DC116" s="966"/>
      <c r="DD116" s="966"/>
      <c r="DE116" s="966"/>
      <c r="DF116" s="967"/>
      <c r="DG116" s="1003" t="s">
        <v>438</v>
      </c>
      <c r="DH116" s="1004"/>
      <c r="DI116" s="1004"/>
      <c r="DJ116" s="1004"/>
      <c r="DK116" s="1005"/>
      <c r="DL116" s="1006" t="s">
        <v>134</v>
      </c>
      <c r="DM116" s="1004"/>
      <c r="DN116" s="1004"/>
      <c r="DO116" s="1004"/>
      <c r="DP116" s="1005"/>
      <c r="DQ116" s="1006" t="s">
        <v>450</v>
      </c>
      <c r="DR116" s="1004"/>
      <c r="DS116" s="1004"/>
      <c r="DT116" s="1004"/>
      <c r="DU116" s="1005"/>
      <c r="DV116" s="1021" t="s">
        <v>134</v>
      </c>
      <c r="DW116" s="1022"/>
      <c r="DX116" s="1022"/>
      <c r="DY116" s="1022"/>
      <c r="DZ116" s="1023"/>
    </row>
    <row r="117" spans="1:130" s="226" customFormat="1" ht="26.25" customHeight="1" x14ac:dyDescent="0.15">
      <c r="A117" s="958" t="s">
        <v>186</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1" t="s">
        <v>460</v>
      </c>
      <c r="Z117" s="960"/>
      <c r="AA117" s="1052">
        <v>1921613</v>
      </c>
      <c r="AB117" s="1031"/>
      <c r="AC117" s="1031"/>
      <c r="AD117" s="1031"/>
      <c r="AE117" s="1032"/>
      <c r="AF117" s="1030">
        <v>2101529</v>
      </c>
      <c r="AG117" s="1031"/>
      <c r="AH117" s="1031"/>
      <c r="AI117" s="1031"/>
      <c r="AJ117" s="1032"/>
      <c r="AK117" s="1030">
        <v>1986808</v>
      </c>
      <c r="AL117" s="1031"/>
      <c r="AM117" s="1031"/>
      <c r="AN117" s="1031"/>
      <c r="AO117" s="1032"/>
      <c r="AP117" s="1033"/>
      <c r="AQ117" s="1034"/>
      <c r="AR117" s="1034"/>
      <c r="AS117" s="1034"/>
      <c r="AT117" s="1035"/>
      <c r="AU117" s="998"/>
      <c r="AV117" s="999"/>
      <c r="AW117" s="999"/>
      <c r="AX117" s="999"/>
      <c r="AY117" s="999"/>
      <c r="AZ117" s="1049" t="s">
        <v>461</v>
      </c>
      <c r="BA117" s="1050"/>
      <c r="BB117" s="1050"/>
      <c r="BC117" s="1050"/>
      <c r="BD117" s="1050"/>
      <c r="BE117" s="1050"/>
      <c r="BF117" s="1050"/>
      <c r="BG117" s="1050"/>
      <c r="BH117" s="1050"/>
      <c r="BI117" s="1050"/>
      <c r="BJ117" s="1050"/>
      <c r="BK117" s="1050"/>
      <c r="BL117" s="1050"/>
      <c r="BM117" s="1050"/>
      <c r="BN117" s="1050"/>
      <c r="BO117" s="1050"/>
      <c r="BP117" s="1051"/>
      <c r="BQ117" s="968" t="s">
        <v>134</v>
      </c>
      <c r="BR117" s="969"/>
      <c r="BS117" s="969"/>
      <c r="BT117" s="969"/>
      <c r="BU117" s="969"/>
      <c r="BV117" s="969" t="s">
        <v>438</v>
      </c>
      <c r="BW117" s="969"/>
      <c r="BX117" s="969"/>
      <c r="BY117" s="969"/>
      <c r="BZ117" s="969"/>
      <c r="CA117" s="969" t="s">
        <v>438</v>
      </c>
      <c r="CB117" s="969"/>
      <c r="CC117" s="969"/>
      <c r="CD117" s="969"/>
      <c r="CE117" s="969"/>
      <c r="CF117" s="963" t="s">
        <v>438</v>
      </c>
      <c r="CG117" s="964"/>
      <c r="CH117" s="964"/>
      <c r="CI117" s="964"/>
      <c r="CJ117" s="964"/>
      <c r="CK117" s="982"/>
      <c r="CL117" s="983"/>
      <c r="CM117" s="965" t="s">
        <v>462</v>
      </c>
      <c r="CN117" s="966"/>
      <c r="CO117" s="966"/>
      <c r="CP117" s="966"/>
      <c r="CQ117" s="966"/>
      <c r="CR117" s="966"/>
      <c r="CS117" s="966"/>
      <c r="CT117" s="966"/>
      <c r="CU117" s="966"/>
      <c r="CV117" s="966"/>
      <c r="CW117" s="966"/>
      <c r="CX117" s="966"/>
      <c r="CY117" s="966"/>
      <c r="CZ117" s="966"/>
      <c r="DA117" s="966"/>
      <c r="DB117" s="966"/>
      <c r="DC117" s="966"/>
      <c r="DD117" s="966"/>
      <c r="DE117" s="966"/>
      <c r="DF117" s="967"/>
      <c r="DG117" s="1003" t="s">
        <v>438</v>
      </c>
      <c r="DH117" s="1004"/>
      <c r="DI117" s="1004"/>
      <c r="DJ117" s="1004"/>
      <c r="DK117" s="1005"/>
      <c r="DL117" s="1006" t="s">
        <v>438</v>
      </c>
      <c r="DM117" s="1004"/>
      <c r="DN117" s="1004"/>
      <c r="DO117" s="1004"/>
      <c r="DP117" s="1005"/>
      <c r="DQ117" s="1006" t="s">
        <v>134</v>
      </c>
      <c r="DR117" s="1004"/>
      <c r="DS117" s="1004"/>
      <c r="DT117" s="1004"/>
      <c r="DU117" s="1005"/>
      <c r="DV117" s="1021" t="s">
        <v>440</v>
      </c>
      <c r="DW117" s="1022"/>
      <c r="DX117" s="1022"/>
      <c r="DY117" s="1022"/>
      <c r="DZ117" s="1023"/>
    </row>
    <row r="118" spans="1:130" s="226" customFormat="1" ht="26.25" customHeight="1" x14ac:dyDescent="0.15">
      <c r="A118" s="958" t="s">
        <v>433</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61" t="s">
        <v>430</v>
      </c>
      <c r="AB118" s="959"/>
      <c r="AC118" s="959"/>
      <c r="AD118" s="959"/>
      <c r="AE118" s="960"/>
      <c r="AF118" s="961" t="s">
        <v>431</v>
      </c>
      <c r="AG118" s="959"/>
      <c r="AH118" s="959"/>
      <c r="AI118" s="959"/>
      <c r="AJ118" s="960"/>
      <c r="AK118" s="961" t="s">
        <v>304</v>
      </c>
      <c r="AL118" s="959"/>
      <c r="AM118" s="959"/>
      <c r="AN118" s="959"/>
      <c r="AO118" s="960"/>
      <c r="AP118" s="1045" t="s">
        <v>432</v>
      </c>
      <c r="AQ118" s="1046"/>
      <c r="AR118" s="1046"/>
      <c r="AS118" s="1046"/>
      <c r="AT118" s="1047"/>
      <c r="AU118" s="998"/>
      <c r="AV118" s="999"/>
      <c r="AW118" s="999"/>
      <c r="AX118" s="999"/>
      <c r="AY118" s="999"/>
      <c r="AZ118" s="1048" t="s">
        <v>463</v>
      </c>
      <c r="BA118" s="1036"/>
      <c r="BB118" s="1036"/>
      <c r="BC118" s="1036"/>
      <c r="BD118" s="1036"/>
      <c r="BE118" s="1036"/>
      <c r="BF118" s="1036"/>
      <c r="BG118" s="1036"/>
      <c r="BH118" s="1036"/>
      <c r="BI118" s="1036"/>
      <c r="BJ118" s="1036"/>
      <c r="BK118" s="1036"/>
      <c r="BL118" s="1036"/>
      <c r="BM118" s="1036"/>
      <c r="BN118" s="1036"/>
      <c r="BO118" s="1036"/>
      <c r="BP118" s="1037"/>
      <c r="BQ118" s="1043" t="s">
        <v>438</v>
      </c>
      <c r="BR118" s="1044"/>
      <c r="BS118" s="1044"/>
      <c r="BT118" s="1044"/>
      <c r="BU118" s="1044"/>
      <c r="BV118" s="1044" t="s">
        <v>438</v>
      </c>
      <c r="BW118" s="1044"/>
      <c r="BX118" s="1044"/>
      <c r="BY118" s="1044"/>
      <c r="BZ118" s="1044"/>
      <c r="CA118" s="1044" t="s">
        <v>134</v>
      </c>
      <c r="CB118" s="1044"/>
      <c r="CC118" s="1044"/>
      <c r="CD118" s="1044"/>
      <c r="CE118" s="1044"/>
      <c r="CF118" s="963" t="s">
        <v>438</v>
      </c>
      <c r="CG118" s="964"/>
      <c r="CH118" s="964"/>
      <c r="CI118" s="964"/>
      <c r="CJ118" s="964"/>
      <c r="CK118" s="982"/>
      <c r="CL118" s="983"/>
      <c r="CM118" s="965" t="s">
        <v>464</v>
      </c>
      <c r="CN118" s="966"/>
      <c r="CO118" s="966"/>
      <c r="CP118" s="966"/>
      <c r="CQ118" s="966"/>
      <c r="CR118" s="966"/>
      <c r="CS118" s="966"/>
      <c r="CT118" s="966"/>
      <c r="CU118" s="966"/>
      <c r="CV118" s="966"/>
      <c r="CW118" s="966"/>
      <c r="CX118" s="966"/>
      <c r="CY118" s="966"/>
      <c r="CZ118" s="966"/>
      <c r="DA118" s="966"/>
      <c r="DB118" s="966"/>
      <c r="DC118" s="966"/>
      <c r="DD118" s="966"/>
      <c r="DE118" s="966"/>
      <c r="DF118" s="967"/>
      <c r="DG118" s="1003" t="s">
        <v>134</v>
      </c>
      <c r="DH118" s="1004"/>
      <c r="DI118" s="1004"/>
      <c r="DJ118" s="1004"/>
      <c r="DK118" s="1005"/>
      <c r="DL118" s="1006" t="s">
        <v>438</v>
      </c>
      <c r="DM118" s="1004"/>
      <c r="DN118" s="1004"/>
      <c r="DO118" s="1004"/>
      <c r="DP118" s="1005"/>
      <c r="DQ118" s="1006" t="s">
        <v>134</v>
      </c>
      <c r="DR118" s="1004"/>
      <c r="DS118" s="1004"/>
      <c r="DT118" s="1004"/>
      <c r="DU118" s="1005"/>
      <c r="DV118" s="1021" t="s">
        <v>134</v>
      </c>
      <c r="DW118" s="1022"/>
      <c r="DX118" s="1022"/>
      <c r="DY118" s="1022"/>
      <c r="DZ118" s="1023"/>
    </row>
    <row r="119" spans="1:130" s="226" customFormat="1" ht="26.25" customHeight="1" x14ac:dyDescent="0.15">
      <c r="A119" s="1134" t="s">
        <v>436</v>
      </c>
      <c r="B119" s="981"/>
      <c r="C119" s="1007" t="s">
        <v>437</v>
      </c>
      <c r="D119" s="987"/>
      <c r="E119" s="987"/>
      <c r="F119" s="987"/>
      <c r="G119" s="987"/>
      <c r="H119" s="987"/>
      <c r="I119" s="987"/>
      <c r="J119" s="987"/>
      <c r="K119" s="987"/>
      <c r="L119" s="987"/>
      <c r="M119" s="987"/>
      <c r="N119" s="987"/>
      <c r="O119" s="987"/>
      <c r="P119" s="987"/>
      <c r="Q119" s="987"/>
      <c r="R119" s="987"/>
      <c r="S119" s="987"/>
      <c r="T119" s="987"/>
      <c r="U119" s="987"/>
      <c r="V119" s="987"/>
      <c r="W119" s="987"/>
      <c r="X119" s="987"/>
      <c r="Y119" s="987"/>
      <c r="Z119" s="988"/>
      <c r="AA119" s="989" t="s">
        <v>134</v>
      </c>
      <c r="AB119" s="990"/>
      <c r="AC119" s="990"/>
      <c r="AD119" s="990"/>
      <c r="AE119" s="991"/>
      <c r="AF119" s="992" t="s">
        <v>134</v>
      </c>
      <c r="AG119" s="990"/>
      <c r="AH119" s="990"/>
      <c r="AI119" s="990"/>
      <c r="AJ119" s="991"/>
      <c r="AK119" s="992" t="s">
        <v>438</v>
      </c>
      <c r="AL119" s="990"/>
      <c r="AM119" s="990"/>
      <c r="AN119" s="990"/>
      <c r="AO119" s="991"/>
      <c r="AP119" s="993" t="s">
        <v>134</v>
      </c>
      <c r="AQ119" s="994"/>
      <c r="AR119" s="994"/>
      <c r="AS119" s="994"/>
      <c r="AT119" s="995"/>
      <c r="AU119" s="1000"/>
      <c r="AV119" s="1001"/>
      <c r="AW119" s="1001"/>
      <c r="AX119" s="1001"/>
      <c r="AY119" s="1001"/>
      <c r="AZ119" s="247" t="s">
        <v>186</v>
      </c>
      <c r="BA119" s="247"/>
      <c r="BB119" s="247"/>
      <c r="BC119" s="247"/>
      <c r="BD119" s="247"/>
      <c r="BE119" s="247"/>
      <c r="BF119" s="247"/>
      <c r="BG119" s="247"/>
      <c r="BH119" s="247"/>
      <c r="BI119" s="247"/>
      <c r="BJ119" s="247"/>
      <c r="BK119" s="247"/>
      <c r="BL119" s="247"/>
      <c r="BM119" s="247"/>
      <c r="BN119" s="247"/>
      <c r="BO119" s="1041" t="s">
        <v>465</v>
      </c>
      <c r="BP119" s="1042"/>
      <c r="BQ119" s="1043">
        <v>20613232</v>
      </c>
      <c r="BR119" s="1044"/>
      <c r="BS119" s="1044"/>
      <c r="BT119" s="1044"/>
      <c r="BU119" s="1044"/>
      <c r="BV119" s="1044">
        <v>20003518</v>
      </c>
      <c r="BW119" s="1044"/>
      <c r="BX119" s="1044"/>
      <c r="BY119" s="1044"/>
      <c r="BZ119" s="1044"/>
      <c r="CA119" s="1044">
        <v>19808064</v>
      </c>
      <c r="CB119" s="1044"/>
      <c r="CC119" s="1044"/>
      <c r="CD119" s="1044"/>
      <c r="CE119" s="1044"/>
      <c r="CF119" s="1067"/>
      <c r="CG119" s="1068"/>
      <c r="CH119" s="1068"/>
      <c r="CI119" s="1068"/>
      <c r="CJ119" s="1069"/>
      <c r="CK119" s="984"/>
      <c r="CL119" s="985"/>
      <c r="CM119" s="1048" t="s">
        <v>466</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70" t="s">
        <v>438</v>
      </c>
      <c r="DH119" s="1054"/>
      <c r="DI119" s="1054"/>
      <c r="DJ119" s="1054"/>
      <c r="DK119" s="1055"/>
      <c r="DL119" s="1053" t="s">
        <v>438</v>
      </c>
      <c r="DM119" s="1054"/>
      <c r="DN119" s="1054"/>
      <c r="DO119" s="1054"/>
      <c r="DP119" s="1055"/>
      <c r="DQ119" s="1053" t="s">
        <v>438</v>
      </c>
      <c r="DR119" s="1054"/>
      <c r="DS119" s="1054"/>
      <c r="DT119" s="1054"/>
      <c r="DU119" s="1055"/>
      <c r="DV119" s="1056" t="s">
        <v>134</v>
      </c>
      <c r="DW119" s="1057"/>
      <c r="DX119" s="1057"/>
      <c r="DY119" s="1057"/>
      <c r="DZ119" s="1058"/>
    </row>
    <row r="120" spans="1:130" s="226" customFormat="1" ht="26.25" customHeight="1" x14ac:dyDescent="0.15">
      <c r="A120" s="1135"/>
      <c r="B120" s="983"/>
      <c r="C120" s="965" t="s">
        <v>442</v>
      </c>
      <c r="D120" s="966"/>
      <c r="E120" s="966"/>
      <c r="F120" s="966"/>
      <c r="G120" s="966"/>
      <c r="H120" s="966"/>
      <c r="I120" s="966"/>
      <c r="J120" s="966"/>
      <c r="K120" s="966"/>
      <c r="L120" s="966"/>
      <c r="M120" s="966"/>
      <c r="N120" s="966"/>
      <c r="O120" s="966"/>
      <c r="P120" s="966"/>
      <c r="Q120" s="966"/>
      <c r="R120" s="966"/>
      <c r="S120" s="966"/>
      <c r="T120" s="966"/>
      <c r="U120" s="966"/>
      <c r="V120" s="966"/>
      <c r="W120" s="966"/>
      <c r="X120" s="966"/>
      <c r="Y120" s="966"/>
      <c r="Z120" s="967"/>
      <c r="AA120" s="1003" t="s">
        <v>438</v>
      </c>
      <c r="AB120" s="1004"/>
      <c r="AC120" s="1004"/>
      <c r="AD120" s="1004"/>
      <c r="AE120" s="1005"/>
      <c r="AF120" s="1006" t="s">
        <v>438</v>
      </c>
      <c r="AG120" s="1004"/>
      <c r="AH120" s="1004"/>
      <c r="AI120" s="1004"/>
      <c r="AJ120" s="1005"/>
      <c r="AK120" s="1006" t="s">
        <v>438</v>
      </c>
      <c r="AL120" s="1004"/>
      <c r="AM120" s="1004"/>
      <c r="AN120" s="1004"/>
      <c r="AO120" s="1005"/>
      <c r="AP120" s="1021" t="s">
        <v>438</v>
      </c>
      <c r="AQ120" s="1022"/>
      <c r="AR120" s="1022"/>
      <c r="AS120" s="1022"/>
      <c r="AT120" s="1023"/>
      <c r="AU120" s="1059" t="s">
        <v>467</v>
      </c>
      <c r="AV120" s="1060"/>
      <c r="AW120" s="1060"/>
      <c r="AX120" s="1060"/>
      <c r="AY120" s="1061"/>
      <c r="AZ120" s="1007" t="s">
        <v>468</v>
      </c>
      <c r="BA120" s="987"/>
      <c r="BB120" s="987"/>
      <c r="BC120" s="987"/>
      <c r="BD120" s="987"/>
      <c r="BE120" s="987"/>
      <c r="BF120" s="987"/>
      <c r="BG120" s="987"/>
      <c r="BH120" s="987"/>
      <c r="BI120" s="987"/>
      <c r="BJ120" s="987"/>
      <c r="BK120" s="987"/>
      <c r="BL120" s="987"/>
      <c r="BM120" s="987"/>
      <c r="BN120" s="987"/>
      <c r="BO120" s="987"/>
      <c r="BP120" s="988"/>
      <c r="BQ120" s="1008">
        <v>3882492</v>
      </c>
      <c r="BR120" s="977"/>
      <c r="BS120" s="977"/>
      <c r="BT120" s="977"/>
      <c r="BU120" s="977"/>
      <c r="BV120" s="977">
        <v>2797014</v>
      </c>
      <c r="BW120" s="977"/>
      <c r="BX120" s="977"/>
      <c r="BY120" s="977"/>
      <c r="BZ120" s="977"/>
      <c r="CA120" s="977">
        <v>2843027</v>
      </c>
      <c r="CB120" s="977"/>
      <c r="CC120" s="977"/>
      <c r="CD120" s="977"/>
      <c r="CE120" s="977"/>
      <c r="CF120" s="978">
        <v>42.1</v>
      </c>
      <c r="CG120" s="979"/>
      <c r="CH120" s="979"/>
      <c r="CI120" s="979"/>
      <c r="CJ120" s="979"/>
      <c r="CK120" s="1071" t="s">
        <v>469</v>
      </c>
      <c r="CL120" s="1072"/>
      <c r="CM120" s="1072"/>
      <c r="CN120" s="1072"/>
      <c r="CO120" s="1073"/>
      <c r="CP120" s="1079" t="s">
        <v>405</v>
      </c>
      <c r="CQ120" s="1080"/>
      <c r="CR120" s="1080"/>
      <c r="CS120" s="1080"/>
      <c r="CT120" s="1080"/>
      <c r="CU120" s="1080"/>
      <c r="CV120" s="1080"/>
      <c r="CW120" s="1080"/>
      <c r="CX120" s="1080"/>
      <c r="CY120" s="1080"/>
      <c r="CZ120" s="1080"/>
      <c r="DA120" s="1080"/>
      <c r="DB120" s="1080"/>
      <c r="DC120" s="1080"/>
      <c r="DD120" s="1080"/>
      <c r="DE120" s="1080"/>
      <c r="DF120" s="1081"/>
      <c r="DG120" s="1008" t="s">
        <v>438</v>
      </c>
      <c r="DH120" s="977"/>
      <c r="DI120" s="977"/>
      <c r="DJ120" s="977"/>
      <c r="DK120" s="977"/>
      <c r="DL120" s="977">
        <v>6240670</v>
      </c>
      <c r="DM120" s="977"/>
      <c r="DN120" s="977"/>
      <c r="DO120" s="977"/>
      <c r="DP120" s="977"/>
      <c r="DQ120" s="977">
        <v>6364402</v>
      </c>
      <c r="DR120" s="977"/>
      <c r="DS120" s="977"/>
      <c r="DT120" s="977"/>
      <c r="DU120" s="977"/>
      <c r="DV120" s="1009">
        <v>94.2</v>
      </c>
      <c r="DW120" s="1009"/>
      <c r="DX120" s="1009"/>
      <c r="DY120" s="1009"/>
      <c r="DZ120" s="1010"/>
    </row>
    <row r="121" spans="1:130" s="226" customFormat="1" ht="26.25" customHeight="1" x14ac:dyDescent="0.15">
      <c r="A121" s="1135"/>
      <c r="B121" s="983"/>
      <c r="C121" s="1049" t="s">
        <v>470</v>
      </c>
      <c r="D121" s="1050"/>
      <c r="E121" s="1050"/>
      <c r="F121" s="1050"/>
      <c r="G121" s="1050"/>
      <c r="H121" s="1050"/>
      <c r="I121" s="1050"/>
      <c r="J121" s="1050"/>
      <c r="K121" s="1050"/>
      <c r="L121" s="1050"/>
      <c r="M121" s="1050"/>
      <c r="N121" s="1050"/>
      <c r="O121" s="1050"/>
      <c r="P121" s="1050"/>
      <c r="Q121" s="1050"/>
      <c r="R121" s="1050"/>
      <c r="S121" s="1050"/>
      <c r="T121" s="1050"/>
      <c r="U121" s="1050"/>
      <c r="V121" s="1050"/>
      <c r="W121" s="1050"/>
      <c r="X121" s="1050"/>
      <c r="Y121" s="1050"/>
      <c r="Z121" s="1051"/>
      <c r="AA121" s="1003" t="s">
        <v>134</v>
      </c>
      <c r="AB121" s="1004"/>
      <c r="AC121" s="1004"/>
      <c r="AD121" s="1004"/>
      <c r="AE121" s="1005"/>
      <c r="AF121" s="1006" t="s">
        <v>438</v>
      </c>
      <c r="AG121" s="1004"/>
      <c r="AH121" s="1004"/>
      <c r="AI121" s="1004"/>
      <c r="AJ121" s="1005"/>
      <c r="AK121" s="1006" t="s">
        <v>134</v>
      </c>
      <c r="AL121" s="1004"/>
      <c r="AM121" s="1004"/>
      <c r="AN121" s="1004"/>
      <c r="AO121" s="1005"/>
      <c r="AP121" s="1021" t="s">
        <v>438</v>
      </c>
      <c r="AQ121" s="1022"/>
      <c r="AR121" s="1022"/>
      <c r="AS121" s="1022"/>
      <c r="AT121" s="1023"/>
      <c r="AU121" s="1062"/>
      <c r="AV121" s="1063"/>
      <c r="AW121" s="1063"/>
      <c r="AX121" s="1063"/>
      <c r="AY121" s="1064"/>
      <c r="AZ121" s="965" t="s">
        <v>471</v>
      </c>
      <c r="BA121" s="966"/>
      <c r="BB121" s="966"/>
      <c r="BC121" s="966"/>
      <c r="BD121" s="966"/>
      <c r="BE121" s="966"/>
      <c r="BF121" s="966"/>
      <c r="BG121" s="966"/>
      <c r="BH121" s="966"/>
      <c r="BI121" s="966"/>
      <c r="BJ121" s="966"/>
      <c r="BK121" s="966"/>
      <c r="BL121" s="966"/>
      <c r="BM121" s="966"/>
      <c r="BN121" s="966"/>
      <c r="BO121" s="966"/>
      <c r="BP121" s="967"/>
      <c r="BQ121" s="968">
        <v>121551</v>
      </c>
      <c r="BR121" s="969"/>
      <c r="BS121" s="969"/>
      <c r="BT121" s="969"/>
      <c r="BU121" s="969"/>
      <c r="BV121" s="969">
        <v>98113</v>
      </c>
      <c r="BW121" s="969"/>
      <c r="BX121" s="969"/>
      <c r="BY121" s="969"/>
      <c r="BZ121" s="969"/>
      <c r="CA121" s="969">
        <v>61886</v>
      </c>
      <c r="CB121" s="969"/>
      <c r="CC121" s="969"/>
      <c r="CD121" s="969"/>
      <c r="CE121" s="969"/>
      <c r="CF121" s="963">
        <v>0.9</v>
      </c>
      <c r="CG121" s="964"/>
      <c r="CH121" s="964"/>
      <c r="CI121" s="964"/>
      <c r="CJ121" s="964"/>
      <c r="CK121" s="1074"/>
      <c r="CL121" s="1075"/>
      <c r="CM121" s="1075"/>
      <c r="CN121" s="1075"/>
      <c r="CO121" s="1076"/>
      <c r="CP121" s="1084" t="s">
        <v>472</v>
      </c>
      <c r="CQ121" s="1085"/>
      <c r="CR121" s="1085"/>
      <c r="CS121" s="1085"/>
      <c r="CT121" s="1085"/>
      <c r="CU121" s="1085"/>
      <c r="CV121" s="1085"/>
      <c r="CW121" s="1085"/>
      <c r="CX121" s="1085"/>
      <c r="CY121" s="1085"/>
      <c r="CZ121" s="1085"/>
      <c r="DA121" s="1085"/>
      <c r="DB121" s="1085"/>
      <c r="DC121" s="1085"/>
      <c r="DD121" s="1085"/>
      <c r="DE121" s="1085"/>
      <c r="DF121" s="1086"/>
      <c r="DG121" s="968">
        <v>22148</v>
      </c>
      <c r="DH121" s="969"/>
      <c r="DI121" s="969"/>
      <c r="DJ121" s="969"/>
      <c r="DK121" s="969"/>
      <c r="DL121" s="969">
        <v>24606</v>
      </c>
      <c r="DM121" s="969"/>
      <c r="DN121" s="969"/>
      <c r="DO121" s="969"/>
      <c r="DP121" s="969"/>
      <c r="DQ121" s="969">
        <v>26530</v>
      </c>
      <c r="DR121" s="969"/>
      <c r="DS121" s="969"/>
      <c r="DT121" s="969"/>
      <c r="DU121" s="969"/>
      <c r="DV121" s="970">
        <v>0.4</v>
      </c>
      <c r="DW121" s="970"/>
      <c r="DX121" s="970"/>
      <c r="DY121" s="970"/>
      <c r="DZ121" s="971"/>
    </row>
    <row r="122" spans="1:130" s="226" customFormat="1" ht="26.25" customHeight="1" x14ac:dyDescent="0.15">
      <c r="A122" s="1135"/>
      <c r="B122" s="983"/>
      <c r="C122" s="965" t="s">
        <v>453</v>
      </c>
      <c r="D122" s="966"/>
      <c r="E122" s="966"/>
      <c r="F122" s="966"/>
      <c r="G122" s="966"/>
      <c r="H122" s="966"/>
      <c r="I122" s="966"/>
      <c r="J122" s="966"/>
      <c r="K122" s="966"/>
      <c r="L122" s="966"/>
      <c r="M122" s="966"/>
      <c r="N122" s="966"/>
      <c r="O122" s="966"/>
      <c r="P122" s="966"/>
      <c r="Q122" s="966"/>
      <c r="R122" s="966"/>
      <c r="S122" s="966"/>
      <c r="T122" s="966"/>
      <c r="U122" s="966"/>
      <c r="V122" s="966"/>
      <c r="W122" s="966"/>
      <c r="X122" s="966"/>
      <c r="Y122" s="966"/>
      <c r="Z122" s="967"/>
      <c r="AA122" s="1003" t="s">
        <v>134</v>
      </c>
      <c r="AB122" s="1004"/>
      <c r="AC122" s="1004"/>
      <c r="AD122" s="1004"/>
      <c r="AE122" s="1005"/>
      <c r="AF122" s="1006" t="s">
        <v>134</v>
      </c>
      <c r="AG122" s="1004"/>
      <c r="AH122" s="1004"/>
      <c r="AI122" s="1004"/>
      <c r="AJ122" s="1005"/>
      <c r="AK122" s="1006" t="s">
        <v>134</v>
      </c>
      <c r="AL122" s="1004"/>
      <c r="AM122" s="1004"/>
      <c r="AN122" s="1004"/>
      <c r="AO122" s="1005"/>
      <c r="AP122" s="1021" t="s">
        <v>134</v>
      </c>
      <c r="AQ122" s="1022"/>
      <c r="AR122" s="1022"/>
      <c r="AS122" s="1022"/>
      <c r="AT122" s="1023"/>
      <c r="AU122" s="1062"/>
      <c r="AV122" s="1063"/>
      <c r="AW122" s="1063"/>
      <c r="AX122" s="1063"/>
      <c r="AY122" s="1064"/>
      <c r="AZ122" s="1048" t="s">
        <v>473</v>
      </c>
      <c r="BA122" s="1036"/>
      <c r="BB122" s="1036"/>
      <c r="BC122" s="1036"/>
      <c r="BD122" s="1036"/>
      <c r="BE122" s="1036"/>
      <c r="BF122" s="1036"/>
      <c r="BG122" s="1036"/>
      <c r="BH122" s="1036"/>
      <c r="BI122" s="1036"/>
      <c r="BJ122" s="1036"/>
      <c r="BK122" s="1036"/>
      <c r="BL122" s="1036"/>
      <c r="BM122" s="1036"/>
      <c r="BN122" s="1036"/>
      <c r="BO122" s="1036"/>
      <c r="BP122" s="1037"/>
      <c r="BQ122" s="1043">
        <v>13345686</v>
      </c>
      <c r="BR122" s="1044"/>
      <c r="BS122" s="1044"/>
      <c r="BT122" s="1044"/>
      <c r="BU122" s="1044"/>
      <c r="BV122" s="1044">
        <v>12888519</v>
      </c>
      <c r="BW122" s="1044"/>
      <c r="BX122" s="1044"/>
      <c r="BY122" s="1044"/>
      <c r="BZ122" s="1044"/>
      <c r="CA122" s="1044">
        <v>12239044</v>
      </c>
      <c r="CB122" s="1044"/>
      <c r="CC122" s="1044"/>
      <c r="CD122" s="1044"/>
      <c r="CE122" s="1044"/>
      <c r="CF122" s="1082">
        <v>181.2</v>
      </c>
      <c r="CG122" s="1083"/>
      <c r="CH122" s="1083"/>
      <c r="CI122" s="1083"/>
      <c r="CJ122" s="1083"/>
      <c r="CK122" s="1074"/>
      <c r="CL122" s="1075"/>
      <c r="CM122" s="1075"/>
      <c r="CN122" s="1075"/>
      <c r="CO122" s="1076"/>
      <c r="CP122" s="1084" t="s">
        <v>403</v>
      </c>
      <c r="CQ122" s="1085"/>
      <c r="CR122" s="1085"/>
      <c r="CS122" s="1085"/>
      <c r="CT122" s="1085"/>
      <c r="CU122" s="1085"/>
      <c r="CV122" s="1085"/>
      <c r="CW122" s="1085"/>
      <c r="CX122" s="1085"/>
      <c r="CY122" s="1085"/>
      <c r="CZ122" s="1085"/>
      <c r="DA122" s="1085"/>
      <c r="DB122" s="1085"/>
      <c r="DC122" s="1085"/>
      <c r="DD122" s="1085"/>
      <c r="DE122" s="1085"/>
      <c r="DF122" s="1086"/>
      <c r="DG122" s="968" t="s">
        <v>438</v>
      </c>
      <c r="DH122" s="969"/>
      <c r="DI122" s="969"/>
      <c r="DJ122" s="969"/>
      <c r="DK122" s="969"/>
      <c r="DL122" s="969" t="s">
        <v>134</v>
      </c>
      <c r="DM122" s="969"/>
      <c r="DN122" s="969"/>
      <c r="DO122" s="969"/>
      <c r="DP122" s="969"/>
      <c r="DQ122" s="969" t="s">
        <v>134</v>
      </c>
      <c r="DR122" s="969"/>
      <c r="DS122" s="969"/>
      <c r="DT122" s="969"/>
      <c r="DU122" s="969"/>
      <c r="DV122" s="970" t="s">
        <v>440</v>
      </c>
      <c r="DW122" s="970"/>
      <c r="DX122" s="970"/>
      <c r="DY122" s="970"/>
      <c r="DZ122" s="971"/>
    </row>
    <row r="123" spans="1:130" s="226" customFormat="1" ht="26.25" customHeight="1" x14ac:dyDescent="0.15">
      <c r="A123" s="1135"/>
      <c r="B123" s="983"/>
      <c r="C123" s="965" t="s">
        <v>459</v>
      </c>
      <c r="D123" s="966"/>
      <c r="E123" s="966"/>
      <c r="F123" s="966"/>
      <c r="G123" s="966"/>
      <c r="H123" s="966"/>
      <c r="I123" s="966"/>
      <c r="J123" s="966"/>
      <c r="K123" s="966"/>
      <c r="L123" s="966"/>
      <c r="M123" s="966"/>
      <c r="N123" s="966"/>
      <c r="O123" s="966"/>
      <c r="P123" s="966"/>
      <c r="Q123" s="966"/>
      <c r="R123" s="966"/>
      <c r="S123" s="966"/>
      <c r="T123" s="966"/>
      <c r="U123" s="966"/>
      <c r="V123" s="966"/>
      <c r="W123" s="966"/>
      <c r="X123" s="966"/>
      <c r="Y123" s="966"/>
      <c r="Z123" s="967"/>
      <c r="AA123" s="1003" t="s">
        <v>134</v>
      </c>
      <c r="AB123" s="1004"/>
      <c r="AC123" s="1004"/>
      <c r="AD123" s="1004"/>
      <c r="AE123" s="1005"/>
      <c r="AF123" s="1006" t="s">
        <v>134</v>
      </c>
      <c r="AG123" s="1004"/>
      <c r="AH123" s="1004"/>
      <c r="AI123" s="1004"/>
      <c r="AJ123" s="1005"/>
      <c r="AK123" s="1006" t="s">
        <v>438</v>
      </c>
      <c r="AL123" s="1004"/>
      <c r="AM123" s="1004"/>
      <c r="AN123" s="1004"/>
      <c r="AO123" s="1005"/>
      <c r="AP123" s="1021" t="s">
        <v>438</v>
      </c>
      <c r="AQ123" s="1022"/>
      <c r="AR123" s="1022"/>
      <c r="AS123" s="1022"/>
      <c r="AT123" s="1023"/>
      <c r="AU123" s="1065"/>
      <c r="AV123" s="1066"/>
      <c r="AW123" s="1066"/>
      <c r="AX123" s="1066"/>
      <c r="AY123" s="1066"/>
      <c r="AZ123" s="247" t="s">
        <v>186</v>
      </c>
      <c r="BA123" s="247"/>
      <c r="BB123" s="247"/>
      <c r="BC123" s="247"/>
      <c r="BD123" s="247"/>
      <c r="BE123" s="247"/>
      <c r="BF123" s="247"/>
      <c r="BG123" s="247"/>
      <c r="BH123" s="247"/>
      <c r="BI123" s="247"/>
      <c r="BJ123" s="247"/>
      <c r="BK123" s="247"/>
      <c r="BL123" s="247"/>
      <c r="BM123" s="247"/>
      <c r="BN123" s="247"/>
      <c r="BO123" s="1041" t="s">
        <v>474</v>
      </c>
      <c r="BP123" s="1042"/>
      <c r="BQ123" s="1100">
        <v>17349729</v>
      </c>
      <c r="BR123" s="1101"/>
      <c r="BS123" s="1101"/>
      <c r="BT123" s="1101"/>
      <c r="BU123" s="1101"/>
      <c r="BV123" s="1101">
        <v>15783646</v>
      </c>
      <c r="BW123" s="1101"/>
      <c r="BX123" s="1101"/>
      <c r="BY123" s="1101"/>
      <c r="BZ123" s="1101"/>
      <c r="CA123" s="1101">
        <v>15143957</v>
      </c>
      <c r="CB123" s="1101"/>
      <c r="CC123" s="1101"/>
      <c r="CD123" s="1101"/>
      <c r="CE123" s="1101"/>
      <c r="CF123" s="1067"/>
      <c r="CG123" s="1068"/>
      <c r="CH123" s="1068"/>
      <c r="CI123" s="1068"/>
      <c r="CJ123" s="1069"/>
      <c r="CK123" s="1074"/>
      <c r="CL123" s="1075"/>
      <c r="CM123" s="1075"/>
      <c r="CN123" s="1075"/>
      <c r="CO123" s="1076"/>
      <c r="CP123" s="1084" t="s">
        <v>404</v>
      </c>
      <c r="CQ123" s="1085"/>
      <c r="CR123" s="1085"/>
      <c r="CS123" s="1085"/>
      <c r="CT123" s="1085"/>
      <c r="CU123" s="1085"/>
      <c r="CV123" s="1085"/>
      <c r="CW123" s="1085"/>
      <c r="CX123" s="1085"/>
      <c r="CY123" s="1085"/>
      <c r="CZ123" s="1085"/>
      <c r="DA123" s="1085"/>
      <c r="DB123" s="1085"/>
      <c r="DC123" s="1085"/>
      <c r="DD123" s="1085"/>
      <c r="DE123" s="1085"/>
      <c r="DF123" s="1086"/>
      <c r="DG123" s="1003" t="s">
        <v>134</v>
      </c>
      <c r="DH123" s="1004"/>
      <c r="DI123" s="1004"/>
      <c r="DJ123" s="1004"/>
      <c r="DK123" s="1005"/>
      <c r="DL123" s="1006" t="s">
        <v>438</v>
      </c>
      <c r="DM123" s="1004"/>
      <c r="DN123" s="1004"/>
      <c r="DO123" s="1004"/>
      <c r="DP123" s="1005"/>
      <c r="DQ123" s="1006" t="s">
        <v>438</v>
      </c>
      <c r="DR123" s="1004"/>
      <c r="DS123" s="1004"/>
      <c r="DT123" s="1004"/>
      <c r="DU123" s="1005"/>
      <c r="DV123" s="1021" t="s">
        <v>134</v>
      </c>
      <c r="DW123" s="1022"/>
      <c r="DX123" s="1022"/>
      <c r="DY123" s="1022"/>
      <c r="DZ123" s="1023"/>
    </row>
    <row r="124" spans="1:130" s="226" customFormat="1" ht="26.25" customHeight="1" thickBot="1" x14ac:dyDescent="0.2">
      <c r="A124" s="1135"/>
      <c r="B124" s="983"/>
      <c r="C124" s="965" t="s">
        <v>462</v>
      </c>
      <c r="D124" s="966"/>
      <c r="E124" s="966"/>
      <c r="F124" s="966"/>
      <c r="G124" s="966"/>
      <c r="H124" s="966"/>
      <c r="I124" s="966"/>
      <c r="J124" s="966"/>
      <c r="K124" s="966"/>
      <c r="L124" s="966"/>
      <c r="M124" s="966"/>
      <c r="N124" s="966"/>
      <c r="O124" s="966"/>
      <c r="P124" s="966"/>
      <c r="Q124" s="966"/>
      <c r="R124" s="966"/>
      <c r="S124" s="966"/>
      <c r="T124" s="966"/>
      <c r="U124" s="966"/>
      <c r="V124" s="966"/>
      <c r="W124" s="966"/>
      <c r="X124" s="966"/>
      <c r="Y124" s="966"/>
      <c r="Z124" s="967"/>
      <c r="AA124" s="1003" t="s">
        <v>440</v>
      </c>
      <c r="AB124" s="1004"/>
      <c r="AC124" s="1004"/>
      <c r="AD124" s="1004"/>
      <c r="AE124" s="1005"/>
      <c r="AF124" s="1006" t="s">
        <v>438</v>
      </c>
      <c r="AG124" s="1004"/>
      <c r="AH124" s="1004"/>
      <c r="AI124" s="1004"/>
      <c r="AJ124" s="1005"/>
      <c r="AK124" s="1006" t="s">
        <v>440</v>
      </c>
      <c r="AL124" s="1004"/>
      <c r="AM124" s="1004"/>
      <c r="AN124" s="1004"/>
      <c r="AO124" s="1005"/>
      <c r="AP124" s="1021" t="s">
        <v>438</v>
      </c>
      <c r="AQ124" s="1022"/>
      <c r="AR124" s="1022"/>
      <c r="AS124" s="1022"/>
      <c r="AT124" s="1023"/>
      <c r="AU124" s="1096" t="s">
        <v>475</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v>53.6</v>
      </c>
      <c r="BR124" s="1092"/>
      <c r="BS124" s="1092"/>
      <c r="BT124" s="1092"/>
      <c r="BU124" s="1092"/>
      <c r="BV124" s="1092">
        <v>66.2</v>
      </c>
      <c r="BW124" s="1092"/>
      <c r="BX124" s="1092"/>
      <c r="BY124" s="1092"/>
      <c r="BZ124" s="1092"/>
      <c r="CA124" s="1092">
        <v>69</v>
      </c>
      <c r="CB124" s="1092"/>
      <c r="CC124" s="1092"/>
      <c r="CD124" s="1092"/>
      <c r="CE124" s="1092"/>
      <c r="CF124" s="1093"/>
      <c r="CG124" s="1094"/>
      <c r="CH124" s="1094"/>
      <c r="CI124" s="1094"/>
      <c r="CJ124" s="1095"/>
      <c r="CK124" s="1077"/>
      <c r="CL124" s="1077"/>
      <c r="CM124" s="1077"/>
      <c r="CN124" s="1077"/>
      <c r="CO124" s="1078"/>
      <c r="CP124" s="1084" t="s">
        <v>476</v>
      </c>
      <c r="CQ124" s="1085"/>
      <c r="CR124" s="1085"/>
      <c r="CS124" s="1085"/>
      <c r="CT124" s="1085"/>
      <c r="CU124" s="1085"/>
      <c r="CV124" s="1085"/>
      <c r="CW124" s="1085"/>
      <c r="CX124" s="1085"/>
      <c r="CY124" s="1085"/>
      <c r="CZ124" s="1085"/>
      <c r="DA124" s="1085"/>
      <c r="DB124" s="1085"/>
      <c r="DC124" s="1085"/>
      <c r="DD124" s="1085"/>
      <c r="DE124" s="1085"/>
      <c r="DF124" s="1086"/>
      <c r="DG124" s="1070">
        <v>6495192</v>
      </c>
      <c r="DH124" s="1054"/>
      <c r="DI124" s="1054"/>
      <c r="DJ124" s="1054"/>
      <c r="DK124" s="1055"/>
      <c r="DL124" s="1053" t="s">
        <v>134</v>
      </c>
      <c r="DM124" s="1054"/>
      <c r="DN124" s="1054"/>
      <c r="DO124" s="1054"/>
      <c r="DP124" s="1055"/>
      <c r="DQ124" s="1053" t="s">
        <v>450</v>
      </c>
      <c r="DR124" s="1054"/>
      <c r="DS124" s="1054"/>
      <c r="DT124" s="1054"/>
      <c r="DU124" s="1055"/>
      <c r="DV124" s="1056" t="s">
        <v>134</v>
      </c>
      <c r="DW124" s="1057"/>
      <c r="DX124" s="1057"/>
      <c r="DY124" s="1057"/>
      <c r="DZ124" s="1058"/>
    </row>
    <row r="125" spans="1:130" s="226" customFormat="1" ht="26.25" customHeight="1" x14ac:dyDescent="0.15">
      <c r="A125" s="1135"/>
      <c r="B125" s="983"/>
      <c r="C125" s="965" t="s">
        <v>464</v>
      </c>
      <c r="D125" s="966"/>
      <c r="E125" s="966"/>
      <c r="F125" s="966"/>
      <c r="G125" s="966"/>
      <c r="H125" s="966"/>
      <c r="I125" s="966"/>
      <c r="J125" s="966"/>
      <c r="K125" s="966"/>
      <c r="L125" s="966"/>
      <c r="M125" s="966"/>
      <c r="N125" s="966"/>
      <c r="O125" s="966"/>
      <c r="P125" s="966"/>
      <c r="Q125" s="966"/>
      <c r="R125" s="966"/>
      <c r="S125" s="966"/>
      <c r="T125" s="966"/>
      <c r="U125" s="966"/>
      <c r="V125" s="966"/>
      <c r="W125" s="966"/>
      <c r="X125" s="966"/>
      <c r="Y125" s="966"/>
      <c r="Z125" s="967"/>
      <c r="AA125" s="1003" t="s">
        <v>477</v>
      </c>
      <c r="AB125" s="1004"/>
      <c r="AC125" s="1004"/>
      <c r="AD125" s="1004"/>
      <c r="AE125" s="1005"/>
      <c r="AF125" s="1006" t="s">
        <v>477</v>
      </c>
      <c r="AG125" s="1004"/>
      <c r="AH125" s="1004"/>
      <c r="AI125" s="1004"/>
      <c r="AJ125" s="1005"/>
      <c r="AK125" s="1006" t="s">
        <v>134</v>
      </c>
      <c r="AL125" s="1004"/>
      <c r="AM125" s="1004"/>
      <c r="AN125" s="1004"/>
      <c r="AO125" s="1005"/>
      <c r="AP125" s="1021" t="s">
        <v>450</v>
      </c>
      <c r="AQ125" s="1022"/>
      <c r="AR125" s="1022"/>
      <c r="AS125" s="1022"/>
      <c r="AT125" s="102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478</v>
      </c>
      <c r="CL125" s="1072"/>
      <c r="CM125" s="1072"/>
      <c r="CN125" s="1072"/>
      <c r="CO125" s="1073"/>
      <c r="CP125" s="1007" t="s">
        <v>479</v>
      </c>
      <c r="CQ125" s="987"/>
      <c r="CR125" s="987"/>
      <c r="CS125" s="987"/>
      <c r="CT125" s="987"/>
      <c r="CU125" s="987"/>
      <c r="CV125" s="987"/>
      <c r="CW125" s="987"/>
      <c r="CX125" s="987"/>
      <c r="CY125" s="987"/>
      <c r="CZ125" s="987"/>
      <c r="DA125" s="987"/>
      <c r="DB125" s="987"/>
      <c r="DC125" s="987"/>
      <c r="DD125" s="987"/>
      <c r="DE125" s="987"/>
      <c r="DF125" s="988"/>
      <c r="DG125" s="1008" t="s">
        <v>134</v>
      </c>
      <c r="DH125" s="977"/>
      <c r="DI125" s="977"/>
      <c r="DJ125" s="977"/>
      <c r="DK125" s="977"/>
      <c r="DL125" s="977" t="s">
        <v>134</v>
      </c>
      <c r="DM125" s="977"/>
      <c r="DN125" s="977"/>
      <c r="DO125" s="977"/>
      <c r="DP125" s="977"/>
      <c r="DQ125" s="977" t="s">
        <v>134</v>
      </c>
      <c r="DR125" s="977"/>
      <c r="DS125" s="977"/>
      <c r="DT125" s="977"/>
      <c r="DU125" s="977"/>
      <c r="DV125" s="1009" t="s">
        <v>134</v>
      </c>
      <c r="DW125" s="1009"/>
      <c r="DX125" s="1009"/>
      <c r="DY125" s="1009"/>
      <c r="DZ125" s="1010"/>
    </row>
    <row r="126" spans="1:130" s="226" customFormat="1" ht="26.25" customHeight="1" thickBot="1" x14ac:dyDescent="0.2">
      <c r="A126" s="1135"/>
      <c r="B126" s="983"/>
      <c r="C126" s="965" t="s">
        <v>466</v>
      </c>
      <c r="D126" s="966"/>
      <c r="E126" s="966"/>
      <c r="F126" s="966"/>
      <c r="G126" s="966"/>
      <c r="H126" s="966"/>
      <c r="I126" s="966"/>
      <c r="J126" s="966"/>
      <c r="K126" s="966"/>
      <c r="L126" s="966"/>
      <c r="M126" s="966"/>
      <c r="N126" s="966"/>
      <c r="O126" s="966"/>
      <c r="P126" s="966"/>
      <c r="Q126" s="966"/>
      <c r="R126" s="966"/>
      <c r="S126" s="966"/>
      <c r="T126" s="966"/>
      <c r="U126" s="966"/>
      <c r="V126" s="966"/>
      <c r="W126" s="966"/>
      <c r="X126" s="966"/>
      <c r="Y126" s="966"/>
      <c r="Z126" s="967"/>
      <c r="AA126" s="1003" t="s">
        <v>134</v>
      </c>
      <c r="AB126" s="1004"/>
      <c r="AC126" s="1004"/>
      <c r="AD126" s="1004"/>
      <c r="AE126" s="1005"/>
      <c r="AF126" s="1006" t="s">
        <v>134</v>
      </c>
      <c r="AG126" s="1004"/>
      <c r="AH126" s="1004"/>
      <c r="AI126" s="1004"/>
      <c r="AJ126" s="1005"/>
      <c r="AK126" s="1006" t="s">
        <v>477</v>
      </c>
      <c r="AL126" s="1004"/>
      <c r="AM126" s="1004"/>
      <c r="AN126" s="1004"/>
      <c r="AO126" s="1005"/>
      <c r="AP126" s="1021" t="s">
        <v>477</v>
      </c>
      <c r="AQ126" s="1022"/>
      <c r="AR126" s="1022"/>
      <c r="AS126" s="1022"/>
      <c r="AT126" s="102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65" t="s">
        <v>480</v>
      </c>
      <c r="CQ126" s="966"/>
      <c r="CR126" s="966"/>
      <c r="CS126" s="966"/>
      <c r="CT126" s="966"/>
      <c r="CU126" s="966"/>
      <c r="CV126" s="966"/>
      <c r="CW126" s="966"/>
      <c r="CX126" s="966"/>
      <c r="CY126" s="966"/>
      <c r="CZ126" s="966"/>
      <c r="DA126" s="966"/>
      <c r="DB126" s="966"/>
      <c r="DC126" s="966"/>
      <c r="DD126" s="966"/>
      <c r="DE126" s="966"/>
      <c r="DF126" s="967"/>
      <c r="DG126" s="968" t="s">
        <v>134</v>
      </c>
      <c r="DH126" s="969"/>
      <c r="DI126" s="969"/>
      <c r="DJ126" s="969"/>
      <c r="DK126" s="969"/>
      <c r="DL126" s="969" t="s">
        <v>134</v>
      </c>
      <c r="DM126" s="969"/>
      <c r="DN126" s="969"/>
      <c r="DO126" s="969"/>
      <c r="DP126" s="969"/>
      <c r="DQ126" s="969" t="s">
        <v>450</v>
      </c>
      <c r="DR126" s="969"/>
      <c r="DS126" s="969"/>
      <c r="DT126" s="969"/>
      <c r="DU126" s="969"/>
      <c r="DV126" s="970" t="s">
        <v>134</v>
      </c>
      <c r="DW126" s="970"/>
      <c r="DX126" s="970"/>
      <c r="DY126" s="970"/>
      <c r="DZ126" s="971"/>
    </row>
    <row r="127" spans="1:130" s="226" customFormat="1" ht="26.25" customHeight="1" x14ac:dyDescent="0.15">
      <c r="A127" s="1136"/>
      <c r="B127" s="985"/>
      <c r="C127" s="1048" t="s">
        <v>481</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1003" t="s">
        <v>134</v>
      </c>
      <c r="AB127" s="1004"/>
      <c r="AC127" s="1004"/>
      <c r="AD127" s="1004"/>
      <c r="AE127" s="1005"/>
      <c r="AF127" s="1006" t="s">
        <v>134</v>
      </c>
      <c r="AG127" s="1004"/>
      <c r="AH127" s="1004"/>
      <c r="AI127" s="1004"/>
      <c r="AJ127" s="1005"/>
      <c r="AK127" s="1006" t="s">
        <v>450</v>
      </c>
      <c r="AL127" s="1004"/>
      <c r="AM127" s="1004"/>
      <c r="AN127" s="1004"/>
      <c r="AO127" s="1005"/>
      <c r="AP127" s="1021" t="s">
        <v>134</v>
      </c>
      <c r="AQ127" s="1022"/>
      <c r="AR127" s="1022"/>
      <c r="AS127" s="1022"/>
      <c r="AT127" s="1023"/>
      <c r="AU127" s="228"/>
      <c r="AV127" s="228"/>
      <c r="AW127" s="228"/>
      <c r="AX127" s="1102" t="s">
        <v>482</v>
      </c>
      <c r="AY127" s="1103"/>
      <c r="AZ127" s="1103"/>
      <c r="BA127" s="1103"/>
      <c r="BB127" s="1103"/>
      <c r="BC127" s="1103"/>
      <c r="BD127" s="1103"/>
      <c r="BE127" s="1104"/>
      <c r="BF127" s="1105" t="s">
        <v>483</v>
      </c>
      <c r="BG127" s="1103"/>
      <c r="BH127" s="1103"/>
      <c r="BI127" s="1103"/>
      <c r="BJ127" s="1103"/>
      <c r="BK127" s="1103"/>
      <c r="BL127" s="1104"/>
      <c r="BM127" s="1105" t="s">
        <v>484</v>
      </c>
      <c r="BN127" s="1103"/>
      <c r="BO127" s="1103"/>
      <c r="BP127" s="1103"/>
      <c r="BQ127" s="1103"/>
      <c r="BR127" s="1103"/>
      <c r="BS127" s="1104"/>
      <c r="BT127" s="1105" t="s">
        <v>485</v>
      </c>
      <c r="BU127" s="1103"/>
      <c r="BV127" s="1103"/>
      <c r="BW127" s="1103"/>
      <c r="BX127" s="1103"/>
      <c r="BY127" s="1103"/>
      <c r="BZ127" s="1133"/>
      <c r="CA127" s="228"/>
      <c r="CB127" s="228"/>
      <c r="CC127" s="228"/>
      <c r="CD127" s="251"/>
      <c r="CE127" s="251"/>
      <c r="CF127" s="251"/>
      <c r="CG127" s="228"/>
      <c r="CH127" s="228"/>
      <c r="CI127" s="228"/>
      <c r="CJ127" s="250"/>
      <c r="CK127" s="1088"/>
      <c r="CL127" s="1075"/>
      <c r="CM127" s="1075"/>
      <c r="CN127" s="1075"/>
      <c r="CO127" s="1076"/>
      <c r="CP127" s="965" t="s">
        <v>486</v>
      </c>
      <c r="CQ127" s="966"/>
      <c r="CR127" s="966"/>
      <c r="CS127" s="966"/>
      <c r="CT127" s="966"/>
      <c r="CU127" s="966"/>
      <c r="CV127" s="966"/>
      <c r="CW127" s="966"/>
      <c r="CX127" s="966"/>
      <c r="CY127" s="966"/>
      <c r="CZ127" s="966"/>
      <c r="DA127" s="966"/>
      <c r="DB127" s="966"/>
      <c r="DC127" s="966"/>
      <c r="DD127" s="966"/>
      <c r="DE127" s="966"/>
      <c r="DF127" s="967"/>
      <c r="DG127" s="968" t="s">
        <v>134</v>
      </c>
      <c r="DH127" s="969"/>
      <c r="DI127" s="969"/>
      <c r="DJ127" s="969"/>
      <c r="DK127" s="969"/>
      <c r="DL127" s="969" t="s">
        <v>134</v>
      </c>
      <c r="DM127" s="969"/>
      <c r="DN127" s="969"/>
      <c r="DO127" s="969"/>
      <c r="DP127" s="969"/>
      <c r="DQ127" s="969" t="s">
        <v>134</v>
      </c>
      <c r="DR127" s="969"/>
      <c r="DS127" s="969"/>
      <c r="DT127" s="969"/>
      <c r="DU127" s="969"/>
      <c r="DV127" s="970" t="s">
        <v>134</v>
      </c>
      <c r="DW127" s="970"/>
      <c r="DX127" s="970"/>
      <c r="DY127" s="970"/>
      <c r="DZ127" s="971"/>
    </row>
    <row r="128" spans="1:130" s="226" customFormat="1" ht="26.25" customHeight="1" thickBot="1" x14ac:dyDescent="0.2">
      <c r="A128" s="1121" t="s">
        <v>487</v>
      </c>
      <c r="B128" s="1122"/>
      <c r="C128" s="1122"/>
      <c r="D128" s="1122"/>
      <c r="E128" s="1122"/>
      <c r="F128" s="1122"/>
      <c r="G128" s="1122"/>
      <c r="H128" s="1122"/>
      <c r="I128" s="1122"/>
      <c r="J128" s="1122"/>
      <c r="K128" s="1122"/>
      <c r="L128" s="1122"/>
      <c r="M128" s="1122"/>
      <c r="N128" s="1122"/>
      <c r="O128" s="1122"/>
      <c r="P128" s="1122"/>
      <c r="Q128" s="1122"/>
      <c r="R128" s="1122"/>
      <c r="S128" s="1122"/>
      <c r="T128" s="1122"/>
      <c r="U128" s="1122"/>
      <c r="V128" s="1122"/>
      <c r="W128" s="1123" t="s">
        <v>488</v>
      </c>
      <c r="X128" s="1123"/>
      <c r="Y128" s="1123"/>
      <c r="Z128" s="1124"/>
      <c r="AA128" s="1125">
        <v>8060</v>
      </c>
      <c r="AB128" s="1126"/>
      <c r="AC128" s="1126"/>
      <c r="AD128" s="1126"/>
      <c r="AE128" s="1127"/>
      <c r="AF128" s="1128">
        <v>9013</v>
      </c>
      <c r="AG128" s="1126"/>
      <c r="AH128" s="1126"/>
      <c r="AI128" s="1126"/>
      <c r="AJ128" s="1127"/>
      <c r="AK128" s="1128">
        <v>10388</v>
      </c>
      <c r="AL128" s="1126"/>
      <c r="AM128" s="1126"/>
      <c r="AN128" s="1126"/>
      <c r="AO128" s="1127"/>
      <c r="AP128" s="1129"/>
      <c r="AQ128" s="1130"/>
      <c r="AR128" s="1130"/>
      <c r="AS128" s="1130"/>
      <c r="AT128" s="1131"/>
      <c r="AU128" s="228"/>
      <c r="AV128" s="228"/>
      <c r="AW128" s="228"/>
      <c r="AX128" s="986" t="s">
        <v>489</v>
      </c>
      <c r="AY128" s="987"/>
      <c r="AZ128" s="987"/>
      <c r="BA128" s="987"/>
      <c r="BB128" s="987"/>
      <c r="BC128" s="987"/>
      <c r="BD128" s="987"/>
      <c r="BE128" s="988"/>
      <c r="BF128" s="1112" t="s">
        <v>134</v>
      </c>
      <c r="BG128" s="1113"/>
      <c r="BH128" s="1113"/>
      <c r="BI128" s="1113"/>
      <c r="BJ128" s="1113"/>
      <c r="BK128" s="1113"/>
      <c r="BL128" s="1132"/>
      <c r="BM128" s="1112">
        <v>13.73</v>
      </c>
      <c r="BN128" s="1113"/>
      <c r="BO128" s="1113"/>
      <c r="BP128" s="1113"/>
      <c r="BQ128" s="1113"/>
      <c r="BR128" s="1113"/>
      <c r="BS128" s="1132"/>
      <c r="BT128" s="1112">
        <v>20</v>
      </c>
      <c r="BU128" s="1113"/>
      <c r="BV128" s="1113"/>
      <c r="BW128" s="1113"/>
      <c r="BX128" s="1113"/>
      <c r="BY128" s="1113"/>
      <c r="BZ128" s="1114"/>
      <c r="CA128" s="251"/>
      <c r="CB128" s="251"/>
      <c r="CC128" s="251"/>
      <c r="CD128" s="251"/>
      <c r="CE128" s="251"/>
      <c r="CF128" s="251"/>
      <c r="CG128" s="228"/>
      <c r="CH128" s="228"/>
      <c r="CI128" s="228"/>
      <c r="CJ128" s="250"/>
      <c r="CK128" s="1089"/>
      <c r="CL128" s="1090"/>
      <c r="CM128" s="1090"/>
      <c r="CN128" s="1090"/>
      <c r="CO128" s="1091"/>
      <c r="CP128" s="1115" t="s">
        <v>490</v>
      </c>
      <c r="CQ128" s="791"/>
      <c r="CR128" s="791"/>
      <c r="CS128" s="791"/>
      <c r="CT128" s="791"/>
      <c r="CU128" s="791"/>
      <c r="CV128" s="791"/>
      <c r="CW128" s="791"/>
      <c r="CX128" s="791"/>
      <c r="CY128" s="791"/>
      <c r="CZ128" s="791"/>
      <c r="DA128" s="791"/>
      <c r="DB128" s="791"/>
      <c r="DC128" s="791"/>
      <c r="DD128" s="791"/>
      <c r="DE128" s="791"/>
      <c r="DF128" s="1116"/>
      <c r="DG128" s="1117" t="s">
        <v>134</v>
      </c>
      <c r="DH128" s="1118"/>
      <c r="DI128" s="1118"/>
      <c r="DJ128" s="1118"/>
      <c r="DK128" s="1118"/>
      <c r="DL128" s="1118" t="s">
        <v>134</v>
      </c>
      <c r="DM128" s="1118"/>
      <c r="DN128" s="1118"/>
      <c r="DO128" s="1118"/>
      <c r="DP128" s="1118"/>
      <c r="DQ128" s="1118" t="s">
        <v>134</v>
      </c>
      <c r="DR128" s="1118"/>
      <c r="DS128" s="1118"/>
      <c r="DT128" s="1118"/>
      <c r="DU128" s="1118"/>
      <c r="DV128" s="1119" t="s">
        <v>134</v>
      </c>
      <c r="DW128" s="1119"/>
      <c r="DX128" s="1119"/>
      <c r="DY128" s="1119"/>
      <c r="DZ128" s="1120"/>
    </row>
    <row r="129" spans="1:131" s="226" customFormat="1" ht="26.25" customHeight="1" x14ac:dyDescent="0.15">
      <c r="A129" s="1011" t="s">
        <v>106</v>
      </c>
      <c r="B129" s="1012"/>
      <c r="C129" s="1012"/>
      <c r="D129" s="1012"/>
      <c r="E129" s="1012"/>
      <c r="F129" s="1012"/>
      <c r="G129" s="1012"/>
      <c r="H129" s="1012"/>
      <c r="I129" s="1012"/>
      <c r="J129" s="1012"/>
      <c r="K129" s="1012"/>
      <c r="L129" s="1012"/>
      <c r="M129" s="1012"/>
      <c r="N129" s="1012"/>
      <c r="O129" s="1012"/>
      <c r="P129" s="1012"/>
      <c r="Q129" s="1012"/>
      <c r="R129" s="1012"/>
      <c r="S129" s="1012"/>
      <c r="T129" s="1012"/>
      <c r="U129" s="1012"/>
      <c r="V129" s="1012"/>
      <c r="W129" s="1109" t="s">
        <v>491</v>
      </c>
      <c r="X129" s="1110"/>
      <c r="Y129" s="1110"/>
      <c r="Z129" s="1111"/>
      <c r="AA129" s="1003">
        <v>7386314</v>
      </c>
      <c r="AB129" s="1004"/>
      <c r="AC129" s="1004"/>
      <c r="AD129" s="1004"/>
      <c r="AE129" s="1005"/>
      <c r="AF129" s="1006">
        <v>7828343</v>
      </c>
      <c r="AG129" s="1004"/>
      <c r="AH129" s="1004"/>
      <c r="AI129" s="1004"/>
      <c r="AJ129" s="1005"/>
      <c r="AK129" s="1006">
        <v>8081106</v>
      </c>
      <c r="AL129" s="1004"/>
      <c r="AM129" s="1004"/>
      <c r="AN129" s="1004"/>
      <c r="AO129" s="1005"/>
      <c r="AP129" s="1106"/>
      <c r="AQ129" s="1107"/>
      <c r="AR129" s="1107"/>
      <c r="AS129" s="1107"/>
      <c r="AT129" s="1108"/>
      <c r="AU129" s="229"/>
      <c r="AV129" s="229"/>
      <c r="AW129" s="229"/>
      <c r="AX129" s="1137" t="s">
        <v>492</v>
      </c>
      <c r="AY129" s="966"/>
      <c r="AZ129" s="966"/>
      <c r="BA129" s="966"/>
      <c r="BB129" s="966"/>
      <c r="BC129" s="966"/>
      <c r="BD129" s="966"/>
      <c r="BE129" s="967"/>
      <c r="BF129" s="1138" t="s">
        <v>134</v>
      </c>
      <c r="BG129" s="1139"/>
      <c r="BH129" s="1139"/>
      <c r="BI129" s="1139"/>
      <c r="BJ129" s="1139"/>
      <c r="BK129" s="1139"/>
      <c r="BL129" s="1140"/>
      <c r="BM129" s="1138">
        <v>18.73</v>
      </c>
      <c r="BN129" s="1139"/>
      <c r="BO129" s="1139"/>
      <c r="BP129" s="1139"/>
      <c r="BQ129" s="1139"/>
      <c r="BR129" s="1139"/>
      <c r="BS129" s="1140"/>
      <c r="BT129" s="1138">
        <v>30</v>
      </c>
      <c r="BU129" s="1139"/>
      <c r="BV129" s="1139"/>
      <c r="BW129" s="1139"/>
      <c r="BX129" s="1139"/>
      <c r="BY129" s="1139"/>
      <c r="BZ129" s="114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1011" t="s">
        <v>493</v>
      </c>
      <c r="B130" s="1012"/>
      <c r="C130" s="1012"/>
      <c r="D130" s="1012"/>
      <c r="E130" s="1012"/>
      <c r="F130" s="1012"/>
      <c r="G130" s="1012"/>
      <c r="H130" s="1012"/>
      <c r="I130" s="1012"/>
      <c r="J130" s="1012"/>
      <c r="K130" s="1012"/>
      <c r="L130" s="1012"/>
      <c r="M130" s="1012"/>
      <c r="N130" s="1012"/>
      <c r="O130" s="1012"/>
      <c r="P130" s="1012"/>
      <c r="Q130" s="1012"/>
      <c r="R130" s="1012"/>
      <c r="S130" s="1012"/>
      <c r="T130" s="1012"/>
      <c r="U130" s="1012"/>
      <c r="V130" s="1012"/>
      <c r="W130" s="1109" t="s">
        <v>494</v>
      </c>
      <c r="X130" s="1110"/>
      <c r="Y130" s="1110"/>
      <c r="Z130" s="1111"/>
      <c r="AA130" s="1003">
        <v>1301042</v>
      </c>
      <c r="AB130" s="1004"/>
      <c r="AC130" s="1004"/>
      <c r="AD130" s="1004"/>
      <c r="AE130" s="1005"/>
      <c r="AF130" s="1006">
        <v>1455790</v>
      </c>
      <c r="AG130" s="1004"/>
      <c r="AH130" s="1004"/>
      <c r="AI130" s="1004"/>
      <c r="AJ130" s="1005"/>
      <c r="AK130" s="1006">
        <v>1327191</v>
      </c>
      <c r="AL130" s="1004"/>
      <c r="AM130" s="1004"/>
      <c r="AN130" s="1004"/>
      <c r="AO130" s="1005"/>
      <c r="AP130" s="1106"/>
      <c r="AQ130" s="1107"/>
      <c r="AR130" s="1107"/>
      <c r="AS130" s="1107"/>
      <c r="AT130" s="1108"/>
      <c r="AU130" s="229"/>
      <c r="AV130" s="229"/>
      <c r="AW130" s="229"/>
      <c r="AX130" s="1137" t="s">
        <v>495</v>
      </c>
      <c r="AY130" s="966"/>
      <c r="AZ130" s="966"/>
      <c r="BA130" s="966"/>
      <c r="BB130" s="966"/>
      <c r="BC130" s="966"/>
      <c r="BD130" s="966"/>
      <c r="BE130" s="967"/>
      <c r="BF130" s="1166">
        <v>9.8000000000000007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496</v>
      </c>
      <c r="X131" s="1173"/>
      <c r="Y131" s="1173"/>
      <c r="Z131" s="1174"/>
      <c r="AA131" s="1070">
        <v>6085272</v>
      </c>
      <c r="AB131" s="1054"/>
      <c r="AC131" s="1054"/>
      <c r="AD131" s="1054"/>
      <c r="AE131" s="1055"/>
      <c r="AF131" s="1053">
        <v>6372553</v>
      </c>
      <c r="AG131" s="1054"/>
      <c r="AH131" s="1054"/>
      <c r="AI131" s="1054"/>
      <c r="AJ131" s="1055"/>
      <c r="AK131" s="1053">
        <v>6753915</v>
      </c>
      <c r="AL131" s="1054"/>
      <c r="AM131" s="1054"/>
      <c r="AN131" s="1054"/>
      <c r="AO131" s="1055"/>
      <c r="AP131" s="1175"/>
      <c r="AQ131" s="1176"/>
      <c r="AR131" s="1176"/>
      <c r="AS131" s="1176"/>
      <c r="AT131" s="1177"/>
      <c r="AU131" s="229"/>
      <c r="AV131" s="229"/>
      <c r="AW131" s="229"/>
      <c r="AX131" s="1148" t="s">
        <v>497</v>
      </c>
      <c r="AY131" s="791"/>
      <c r="AZ131" s="791"/>
      <c r="BA131" s="791"/>
      <c r="BB131" s="791"/>
      <c r="BC131" s="791"/>
      <c r="BD131" s="791"/>
      <c r="BE131" s="1116"/>
      <c r="BF131" s="1149">
        <v>69</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498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499</v>
      </c>
      <c r="W132" s="1159"/>
      <c r="X132" s="1159"/>
      <c r="Y132" s="1159"/>
      <c r="Z132" s="1160"/>
      <c r="AA132" s="1161">
        <v>10.065466260000001</v>
      </c>
      <c r="AB132" s="1162"/>
      <c r="AC132" s="1162"/>
      <c r="AD132" s="1162"/>
      <c r="AE132" s="1163"/>
      <c r="AF132" s="1164">
        <v>9.9916940669999992</v>
      </c>
      <c r="AG132" s="1162"/>
      <c r="AH132" s="1162"/>
      <c r="AI132" s="1162"/>
      <c r="AJ132" s="1163"/>
      <c r="AK132" s="1164">
        <v>9.6126320809999992</v>
      </c>
      <c r="AL132" s="1162"/>
      <c r="AM132" s="1162"/>
      <c r="AN132" s="1162"/>
      <c r="AO132" s="1163"/>
      <c r="AP132" s="1067"/>
      <c r="AQ132" s="1068"/>
      <c r="AR132" s="1068"/>
      <c r="AS132" s="1068"/>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500</v>
      </c>
      <c r="W133" s="1142"/>
      <c r="X133" s="1142"/>
      <c r="Y133" s="1142"/>
      <c r="Z133" s="1143"/>
      <c r="AA133" s="1144">
        <v>9.5</v>
      </c>
      <c r="AB133" s="1145"/>
      <c r="AC133" s="1145"/>
      <c r="AD133" s="1145"/>
      <c r="AE133" s="1146"/>
      <c r="AF133" s="1144">
        <v>9.6999999999999993</v>
      </c>
      <c r="AG133" s="1145"/>
      <c r="AH133" s="1145"/>
      <c r="AI133" s="1145"/>
      <c r="AJ133" s="1146"/>
      <c r="AK133" s="1144">
        <v>9.8000000000000007</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1WKUG//6COAT1hBXb6UtgJ/ZOCMj3OX2cuBtLumT+XbOk02En5syn9lsO7O0I+scMUMO3UqozJ1UyUX+J0lgFQ==" saltValue="sBN/oqfPTdgqPLflPsjYvw==" spinCount="100000" sheet="1" objects="1" scenarios="1" formatRows="0"/>
  <mergeCells count="2035">
    <mergeCell ref="AX129:BE129"/>
    <mergeCell ref="BF129:BL129"/>
    <mergeCell ref="BM129:BS129"/>
    <mergeCell ref="BT129:BZ129"/>
    <mergeCell ref="A130:V130"/>
    <mergeCell ref="W130:Z130"/>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C124:Z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112:B116"/>
    <mergeCell ref="C112:Z112"/>
    <mergeCell ref="AA112:AE112"/>
    <mergeCell ref="AF112:AJ112"/>
    <mergeCell ref="AK112:AO112"/>
    <mergeCell ref="AP112:AT112"/>
    <mergeCell ref="DQ114:DU114"/>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G117:DK117"/>
    <mergeCell ref="DL117:DP117"/>
    <mergeCell ref="DL114:DP114"/>
    <mergeCell ref="DL113:DP113"/>
    <mergeCell ref="DQ113:DU113"/>
    <mergeCell ref="DV113:DZ113"/>
    <mergeCell ref="C114:Z114"/>
    <mergeCell ref="DQ115:DU115"/>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G112:DK112"/>
    <mergeCell ref="DL112:DP112"/>
    <mergeCell ref="DQ112:DU112"/>
    <mergeCell ref="DV112:DZ112"/>
    <mergeCell ref="C113:Z113"/>
    <mergeCell ref="AA113:AE113"/>
    <mergeCell ref="AF113:AJ113"/>
    <mergeCell ref="AK113:AO113"/>
    <mergeCell ref="AP113:AT113"/>
    <mergeCell ref="AZ113:BP113"/>
    <mergeCell ref="DV116:DZ116"/>
    <mergeCell ref="DV115:DZ115"/>
    <mergeCell ref="BV112:BZ112"/>
    <mergeCell ref="CA112:CE112"/>
    <mergeCell ref="CF112:CJ112"/>
    <mergeCell ref="CM112:DF112"/>
    <mergeCell ref="AZ112:BP112"/>
    <mergeCell ref="BQ112:BU112"/>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1:BZ111"/>
    <mergeCell ref="CA111:CE111"/>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BV110:BZ110"/>
    <mergeCell ref="CA110:CE110"/>
    <mergeCell ref="CF110:CJ110"/>
    <mergeCell ref="CK110:CL119"/>
    <mergeCell ref="AZ111:BP111"/>
    <mergeCell ref="BQ111:BU111"/>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B73:P73"/>
    <mergeCell ref="Q73:U73"/>
    <mergeCell ref="V73:Z73"/>
    <mergeCell ref="AA73:AE73"/>
    <mergeCell ref="AF73:AJ73"/>
    <mergeCell ref="AK73:AO73"/>
    <mergeCell ref="AP73:AT73"/>
    <mergeCell ref="AU73:AY73"/>
    <mergeCell ref="AZ73:BD73"/>
    <mergeCell ref="CW72:DA72"/>
    <mergeCell ref="DB72:DF72"/>
    <mergeCell ref="DG72:DK72"/>
    <mergeCell ref="DL72:DP72"/>
    <mergeCell ref="DQ72:DU72"/>
    <mergeCell ref="AP72:AT72"/>
    <mergeCell ref="AU72:AY72"/>
    <mergeCell ref="AZ72:BD72"/>
    <mergeCell ref="BS72:CG72"/>
    <mergeCell ref="CH72:CL72"/>
    <mergeCell ref="CM72:CQ72"/>
    <mergeCell ref="B72:P72"/>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DV72:DZ72"/>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71:DK71"/>
    <mergeCell ref="DL71:DP71"/>
    <mergeCell ref="DQ71:DU71"/>
    <mergeCell ref="CR72:CV72"/>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i4EIahpv3y4icMSN6WzJbuJ8I4lGJy+6kaGYrfjUHEHJpPOP5L6Ew+FiIrvxqz66lNX6Lc8jvtbizIQw7bvfw==" saltValue="JN2xJliZ5mKbdmUolRvWr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504</v>
      </c>
      <c r="AP7" s="268"/>
      <c r="AQ7" s="269" t="s">
        <v>505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506</v>
      </c>
      <c r="AQ8" s="275" t="s">
        <v>507</v>
      </c>
      <c r="AR8" s="276" t="s">
        <v>508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509</v>
      </c>
      <c r="AL9" s="1182"/>
      <c r="AM9" s="1182"/>
      <c r="AN9" s="1183"/>
      <c r="AO9" s="277">
        <v>1874684</v>
      </c>
      <c r="AP9" s="277">
        <v>68723</v>
      </c>
      <c r="AQ9" s="278">
        <v>87308</v>
      </c>
      <c r="AR9" s="279">
        <v>-21.3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510</v>
      </c>
      <c r="AL10" s="1182"/>
      <c r="AM10" s="1182"/>
      <c r="AN10" s="1183"/>
      <c r="AO10" s="280">
        <v>361080</v>
      </c>
      <c r="AP10" s="280">
        <v>13237</v>
      </c>
      <c r="AQ10" s="281">
        <v>7758</v>
      </c>
      <c r="AR10" s="282">
        <v>70.599999999999994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511</v>
      </c>
      <c r="AL11" s="1182"/>
      <c r="AM11" s="1182"/>
      <c r="AN11" s="1183"/>
      <c r="AO11" s="280">
        <v>17648</v>
      </c>
      <c r="AP11" s="280">
        <v>647</v>
      </c>
      <c r="AQ11" s="281">
        <v>2064</v>
      </c>
      <c r="AR11" s="282">
        <v>-68.7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512</v>
      </c>
      <c r="AL12" s="1182"/>
      <c r="AM12" s="1182"/>
      <c r="AN12" s="1183"/>
      <c r="AO12" s="280" t="s">
        <v>513</v>
      </c>
      <c r="AP12" s="280" t="s">
        <v>513</v>
      </c>
      <c r="AQ12" s="281">
        <v>9</v>
      </c>
      <c r="AR12" s="282" t="s">
        <v>513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514</v>
      </c>
      <c r="AL13" s="1182"/>
      <c r="AM13" s="1182"/>
      <c r="AN13" s="1183"/>
      <c r="AO13" s="280">
        <v>83977</v>
      </c>
      <c r="AP13" s="280">
        <v>3078</v>
      </c>
      <c r="AQ13" s="281">
        <v>2858</v>
      </c>
      <c r="AR13" s="282">
        <v>7.7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515</v>
      </c>
      <c r="AL14" s="1182"/>
      <c r="AM14" s="1182"/>
      <c r="AN14" s="1183"/>
      <c r="AO14" s="280">
        <v>51095</v>
      </c>
      <c r="AP14" s="280">
        <v>1873</v>
      </c>
      <c r="AQ14" s="281">
        <v>1616</v>
      </c>
      <c r="AR14" s="282">
        <v>15.9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516</v>
      </c>
      <c r="AL15" s="1185"/>
      <c r="AM15" s="1185"/>
      <c r="AN15" s="1186"/>
      <c r="AO15" s="280">
        <v>-135405</v>
      </c>
      <c r="AP15" s="280">
        <v>-4964</v>
      </c>
      <c r="AQ15" s="281">
        <v>-6164</v>
      </c>
      <c r="AR15" s="282">
        <v>-19.5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186</v>
      </c>
      <c r="AL16" s="1185"/>
      <c r="AM16" s="1185"/>
      <c r="AN16" s="1186"/>
      <c r="AO16" s="280">
        <v>2253079</v>
      </c>
      <c r="AP16" s="280">
        <v>82594</v>
      </c>
      <c r="AQ16" s="281">
        <v>95448</v>
      </c>
      <c r="AR16" s="282">
        <v>-13.5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521</v>
      </c>
      <c r="AL21" s="1188"/>
      <c r="AM21" s="1188"/>
      <c r="AN21" s="1189"/>
      <c r="AO21" s="293">
        <v>7.26</v>
      </c>
      <c r="AP21" s="294">
        <v>8.85</v>
      </c>
      <c r="AQ21" s="295">
        <v>-1.59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522</v>
      </c>
      <c r="AL22" s="1188"/>
      <c r="AM22" s="1188"/>
      <c r="AN22" s="1189"/>
      <c r="AO22" s="298">
        <v>97.9</v>
      </c>
      <c r="AP22" s="299">
        <v>97.5</v>
      </c>
      <c r="AQ22" s="300">
        <v>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523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504</v>
      </c>
      <c r="AP30" s="268"/>
      <c r="AQ30" s="269" t="s">
        <v>505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506</v>
      </c>
      <c r="AQ31" s="275" t="s">
        <v>507</v>
      </c>
      <c r="AR31" s="276" t="s">
        <v>508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526</v>
      </c>
      <c r="AL32" s="1196"/>
      <c r="AM32" s="1196"/>
      <c r="AN32" s="1197"/>
      <c r="AO32" s="308">
        <v>1387560</v>
      </c>
      <c r="AP32" s="308">
        <v>50866</v>
      </c>
      <c r="AQ32" s="309">
        <v>54035</v>
      </c>
      <c r="AR32" s="310">
        <v>-5.9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527</v>
      </c>
      <c r="AL33" s="1196"/>
      <c r="AM33" s="1196"/>
      <c r="AN33" s="1197"/>
      <c r="AO33" s="308" t="s">
        <v>513</v>
      </c>
      <c r="AP33" s="308" t="s">
        <v>513</v>
      </c>
      <c r="AQ33" s="309" t="s">
        <v>513</v>
      </c>
      <c r="AR33" s="310" t="s">
        <v>513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528</v>
      </c>
      <c r="AL34" s="1196"/>
      <c r="AM34" s="1196"/>
      <c r="AN34" s="1197"/>
      <c r="AO34" s="308" t="s">
        <v>513</v>
      </c>
      <c r="AP34" s="308" t="s">
        <v>513</v>
      </c>
      <c r="AQ34" s="309">
        <v>20</v>
      </c>
      <c r="AR34" s="310" t="s">
        <v>513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529</v>
      </c>
      <c r="AL35" s="1196"/>
      <c r="AM35" s="1196"/>
      <c r="AN35" s="1197"/>
      <c r="AO35" s="308">
        <v>578099</v>
      </c>
      <c r="AP35" s="308">
        <v>21192</v>
      </c>
      <c r="AQ35" s="309">
        <v>18791</v>
      </c>
      <c r="AR35" s="310">
        <v>12.8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530</v>
      </c>
      <c r="AL36" s="1196"/>
      <c r="AM36" s="1196"/>
      <c r="AN36" s="1197"/>
      <c r="AO36" s="308">
        <v>21149</v>
      </c>
      <c r="AP36" s="308">
        <v>775</v>
      </c>
      <c r="AQ36" s="309">
        <v>2664</v>
      </c>
      <c r="AR36" s="310">
        <v>-70.900000000000006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531</v>
      </c>
      <c r="AL37" s="1196"/>
      <c r="AM37" s="1196"/>
      <c r="AN37" s="1197"/>
      <c r="AO37" s="308" t="s">
        <v>513</v>
      </c>
      <c r="AP37" s="308" t="s">
        <v>513</v>
      </c>
      <c r="AQ37" s="309">
        <v>620</v>
      </c>
      <c r="AR37" s="310" t="s">
        <v>513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532</v>
      </c>
      <c r="AL38" s="1199"/>
      <c r="AM38" s="1199"/>
      <c r="AN38" s="1200"/>
      <c r="AO38" s="311" t="s">
        <v>513</v>
      </c>
      <c r="AP38" s="311" t="s">
        <v>513</v>
      </c>
      <c r="AQ38" s="312">
        <v>2</v>
      </c>
      <c r="AR38" s="300" t="s">
        <v>513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533</v>
      </c>
      <c r="AL39" s="1199"/>
      <c r="AM39" s="1199"/>
      <c r="AN39" s="1200"/>
      <c r="AO39" s="308">
        <v>-10388</v>
      </c>
      <c r="AP39" s="308">
        <v>-381</v>
      </c>
      <c r="AQ39" s="309">
        <v>-4196</v>
      </c>
      <c r="AR39" s="310">
        <v>-90.9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534</v>
      </c>
      <c r="AL40" s="1196"/>
      <c r="AM40" s="1196"/>
      <c r="AN40" s="1197"/>
      <c r="AO40" s="308">
        <v>-1327191</v>
      </c>
      <c r="AP40" s="308">
        <v>-48652</v>
      </c>
      <c r="AQ40" s="309">
        <v>-50476</v>
      </c>
      <c r="AR40" s="310">
        <v>-3.6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297</v>
      </c>
      <c r="AL41" s="1202"/>
      <c r="AM41" s="1202"/>
      <c r="AN41" s="1203"/>
      <c r="AO41" s="308">
        <v>649229</v>
      </c>
      <c r="AP41" s="308">
        <v>23800</v>
      </c>
      <c r="AQ41" s="309">
        <v>21460</v>
      </c>
      <c r="AR41" s="310">
        <v>10.9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504</v>
      </c>
      <c r="AN49" s="1192" t="s">
        <v>538</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539</v>
      </c>
      <c r="AO50" s="325" t="s">
        <v>540</v>
      </c>
      <c r="AP50" s="326" t="s">
        <v>541</v>
      </c>
      <c r="AQ50" s="327" t="s">
        <v>542</v>
      </c>
      <c r="AR50" s="328" t="s">
        <v>543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1685037</v>
      </c>
      <c r="AN51" s="330">
        <v>58833</v>
      </c>
      <c r="AO51" s="331">
        <v>-14</v>
      </c>
      <c r="AP51" s="332">
        <v>68468</v>
      </c>
      <c r="AQ51" s="333">
        <v>3.9</v>
      </c>
      <c r="AR51" s="334">
        <v>-17.899999999999999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920479</v>
      </c>
      <c r="AN52" s="338">
        <v>32139</v>
      </c>
      <c r="AO52" s="339">
        <v>32.200000000000003</v>
      </c>
      <c r="AP52" s="340">
        <v>34140</v>
      </c>
      <c r="AQ52" s="341">
        <v>-6.4</v>
      </c>
      <c r="AR52" s="342">
        <v>38.6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1746717</v>
      </c>
      <c r="AN53" s="330">
        <v>61569</v>
      </c>
      <c r="AO53" s="331">
        <v>4.7</v>
      </c>
      <c r="AP53" s="332">
        <v>69729</v>
      </c>
      <c r="AQ53" s="333">
        <v>1.8</v>
      </c>
      <c r="AR53" s="334">
        <v>2.9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1015736</v>
      </c>
      <c r="AN54" s="338">
        <v>35803</v>
      </c>
      <c r="AO54" s="339">
        <v>11.4</v>
      </c>
      <c r="AP54" s="340">
        <v>38908</v>
      </c>
      <c r="AQ54" s="341">
        <v>14</v>
      </c>
      <c r="AR54" s="342">
        <v>-2.6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1434903</v>
      </c>
      <c r="AN55" s="330">
        <v>51338</v>
      </c>
      <c r="AO55" s="331">
        <v>-16.600000000000001</v>
      </c>
      <c r="AP55" s="332">
        <v>74581</v>
      </c>
      <c r="AQ55" s="333">
        <v>7</v>
      </c>
      <c r="AR55" s="334">
        <v>-23.6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854026</v>
      </c>
      <c r="AN56" s="338">
        <v>30555</v>
      </c>
      <c r="AO56" s="339">
        <v>-14.7</v>
      </c>
      <c r="AP56" s="340">
        <v>41563</v>
      </c>
      <c r="AQ56" s="341">
        <v>6.8</v>
      </c>
      <c r="AR56" s="342">
        <v>-21.5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1751428</v>
      </c>
      <c r="AN57" s="330">
        <v>63428</v>
      </c>
      <c r="AO57" s="331">
        <v>23.5</v>
      </c>
      <c r="AP57" s="332">
        <v>76347</v>
      </c>
      <c r="AQ57" s="333">
        <v>2.4</v>
      </c>
      <c r="AR57" s="334">
        <v>21.1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965849</v>
      </c>
      <c r="AN58" s="338">
        <v>34978</v>
      </c>
      <c r="AO58" s="339">
        <v>14.5</v>
      </c>
      <c r="AP58" s="340">
        <v>41762</v>
      </c>
      <c r="AQ58" s="341">
        <v>0.5</v>
      </c>
      <c r="AR58" s="342">
        <v>14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1489414</v>
      </c>
      <c r="AN59" s="330">
        <v>54599</v>
      </c>
      <c r="AO59" s="331">
        <v>-13.9</v>
      </c>
      <c r="AP59" s="332">
        <v>69604</v>
      </c>
      <c r="AQ59" s="333">
        <v>-8.8000000000000007</v>
      </c>
      <c r="AR59" s="334">
        <v>-5.0999999999999996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1050850</v>
      </c>
      <c r="AN60" s="338">
        <v>38522</v>
      </c>
      <c r="AO60" s="339">
        <v>10.1</v>
      </c>
      <c r="AP60" s="340">
        <v>36247</v>
      </c>
      <c r="AQ60" s="341">
        <v>-13.2</v>
      </c>
      <c r="AR60" s="342">
        <v>23.3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1621500</v>
      </c>
      <c r="AN61" s="345">
        <v>57953</v>
      </c>
      <c r="AO61" s="346">
        <v>-3.3</v>
      </c>
      <c r="AP61" s="347">
        <v>71746</v>
      </c>
      <c r="AQ61" s="348">
        <v>1.3</v>
      </c>
      <c r="AR61" s="334">
        <v>-4.5999999999999996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961388</v>
      </c>
      <c r="AN62" s="338">
        <v>34399</v>
      </c>
      <c r="AO62" s="339">
        <v>10.7</v>
      </c>
      <c r="AP62" s="340">
        <v>38524</v>
      </c>
      <c r="AQ62" s="341">
        <v>0.3</v>
      </c>
      <c r="AR62" s="342">
        <v>10.4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r1xMNKZJgPurYWa8cf1ovkTrZqwIF07RdWLfWAVWLN8ZVXqmqEg6qfwCVcVQ7m2cCGctdWyvur8FLSov4WT6cw==" saltValue="rVerq/vgCdD2GSAd7lbf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552</v>
      </c>
    </row>
    <row r="121" spans="125:125" ht="13.5" hidden="1" customHeight="1" x14ac:dyDescent="0.15">
      <c r="DU121" s="255"/>
    </row>
  </sheetData>
  <sheetProtection algorithmName="SHA-512" hashValue="48uUdDSrKpv3KcWLeRse01j6S4aAMZ9UbdqiOou+ZPSADKY4eMeY4BjQ22fmA2CMLfyXJKlyxK1G2itpA3NejQ==" saltValue="P++tnn2p77B9l7DBipjD7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553</v>
      </c>
    </row>
  </sheetData>
  <sheetProtection algorithmName="SHA-512" hashValue="YNxr3h2r2aF9GizRoboE9Iy0vqrKO4Vy/1oJ4wZm/vaDpzyTkSs1Lz6D5UsBDltb7QgL8RKxv0Nj8B32E2Vuiw==" saltValue="x9Ov78b0q2cijpzGl8DQ0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4" t="s">
        <v>3</v>
      </c>
      <c r="D47" s="1204"/>
      <c r="E47" s="1205"/>
      <c r="F47" s="11">
        <v>31.22</v>
      </c>
      <c r="G47" s="12">
        <v>25.49</v>
      </c>
      <c r="H47" s="12">
        <v>20.239999999999998</v>
      </c>
      <c r="I47" s="12">
        <v>6.58</v>
      </c>
      <c r="J47" s="13">
        <v>14.52</v>
      </c>
    </row>
    <row r="48" spans="2:10" ht="57.75" customHeight="1" x14ac:dyDescent="0.15">
      <c r="B48" s="14"/>
      <c r="C48" s="1206" t="s">
        <v>4</v>
      </c>
      <c r="D48" s="1206"/>
      <c r="E48" s="1207"/>
      <c r="F48" s="15">
        <v>16.149999999999999</v>
      </c>
      <c r="G48" s="16">
        <v>8.7100000000000009</v>
      </c>
      <c r="H48" s="16">
        <v>8.89</v>
      </c>
      <c r="I48" s="16">
        <v>12.21</v>
      </c>
      <c r="J48" s="17">
        <v>15.83</v>
      </c>
    </row>
    <row r="49" spans="2:10" ht="57.75" customHeight="1" thickBot="1" x14ac:dyDescent="0.2">
      <c r="B49" s="18"/>
      <c r="C49" s="1208" t="s">
        <v>5</v>
      </c>
      <c r="D49" s="1208"/>
      <c r="E49" s="1209"/>
      <c r="F49" s="19">
        <v>1.89</v>
      </c>
      <c r="G49" s="20" t="s">
        <v>559</v>
      </c>
      <c r="H49" s="20" t="s">
        <v>560</v>
      </c>
      <c r="I49" s="20" t="s">
        <v>561</v>
      </c>
      <c r="J49" s="21">
        <v>12.14</v>
      </c>
    </row>
    <row r="50" spans="2:10" x14ac:dyDescent="0.15"/>
  </sheetData>
  <sheetProtection algorithmName="SHA-512" hashValue="xNLQE6ZUuOvjju1mdtvelgYO449U2IzXhv1GsSprGevmn5mcmaR/IrBunONyjSOMtnYSONk1lYVr+LwrcQQnmg==" saltValue="QLFebTa4QePMHzp7GgGRI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2023-03-08T09:12:20Z</cp:lastPrinted>
  <dcterms:created xsi:type="dcterms:W3CDTF">2023-02-20T04:12:50Z</dcterms:created>
  <dcterms:modified xsi:type="dcterms:W3CDTF">2023-10-16T04:17:23Z</dcterms:modified>
  <cp:category/>
</cp:coreProperties>
</file>